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облік О.С\"/>
    </mc:Choice>
  </mc:AlternateContent>
  <xr:revisionPtr revIDLastSave="0" documentId="13_ncr:1_{E6A76AEB-55C6-442F-8D33-76409831D2E9}" xr6:coauthVersionLast="47" xr6:coauthVersionMax="47" xr10:uidLastSave="{00000000-0000-0000-0000-000000000000}"/>
  <bookViews>
    <workbookView xWindow="-120" yWindow="-120" windowWidth="21840" windowHeight="13290" tabRatio="899" firstSheet="2" activeTab="9"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ООС'!$B$1:$B$29</definedName>
    <definedName name="_xlnm.Print_Area" localSheetId="1">'1. ШПО'!$A$2:$G$48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33" i="7" l="1"/>
  <c r="AF33" i="7"/>
  <c r="AE29" i="7"/>
  <c r="AF29" i="7"/>
  <c r="D25" i="7"/>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D29" i="7"/>
  <c r="E29" i="7"/>
  <c r="F29" i="7"/>
  <c r="G29" i="7"/>
  <c r="H29" i="7"/>
  <c r="I29" i="7"/>
  <c r="J29" i="7"/>
  <c r="K29" i="7"/>
  <c r="L29" i="7"/>
  <c r="M29" i="7"/>
  <c r="N29" i="7"/>
  <c r="O29" i="7"/>
  <c r="P29" i="7"/>
  <c r="Q29" i="7"/>
  <c r="R29" i="7"/>
  <c r="S29" i="7"/>
  <c r="T29" i="7"/>
  <c r="U29" i="7"/>
  <c r="V29" i="7"/>
  <c r="W29" i="7"/>
  <c r="X29" i="7"/>
  <c r="Y29" i="7"/>
  <c r="Z29" i="7"/>
  <c r="AA29" i="7"/>
  <c r="AB29" i="7"/>
  <c r="AC29" i="7"/>
  <c r="AD29" i="7"/>
  <c r="D33" i="7"/>
  <c r="E33" i="7"/>
  <c r="F33" i="7"/>
  <c r="G33" i="7"/>
  <c r="H33" i="7"/>
  <c r="I33" i="7"/>
  <c r="J33" i="7"/>
  <c r="K33" i="7"/>
  <c r="L33" i="7"/>
  <c r="M33" i="7"/>
  <c r="N33" i="7"/>
  <c r="O33" i="7"/>
  <c r="P33" i="7"/>
  <c r="Q33" i="7"/>
  <c r="R33" i="7"/>
  <c r="S33" i="7"/>
  <c r="T33" i="7"/>
  <c r="U33" i="7"/>
  <c r="V33" i="7"/>
  <c r="W33" i="7"/>
  <c r="X33" i="7"/>
  <c r="Y33" i="7"/>
  <c r="Z33" i="7"/>
  <c r="AA33" i="7"/>
  <c r="AB33" i="7"/>
  <c r="AC33" i="7"/>
  <c r="AD33" i="7"/>
  <c r="D37" i="7"/>
  <c r="E37" i="7"/>
  <c r="F37" i="7"/>
  <c r="G37" i="7"/>
  <c r="H37" i="7"/>
  <c r="I37" i="7"/>
  <c r="J37" i="7"/>
  <c r="K37" i="7"/>
  <c r="L37" i="7"/>
  <c r="M37" i="7"/>
  <c r="N37" i="7"/>
  <c r="O37" i="7"/>
  <c r="P37" i="7"/>
  <c r="Q37" i="7"/>
  <c r="R37" i="7"/>
  <c r="S37" i="7"/>
  <c r="T37" i="7"/>
  <c r="U37" i="7"/>
  <c r="V37" i="7"/>
  <c r="W37" i="7"/>
  <c r="X37" i="7"/>
  <c r="Y37" i="7"/>
  <c r="Z37" i="7"/>
  <c r="AA37" i="7"/>
  <c r="AB37" i="7"/>
  <c r="AC37" i="7"/>
  <c r="AD37" i="7"/>
  <c r="AE37" i="7"/>
  <c r="AF37" i="7"/>
  <c r="C25" i="7"/>
  <c r="C29" i="7"/>
  <c r="C33" i="7"/>
  <c r="C37" i="7"/>
  <c r="C21" i="7"/>
  <c r="O8" i="15"/>
  <c r="P8" i="15"/>
  <c r="C52" i="7"/>
  <c r="C16" i="7"/>
  <c r="C11" i="7"/>
  <c r="D52" i="7" l="1"/>
  <c r="E52" i="7"/>
  <c r="F52" i="7"/>
  <c r="G52" i="7"/>
  <c r="H52" i="7"/>
  <c r="I52" i="7"/>
  <c r="J52" i="7"/>
  <c r="K52" i="7"/>
  <c r="L52" i="7"/>
  <c r="M52" i="7"/>
  <c r="N52" i="7"/>
  <c r="O52" i="7"/>
  <c r="P52" i="7"/>
  <c r="Q52" i="7"/>
  <c r="R52" i="7"/>
  <c r="S52" i="7"/>
  <c r="T52" i="7"/>
  <c r="U52" i="7"/>
  <c r="V52" i="7"/>
  <c r="W52" i="7"/>
  <c r="X52" i="7"/>
  <c r="Y52" i="7"/>
  <c r="Z52" i="7"/>
  <c r="AA52" i="7"/>
  <c r="AB52" i="7"/>
  <c r="AC52" i="7"/>
  <c r="AD52" i="7"/>
  <c r="AE52" i="7"/>
  <c r="AF52" i="7"/>
  <c r="D47" i="7"/>
  <c r="E47" i="7"/>
  <c r="F47" i="7"/>
  <c r="G47" i="7"/>
  <c r="H47" i="7"/>
  <c r="I47" i="7"/>
  <c r="J47" i="7"/>
  <c r="K47" i="7"/>
  <c r="L47" i="7"/>
  <c r="M47" i="7"/>
  <c r="N47" i="7"/>
  <c r="O47" i="7"/>
  <c r="P47" i="7"/>
  <c r="Q47" i="7"/>
  <c r="R47" i="7"/>
  <c r="S47" i="7"/>
  <c r="T47" i="7"/>
  <c r="U47" i="7"/>
  <c r="V47" i="7"/>
  <c r="W47" i="7"/>
  <c r="X47" i="7"/>
  <c r="Y47" i="7"/>
  <c r="Z47" i="7"/>
  <c r="AA47" i="7"/>
  <c r="AB47" i="7"/>
  <c r="AC47" i="7"/>
  <c r="AD47" i="7"/>
  <c r="AE47" i="7"/>
  <c r="AF47" i="7"/>
  <c r="C47" i="7"/>
  <c r="D42" i="7"/>
  <c r="E42" i="7"/>
  <c r="F42" i="7"/>
  <c r="G42" i="7"/>
  <c r="H42" i="7"/>
  <c r="I42" i="7"/>
  <c r="J42" i="7"/>
  <c r="K42" i="7"/>
  <c r="L42" i="7"/>
  <c r="M42" i="7"/>
  <c r="N42" i="7"/>
  <c r="O42" i="7"/>
  <c r="P42" i="7"/>
  <c r="Q42" i="7"/>
  <c r="R42" i="7"/>
  <c r="S42" i="7"/>
  <c r="T42" i="7"/>
  <c r="U42" i="7"/>
  <c r="V42" i="7"/>
  <c r="W42" i="7"/>
  <c r="X42" i="7"/>
  <c r="Y42" i="7"/>
  <c r="Z42" i="7"/>
  <c r="AA42" i="7"/>
  <c r="AB42" i="7"/>
  <c r="AC42" i="7"/>
  <c r="AD42" i="7"/>
  <c r="AE42" i="7"/>
  <c r="AF42" i="7"/>
  <c r="C42" i="7"/>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D16" i="7"/>
  <c r="E16" i="7"/>
  <c r="F16" i="7"/>
  <c r="G16" i="7"/>
  <c r="H16" i="7"/>
  <c r="I16" i="7"/>
  <c r="J16" i="7"/>
  <c r="K16" i="7"/>
  <c r="L16" i="7"/>
  <c r="M16" i="7"/>
  <c r="N16" i="7"/>
  <c r="O16" i="7"/>
  <c r="P16" i="7"/>
  <c r="Q16" i="7"/>
  <c r="R16" i="7"/>
  <c r="S16" i="7"/>
  <c r="T16" i="7"/>
  <c r="U16" i="7"/>
  <c r="V16" i="7"/>
  <c r="W16" i="7"/>
  <c r="X16" i="7"/>
  <c r="Y16" i="7"/>
  <c r="Z16" i="7"/>
  <c r="AA16" i="7"/>
  <c r="AB16" i="7"/>
  <c r="AC16" i="7"/>
  <c r="AD16" i="7"/>
  <c r="AE16" i="7"/>
  <c r="AF16" i="7"/>
  <c r="L11" i="7"/>
  <c r="M11" i="7"/>
  <c r="N11" i="7"/>
  <c r="O11" i="7"/>
  <c r="P11" i="7"/>
  <c r="Q11" i="7"/>
  <c r="R11" i="7"/>
  <c r="S11" i="7"/>
  <c r="T11" i="7"/>
  <c r="U11" i="7"/>
  <c r="V11" i="7"/>
  <c r="W11" i="7"/>
  <c r="X11" i="7"/>
  <c r="Y11" i="7"/>
  <c r="Z11" i="7"/>
  <c r="AA11" i="7"/>
  <c r="AB11" i="7"/>
  <c r="AC11" i="7"/>
  <c r="AD11" i="7"/>
  <c r="AE11" i="7"/>
  <c r="AF11" i="7"/>
  <c r="D11" i="7"/>
  <c r="E11" i="7"/>
  <c r="E53" i="7" s="1"/>
  <c r="F11" i="7"/>
  <c r="F53" i="7" s="1"/>
  <c r="G11" i="7"/>
  <c r="H11" i="7"/>
  <c r="H53" i="7" s="1"/>
  <c r="I11" i="7"/>
  <c r="J11" i="7"/>
  <c r="K11" i="7"/>
  <c r="D53" i="7"/>
  <c r="AF53" i="7" l="1"/>
  <c r="AE53" i="7"/>
  <c r="X53" i="7"/>
  <c r="AD53" i="7"/>
  <c r="AB53" i="7"/>
  <c r="AC53" i="7"/>
  <c r="R53" i="7"/>
  <c r="I53" i="7"/>
  <c r="J53" i="7"/>
  <c r="Z53" i="7"/>
  <c r="AA53" i="7"/>
  <c r="Y53" i="7"/>
  <c r="V53" i="7"/>
  <c r="U53" i="7"/>
  <c r="T53" i="7"/>
  <c r="W53" i="7"/>
  <c r="S53" i="7"/>
  <c r="Q53" i="7"/>
  <c r="O53" i="7"/>
  <c r="P53" i="7"/>
  <c r="M53" i="7"/>
  <c r="N53" i="7"/>
  <c r="L53" i="7"/>
  <c r="G53" i="7"/>
  <c r="K53" i="7"/>
  <c r="C53" i="7"/>
  <c r="X8" i="15"/>
  <c r="N9" i="15" l="1"/>
  <c r="U8" i="15" l="1"/>
  <c r="V8" i="15"/>
  <c r="W8" i="15"/>
  <c r="Y8" i="15"/>
  <c r="Z8" i="15"/>
  <c r="AA8" i="15"/>
  <c r="AB8" i="15"/>
  <c r="AC8" i="15"/>
  <c r="AD8" i="15"/>
  <c r="AE8" i="15"/>
  <c r="AF8" i="15"/>
  <c r="AG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<sst xmlns="http://schemas.openxmlformats.org/spreadsheetml/2006/main" count="2268" uniqueCount="569">
  <si>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</si>
  <si>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</si>
  <si>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</si>
  <si>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</si>
  <si>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</si>
  <si>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</si>
  <si>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</si>
  <si>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</si>
  <si>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</si>
  <si>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</si>
  <si>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</si>
  <si>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</si>
  <si>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</si>
  <si>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</si>
  <si>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</si>
  <si>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</si>
  <si>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</si>
  <si>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</si>
  <si>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</si>
  <si>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</si>
  <si>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</si>
  <si>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</si>
  <si>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</si>
  <si>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</si>
  <si>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</si>
  <si>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</si>
  <si>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</si>
  <si>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</si>
  <si>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</si>
  <si>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</si>
  <si>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</si>
  <si>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</si>
  <si>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</si>
  <si>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</si>
  <si>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</si>
  <si>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</si>
  <si>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</si>
  <si>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</si>
  <si>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</si>
  <si>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</si>
  <si>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</si>
  <si>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</si>
  <si>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</si>
  <si>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</si>
  <si>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</si>
  <si>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</si>
  <si>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</si>
  <si>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</si>
  <si>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</si>
  <si>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</si>
  <si>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№285</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</si>
  <si>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</si>
  <si>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</si>
  <si>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</si>
  <si>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</si>
  <si>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</si>
  <si>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</si>
  <si>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</si>
  <si>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</si>
  <si>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</si>
  <si>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</si>
  <si>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</si>
  <si>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</si>
  <si>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</si>
  <si>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</si>
  <si>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t>
  </si>
  <si>
    <t>Відпустка</t>
  </si>
  <si>
    <t>6. Табель особового складу</t>
  </si>
  <si>
    <t>На продовольчому забезпеченні в УПРАВЛІННІ перебуває</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</si>
  <si>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</si>
  <si>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</si>
  <si>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</si>
  <si>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</si>
  <si>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</si>
  <si>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</si>
  <si>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</si>
  <si>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</si>
  <si>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</si>
  <si>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</si>
  <si>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</si>
  <si>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</si>
  <si>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</si>
  <si>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</si>
  <si>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</si>
  <si>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</si>
  <si>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</si>
  <si>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</si>
  <si>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</si>
  <si>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</si>
  <si>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</si>
  <si>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</si>
  <si>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</si>
  <si>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</si>
  <si>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</si>
  <si>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</si>
  <si>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</si>
  <si>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</si>
  <si>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</si>
  <si>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</si>
  <si>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</si>
  <si>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</si>
  <si>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</si>
  <si>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</si>
  <si>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</si>
  <si>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</si>
  <si>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</si>
  <si>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</si>
  <si>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</si>
  <si>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</si>
  <si>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</si>
  <si>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</si>
  <si>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</si>
  <si>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</si>
  <si>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</si>
  <si>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</si>
  <si>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</si>
  <si>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</si>
  <si>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</si>
  <si>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</si>
  <si>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</si>
  <si>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</si>
  <si>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</si>
  <si>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</si>
  <si>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</si>
  <si>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</si>
  <si>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</si>
  <si>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</si>
  <si>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</si>
  <si>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</si>
  <si>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</si>
  <si>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</si>
  <si>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</si>
  <si>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</si>
  <si>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</si>
  <si>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</si>
  <si>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</si>
  <si>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</si>
  <si>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</si>
  <si>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</si>
  <si>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</si>
  <si>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</si>
  <si>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</si>
  <si>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</si>
  <si>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</si>
  <si>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</si>
  <si>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</si>
  <si>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</si>
  <si>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</si>
  <si>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</si>
  <si>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</si>
  <si>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</si>
  <si>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</si>
  <si>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</si>
  <si>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</si>
  <si>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</si>
  <si>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</si>
  <si>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</si>
  <si>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</si>
  <si>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</si>
  <si>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</si>
  <si>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</si>
  <si>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</si>
  <si>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</si>
  <si>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</si>
  <si>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</si>
  <si>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</si>
  <si>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</si>
  <si>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</si>
  <si>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</si>
  <si>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</si>
  <si>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</si>
  <si>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</si>
  <si>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</si>
  <si>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</si>
  <si>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</si>
  <si>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</si>
  <si>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</si>
  <si>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</si>
  <si>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</si>
  <si>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</si>
  <si>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</si>
  <si>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</si>
  <si>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</si>
  <si>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</si>
  <si>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</si>
  <si>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</si>
  <si>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</si>
  <si>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</si>
  <si>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</si>
  <si>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</si>
  <si>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</si>
  <si>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</si>
  <si>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</si>
  <si>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</si>
  <si>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</si>
  <si>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</si>
  <si>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</si>
  <si>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</si>
  <si>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</si>
  <si>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</si>
  <si>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</si>
  <si>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</si>
  <si>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</si>
  <si>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</si>
  <si>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</si>
  <si>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</si>
  <si>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</si>
  <si>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</si>
  <si>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</si>
  <si>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</si>
  <si>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</si>
  <si>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</si>
  <si>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</si>
  <si>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</si>
  <si>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</si>
  <si>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</si>
  <si>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</si>
  <si>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</si>
  <si>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</si>
  <si>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</si>
  <si>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СУСЛЕНКО Сергій Володимирович</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</si>
  <si>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</si>
  <si>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</si>
  <si>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</si>
  <si>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</si>
  <si>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</si>
  <si>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</si>
  <si>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</si>
  <si>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</si>
  <si>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</si>
  <si>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</si>
  <si>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</si>
  <si>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</si>
  <si>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</si>
  <si>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</si>
  <si>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</si>
  <si>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</si>
  <si>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</si>
  <si>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</si>
  <si>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</si>
  <si>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</si>
  <si>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</si>
  <si>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А2900</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</si>
  <si>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</si>
  <si>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</si>
  <si>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</si>
  <si>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</si>
  <si>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</si>
  <si>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</si>
  <si>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</si>
  <si>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</si>
  <si>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</si>
  <si>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</si>
  <si>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</si>
  <si>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</si>
  <si>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</si>
  <si>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</si>
  <si>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</si>
  <si>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</si>
  <si>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</si>
  <si>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</si>
  <si>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</si>
  <si>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</si>
  <si>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</si>
  <si>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</si>
  <si>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</si>
  <si>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</si>
  <si>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</si>
  <si>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</si>
  <si>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</si>
  <si>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</si>
  <si>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</si>
  <si>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</si>
  <si>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</si>
  <si>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</si>
  <si>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</si>
  <si>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</si>
  <si>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</si>
  <si>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</si>
  <si>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</si>
  <si>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</si>
  <si>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</si>
  <si>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</si>
  <si>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</si>
  <si>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</si>
  <si>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</si>
  <si>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№128</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</si>
  <si>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</si>
  <si>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</si>
  <si>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</si>
  <si>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</si>
  <si>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</si>
  <si>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</si>
  <si>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</si>
  <si>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</si>
  <si>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</si>
  <si>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</si>
  <si>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</si>
  <si>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16.11.2021 , № 236</t>
  </si>
  <si>
    <t>В/Ч А2900</t>
  </si>
  <si>
    <t>№ 236</t>
  </si>
  <si>
    <t>№3916</t>
  </si>
  <si>
    <t>Контракт</t>
  </si>
  <si>
    <t>МО749563</t>
  </si>
  <si>
    <t>Житомирська обл. , с.Симаківка</t>
  </si>
  <si>
    <t xml:space="preserve">Ємільчинським РТЦК та СП </t>
  </si>
  <si>
    <t>Молодший спеціаліст , Житомирський автомобільно-дорожній коледж</t>
  </si>
  <si>
    <t>н 380638112809</t>
  </si>
  <si>
    <t>Мати - Сусленко Майя Миколаївна , Житомирська обл. , с.Симаківка. Вул.1 Травня буд.27 , н 3800974752517</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</si>
  <si>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</si>
  <si>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</si>
  <si>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</si>
  <si>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</si>
  <si>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</si>
  <si>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</si>
  <si>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</si>
  <si>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</si>
  <si>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</si>
  <si>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</si>
  <si>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</si>
  <si>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</si>
  <si>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</si>
  <si>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</si>
  <si>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</si>
  <si>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</si>
  <si>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</si>
  <si>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</si>
  <si>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</si>
  <si>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</si>
  <si>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</si>
  <si>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</si>
  <si>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</si>
  <si>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</si>
  <si>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</si>
  <si>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</si>
  <si>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</si>
  <si>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</si>
  <si>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</si>
  <si>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</si>
  <si>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</si>
  <si>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</si>
  <si>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</si>
  <si>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</si>
  <si>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</si>
  <si>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</si>
  <si>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</si>
  <si>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</si>
  <si>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</si>
  <si>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</si>
  <si>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</si>
  <si>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</si>
  <si>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</si>
  <si>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</si>
  <si>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</si>
  <si>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</si>
  <si>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</si>
  <si>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</si>
  <si>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</si>
  <si>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</si>
  <si>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</si>
  <si>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</si>
  <si>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</si>
  <si>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</si>
  <si>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</si>
  <si>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</si>
  <si>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</si>
  <si>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</si>
  <si>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</si>
  <si>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</si>
  <si>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</si>
  <si>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</si>
  <si>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</si>
  <si>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</si>
  <si>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</si>
  <si>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</si>
  <si>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</si>
  <si>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</si>
  <si>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</si>
  <si>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</si>
  <si>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</si>
  <si>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</si>
  <si>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</si>
  <si>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</si>
  <si>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</si>
  <si>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</si>
  <si>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</si>
  <si>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</si>
  <si>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</si>
  <si>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</si>
  <si>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</si>
  <si>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</si>
  <si>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</si>
  <si>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</si>
  <si>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</si>
  <si>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</si>
  <si>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</si>
  <si>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</si>
  <si>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</si>
  <si>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</si>
  <si>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</si>
  <si>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</si>
  <si>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</si>
  <si>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</si>
  <si>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</si>
  <si>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</si>
  <si>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№38</t>
  </si>
  <si>
    <t>27.02.2023 №38</t>
  </si>
  <si>
    <t>Мобілізація</t>
  </si>
  <si>
    <t>УК № 241308</t>
  </si>
  <si>
    <t>Житомирська обл. м. Коростень</t>
  </si>
  <si>
    <t>Коростинським РТЦК та СП</t>
  </si>
  <si>
    <t>Мати - Башинська Галина Анатоліївна , Житомирська обл. , с. Поліське , вул. Краснопільська буд.6 , 380969079367</t>
  </si>
  <si>
    <t>н 380967053512</t>
  </si>
  <si>
    <t>№265</t>
  </si>
  <si>
    <t>УК № 334128</t>
  </si>
  <si>
    <t>Ж</t>
  </si>
  <si>
    <t>Чуднівський РТЦК та СП</t>
  </si>
  <si>
    <t xml:space="preserve">                             6 навчальний взвод</t>
  </si>
  <si>
    <t>Наказ командира в\ч А2900</t>
  </si>
  <si>
    <t>_</t>
  </si>
  <si>
    <t>На продовольчому забезпеченні в 1 НАВЧАЛЬНОМУ ВЗВОДІ перебуває</t>
  </si>
  <si>
    <t>2 НАВЧАЛЬНИЙ ВЗВОД</t>
  </si>
  <si>
    <t>1 НАВЧАЛЬНИЙ ВЗВОД</t>
  </si>
  <si>
    <t>На продовольчому забезпеченні в 2 НАВЧАЛЬНОМУ ВЗВОДІ перебуває</t>
  </si>
  <si>
    <t>3 НАВЧАЛЬНИЙ ВЗВОД</t>
  </si>
  <si>
    <t>На продовольчому забезпеченні в 3 НАВЧАЛЬНОМУ ВЗВОДІ перебуває</t>
  </si>
  <si>
    <t>4 НАВЧАЛЬНИЙ ВЗВОД</t>
  </si>
  <si>
    <t>5 НАВЧАЛЬНИЙ ВЗВОД</t>
  </si>
  <si>
    <t xml:space="preserve">На продовольчому забеспеченні в 4 НАВЧАЛЬНОМУ ВЗВОДІ перебуває </t>
  </si>
  <si>
    <t>На продовольчому забезпеченні в 5 НАВЧАЛЬНОМУ ВЗВОДІ перебуває</t>
  </si>
  <si>
    <t>6 НАВЧАЛЬНИЙ ВЗВОД</t>
  </si>
  <si>
    <t>7 НАВЧАЛЬНИЙ ВЗВОД</t>
  </si>
  <si>
    <t xml:space="preserve"> На продовольчому забезпеченні в 7 НАВЧАЛЬНОМУ ВЗВОДІ перебуває</t>
  </si>
  <si>
    <t>На продовольчому забезпеченні в 6 НАВЧАЛЬНОМУ ВЗВОДІ перебуває</t>
  </si>
  <si>
    <t>8 НАВЧАЛЬНИЙ ВЗВОД</t>
  </si>
  <si>
    <t xml:space="preserve"> На продовольчому забезпеченні в 8 НАВЧАЛЬНОМУ ВЗВОДІ перебуває</t>
  </si>
  <si>
    <t>На продовольчому забезпеченні 1 НАВЧАЛЬНОЇ РОТИ перебуває</t>
  </si>
  <si>
    <t>9 НАВЧАЛЬНИЙ ВЗВОД</t>
  </si>
  <si>
    <t xml:space="preserve"> На продовольчому забезпеченні в 9 НАВЧАЛЬНОМУ ВЗВОДІ перебуває</t>
  </si>
  <si>
    <t>Н 380509924716</t>
  </si>
  <si>
    <t>Н 380961426877</t>
  </si>
  <si>
    <t>н 38097521 98 84</t>
  </si>
  <si>
    <t>н 380960576993</t>
  </si>
  <si>
    <t>н 380931620845</t>
  </si>
  <si>
    <t>н 380977401325</t>
  </si>
  <si>
    <t>н 380939143706</t>
  </si>
  <si>
    <t>Житомирським ОМТЦК та СП</t>
  </si>
  <si>
    <t>07.03.2022 №52</t>
  </si>
  <si>
    <t>№52</t>
  </si>
  <si>
    <t>немає запису</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</si>
  <si>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</si>
  <si>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</si>
  <si>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</si>
  <si>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</si>
  <si>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</si>
  <si>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</si>
  <si>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</si>
  <si>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</si>
  <si>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</si>
  <si>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</si>
  <si>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</si>
  <si>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</si>
  <si>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</si>
  <si>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</si>
  <si>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</si>
  <si>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</si>
  <si>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</si>
  <si>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Вища , ДУЖП</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</si>
  <si>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</si>
  <si>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</si>
  <si>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</si>
  <si>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</si>
  <si>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</si>
  <si>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</si>
  <si>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</si>
  <si>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</si>
  <si>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t>
  </si>
  <si>
    <t>вдр</t>
  </si>
  <si>
    <t>30 діб</t>
  </si>
  <si>
    <t>Реабілітація</t>
  </si>
  <si>
    <t>м. Коростень</t>
  </si>
  <si>
    <t>відрядження</t>
  </si>
  <si>
    <t>Підвищення кваліфікації</t>
  </si>
  <si>
    <t>від</t>
  </si>
  <si>
    <t>Командир 1 навчальної роти</t>
  </si>
  <si>
    <t>Дмитро СТЕПАНЮК</t>
  </si>
  <si>
    <t>№480</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</si>
  <si>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</si>
  <si>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</si>
  <si>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</si>
  <si>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</si>
  <si>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</si>
  <si>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</si>
  <si>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</si>
  <si>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</si>
  <si>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</si>
  <si>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</si>
  <si>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</si>
  <si>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</si>
  <si>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</si>
  <si>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</si>
  <si>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</si>
  <si>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</si>
  <si>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Гензель Богдан Васильович</t>
  </si>
  <si>
    <t>проходження ВЛК</t>
  </si>
  <si>
    <t>ЧЕРНЕНКО Андрій Леонідович</t>
  </si>
  <si>
    <t>навчання</t>
  </si>
  <si>
    <t>№117</t>
  </si>
  <si>
    <t>33діб</t>
  </si>
  <si>
    <t>навчання БазКурсЛідерства</t>
  </si>
  <si>
    <t xml:space="preserve">ВОЛЧКОВ Віктор Вікторович </t>
  </si>
  <si>
    <t>Британія</t>
  </si>
  <si>
    <t>№467</t>
  </si>
  <si>
    <t>на набуття УБД</t>
  </si>
  <si>
    <t>Донецька ОБЛ</t>
  </si>
  <si>
    <t>10діб</t>
  </si>
  <si>
    <t>набуття досвіду</t>
  </si>
  <si>
    <t>-</t>
  </si>
  <si>
    <t>лікування</t>
  </si>
  <si>
    <t>КНП "Чуднівська лікарня"</t>
  </si>
  <si>
    <t>Стаціонарне лікування</t>
  </si>
  <si>
    <t>лік</t>
  </si>
  <si>
    <t>Потапов О.Є.</t>
  </si>
  <si>
    <t>Степанюк Д.М.</t>
  </si>
  <si>
    <t>Бородавкін М.М.</t>
  </si>
  <si>
    <t>Карпук Б.М.</t>
  </si>
  <si>
    <t>Волчков В.В.</t>
  </si>
  <si>
    <t>Казаков Є.І.</t>
  </si>
  <si>
    <t>Іванчіков А.А.</t>
  </si>
  <si>
    <t>Простапчук В.І.</t>
  </si>
  <si>
    <t>Сусленко С.В.</t>
  </si>
  <si>
    <t>№145</t>
  </si>
  <si>
    <t>16.11.2021, № 236</t>
  </si>
  <si>
    <t>Шиманський Г.Г.</t>
  </si>
  <si>
    <t>№105</t>
  </si>
  <si>
    <t>Відділення підготовки фахівців із забезпечення дій ДШВ в\ч А2900</t>
  </si>
  <si>
    <t xml:space="preserve">Наказ №105 від 14.04.2025 </t>
  </si>
  <si>
    <t>Демянчук Н.В.</t>
  </si>
  <si>
    <t>Підвищення кваліфікацьї</t>
  </si>
  <si>
    <t>ЗЕНЧЕНКО Олександр Миколайович</t>
  </si>
  <si>
    <t>ЖУРАВЕЛЬ Ігор Юрійович</t>
  </si>
  <si>
    <t>БУКРЕНЬОВ Дмитро Юрійович</t>
  </si>
  <si>
    <t xml:space="preserve">                                     Дмитро СТЕПАНЮК                                                 30.04.2025</t>
  </si>
  <si>
    <t xml:space="preserve">                                  Дмитро СТЕПАНЮК                                             30.04.2025    </t>
  </si>
  <si>
    <t xml:space="preserve">                    Дмитро СТЕПАНЮК                                       30.04.2025</t>
  </si>
  <si>
    <t xml:space="preserve">                   Дмитро СТЕПАНЮК                        30.04.2025</t>
  </si>
  <si>
    <t>Сихівський РТЦК та СП м. Львів</t>
  </si>
  <si>
    <t>№57</t>
  </si>
  <si>
    <t>№9</t>
  </si>
  <si>
    <t>АГ515217</t>
  </si>
  <si>
    <t>Тернопільська обл., с .Криниця</t>
  </si>
  <si>
    <t xml:space="preserve">мати - Журавель Галина Миколаївна , 03.06.1972, місце проживання : США , 380664756140 </t>
  </si>
  <si>
    <t>н 380660833559</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</si>
  <si>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</si>
  <si>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</si>
  <si>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</si>
  <si>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</si>
  <si>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</si>
  <si>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</si>
  <si>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</si>
  <si>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</si>
  <si>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</si>
  <si>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</si>
  <si>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</si>
  <si>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</si>
  <si>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</si>
  <si>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</si>
  <si>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</si>
  <si>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вища, Львівський ДУБЖ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</si>
</sst>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yyyy\-mm\-dd;@"/>
  </numFmts>
  <fonts count="49">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b/>
      <sz val="8"/>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b/>
      <i/>
      <sz val="14"/>
      <color theme="1"/>
      <name val="Times New Roman"/>
      <family val="1"/>
      <charset val="204"/>
    </font>
    <font>
      <sz val="11"/>
      <color theme="1"/>
      <name val="Aptos Narrow"/>
      <family val="2"/>
      <scheme val="minor"/>
    </font>
    <font>
      <b/>
      <u/>
      <sz val="14"/>
      <color theme="1"/>
      <name val="Times New Roman"/>
      <family val="1"/>
      <charset val="204"/>
    </font>
    <font>
      <b/>
      <u/>
      <sz val="14"/>
      <name val="Times New Roman"/>
      <family val="1"/>
      <charset val="204"/>
    </font>
    <font>
      <b/>
      <sz val="9"/>
      <name val="Times New Roman"/>
      <family val="1"/>
      <charset val="204"/>
    </font>
    <font>
      <sz val="12"/>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s>
  <cellStyleXfs count="2">
    <xf numFmtId="0" fontId="0" fillId="0" borderId="0"/>
    <xf numFmtId="0" fontId="44" fillId="0" borderId="0"/>
  </cellStyleXfs>
  <cellXfs count="348">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0" fontId="2" fillId="0" borderId="1" xfId="0" applyFont="1" applyBorder="1" applyAlignment="1">
      <alignment horizontal="center"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0" fontId="25" fillId="0" borderId="4" xfId="0" applyFont="1" applyBorder="1" applyAlignment="1">
      <alignment horizontal="center" vertical="center" wrapText="1"/>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7" fillId="0" borderId="23" xfId="0" applyFont="1" applyBorder="1" applyAlignment="1">
      <alignment horizontal="center" vertical="center"/>
    </xf>
    <xf numFmtId="0" fontId="27"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26"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vertical="center"/>
    </xf>
    <xf numFmtId="0" fontId="33" fillId="0" borderId="0" xfId="0" applyFont="1" applyAlignment="1">
      <alignment vertical="center"/>
    </xf>
    <xf numFmtId="0" fontId="36" fillId="0" borderId="0" xfId="0" applyFont="1" applyAlignment="1">
      <alignment vertical="center"/>
    </xf>
    <xf numFmtId="0" fontId="35" fillId="0" borderId="0" xfId="0" applyFont="1" applyAlignment="1">
      <alignment vertical="center"/>
    </xf>
    <xf numFmtId="168" fontId="2" fillId="0" borderId="1" xfId="0" applyNumberFormat="1" applyFont="1" applyBorder="1" applyAlignment="1">
      <alignment horizontal="center" vertical="center"/>
    </xf>
    <xf numFmtId="168" fontId="2" fillId="0" borderId="0" xfId="0" applyNumberFormat="1" applyFont="1" applyAlignment="1">
      <alignment horizontal="center" vertical="center"/>
    </xf>
    <xf numFmtId="0" fontId="5" fillId="0" borderId="8" xfId="0" applyFont="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37"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49" fontId="37"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40" fillId="4" borderId="1" xfId="0" applyFont="1" applyFill="1" applyBorder="1" applyAlignment="1" applyProtection="1">
      <alignment horizontal="center" vertical="center" wrapText="1"/>
      <protection locked="0"/>
    </xf>
    <xf numFmtId="49" fontId="38" fillId="0" borderId="1" xfId="0" applyNumberFormat="1" applyFont="1" applyBorder="1" applyAlignment="1" applyProtection="1">
      <alignment horizontal="center" vertical="center"/>
      <protection locked="0"/>
    </xf>
    <xf numFmtId="49" fontId="39" fillId="0" borderId="1" xfId="0" applyNumberFormat="1" applyFont="1" applyBorder="1" applyAlignment="1" applyProtection="1">
      <alignment horizontal="center" vertical="center"/>
      <protection locked="0"/>
    </xf>
    <xf numFmtId="49" fontId="42"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3" fillId="0" borderId="1" xfId="0" applyFont="1" applyBorder="1" applyAlignment="1" applyProtection="1">
      <alignment horizontal="left"/>
      <protection locked="0"/>
    </xf>
    <xf numFmtId="165" fontId="10" fillId="0" borderId="0" xfId="0" applyNumberFormat="1" applyFont="1" applyAlignment="1">
      <alignment horizontal="center" vertical="center"/>
    </xf>
    <xf numFmtId="165" fontId="10" fillId="0" borderId="0" xfId="0" applyNumberFormat="1" applyFont="1" applyAlignment="1">
      <alignment horizontal="center"/>
    </xf>
    <xf numFmtId="0" fontId="10" fillId="2" borderId="1" xfId="0" applyFont="1" applyFill="1" applyBorder="1" applyAlignment="1" applyProtection="1">
      <alignment horizontal="left" vertical="center" wrapText="1"/>
      <protection locked="0"/>
    </xf>
    <xf numFmtId="165" fontId="10" fillId="0" borderId="1" xfId="0" applyNumberFormat="1" applyFont="1" applyBorder="1" applyAlignment="1">
      <alignment horizontal="center" vertical="center" wrapText="1"/>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0" fillId="0" borderId="0" xfId="0" applyFont="1" applyAlignment="1">
      <alignment vertical="center"/>
    </xf>
    <xf numFmtId="49" fontId="10" fillId="0" borderId="1" xfId="0" quotePrefix="1" applyNumberFormat="1" applyFont="1" applyBorder="1" applyAlignment="1">
      <alignment horizontal="center" vertical="center" wrapText="1"/>
    </xf>
    <xf numFmtId="0" fontId="44"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39" fillId="2" borderId="1" xfId="0" applyNumberFormat="1" applyFont="1" applyFill="1" applyBorder="1" applyAlignment="1" applyProtection="1">
      <alignment horizontal="center" vertical="center"/>
      <protection locked="0"/>
    </xf>
    <xf numFmtId="0" fontId="39" fillId="2" borderId="1" xfId="0" applyFont="1" applyFill="1" applyBorder="1" applyAlignment="1" applyProtection="1">
      <alignment horizontal="left" vertical="center" wrapText="1"/>
      <protection locked="0"/>
    </xf>
    <xf numFmtId="0" fontId="45" fillId="4" borderId="1" xfId="0" applyFont="1" applyFill="1" applyBorder="1" applyAlignment="1" applyProtection="1">
      <alignment horizontal="left" vertical="center" wrapText="1"/>
      <protection locked="0"/>
    </xf>
    <xf numFmtId="0" fontId="41" fillId="2" borderId="1" xfId="0" applyFont="1" applyFill="1" applyBorder="1" applyAlignment="1" applyProtection="1">
      <alignment horizontal="left" vertical="center" wrapText="1"/>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8" fillId="0" borderId="6" xfId="0" applyFont="1" applyBorder="1"/>
    <xf numFmtId="0" fontId="8" fillId="2" borderId="22" xfId="0" applyFont="1" applyFill="1" applyBorder="1" applyAlignment="1">
      <alignment horizontal="left" vertical="center"/>
    </xf>
    <xf numFmtId="0" fontId="10" fillId="0" borderId="26" xfId="0" applyFont="1" applyBorder="1" applyAlignment="1">
      <alignment horizontal="center" vertical="center"/>
    </xf>
    <xf numFmtId="0" fontId="10" fillId="0" borderId="40" xfId="0" applyFont="1" applyBorder="1" applyAlignment="1">
      <alignment horizontal="center" vertical="center"/>
    </xf>
    <xf numFmtId="0" fontId="10" fillId="0" borderId="6" xfId="0" applyFont="1" applyFill="1" applyBorder="1" applyAlignment="1">
      <alignment vertical="center"/>
    </xf>
    <xf numFmtId="0" fontId="8" fillId="0" borderId="6" xfId="0" applyFont="1" applyFill="1" applyBorder="1" applyAlignment="1">
      <alignment vertical="center"/>
    </xf>
    <xf numFmtId="0" fontId="10" fillId="0" borderId="26" xfId="0" applyFont="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10" fillId="0" borderId="12" xfId="0" applyFont="1" applyBorder="1" applyAlignment="1">
      <alignment horizontal="center" vertical="center"/>
    </xf>
    <xf numFmtId="0" fontId="10" fillId="2" borderId="13" xfId="0" applyFont="1" applyFill="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2" borderId="11" xfId="0" applyFont="1" applyFill="1" applyBorder="1" applyAlignment="1" applyProtection="1">
      <alignment horizontal="left" vertical="center"/>
      <protection locked="0"/>
    </xf>
    <xf numFmtId="0" fontId="10" fillId="2" borderId="12" xfId="0" applyFont="1" applyFill="1" applyBorder="1" applyAlignment="1" applyProtection="1">
      <alignment horizontal="left" vertical="center"/>
      <protection locked="0"/>
    </xf>
    <xf numFmtId="0" fontId="10" fillId="2" borderId="15"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10" fillId="3" borderId="11" xfId="0" applyFont="1" applyFill="1" applyBorder="1" applyAlignment="1" applyProtection="1">
      <alignment vertical="center"/>
      <protection locked="0"/>
    </xf>
    <xf numFmtId="0" fontId="10" fillId="3" borderId="12" xfId="0" applyFont="1" applyFill="1" applyBorder="1" applyAlignment="1" applyProtection="1">
      <alignment vertical="center"/>
      <protection locked="0"/>
    </xf>
    <xf numFmtId="0" fontId="10" fillId="3" borderId="12" xfId="0" applyFont="1" applyFill="1" applyBorder="1" applyAlignment="1">
      <alignment horizontal="center" vertical="center"/>
    </xf>
    <xf numFmtId="0" fontId="8" fillId="3" borderId="12" xfId="0" applyFont="1" applyFill="1" applyBorder="1" applyAlignment="1">
      <alignment horizontal="left" vertical="center" wrapText="1"/>
    </xf>
    <xf numFmtId="0" fontId="8" fillId="3" borderId="45" xfId="0" applyFont="1" applyFill="1" applyBorder="1" applyAlignment="1">
      <alignment horizontal="left" vertical="center" wrapText="1"/>
    </xf>
    <xf numFmtId="0" fontId="10" fillId="3" borderId="11" xfId="0" applyFont="1" applyFill="1" applyBorder="1" applyAlignment="1" applyProtection="1">
      <alignment horizontal="left" vertical="center"/>
      <protection locked="0"/>
    </xf>
    <xf numFmtId="0" fontId="3" fillId="3" borderId="12" xfId="0" applyFont="1" applyFill="1" applyBorder="1" applyAlignment="1">
      <alignment vertical="center"/>
    </xf>
    <xf numFmtId="0" fontId="10" fillId="3" borderId="12" xfId="0" applyFont="1" applyFill="1" applyBorder="1" applyAlignment="1">
      <alignment horizontal="center" vertical="center" wrapText="1"/>
    </xf>
    <xf numFmtId="0" fontId="3" fillId="3" borderId="11" xfId="0" applyFont="1" applyFill="1" applyBorder="1" applyAlignment="1">
      <alignment vertical="center"/>
    </xf>
    <xf numFmtId="0" fontId="3" fillId="3" borderId="11" xfId="0" applyFont="1" applyFill="1" applyBorder="1" applyAlignment="1" applyProtection="1">
      <alignment vertical="center"/>
      <protection locked="0"/>
    </xf>
    <xf numFmtId="0" fontId="3" fillId="3" borderId="12" xfId="0" applyFont="1" applyFill="1" applyBorder="1" applyAlignment="1" applyProtection="1">
      <alignment vertical="center"/>
      <protection locked="0"/>
    </xf>
    <xf numFmtId="0" fontId="10" fillId="2" borderId="15" xfId="0" applyFont="1" applyFill="1" applyBorder="1" applyAlignment="1">
      <alignment horizontal="left" vertical="center"/>
    </xf>
    <xf numFmtId="0" fontId="3" fillId="0" borderId="16" xfId="0"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xf>
    <xf numFmtId="165" fontId="10" fillId="0" borderId="0" xfId="0" applyNumberFormat="1" applyFont="1" applyAlignment="1">
      <alignment horizontal="center" vertical="center" wrapText="1"/>
    </xf>
    <xf numFmtId="165" fontId="10" fillId="0" borderId="0" xfId="0" applyNumberFormat="1" applyFont="1" applyAlignment="1">
      <alignment horizontal="center" vertical="center"/>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4" fillId="0" borderId="0" xfId="0" applyFont="1" applyAlignment="1">
      <alignment horizontal="center" vertical="center" wrapText="1"/>
    </xf>
    <xf numFmtId="0" fontId="9" fillId="0" borderId="0" xfId="0" applyFont="1" applyAlignment="1">
      <alignment horizontal="center" vertical="center" wrapText="1"/>
    </xf>
    <xf numFmtId="0" fontId="32"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9"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8" fillId="0" borderId="1"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quotePrefix="1" applyFont="1" applyFill="1" applyBorder="1" applyAlignment="1">
      <alignment horizontal="center" vertical="center"/>
    </xf>
    <xf numFmtId="14" fontId="10"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65" fontId="10" fillId="0" borderId="0" xfId="0" applyNumberFormat="1" applyFont="1" applyAlignment="1">
      <alignment horizontal="left" vertical="center"/>
    </xf>
    <xf numFmtId="165" fontId="10" fillId="0" borderId="0" xfId="0" applyNumberFormat="1" applyFont="1" applyAlignment="1">
      <alignment horizontal="left" vertical="center" wrapText="1"/>
    </xf>
    <xf numFmtId="165" fontId="3" fillId="0" borderId="0" xfId="0" applyNumberFormat="1" applyFont="1" applyAlignment="1">
      <alignment horizontal="left" vertical="center"/>
    </xf>
    <xf numFmtId="0" fontId="10" fillId="0" borderId="5"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wrapText="1"/>
    </xf>
    <xf numFmtId="165" fontId="10" fillId="0" borderId="0" xfId="0" applyNumberFormat="1" applyFont="1" applyAlignment="1">
      <alignment horizontal="left" vertical="center" wrapText="1"/>
    </xf>
    <xf numFmtId="0" fontId="3" fillId="2" borderId="16" xfId="0" applyFont="1" applyFill="1" applyBorder="1" applyAlignment="1">
      <alignment horizontal="center" vertical="center"/>
    </xf>
    <xf numFmtId="0" fontId="10" fillId="0" borderId="0" xfId="0" applyFont="1"/>
    <xf numFmtId="0" fontId="3" fillId="0" borderId="1"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46" fillId="4" borderId="1" xfId="0" applyFont="1" applyFill="1" applyBorder="1" applyAlignment="1" applyProtection="1">
      <alignment horizontal="center" vertical="center" wrapText="1"/>
      <protection locked="0"/>
    </xf>
    <xf numFmtId="0" fontId="46"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10" fillId="2" borderId="12" xfId="0" applyFont="1" applyFill="1" applyBorder="1" applyAlignment="1">
      <alignment horizontal="center" vertical="center"/>
    </xf>
    <xf numFmtId="0" fontId="21" fillId="0" borderId="1" xfId="0" applyFont="1" applyBorder="1"/>
    <xf numFmtId="0" fontId="10" fillId="0" borderId="1" xfId="0" applyFont="1" applyBorder="1" applyAlignment="1">
      <alignment horizontal="center"/>
    </xf>
    <xf numFmtId="16" fontId="10" fillId="0" borderId="1" xfId="0" applyNumberFormat="1" applyFont="1" applyBorder="1" applyAlignment="1">
      <alignment horizontal="center"/>
    </xf>
    <xf numFmtId="14" fontId="10" fillId="0" borderId="1" xfId="0" applyNumberFormat="1" applyFont="1" applyBorder="1" applyAlignment="1">
      <alignment horizontal="center"/>
    </xf>
    <xf numFmtId="169" fontId="10" fillId="0" borderId="1" xfId="0" applyNumberFormat="1" applyFont="1" applyBorder="1" applyAlignment="1">
      <alignment horizontal="center"/>
    </xf>
    <xf numFmtId="0" fontId="10" fillId="0" borderId="1" xfId="0" quotePrefix="1" applyFont="1" applyBorder="1" applyAlignment="1">
      <alignment horizontal="center" vertical="center"/>
    </xf>
    <xf numFmtId="14"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21" fillId="0" borderId="0" xfId="0" applyFont="1" applyBorder="1"/>
    <xf numFmtId="0" fontId="10" fillId="0" borderId="0" xfId="0" applyFont="1" applyBorder="1" applyAlignment="1">
      <alignment horizontal="center"/>
    </xf>
    <xf numFmtId="16" fontId="10" fillId="0" borderId="0" xfId="0" applyNumberFormat="1" applyFont="1" applyBorder="1" applyAlignment="1">
      <alignment horizontal="center"/>
    </xf>
    <xf numFmtId="14" fontId="10" fillId="0" borderId="0" xfId="0" applyNumberFormat="1" applyFont="1" applyBorder="1" applyAlignment="1">
      <alignment horizontal="center"/>
    </xf>
    <xf numFmtId="0" fontId="47" fillId="0" borderId="4" xfId="0" applyFont="1" applyBorder="1" applyAlignment="1">
      <alignment horizontal="center" vertical="center" wrapText="1"/>
    </xf>
    <xf numFmtId="14" fontId="10" fillId="0" borderId="0" xfId="0" applyNumberFormat="1" applyFont="1" applyAlignment="1">
      <alignment vertical="center"/>
    </xf>
    <xf numFmtId="0" fontId="0" fillId="0" borderId="0" xfId="0" applyAlignment="1"/>
    <xf numFmtId="14" fontId="0" fillId="0" borderId="0" xfId="0" applyNumberFormat="1" applyAlignment="1"/>
    <xf numFmtId="0" fontId="5" fillId="0" borderId="1" xfId="0" applyFont="1" applyBorder="1" applyAlignment="1">
      <alignment horizontal="center" vertical="center"/>
    </xf>
    <xf numFmtId="0" fontId="5" fillId="0" borderId="0" xfId="0" applyFont="1" applyBorder="1" applyAlignment="1">
      <alignment horizontal="center" vertical="center"/>
    </xf>
    <xf numFmtId="14" fontId="5" fillId="0" borderId="1" xfId="0" applyNumberFormat="1" applyFont="1" applyBorder="1" applyAlignment="1">
      <alignment horizontal="center" vertical="center"/>
    </xf>
    <xf numFmtId="0" fontId="10" fillId="2" borderId="16" xfId="0" applyFont="1" applyFill="1" applyBorder="1" applyAlignment="1">
      <alignment horizontal="center" vertical="center"/>
    </xf>
    <xf numFmtId="0" fontId="8" fillId="2" borderId="16" xfId="0" applyFont="1" applyFill="1" applyBorder="1" applyAlignment="1">
      <alignment horizontal="left" vertical="center" wrapText="1"/>
    </xf>
    <xf numFmtId="0" fontId="10" fillId="2" borderId="16" xfId="0" applyFont="1" applyFill="1" applyBorder="1" applyAlignment="1">
      <alignment horizontal="center" vertical="center" wrapText="1"/>
    </xf>
    <xf numFmtId="0" fontId="8" fillId="2" borderId="5" xfId="0" applyFont="1" applyFill="1" applyBorder="1" applyAlignment="1">
      <alignment horizontal="left" vertical="center" wrapText="1"/>
    </xf>
    <xf numFmtId="49" fontId="48"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5"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2" fillId="0" borderId="0" xfId="0" applyNumberFormat="1" applyFont="1" applyAlignment="1">
      <alignment horizontal="center" vertical="center" wrapText="1"/>
    </xf>
    <xf numFmtId="0" fontId="8" fillId="0" borderId="1" xfId="0" applyNumberFormat="1" applyFont="1" applyBorder="1" applyAlignment="1">
      <alignment horizontal="center" vertical="center" wrapText="1"/>
    </xf>
    <xf numFmtId="0" fontId="32"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2" borderId="6"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2" borderId="48" xfId="0" applyFont="1" applyFill="1" applyBorder="1" applyAlignment="1" applyProtection="1">
      <alignment horizontal="left" vertical="center"/>
      <protection locked="0"/>
    </xf>
    <xf numFmtId="0" fontId="10" fillId="2" borderId="33" xfId="0" applyFont="1" applyFill="1" applyBorder="1" applyAlignment="1" applyProtection="1">
      <alignment horizontal="left" vertical="center"/>
      <protection locked="0"/>
    </xf>
    <xf numFmtId="0" fontId="10" fillId="2" borderId="41" xfId="0" applyFont="1" applyFill="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8" fillId="2" borderId="28" xfId="0" applyFont="1" applyFill="1" applyBorder="1" applyAlignment="1" applyProtection="1">
      <alignment horizontal="left" vertical="center" wrapText="1"/>
      <protection locked="0"/>
    </xf>
    <xf numFmtId="0" fontId="10" fillId="2" borderId="41" xfId="0" applyFont="1" applyFill="1" applyBorder="1" applyAlignment="1" applyProtection="1">
      <alignment horizontal="left" vertical="center" wrapText="1"/>
      <protection locked="0"/>
    </xf>
    <xf numFmtId="0" fontId="8" fillId="0" borderId="33" xfId="0" applyFont="1" applyBorder="1" applyAlignment="1">
      <alignment horizontal="left"/>
    </xf>
    <xf numFmtId="0" fontId="8" fillId="0" borderId="41" xfId="0" applyFont="1" applyBorder="1" applyAlignment="1">
      <alignment horizontal="left"/>
    </xf>
    <xf numFmtId="0" fontId="2" fillId="0" borderId="28" xfId="0" applyFont="1" applyBorder="1" applyAlignment="1" applyProtection="1">
      <alignment horizontal="left"/>
      <protection locked="0"/>
    </xf>
    <xf numFmtId="0" fontId="3" fillId="0" borderId="33" xfId="0" applyFont="1" applyBorder="1" applyAlignment="1" applyProtection="1">
      <alignment horizontal="left"/>
      <protection locked="0"/>
    </xf>
    <xf numFmtId="0" fontId="3" fillId="0" borderId="35" xfId="0" applyFont="1" applyBorder="1" applyAlignment="1" applyProtection="1">
      <alignment horizontal="left"/>
      <protection locked="0"/>
    </xf>
    <xf numFmtId="0" fontId="2" fillId="0" borderId="48" xfId="0" applyFont="1" applyBorder="1" applyAlignment="1" applyProtection="1">
      <alignment horizontal="left"/>
      <protection locked="0"/>
    </xf>
    <xf numFmtId="0" fontId="3" fillId="0" borderId="41" xfId="0" applyFont="1" applyBorder="1" applyAlignment="1" applyProtection="1">
      <alignment horizontal="left"/>
      <protection locked="0"/>
    </xf>
    <xf numFmtId="0" fontId="8" fillId="2" borderId="6" xfId="0" applyFont="1" applyFill="1" applyBorder="1" applyAlignment="1">
      <alignment horizontal="left" vertical="center"/>
    </xf>
    <xf numFmtId="0" fontId="10" fillId="2" borderId="23" xfId="0" applyFont="1" applyFill="1" applyBorder="1" applyAlignment="1">
      <alignment horizontal="left" vertical="center"/>
    </xf>
    <xf numFmtId="0" fontId="10" fillId="0" borderId="0" xfId="0" applyFont="1" applyBorder="1" applyAlignment="1">
      <alignment horizontal="left" vertical="center"/>
    </xf>
    <xf numFmtId="0" fontId="8" fillId="0" borderId="0" xfId="0" applyFont="1" applyBorder="1" applyAlignment="1">
      <alignment horizontal="left" vertical="center"/>
    </xf>
    <xf numFmtId="165" fontId="10" fillId="0" borderId="0" xfId="0" applyNumberFormat="1" applyFont="1" applyBorder="1" applyAlignment="1">
      <alignment horizontal="center" vertical="center"/>
    </xf>
    <xf numFmtId="0" fontId="0" fillId="0" borderId="0" xfId="0"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46" xfId="0" applyFont="1" applyBorder="1" applyAlignment="1">
      <alignment horizontal="left" vertical="center" wrapText="1"/>
    </xf>
    <xf numFmtId="0" fontId="8" fillId="0" borderId="0" xfId="0" applyFont="1" applyBorder="1" applyAlignment="1">
      <alignment horizontal="left" vertical="center" wrapText="1"/>
    </xf>
    <xf numFmtId="0" fontId="8" fillId="0" borderId="47" xfId="0" applyFont="1" applyBorder="1" applyAlignment="1">
      <alignment horizontal="left" vertical="center" wrapText="1"/>
    </xf>
    <xf numFmtId="0" fontId="33" fillId="0" borderId="0" xfId="0" applyFont="1" applyAlignment="1">
      <alignment horizontal="center" vertical="center"/>
    </xf>
    <xf numFmtId="0" fontId="31" fillId="0" borderId="0" xfId="0" applyFont="1" applyAlignment="1">
      <alignment horizontal="center" vertical="center"/>
    </xf>
    <xf numFmtId="0" fontId="8" fillId="0" borderId="22"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Обычный" xfId="0" builtinId="0"/>
    <cellStyle name="Обычный 2" xfId="1" xr:uid="{F4B2F344-A040-4D96-8555-70BD47B55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25" zoomScale="85" zoomScaleNormal="85" workbookViewId="0">
      <selection activeCell="I20" sqref="I20"/>
    </sheetView>
  </sheetViews>
  <sheetFormatPr defaultColWidth="8.75" defaultRowHeight="14.25" customHeight="1"/>
  <cols>
    <col min="1" max="1" width="8.75" style="25"/>
    <col min="2" max="4" width="8.75" style="25" customWidth="1"/>
    <col min="5" max="5" width="17.75" style="25" customWidth="1"/>
    <col min="6" max="6" width="13.25" style="25" customWidth="1"/>
    <col min="7" max="13" width="8.75" style="25" customWidth="1"/>
    <col min="14" max="16384" width="8.75" style="25"/>
  </cols>
  <sheetData>
    <row r="1" spans="2:13" ht="113.25" customHeight="1">
      <c r="J1" s="242" t="s">
        <v>0</v>
      </c>
      <c r="K1" s="242"/>
      <c r="L1" s="242"/>
      <c r="M1" s="242"/>
    </row>
    <row r="2" spans="2:13" ht="15">
      <c r="K2" s="68"/>
      <c r="L2" s="69"/>
      <c r="M2" s="69"/>
    </row>
    <row r="3" spans="2:13" ht="14.25" customHeight="1">
      <c r="K3" s="243" t="s">
        <v>1</v>
      </c>
      <c r="L3" s="243"/>
      <c r="M3" s="243"/>
    </row>
    <row r="7" spans="2:13" ht="14.25" customHeight="1">
      <c r="C7" s="244" t="s">
        <v>2</v>
      </c>
      <c r="D7" s="244"/>
      <c r="E7" s="244"/>
      <c r="F7" s="244"/>
      <c r="G7" s="244"/>
      <c r="H7" s="244"/>
      <c r="I7" s="244"/>
      <c r="J7" s="244"/>
      <c r="K7" s="244"/>
      <c r="L7" s="244"/>
      <c r="M7" s="244"/>
    </row>
    <row r="11" spans="2:13" ht="14.25" customHeight="1">
      <c r="C11" s="244" t="s">
        <v>182</v>
      </c>
      <c r="D11" s="244"/>
      <c r="E11" s="244"/>
      <c r="F11" s="244"/>
      <c r="G11" s="244"/>
      <c r="H11" s="244"/>
      <c r="I11" s="244"/>
      <c r="J11" s="244"/>
      <c r="K11" s="244"/>
      <c r="L11" s="244"/>
      <c r="M11" s="244"/>
    </row>
    <row r="12" spans="2:13" ht="14.25" customHeight="1">
      <c r="B12" s="26"/>
      <c r="C12" s="244"/>
      <c r="D12" s="244"/>
      <c r="E12" s="244"/>
      <c r="F12" s="244"/>
      <c r="G12" s="244"/>
      <c r="H12" s="244"/>
      <c r="I12" s="244"/>
      <c r="J12" s="244"/>
      <c r="K12" s="244"/>
      <c r="L12" s="244"/>
      <c r="M12" s="244"/>
    </row>
    <row r="13" spans="2:13" ht="14.25" customHeight="1">
      <c r="B13" s="26"/>
      <c r="C13" s="244"/>
      <c r="D13" s="244"/>
      <c r="E13" s="244"/>
      <c r="F13" s="244"/>
      <c r="G13" s="244"/>
      <c r="H13" s="244"/>
      <c r="I13" s="244"/>
      <c r="J13" s="244"/>
      <c r="K13" s="244"/>
      <c r="L13" s="244"/>
      <c r="M13" s="244"/>
    </row>
    <row r="14" spans="2:13" ht="14.25" customHeight="1">
      <c r="B14" s="27"/>
      <c r="C14" s="245" t="s">
        <v>502</v>
      </c>
      <c r="D14" s="245"/>
      <c r="E14" s="245"/>
      <c r="F14" s="246" t="s">
        <v>181</v>
      </c>
      <c r="K14" s="247">
        <v>45748</v>
      </c>
      <c r="L14" s="247"/>
      <c r="M14" s="247"/>
    </row>
    <row r="15" spans="2:13" ht="40.5" customHeight="1">
      <c r="B15" s="28"/>
      <c r="C15" s="245"/>
      <c r="D15" s="245"/>
      <c r="E15" s="245"/>
      <c r="F15" s="246"/>
      <c r="G15" s="28"/>
      <c r="H15" s="28"/>
      <c r="K15" s="247"/>
      <c r="L15" s="247"/>
      <c r="M15" s="247"/>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1"/>
  <sheetViews>
    <sheetView zoomScale="85" zoomScaleNormal="85" workbookViewId="0">
      <selection activeCell="D28" sqref="D28"/>
    </sheetView>
  </sheetViews>
  <sheetFormatPr defaultColWidth="8.75" defaultRowHeight="14.25"/>
  <cols>
    <col min="1" max="1" width="27.125" bestFit="1" customWidth="1"/>
    <col min="2" max="2" width="55.625" bestFit="1" customWidth="1"/>
    <col min="3" max="3" width="22.125" bestFit="1" customWidth="1"/>
    <col min="4" max="4" width="9.875" customWidth="1"/>
    <col min="5" max="5" width="10.75" customWidth="1"/>
    <col min="6" max="6" width="22.75" customWidth="1"/>
    <col min="7" max="7" width="44" customWidth="1"/>
  </cols>
  <sheetData>
    <row r="1" spans="1:7" ht="18.75">
      <c r="A1" s="248">
        <v>2</v>
      </c>
      <c r="B1" s="248"/>
      <c r="C1" s="248"/>
      <c r="D1" s="248"/>
      <c r="E1" s="248"/>
      <c r="F1" s="248"/>
      <c r="G1" s="248"/>
    </row>
    <row r="2" spans="1:7" ht="18.75">
      <c r="A2" s="71"/>
      <c r="B2" s="71"/>
      <c r="C2" s="71"/>
      <c r="D2" s="71"/>
      <c r="E2" s="71"/>
      <c r="F2" s="71"/>
      <c r="G2" s="70" t="s">
        <v>3</v>
      </c>
    </row>
    <row r="3" spans="1:7" ht="18.75">
      <c r="A3" s="86">
        <v>45777</v>
      </c>
      <c r="B3" s="1" t="s">
        <v>4</v>
      </c>
      <c r="C3" s="252" t="s">
        <v>5</v>
      </c>
      <c r="D3" s="253"/>
      <c r="E3" s="253"/>
      <c r="F3" s="253"/>
      <c r="G3" s="254"/>
    </row>
    <row r="4" spans="1:7" ht="37.5">
      <c r="A4" s="1" t="s">
        <v>6</v>
      </c>
      <c r="B4" s="1" t="s">
        <v>7</v>
      </c>
      <c r="C4" s="1" t="s">
        <v>8</v>
      </c>
      <c r="D4" s="1" t="s">
        <v>9</v>
      </c>
      <c r="E4" s="1" t="s">
        <v>10</v>
      </c>
      <c r="F4" s="1" t="s">
        <v>11</v>
      </c>
      <c r="G4" s="1" t="s">
        <v>12</v>
      </c>
    </row>
    <row r="5" spans="1:7" ht="18.75">
      <c r="A5" s="20">
        <v>1</v>
      </c>
      <c r="B5" s="20">
        <v>2</v>
      </c>
      <c r="C5" s="20">
        <v>3</v>
      </c>
      <c r="D5" s="20">
        <v>4</v>
      </c>
      <c r="E5" s="20">
        <v>5</v>
      </c>
      <c r="F5" s="20">
        <v>6</v>
      </c>
      <c r="G5" s="20">
        <v>7</v>
      </c>
    </row>
    <row r="6" spans="1:7" ht="18.75">
      <c r="A6" s="249" t="s">
        <v>187</v>
      </c>
      <c r="B6" s="250"/>
      <c r="C6" s="250"/>
      <c r="D6" s="250"/>
      <c r="E6" s="250"/>
      <c r="F6" s="250"/>
      <c r="G6" s="251"/>
    </row>
    <row r="7" spans="1:7" ht="18.75">
      <c r="A7" s="93"/>
      <c r="B7" s="89" t="s">
        <v>188</v>
      </c>
      <c r="C7" s="90" t="s">
        <v>57</v>
      </c>
      <c r="D7" s="93" t="s">
        <v>184</v>
      </c>
      <c r="E7" s="93" t="s">
        <v>209</v>
      </c>
      <c r="F7" s="103" t="s">
        <v>63</v>
      </c>
      <c r="G7" s="103" t="s">
        <v>222</v>
      </c>
    </row>
    <row r="8" spans="1:7" ht="37.5">
      <c r="A8" s="93"/>
      <c r="B8" s="89" t="s">
        <v>189</v>
      </c>
      <c r="C8" s="90" t="s">
        <v>63</v>
      </c>
      <c r="D8" s="93" t="s">
        <v>185</v>
      </c>
      <c r="E8" s="93" t="s">
        <v>210</v>
      </c>
      <c r="F8" s="92" t="s">
        <v>216</v>
      </c>
      <c r="G8" s="109" t="s">
        <v>223</v>
      </c>
    </row>
    <row r="9" spans="1:7" ht="18.75">
      <c r="A9" s="97"/>
      <c r="B9" s="94" t="s">
        <v>190</v>
      </c>
      <c r="C9" s="100" t="s">
        <v>186</v>
      </c>
      <c r="D9" s="97" t="s">
        <v>201</v>
      </c>
      <c r="E9" s="97" t="s">
        <v>211</v>
      </c>
      <c r="F9" s="91" t="s">
        <v>58</v>
      </c>
      <c r="G9" s="64" t="s">
        <v>224</v>
      </c>
    </row>
    <row r="10" spans="1:7" ht="18.75">
      <c r="A10" s="98"/>
      <c r="B10" s="95" t="s">
        <v>191</v>
      </c>
      <c r="C10" s="101" t="s">
        <v>183</v>
      </c>
      <c r="D10" s="98" t="s">
        <v>202</v>
      </c>
      <c r="E10" s="98" t="s">
        <v>212</v>
      </c>
      <c r="F10" s="92" t="s">
        <v>183</v>
      </c>
      <c r="G10" s="92" t="s">
        <v>225</v>
      </c>
    </row>
    <row r="11" spans="1:7" ht="18.75">
      <c r="A11" s="98"/>
      <c r="B11" s="95" t="s">
        <v>192</v>
      </c>
      <c r="C11" s="101" t="s">
        <v>58</v>
      </c>
      <c r="D11" s="98" t="s">
        <v>203</v>
      </c>
      <c r="E11" s="98" t="s">
        <v>213</v>
      </c>
      <c r="F11" s="91" t="s">
        <v>70</v>
      </c>
      <c r="G11" s="92" t="s">
        <v>541</v>
      </c>
    </row>
    <row r="12" spans="1:7" ht="18.75">
      <c r="A12" s="99"/>
      <c r="B12" s="96" t="s">
        <v>193</v>
      </c>
      <c r="C12" s="99" t="s">
        <v>204</v>
      </c>
      <c r="D12" s="99" t="s">
        <v>204</v>
      </c>
      <c r="E12" s="99" t="s">
        <v>204</v>
      </c>
      <c r="F12" s="99" t="s">
        <v>204</v>
      </c>
      <c r="G12" s="99" t="s">
        <v>204</v>
      </c>
    </row>
    <row r="13" spans="1:7" ht="18.75">
      <c r="A13" s="93"/>
      <c r="B13" s="89" t="s">
        <v>194</v>
      </c>
      <c r="C13" s="90" t="s">
        <v>63</v>
      </c>
      <c r="D13" s="93" t="s">
        <v>184</v>
      </c>
      <c r="E13" s="93" t="s">
        <v>214</v>
      </c>
      <c r="F13" s="92" t="s">
        <v>19</v>
      </c>
      <c r="G13" s="92" t="s">
        <v>227</v>
      </c>
    </row>
    <row r="14" spans="1:7" ht="18.75">
      <c r="A14" s="98"/>
      <c r="B14" s="95" t="s">
        <v>195</v>
      </c>
      <c r="C14" s="101" t="s">
        <v>183</v>
      </c>
      <c r="D14" s="98" t="s">
        <v>205</v>
      </c>
      <c r="E14" s="98" t="s">
        <v>215</v>
      </c>
      <c r="F14" s="92" t="s">
        <v>141</v>
      </c>
      <c r="G14" s="92" t="s">
        <v>228</v>
      </c>
    </row>
    <row r="15" spans="1:7" ht="18.75">
      <c r="A15" s="98"/>
      <c r="B15" s="95" t="s">
        <v>196</v>
      </c>
      <c r="C15" s="101" t="s">
        <v>183</v>
      </c>
      <c r="D15" s="98" t="s">
        <v>205</v>
      </c>
      <c r="E15" s="98" t="s">
        <v>215</v>
      </c>
      <c r="F15" s="91" t="s">
        <v>58</v>
      </c>
      <c r="G15" s="209" t="s">
        <v>226</v>
      </c>
    </row>
    <row r="16" spans="1:7" ht="18.75">
      <c r="A16" s="99"/>
      <c r="B16" s="96" t="s">
        <v>197</v>
      </c>
      <c r="C16" s="99" t="s">
        <v>204</v>
      </c>
      <c r="D16" s="99" t="s">
        <v>204</v>
      </c>
      <c r="E16" s="99" t="s">
        <v>204</v>
      </c>
      <c r="F16" s="99" t="s">
        <v>204</v>
      </c>
      <c r="G16" s="99" t="s">
        <v>204</v>
      </c>
    </row>
    <row r="17" spans="1:7" ht="18.75">
      <c r="A17" s="93"/>
      <c r="B17" s="89" t="s">
        <v>194</v>
      </c>
      <c r="C17" s="90" t="s">
        <v>63</v>
      </c>
      <c r="D17" s="93" t="s">
        <v>184</v>
      </c>
      <c r="E17" s="93" t="s">
        <v>214</v>
      </c>
      <c r="F17" s="92" t="s">
        <v>63</v>
      </c>
      <c r="G17" s="104" t="s">
        <v>229</v>
      </c>
    </row>
    <row r="18" spans="1:7" ht="18.75" customHeight="1">
      <c r="A18" s="98"/>
      <c r="B18" s="95" t="s">
        <v>195</v>
      </c>
      <c r="C18" s="101" t="s">
        <v>183</v>
      </c>
      <c r="D18" s="98" t="s">
        <v>205</v>
      </c>
      <c r="E18" s="98" t="s">
        <v>215</v>
      </c>
      <c r="F18" s="91" t="s">
        <v>20</v>
      </c>
      <c r="G18" s="105" t="s">
        <v>221</v>
      </c>
    </row>
    <row r="19" spans="1:7" ht="18.75">
      <c r="A19" s="98"/>
      <c r="B19" s="95" t="s">
        <v>196</v>
      </c>
      <c r="C19" s="101" t="s">
        <v>183</v>
      </c>
      <c r="D19" s="98" t="s">
        <v>205</v>
      </c>
      <c r="E19" s="98" t="s">
        <v>215</v>
      </c>
      <c r="F19" s="92" t="s">
        <v>20</v>
      </c>
      <c r="G19" s="104" t="s">
        <v>230</v>
      </c>
    </row>
    <row r="20" spans="1:7" ht="18.75">
      <c r="A20" s="99"/>
      <c r="B20" s="96" t="s">
        <v>198</v>
      </c>
      <c r="C20" s="99" t="s">
        <v>204</v>
      </c>
      <c r="D20" s="99" t="s">
        <v>204</v>
      </c>
      <c r="E20" s="99" t="s">
        <v>204</v>
      </c>
      <c r="F20" s="99" t="s">
        <v>204</v>
      </c>
      <c r="G20" s="99" t="s">
        <v>204</v>
      </c>
    </row>
    <row r="21" spans="1:7" ht="18.75">
      <c r="A21" s="93"/>
      <c r="B21" s="89" t="s">
        <v>194</v>
      </c>
      <c r="C21" s="90" t="s">
        <v>63</v>
      </c>
      <c r="D21" s="93" t="s">
        <v>184</v>
      </c>
      <c r="E21" s="93" t="s">
        <v>214</v>
      </c>
      <c r="F21" s="209"/>
      <c r="G21" s="209"/>
    </row>
    <row r="22" spans="1:7" ht="18.75">
      <c r="A22" s="98"/>
      <c r="B22" s="95" t="s">
        <v>133</v>
      </c>
      <c r="C22" s="101" t="s">
        <v>183</v>
      </c>
      <c r="D22" s="98" t="s">
        <v>237</v>
      </c>
      <c r="E22" s="98" t="s">
        <v>238</v>
      </c>
      <c r="F22" s="99" t="s">
        <v>70</v>
      </c>
      <c r="G22" s="99" t="s">
        <v>539</v>
      </c>
    </row>
    <row r="23" spans="1:7" ht="18.75">
      <c r="A23" s="99"/>
      <c r="B23" s="96" t="s">
        <v>199</v>
      </c>
      <c r="C23" s="99" t="s">
        <v>204</v>
      </c>
      <c r="D23" s="99" t="s">
        <v>204</v>
      </c>
      <c r="E23" s="99" t="s">
        <v>204</v>
      </c>
      <c r="F23" s="99" t="s">
        <v>204</v>
      </c>
      <c r="G23" s="99" t="s">
        <v>204</v>
      </c>
    </row>
    <row r="24" spans="1:7" ht="18.75">
      <c r="A24" s="93"/>
      <c r="B24" s="89" t="s">
        <v>194</v>
      </c>
      <c r="C24" s="90" t="s">
        <v>63</v>
      </c>
      <c r="D24" s="93" t="s">
        <v>184</v>
      </c>
      <c r="E24" s="93" t="s">
        <v>214</v>
      </c>
      <c r="F24" s="99"/>
      <c r="G24" s="99"/>
    </row>
    <row r="25" spans="1:7" ht="18.75">
      <c r="A25" s="98"/>
      <c r="B25" s="95" t="s">
        <v>133</v>
      </c>
      <c r="C25" s="101" t="s">
        <v>183</v>
      </c>
      <c r="D25" s="98" t="s">
        <v>237</v>
      </c>
      <c r="E25" s="98" t="s">
        <v>238</v>
      </c>
      <c r="F25" s="99" t="s">
        <v>70</v>
      </c>
      <c r="G25" s="99" t="s">
        <v>273</v>
      </c>
    </row>
    <row r="26" spans="1:7" ht="18.75">
      <c r="A26" s="99"/>
      <c r="B26" s="96" t="s">
        <v>200</v>
      </c>
      <c r="C26" s="99" t="s">
        <v>204</v>
      </c>
      <c r="D26" s="99" t="s">
        <v>204</v>
      </c>
      <c r="E26" s="99" t="s">
        <v>204</v>
      </c>
      <c r="F26" s="99" t="s">
        <v>204</v>
      </c>
      <c r="G26" s="99" t="s">
        <v>204</v>
      </c>
    </row>
    <row r="27" spans="1:7" ht="18.75">
      <c r="A27" s="93"/>
      <c r="B27" s="89" t="s">
        <v>194</v>
      </c>
      <c r="C27" s="90" t="s">
        <v>63</v>
      </c>
      <c r="D27" s="93" t="s">
        <v>184</v>
      </c>
      <c r="E27" s="93" t="s">
        <v>214</v>
      </c>
      <c r="F27" s="99"/>
      <c r="G27" s="99"/>
    </row>
    <row r="28" spans="1:7" ht="18.75">
      <c r="A28" s="98"/>
      <c r="B28" s="95" t="s">
        <v>133</v>
      </c>
      <c r="C28" s="101" t="s">
        <v>183</v>
      </c>
      <c r="D28" s="98" t="s">
        <v>237</v>
      </c>
      <c r="E28" s="98" t="s">
        <v>238</v>
      </c>
      <c r="F28" s="99" t="s">
        <v>70</v>
      </c>
      <c r="G28" s="99" t="s">
        <v>540</v>
      </c>
    </row>
    <row r="29" spans="1:7" ht="18.75">
      <c r="A29" s="120"/>
      <c r="B29" s="122" t="s">
        <v>417</v>
      </c>
      <c r="C29" s="99" t="s">
        <v>204</v>
      </c>
      <c r="D29" s="99" t="s">
        <v>204</v>
      </c>
      <c r="E29" s="99" t="s">
        <v>204</v>
      </c>
      <c r="F29" s="99" t="s">
        <v>204</v>
      </c>
      <c r="G29" s="99" t="s">
        <v>204</v>
      </c>
    </row>
    <row r="30" spans="1:7" ht="18.75">
      <c r="A30" s="120"/>
      <c r="B30" s="123" t="s">
        <v>194</v>
      </c>
      <c r="C30" s="90" t="s">
        <v>63</v>
      </c>
      <c r="D30" s="93" t="s">
        <v>184</v>
      </c>
      <c r="E30" s="93" t="s">
        <v>214</v>
      </c>
      <c r="F30" s="99"/>
      <c r="G30" s="99"/>
    </row>
    <row r="31" spans="1:7" ht="18.75">
      <c r="A31" s="120"/>
      <c r="B31" s="121" t="s">
        <v>133</v>
      </c>
      <c r="C31" s="101" t="s">
        <v>183</v>
      </c>
      <c r="D31" s="98" t="s">
        <v>237</v>
      </c>
      <c r="E31" s="98" t="s">
        <v>238</v>
      </c>
      <c r="F31" s="91" t="s">
        <v>183</v>
      </c>
      <c r="G31" s="103" t="s">
        <v>236</v>
      </c>
    </row>
    <row r="32" spans="1:7" ht="18.75">
      <c r="A32" s="99"/>
      <c r="B32" s="96" t="s">
        <v>239</v>
      </c>
      <c r="C32" s="99" t="s">
        <v>204</v>
      </c>
      <c r="D32" s="99" t="s">
        <v>204</v>
      </c>
      <c r="E32" s="99" t="s">
        <v>204</v>
      </c>
      <c r="F32" s="99" t="s">
        <v>204</v>
      </c>
      <c r="G32" s="99" t="s">
        <v>204</v>
      </c>
    </row>
    <row r="33" spans="1:7" ht="18.75">
      <c r="A33" s="93"/>
      <c r="B33" s="89" t="s">
        <v>194</v>
      </c>
      <c r="C33" s="90" t="s">
        <v>63</v>
      </c>
      <c r="D33" s="93" t="s">
        <v>184</v>
      </c>
      <c r="E33" s="93" t="s">
        <v>214</v>
      </c>
      <c r="F33" s="209" t="s">
        <v>218</v>
      </c>
      <c r="G33" s="209" t="s">
        <v>503</v>
      </c>
    </row>
    <row r="34" spans="1:7" ht="18.75">
      <c r="A34" s="98"/>
      <c r="B34" s="95" t="s">
        <v>195</v>
      </c>
      <c r="C34" s="101" t="s">
        <v>183</v>
      </c>
      <c r="D34" s="98" t="s">
        <v>206</v>
      </c>
      <c r="E34" s="98" t="s">
        <v>215</v>
      </c>
      <c r="F34" s="92" t="s">
        <v>183</v>
      </c>
      <c r="G34" s="92" t="s">
        <v>232</v>
      </c>
    </row>
    <row r="35" spans="1:7" ht="18.75">
      <c r="A35" s="98"/>
      <c r="B35" s="95" t="s">
        <v>196</v>
      </c>
      <c r="C35" s="101" t="s">
        <v>183</v>
      </c>
      <c r="D35" s="98" t="s">
        <v>206</v>
      </c>
      <c r="E35" s="98" t="s">
        <v>215</v>
      </c>
      <c r="F35" s="91" t="s">
        <v>183</v>
      </c>
      <c r="G35" s="92" t="s">
        <v>489</v>
      </c>
    </row>
    <row r="36" spans="1:7" ht="18.75">
      <c r="A36" s="99"/>
      <c r="B36" s="96" t="s">
        <v>240</v>
      </c>
      <c r="C36" s="99" t="s">
        <v>204</v>
      </c>
      <c r="D36" s="99" t="s">
        <v>204</v>
      </c>
      <c r="E36" s="99" t="s">
        <v>204</v>
      </c>
      <c r="F36" s="99" t="s">
        <v>204</v>
      </c>
      <c r="G36" s="99" t="s">
        <v>204</v>
      </c>
    </row>
    <row r="37" spans="1:7" ht="18.75">
      <c r="A37" s="93"/>
      <c r="B37" s="89" t="s">
        <v>194</v>
      </c>
      <c r="C37" s="90" t="s">
        <v>63</v>
      </c>
      <c r="D37" s="93" t="s">
        <v>184</v>
      </c>
      <c r="E37" s="93" t="s">
        <v>214</v>
      </c>
      <c r="F37" s="106"/>
      <c r="G37" s="106"/>
    </row>
    <row r="38" spans="1:7" ht="18.75">
      <c r="A38" s="98"/>
      <c r="B38" s="95" t="s">
        <v>195</v>
      </c>
      <c r="C38" s="101" t="s">
        <v>183</v>
      </c>
      <c r="D38" s="98" t="s">
        <v>207</v>
      </c>
      <c r="E38" s="98" t="s">
        <v>215</v>
      </c>
      <c r="F38" s="92" t="s">
        <v>20</v>
      </c>
      <c r="G38" s="102" t="s">
        <v>233</v>
      </c>
    </row>
    <row r="39" spans="1:7" ht="18.75">
      <c r="A39" s="98"/>
      <c r="B39" s="95" t="s">
        <v>196</v>
      </c>
      <c r="C39" s="101" t="s">
        <v>183</v>
      </c>
      <c r="D39" s="98" t="s">
        <v>208</v>
      </c>
      <c r="E39" s="98" t="s">
        <v>215</v>
      </c>
      <c r="F39" s="102" t="s">
        <v>141</v>
      </c>
      <c r="G39" s="92" t="s">
        <v>243</v>
      </c>
    </row>
    <row r="40" spans="1:7" ht="18.75">
      <c r="A40" s="99"/>
      <c r="B40" s="96" t="s">
        <v>241</v>
      </c>
      <c r="C40" s="99" t="s">
        <v>204</v>
      </c>
      <c r="D40" s="99" t="s">
        <v>204</v>
      </c>
      <c r="E40" s="99" t="s">
        <v>204</v>
      </c>
      <c r="F40" s="99" t="s">
        <v>204</v>
      </c>
      <c r="G40" s="99" t="s">
        <v>204</v>
      </c>
    </row>
    <row r="41" spans="1:7" ht="18.75">
      <c r="A41" s="93"/>
      <c r="B41" s="89" t="s">
        <v>194</v>
      </c>
      <c r="C41" s="90" t="s">
        <v>63</v>
      </c>
      <c r="D41" s="93" t="s">
        <v>184</v>
      </c>
      <c r="E41" s="93" t="s">
        <v>214</v>
      </c>
      <c r="F41" s="92" t="s">
        <v>63</v>
      </c>
      <c r="G41" s="92" t="s">
        <v>234</v>
      </c>
    </row>
    <row r="42" spans="1:7" ht="18.75">
      <c r="A42" s="98"/>
      <c r="B42" s="95" t="s">
        <v>195</v>
      </c>
      <c r="C42" s="101" t="s">
        <v>183</v>
      </c>
      <c r="D42" s="98" t="s">
        <v>205</v>
      </c>
      <c r="E42" s="98" t="s">
        <v>215</v>
      </c>
      <c r="F42" s="91" t="s">
        <v>20</v>
      </c>
      <c r="G42" s="64" t="s">
        <v>235</v>
      </c>
    </row>
    <row r="43" spans="1:7" ht="18.75">
      <c r="A43" s="98"/>
      <c r="B43" s="95" t="s">
        <v>196</v>
      </c>
      <c r="C43" s="101" t="s">
        <v>183</v>
      </c>
      <c r="D43" s="98" t="s">
        <v>207</v>
      </c>
      <c r="E43" s="98" t="s">
        <v>215</v>
      </c>
      <c r="F43" s="91"/>
      <c r="G43" s="103"/>
    </row>
    <row r="47" spans="1:7" ht="18.75">
      <c r="A47" s="71" t="s">
        <v>484</v>
      </c>
      <c r="C47" s="71" t="s">
        <v>485</v>
      </c>
      <c r="E47" s="227"/>
      <c r="F47" s="228">
        <v>45777</v>
      </c>
    </row>
    <row r="48" spans="1:7" ht="18.75">
      <c r="A48" s="71" t="s">
        <v>63</v>
      </c>
    </row>
    <row r="57" ht="18" customHeight="1"/>
    <row r="91" spans="8:8" ht="18.75">
      <c r="H91" s="87"/>
    </row>
  </sheetData>
  <mergeCells count="3">
    <mergeCell ref="A1:G1"/>
    <mergeCell ref="A6:G6"/>
    <mergeCell ref="C3:G3"/>
  </mergeCells>
  <phoneticPr fontId="1" type="noConversion"/>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3"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C48:C1048576 C7:C46 F48:F1048576 F7:F46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29"/>
  <sheetViews>
    <sheetView topLeftCell="N19" zoomScale="55" zoomScaleNormal="55" workbookViewId="0">
      <selection activeCell="X27" sqref="X27"/>
    </sheetView>
  </sheetViews>
  <sheetFormatPr defaultColWidth="9" defaultRowHeight="75" customHeight="1"/>
  <cols>
    <col min="1" max="1" width="22.75" style="6" bestFit="1" customWidth="1"/>
    <col min="2" max="2" width="43.25" style="6" bestFit="1" customWidth="1"/>
    <col min="3" max="3" width="20.25" style="115" customWidth="1"/>
    <col min="4" max="4" width="24.125" style="6" customWidth="1"/>
    <col min="5" max="5" width="37.125" style="6" bestFit="1" customWidth="1"/>
    <col min="6" max="6" width="21" style="6" customWidth="1"/>
    <col min="7" max="12" width="17.75" style="32" customWidth="1"/>
    <col min="13" max="13" width="16" style="32" bestFit="1" customWidth="1"/>
    <col min="14" max="14" width="21.75" style="32" bestFit="1" customWidth="1"/>
    <col min="15" max="15" width="25.75" style="6" customWidth="1"/>
    <col min="16" max="16" width="16.75" style="6" bestFit="1" customWidth="1"/>
    <col min="17" max="17" width="15.75" style="6" customWidth="1"/>
    <col min="18" max="18" width="15.75" style="32" customWidth="1"/>
    <col min="19" max="19" width="15.75" style="6" bestFit="1" customWidth="1"/>
    <col min="20" max="20" width="20" style="6" customWidth="1"/>
    <col min="21" max="21" width="10.125" style="6" customWidth="1"/>
    <col min="22" max="22" width="22.375" style="6" customWidth="1"/>
    <col min="23" max="23" width="11.75" style="31" customWidth="1"/>
    <col min="24" max="24" width="24.125" style="6" customWidth="1"/>
    <col min="25" max="25" width="54.625" style="6" customWidth="1"/>
    <col min="26" max="26" width="20.375" style="6" customWidth="1"/>
    <col min="27" max="28" width="9" style="6" customWidth="1"/>
    <col min="29" max="16384" width="9" style="6"/>
  </cols>
  <sheetData>
    <row r="1" spans="1:31" ht="75" customHeight="1">
      <c r="A1" s="255">
        <v>3</v>
      </c>
      <c r="B1" s="255"/>
      <c r="C1" s="255"/>
      <c r="D1" s="255"/>
      <c r="E1" s="255"/>
      <c r="F1" s="255"/>
      <c r="G1" s="255"/>
      <c r="H1" s="255"/>
      <c r="I1" s="255"/>
      <c r="J1" s="255"/>
      <c r="K1" s="255"/>
      <c r="L1" s="255"/>
      <c r="M1" s="255"/>
      <c r="N1" s="255"/>
      <c r="O1" s="255"/>
      <c r="P1" s="255"/>
      <c r="Q1" s="255"/>
      <c r="R1" s="255"/>
      <c r="S1" s="255"/>
      <c r="T1" s="255"/>
      <c r="U1" s="255"/>
      <c r="V1" s="255"/>
      <c r="W1" s="255"/>
      <c r="X1" s="255"/>
      <c r="Y1" s="255"/>
      <c r="Z1" s="174"/>
    </row>
    <row r="2" spans="1:31" ht="75" customHeight="1">
      <c r="A2" s="174"/>
      <c r="B2" s="174"/>
      <c r="C2" s="175"/>
      <c r="D2" s="174"/>
      <c r="E2" s="174"/>
      <c r="F2" s="174"/>
      <c r="G2" s="174"/>
      <c r="H2" s="174"/>
      <c r="I2" s="174"/>
      <c r="J2" s="174"/>
      <c r="K2" s="174"/>
      <c r="L2" s="174"/>
      <c r="M2" s="174"/>
      <c r="N2" s="174"/>
      <c r="O2" s="174"/>
      <c r="P2" s="174"/>
      <c r="Q2" s="174"/>
      <c r="R2" s="174"/>
      <c r="S2" s="174"/>
      <c r="T2" s="174"/>
      <c r="U2" s="174"/>
      <c r="V2" s="174"/>
      <c r="W2" s="174"/>
      <c r="X2" s="174"/>
      <c r="Y2" s="174"/>
      <c r="Z2" s="175" t="s">
        <v>3</v>
      </c>
    </row>
    <row r="3" spans="1:31" ht="75" customHeight="1">
      <c r="A3" s="176">
        <v>45777</v>
      </c>
      <c r="B3" s="258" t="s">
        <v>21</v>
      </c>
      <c r="C3" s="258"/>
      <c r="D3" s="258"/>
      <c r="E3" s="258"/>
      <c r="F3" s="258"/>
      <c r="G3" s="258"/>
      <c r="H3" s="258"/>
      <c r="I3" s="258"/>
      <c r="J3" s="258"/>
      <c r="K3" s="258"/>
      <c r="L3" s="258"/>
      <c r="M3" s="258"/>
      <c r="N3" s="258"/>
      <c r="O3" s="258"/>
      <c r="P3" s="258"/>
      <c r="Q3" s="258"/>
      <c r="R3" s="258"/>
      <c r="S3" s="258"/>
      <c r="T3" s="258"/>
      <c r="U3" s="258"/>
      <c r="V3" s="258"/>
      <c r="W3" s="258"/>
      <c r="X3" s="258"/>
      <c r="Y3" s="258"/>
      <c r="Z3" s="258"/>
    </row>
    <row r="4" spans="1:31" ht="75" customHeight="1">
      <c r="A4" s="173" t="s">
        <v>11</v>
      </c>
      <c r="B4" s="173" t="s">
        <v>12</v>
      </c>
      <c r="C4" s="1" t="s">
        <v>277</v>
      </c>
      <c r="D4" s="173" t="s">
        <v>23</v>
      </c>
      <c r="E4" s="173" t="s">
        <v>24</v>
      </c>
      <c r="F4" s="169" t="s">
        <v>25</v>
      </c>
      <c r="G4" s="256" t="s">
        <v>26</v>
      </c>
      <c r="H4" s="257"/>
      <c r="I4" s="256" t="s">
        <v>27</v>
      </c>
      <c r="J4" s="257"/>
      <c r="K4" s="256" t="s">
        <v>28</v>
      </c>
      <c r="L4" s="257"/>
      <c r="M4" s="173" t="s">
        <v>29</v>
      </c>
      <c r="N4" s="173" t="s">
        <v>30</v>
      </c>
      <c r="O4" s="173" t="s">
        <v>31</v>
      </c>
      <c r="P4" s="173" t="s">
        <v>32</v>
      </c>
      <c r="Q4" s="256" t="s">
        <v>33</v>
      </c>
      <c r="R4" s="257"/>
      <c r="S4" s="173" t="s">
        <v>34</v>
      </c>
      <c r="T4" s="173" t="s">
        <v>35</v>
      </c>
      <c r="U4" s="173" t="s">
        <v>36</v>
      </c>
      <c r="V4" s="256" t="s">
        <v>37</v>
      </c>
      <c r="W4" s="257"/>
      <c r="X4" s="173" t="s">
        <v>38</v>
      </c>
      <c r="Y4" s="173" t="s">
        <v>39</v>
      </c>
      <c r="Z4" s="173" t="s">
        <v>40</v>
      </c>
      <c r="AC4" s="29"/>
      <c r="AD4" s="29"/>
      <c r="AE4" s="29"/>
    </row>
    <row r="5" spans="1:31" ht="75" customHeight="1">
      <c r="A5" s="173">
        <f>MAX('1. ШПО'!5:5)+1</f>
        <v>8</v>
      </c>
      <c r="B5" s="173">
        <f>A5+1</f>
        <v>9</v>
      </c>
      <c r="C5" s="1">
        <f t="shared" ref="C5:F5" si="0">B5+1</f>
        <v>10</v>
      </c>
      <c r="D5" s="173">
        <f t="shared" si="0"/>
        <v>11</v>
      </c>
      <c r="E5" s="173">
        <f>D5+1</f>
        <v>12</v>
      </c>
      <c r="F5" s="173">
        <f t="shared" si="0"/>
        <v>13</v>
      </c>
      <c r="G5" s="256">
        <f>F5+1</f>
        <v>14</v>
      </c>
      <c r="H5" s="257"/>
      <c r="I5" s="256">
        <f>G5+1</f>
        <v>15</v>
      </c>
      <c r="J5" s="257"/>
      <c r="K5" s="256">
        <f t="shared" ref="K5" si="1">I5+1</f>
        <v>16</v>
      </c>
      <c r="L5" s="257"/>
      <c r="M5" s="173">
        <f t="shared" ref="M5" si="2">K5+1</f>
        <v>17</v>
      </c>
      <c r="N5" s="173">
        <f t="shared" ref="N5" si="3">M5+1</f>
        <v>18</v>
      </c>
      <c r="O5" s="173">
        <f t="shared" ref="O5" si="4">N5+1</f>
        <v>19</v>
      </c>
      <c r="P5" s="173">
        <f t="shared" ref="P5" si="5">O5+1</f>
        <v>20</v>
      </c>
      <c r="Q5" s="256">
        <f>P5+1</f>
        <v>21</v>
      </c>
      <c r="R5" s="257"/>
      <c r="S5" s="173">
        <f>Q5+1</f>
        <v>22</v>
      </c>
      <c r="T5" s="173">
        <f t="shared" ref="T5" si="6">S5+1</f>
        <v>23</v>
      </c>
      <c r="U5" s="173">
        <f t="shared" ref="U5" si="7">T5+1</f>
        <v>24</v>
      </c>
      <c r="V5" s="256">
        <f>U5+1</f>
        <v>25</v>
      </c>
      <c r="W5" s="257"/>
      <c r="X5" s="173">
        <f>V5+1</f>
        <v>26</v>
      </c>
      <c r="Y5" s="173">
        <f t="shared" ref="Y5" si="8">X5+1</f>
        <v>27</v>
      </c>
      <c r="Z5" s="173">
        <f>Y5+1</f>
        <v>28</v>
      </c>
      <c r="AC5" s="29"/>
      <c r="AD5" s="29"/>
      <c r="AE5" s="29"/>
    </row>
    <row r="6" spans="1:31" ht="75" customHeight="1">
      <c r="A6" s="163" t="s">
        <v>63</v>
      </c>
      <c r="B6" s="163" t="s">
        <v>222</v>
      </c>
      <c r="C6" s="159" t="s">
        <v>184</v>
      </c>
      <c r="D6" s="17" t="s">
        <v>245</v>
      </c>
      <c r="E6" s="17" t="s">
        <v>246</v>
      </c>
      <c r="F6" s="17">
        <v>44910</v>
      </c>
      <c r="G6" s="17">
        <v>44910</v>
      </c>
      <c r="H6" s="17" t="s">
        <v>247</v>
      </c>
      <c r="I6" s="17">
        <v>45117</v>
      </c>
      <c r="J6" s="17" t="s">
        <v>255</v>
      </c>
      <c r="K6" s="17">
        <v>45552</v>
      </c>
      <c r="L6" s="17" t="s">
        <v>248</v>
      </c>
      <c r="M6" s="17" t="s">
        <v>43</v>
      </c>
      <c r="N6" s="17" t="s">
        <v>419</v>
      </c>
      <c r="O6" s="17" t="s">
        <v>419</v>
      </c>
      <c r="P6" s="160"/>
      <c r="Q6" s="160" t="s">
        <v>249</v>
      </c>
      <c r="R6" s="10" t="s">
        <v>250</v>
      </c>
      <c r="S6" s="17">
        <v>31295</v>
      </c>
      <c r="T6" s="10" t="s">
        <v>251</v>
      </c>
      <c r="U6" s="10" t="s">
        <v>42</v>
      </c>
      <c r="V6" s="10" t="s">
        <v>252</v>
      </c>
      <c r="W6" s="17">
        <v>44734</v>
      </c>
      <c r="X6" s="10" t="s">
        <v>253</v>
      </c>
      <c r="Y6" s="10" t="s">
        <v>254</v>
      </c>
      <c r="Z6" s="10" t="s">
        <v>444</v>
      </c>
    </row>
    <row r="7" spans="1:31" ht="75" customHeight="1">
      <c r="A7" s="164" t="s">
        <v>216</v>
      </c>
      <c r="B7" s="164" t="s">
        <v>223</v>
      </c>
      <c r="C7" s="159" t="s">
        <v>185</v>
      </c>
      <c r="D7" s="17" t="s">
        <v>469</v>
      </c>
      <c r="E7" s="10" t="s">
        <v>416</v>
      </c>
      <c r="F7" s="17">
        <v>42536</v>
      </c>
      <c r="G7" s="17">
        <v>42536</v>
      </c>
      <c r="H7" s="10"/>
      <c r="I7" s="17">
        <v>45610</v>
      </c>
      <c r="J7" s="10" t="s">
        <v>382</v>
      </c>
      <c r="K7" s="17">
        <v>45529</v>
      </c>
      <c r="L7" s="10" t="s">
        <v>413</v>
      </c>
      <c r="M7" s="10" t="s">
        <v>302</v>
      </c>
      <c r="N7" s="17">
        <v>45163</v>
      </c>
      <c r="O7" s="17">
        <v>46990</v>
      </c>
      <c r="P7" s="10">
        <v>3191813887</v>
      </c>
      <c r="Q7" s="10" t="s">
        <v>414</v>
      </c>
      <c r="R7" s="10" t="s">
        <v>250</v>
      </c>
      <c r="S7" s="17">
        <v>31919</v>
      </c>
      <c r="T7" s="10" t="s">
        <v>470</v>
      </c>
      <c r="U7" s="10" t="s">
        <v>415</v>
      </c>
      <c r="V7" s="10" t="s">
        <v>416</v>
      </c>
      <c r="W7" s="10"/>
      <c r="X7" s="10" t="s">
        <v>471</v>
      </c>
      <c r="Y7" s="10" t="s">
        <v>472</v>
      </c>
      <c r="Z7" s="10" t="s">
        <v>473</v>
      </c>
    </row>
    <row r="8" spans="1:31" ht="75" customHeight="1">
      <c r="A8" s="165" t="s">
        <v>58</v>
      </c>
      <c r="B8" s="165" t="s">
        <v>224</v>
      </c>
      <c r="C8" s="161" t="s">
        <v>201</v>
      </c>
      <c r="D8" s="118">
        <v>45645</v>
      </c>
      <c r="E8" s="118" t="s">
        <v>346</v>
      </c>
      <c r="F8" s="118">
        <v>44665</v>
      </c>
      <c r="G8" s="118">
        <v>45030</v>
      </c>
      <c r="H8" s="118" t="s">
        <v>347</v>
      </c>
      <c r="I8" s="118">
        <v>45645</v>
      </c>
      <c r="J8" s="118"/>
      <c r="K8" s="118">
        <v>45652</v>
      </c>
      <c r="L8" s="118" t="s">
        <v>311</v>
      </c>
      <c r="M8" s="118" t="s">
        <v>41</v>
      </c>
      <c r="N8" s="118">
        <v>45044</v>
      </c>
      <c r="O8" s="118"/>
      <c r="P8" s="162">
        <v>3725107391</v>
      </c>
      <c r="Q8" s="162" t="s">
        <v>348</v>
      </c>
      <c r="R8" s="119" t="s">
        <v>280</v>
      </c>
      <c r="S8" s="118" t="s">
        <v>349</v>
      </c>
      <c r="T8" s="119" t="s">
        <v>350</v>
      </c>
      <c r="U8" s="119" t="s">
        <v>42</v>
      </c>
      <c r="V8" s="119" t="s">
        <v>351</v>
      </c>
      <c r="W8" s="118">
        <v>44393</v>
      </c>
      <c r="X8" s="119" t="s">
        <v>374</v>
      </c>
      <c r="Y8" s="119" t="s">
        <v>352</v>
      </c>
      <c r="Z8" s="119" t="s">
        <v>419</v>
      </c>
      <c r="AA8" s="117"/>
      <c r="AB8" s="117"/>
      <c r="AC8" s="117"/>
      <c r="AD8" s="117"/>
      <c r="AE8" s="117"/>
    </row>
    <row r="9" spans="1:31" ht="75" customHeight="1">
      <c r="A9" s="164" t="s">
        <v>183</v>
      </c>
      <c r="B9" s="164" t="s">
        <v>225</v>
      </c>
      <c r="C9" s="159" t="s">
        <v>202</v>
      </c>
      <c r="D9" s="10"/>
      <c r="E9" s="10" t="s">
        <v>335</v>
      </c>
      <c r="F9" s="10"/>
      <c r="G9" s="10"/>
      <c r="H9" s="10"/>
      <c r="I9" s="10"/>
      <c r="J9" s="10"/>
      <c r="K9" s="17">
        <v>37379</v>
      </c>
      <c r="L9" s="10" t="s">
        <v>336</v>
      </c>
      <c r="M9" s="10" t="s">
        <v>43</v>
      </c>
      <c r="N9" s="10" t="s">
        <v>419</v>
      </c>
      <c r="O9" s="10" t="s">
        <v>419</v>
      </c>
      <c r="P9" s="10">
        <v>3000119857</v>
      </c>
      <c r="Q9" s="10" t="s">
        <v>337</v>
      </c>
      <c r="R9" s="10" t="s">
        <v>280</v>
      </c>
      <c r="S9" s="17">
        <v>30002</v>
      </c>
      <c r="T9" s="10" t="s">
        <v>338</v>
      </c>
      <c r="U9" s="10" t="s">
        <v>42</v>
      </c>
      <c r="V9" s="10" t="s">
        <v>339</v>
      </c>
      <c r="W9" s="17">
        <v>44623</v>
      </c>
      <c r="X9" s="10" t="s">
        <v>340</v>
      </c>
      <c r="Y9" s="10" t="s">
        <v>341</v>
      </c>
      <c r="Z9" s="10" t="s">
        <v>342</v>
      </c>
    </row>
    <row r="10" spans="1:31" ht="75" customHeight="1">
      <c r="A10" s="166" t="s">
        <v>58</v>
      </c>
      <c r="B10" s="164" t="s">
        <v>226</v>
      </c>
      <c r="C10" s="159" t="s">
        <v>203</v>
      </c>
      <c r="D10" s="17" t="s">
        <v>290</v>
      </c>
      <c r="E10" s="17" t="s">
        <v>291</v>
      </c>
      <c r="F10" s="17">
        <v>45531</v>
      </c>
      <c r="G10" s="17" t="s">
        <v>292</v>
      </c>
      <c r="H10" s="17"/>
      <c r="I10" s="17">
        <v>45531</v>
      </c>
      <c r="J10" s="17" t="s">
        <v>293</v>
      </c>
      <c r="K10" s="17">
        <v>45652</v>
      </c>
      <c r="L10" s="17" t="s">
        <v>294</v>
      </c>
      <c r="M10" s="17" t="s">
        <v>43</v>
      </c>
      <c r="N10" s="17" t="s">
        <v>419</v>
      </c>
      <c r="O10" s="10" t="s">
        <v>419</v>
      </c>
      <c r="P10" s="160">
        <v>3725506292</v>
      </c>
      <c r="Q10" s="160" t="s">
        <v>295</v>
      </c>
      <c r="R10" s="10" t="s">
        <v>280</v>
      </c>
      <c r="S10" s="17">
        <v>37256</v>
      </c>
      <c r="T10" s="10" t="s">
        <v>296</v>
      </c>
      <c r="U10" s="10" t="s">
        <v>42</v>
      </c>
      <c r="V10" s="10" t="s">
        <v>291</v>
      </c>
      <c r="W10" s="17">
        <v>45531</v>
      </c>
      <c r="X10" s="10" t="s">
        <v>297</v>
      </c>
      <c r="Y10" s="10" t="s">
        <v>419</v>
      </c>
      <c r="Z10" s="10" t="s">
        <v>439</v>
      </c>
    </row>
    <row r="11" spans="1:31" ht="75" customHeight="1">
      <c r="A11" s="164" t="s">
        <v>58</v>
      </c>
      <c r="B11" s="164" t="s">
        <v>227</v>
      </c>
      <c r="C11" s="159" t="s">
        <v>184</v>
      </c>
      <c r="D11" s="124">
        <v>45371</v>
      </c>
      <c r="E11" s="125" t="s">
        <v>317</v>
      </c>
      <c r="F11" s="124">
        <v>45007</v>
      </c>
      <c r="G11" s="124">
        <v>45007</v>
      </c>
      <c r="H11" s="125" t="s">
        <v>318</v>
      </c>
      <c r="I11" s="124">
        <v>45371</v>
      </c>
      <c r="J11" s="125" t="s">
        <v>398</v>
      </c>
      <c r="K11" s="124">
        <v>45652</v>
      </c>
      <c r="L11" s="125">
        <v>286</v>
      </c>
      <c r="M11" s="125" t="s">
        <v>41</v>
      </c>
      <c r="N11" s="124">
        <v>43913</v>
      </c>
      <c r="O11" s="124">
        <v>45008</v>
      </c>
      <c r="P11" s="125">
        <v>3340416053</v>
      </c>
      <c r="Q11" s="125" t="s">
        <v>319</v>
      </c>
      <c r="R11" s="125" t="s">
        <v>280</v>
      </c>
      <c r="S11" s="124">
        <v>33405</v>
      </c>
      <c r="T11" s="125" t="s">
        <v>320</v>
      </c>
      <c r="U11" s="125" t="s">
        <v>42</v>
      </c>
      <c r="V11" s="125" t="s">
        <v>321</v>
      </c>
      <c r="W11" s="124">
        <v>43913</v>
      </c>
      <c r="X11" s="125" t="s">
        <v>322</v>
      </c>
      <c r="Y11" s="125" t="s">
        <v>323</v>
      </c>
      <c r="Z11" s="125" t="s">
        <v>445</v>
      </c>
    </row>
    <row r="12" spans="1:31" ht="75" customHeight="1">
      <c r="A12" s="164" t="s">
        <v>70</v>
      </c>
      <c r="B12" s="164" t="s">
        <v>228</v>
      </c>
      <c r="C12" s="159" t="s">
        <v>205</v>
      </c>
      <c r="D12" s="17" t="s">
        <v>368</v>
      </c>
      <c r="E12" s="10" t="s">
        <v>369</v>
      </c>
      <c r="F12" s="17">
        <v>45714</v>
      </c>
      <c r="G12" s="17">
        <v>45714</v>
      </c>
      <c r="H12" s="17"/>
      <c r="I12" s="17">
        <v>45714</v>
      </c>
      <c r="J12" s="10" t="s">
        <v>370</v>
      </c>
      <c r="K12" s="17">
        <v>40505</v>
      </c>
      <c r="L12" s="10" t="s">
        <v>371</v>
      </c>
      <c r="M12" s="10" t="s">
        <v>43</v>
      </c>
      <c r="N12" s="10" t="s">
        <v>419</v>
      </c>
      <c r="O12" s="10" t="s">
        <v>419</v>
      </c>
      <c r="P12" s="10">
        <v>3139101050</v>
      </c>
      <c r="Q12" s="10" t="s">
        <v>372</v>
      </c>
      <c r="R12" s="10" t="s">
        <v>280</v>
      </c>
      <c r="S12" s="17">
        <v>31392</v>
      </c>
      <c r="T12" s="10" t="s">
        <v>373</v>
      </c>
      <c r="U12" s="10" t="s">
        <v>42</v>
      </c>
      <c r="V12" s="10" t="s">
        <v>369</v>
      </c>
      <c r="W12" s="17">
        <v>45714</v>
      </c>
      <c r="X12" s="10" t="s">
        <v>374</v>
      </c>
      <c r="Y12" s="10" t="s">
        <v>375</v>
      </c>
      <c r="Z12" s="10" t="s">
        <v>440</v>
      </c>
    </row>
    <row r="13" spans="1:31" ht="75" customHeight="1">
      <c r="A13" s="164" t="s">
        <v>183</v>
      </c>
      <c r="B13" s="164" t="s">
        <v>220</v>
      </c>
      <c r="C13" s="159" t="s">
        <v>205</v>
      </c>
      <c r="D13" s="17" t="s">
        <v>298</v>
      </c>
      <c r="E13" s="110" t="s">
        <v>299</v>
      </c>
      <c r="F13" s="17">
        <v>43250</v>
      </c>
      <c r="G13" s="17">
        <v>43250</v>
      </c>
      <c r="H13" s="17" t="s">
        <v>286</v>
      </c>
      <c r="I13" s="17">
        <v>44516</v>
      </c>
      <c r="J13" s="17" t="s">
        <v>300</v>
      </c>
      <c r="K13" s="17">
        <v>44428</v>
      </c>
      <c r="L13" s="17" t="s">
        <v>301</v>
      </c>
      <c r="M13" s="17" t="s">
        <v>302</v>
      </c>
      <c r="N13" s="17">
        <v>43250</v>
      </c>
      <c r="O13" s="17">
        <v>44711</v>
      </c>
      <c r="P13" s="160">
        <v>3111921776</v>
      </c>
      <c r="Q13" s="116" t="s">
        <v>303</v>
      </c>
      <c r="R13" s="17" t="s">
        <v>280</v>
      </c>
      <c r="S13" s="17">
        <v>31120</v>
      </c>
      <c r="T13" s="10" t="s">
        <v>304</v>
      </c>
      <c r="U13" s="10" t="s">
        <v>42</v>
      </c>
      <c r="V13" s="10" t="s">
        <v>305</v>
      </c>
      <c r="W13" s="17">
        <v>43250</v>
      </c>
      <c r="X13" s="10" t="s">
        <v>306</v>
      </c>
      <c r="Y13" s="10" t="s">
        <v>308</v>
      </c>
      <c r="Z13" s="10" t="s">
        <v>307</v>
      </c>
    </row>
    <row r="14" spans="1:31" ht="75" customHeight="1">
      <c r="A14" s="164" t="s">
        <v>63</v>
      </c>
      <c r="B14" s="167" t="s">
        <v>229</v>
      </c>
      <c r="C14" s="159" t="s">
        <v>184</v>
      </c>
      <c r="D14" s="10" t="s">
        <v>395</v>
      </c>
      <c r="E14" s="10" t="s">
        <v>264</v>
      </c>
      <c r="F14" s="17">
        <v>45377</v>
      </c>
      <c r="G14" s="17">
        <v>45377</v>
      </c>
      <c r="H14" s="10" t="s">
        <v>396</v>
      </c>
      <c r="I14" s="17">
        <v>45377</v>
      </c>
      <c r="J14" s="10" t="s">
        <v>396</v>
      </c>
      <c r="K14" s="17">
        <v>44761</v>
      </c>
      <c r="L14" s="10" t="s">
        <v>397</v>
      </c>
      <c r="M14" s="10" t="s">
        <v>302</v>
      </c>
      <c r="N14" s="17">
        <v>43253</v>
      </c>
      <c r="O14" s="17">
        <v>45079</v>
      </c>
      <c r="P14" s="10">
        <v>3545608416</v>
      </c>
      <c r="Q14" s="10" t="s">
        <v>399</v>
      </c>
      <c r="R14" s="10" t="s">
        <v>250</v>
      </c>
      <c r="S14" s="17">
        <v>35457</v>
      </c>
      <c r="T14" s="10" t="s">
        <v>400</v>
      </c>
      <c r="U14" s="10" t="s">
        <v>42</v>
      </c>
      <c r="V14" s="10" t="s">
        <v>401</v>
      </c>
      <c r="W14" s="17">
        <v>41835</v>
      </c>
      <c r="X14" s="10" t="s">
        <v>402</v>
      </c>
      <c r="Y14" s="10" t="s">
        <v>403</v>
      </c>
      <c r="Z14" s="10" t="s">
        <v>404</v>
      </c>
    </row>
    <row r="15" spans="1:31" ht="75" customHeight="1">
      <c r="A15" s="166" t="s">
        <v>217</v>
      </c>
      <c r="B15" s="168" t="s">
        <v>221</v>
      </c>
      <c r="C15" s="159" t="s">
        <v>205</v>
      </c>
      <c r="D15" s="10" t="s">
        <v>325</v>
      </c>
      <c r="E15" s="10" t="s">
        <v>309</v>
      </c>
      <c r="F15" s="17">
        <v>45072</v>
      </c>
      <c r="G15" s="17">
        <v>45072</v>
      </c>
      <c r="H15" s="10" t="s">
        <v>310</v>
      </c>
      <c r="I15" s="17">
        <v>45464</v>
      </c>
      <c r="J15" s="10" t="s">
        <v>326</v>
      </c>
      <c r="K15" s="17">
        <v>45652</v>
      </c>
      <c r="L15" s="10" t="s">
        <v>311</v>
      </c>
      <c r="M15" s="10" t="s">
        <v>43</v>
      </c>
      <c r="N15" s="10" t="s">
        <v>419</v>
      </c>
      <c r="O15" s="10" t="s">
        <v>419</v>
      </c>
      <c r="P15" s="10">
        <v>3625111574</v>
      </c>
      <c r="Q15" s="10" t="s">
        <v>312</v>
      </c>
      <c r="R15" s="10" t="s">
        <v>280</v>
      </c>
      <c r="S15" s="17">
        <v>36252</v>
      </c>
      <c r="T15" s="10" t="s">
        <v>313</v>
      </c>
      <c r="U15" s="10" t="s">
        <v>42</v>
      </c>
      <c r="V15" s="10" t="s">
        <v>314</v>
      </c>
      <c r="W15" s="17">
        <v>44760</v>
      </c>
      <c r="X15" s="10" t="s">
        <v>315</v>
      </c>
      <c r="Y15" s="10" t="s">
        <v>316</v>
      </c>
      <c r="Z15" s="10" t="s">
        <v>324</v>
      </c>
    </row>
    <row r="16" spans="1:31" ht="75" customHeight="1">
      <c r="A16" s="164" t="s">
        <v>217</v>
      </c>
      <c r="B16" s="167" t="s">
        <v>230</v>
      </c>
      <c r="C16" s="159" t="s">
        <v>205</v>
      </c>
      <c r="D16" s="17">
        <v>44776</v>
      </c>
      <c r="E16" s="10" t="s">
        <v>354</v>
      </c>
      <c r="F16" s="17">
        <v>44776</v>
      </c>
      <c r="G16" s="17">
        <v>44776</v>
      </c>
      <c r="H16" s="10" t="s">
        <v>353</v>
      </c>
      <c r="I16" s="10"/>
      <c r="J16" s="10"/>
      <c r="K16" s="114">
        <v>45308</v>
      </c>
      <c r="L16" s="112" t="s">
        <v>355</v>
      </c>
      <c r="M16" s="10" t="s">
        <v>43</v>
      </c>
      <c r="N16" s="10" t="s">
        <v>419</v>
      </c>
      <c r="O16" s="10" t="s">
        <v>419</v>
      </c>
      <c r="P16" s="10">
        <v>3238115012</v>
      </c>
      <c r="Q16" s="10" t="s">
        <v>356</v>
      </c>
      <c r="R16" s="10" t="s">
        <v>280</v>
      </c>
      <c r="S16" s="17">
        <v>32382</v>
      </c>
      <c r="T16" s="10" t="s">
        <v>357</v>
      </c>
      <c r="U16" s="10" t="s">
        <v>42</v>
      </c>
      <c r="V16" s="10" t="s">
        <v>358</v>
      </c>
      <c r="W16" s="17">
        <v>44620</v>
      </c>
      <c r="X16" s="10" t="s">
        <v>359</v>
      </c>
      <c r="Y16" s="10" t="s">
        <v>360</v>
      </c>
      <c r="Z16" s="10" t="s">
        <v>441</v>
      </c>
    </row>
    <row r="17" spans="1:26" ht="75" customHeight="1">
      <c r="A17" s="164" t="s">
        <v>218</v>
      </c>
      <c r="B17" s="164" t="s">
        <v>231</v>
      </c>
      <c r="C17" s="159" t="s">
        <v>184</v>
      </c>
      <c r="D17" s="10"/>
      <c r="E17" s="10" t="s">
        <v>378</v>
      </c>
      <c r="F17" s="17">
        <v>45224</v>
      </c>
      <c r="G17" s="17">
        <v>45224</v>
      </c>
      <c r="H17" s="10" t="s">
        <v>388</v>
      </c>
      <c r="I17" s="10"/>
      <c r="J17" s="10"/>
      <c r="K17" s="17">
        <v>45730</v>
      </c>
      <c r="L17" s="10" t="s">
        <v>364</v>
      </c>
      <c r="M17" s="10" t="s">
        <v>43</v>
      </c>
      <c r="N17" s="10" t="s">
        <v>419</v>
      </c>
      <c r="O17" s="10" t="s">
        <v>419</v>
      </c>
      <c r="P17" s="10">
        <v>3324413571</v>
      </c>
      <c r="Q17" s="10" t="s">
        <v>390</v>
      </c>
      <c r="R17" s="10" t="s">
        <v>389</v>
      </c>
      <c r="S17" s="17">
        <v>33245</v>
      </c>
      <c r="T17" s="10" t="s">
        <v>391</v>
      </c>
      <c r="U17" s="10" t="s">
        <v>42</v>
      </c>
      <c r="V17" s="10" t="s">
        <v>392</v>
      </c>
      <c r="W17" s="17">
        <v>44636</v>
      </c>
      <c r="X17" s="10" t="s">
        <v>393</v>
      </c>
      <c r="Y17" s="10" t="s">
        <v>394</v>
      </c>
      <c r="Z17" s="10" t="s">
        <v>442</v>
      </c>
    </row>
    <row r="18" spans="1:26" ht="75" customHeight="1">
      <c r="A18" s="164" t="s">
        <v>183</v>
      </c>
      <c r="B18" s="164" t="s">
        <v>232</v>
      </c>
      <c r="C18" s="159" t="s">
        <v>206</v>
      </c>
      <c r="D18" s="17" t="s">
        <v>328</v>
      </c>
      <c r="E18" s="10" t="s">
        <v>378</v>
      </c>
      <c r="F18" s="17">
        <v>45525</v>
      </c>
      <c r="G18" s="17">
        <v>45525</v>
      </c>
      <c r="H18" s="10" t="s">
        <v>327</v>
      </c>
      <c r="I18" s="17">
        <v>45525</v>
      </c>
      <c r="J18" s="10" t="s">
        <v>327</v>
      </c>
      <c r="K18" s="17">
        <v>45563</v>
      </c>
      <c r="L18" s="10" t="s">
        <v>329</v>
      </c>
      <c r="M18" s="10" t="s">
        <v>43</v>
      </c>
      <c r="N18" s="10" t="s">
        <v>419</v>
      </c>
      <c r="O18" s="10" t="s">
        <v>419</v>
      </c>
      <c r="P18" s="10">
        <v>2906511931</v>
      </c>
      <c r="Q18" s="10" t="s">
        <v>330</v>
      </c>
      <c r="R18" s="10" t="s">
        <v>280</v>
      </c>
      <c r="S18" s="17">
        <v>29066</v>
      </c>
      <c r="T18" s="10" t="s">
        <v>331</v>
      </c>
      <c r="U18" s="10" t="s">
        <v>42</v>
      </c>
      <c r="V18" s="10" t="s">
        <v>332</v>
      </c>
      <c r="W18" s="17">
        <v>44617</v>
      </c>
      <c r="X18" s="10" t="s">
        <v>333</v>
      </c>
      <c r="Y18" s="10" t="s">
        <v>334</v>
      </c>
      <c r="Z18" s="10" t="s">
        <v>443</v>
      </c>
    </row>
    <row r="19" spans="1:26" ht="75" customHeight="1">
      <c r="A19" s="164" t="s">
        <v>217</v>
      </c>
      <c r="B19" s="112" t="s">
        <v>233</v>
      </c>
      <c r="C19" s="159" t="s">
        <v>207</v>
      </c>
      <c r="D19" s="10" t="s">
        <v>379</v>
      </c>
      <c r="E19" s="10" t="s">
        <v>380</v>
      </c>
      <c r="F19" s="17">
        <v>45622</v>
      </c>
      <c r="G19" s="17">
        <v>45622</v>
      </c>
      <c r="H19" s="10" t="s">
        <v>381</v>
      </c>
      <c r="I19" s="17">
        <v>45622</v>
      </c>
      <c r="J19" s="10" t="s">
        <v>381</v>
      </c>
      <c r="K19" s="17">
        <v>42332</v>
      </c>
      <c r="L19" s="10" t="s">
        <v>382</v>
      </c>
      <c r="M19" s="10" t="s">
        <v>41</v>
      </c>
      <c r="N19" s="17">
        <v>44209</v>
      </c>
      <c r="O19" s="17">
        <v>44939</v>
      </c>
      <c r="P19" s="10">
        <v>3263802633</v>
      </c>
      <c r="Q19" s="10" t="s">
        <v>383</v>
      </c>
      <c r="R19" s="10" t="s">
        <v>280</v>
      </c>
      <c r="S19" s="17">
        <v>32639</v>
      </c>
      <c r="T19" s="10" t="s">
        <v>384</v>
      </c>
      <c r="U19" s="10" t="s">
        <v>42</v>
      </c>
      <c r="V19" s="10" t="s">
        <v>385</v>
      </c>
      <c r="W19" s="17">
        <v>39554</v>
      </c>
      <c r="X19" s="10" t="s">
        <v>386</v>
      </c>
      <c r="Y19" s="10" t="s">
        <v>419</v>
      </c>
      <c r="Z19" s="10" t="s">
        <v>455</v>
      </c>
    </row>
    <row r="20" spans="1:26" ht="75" customHeight="1">
      <c r="A20" s="112" t="s">
        <v>69</v>
      </c>
      <c r="B20" s="164" t="s">
        <v>243</v>
      </c>
      <c r="C20" s="159" t="s">
        <v>208</v>
      </c>
      <c r="D20" s="17" t="s">
        <v>275</v>
      </c>
      <c r="E20" s="10" t="s">
        <v>276</v>
      </c>
      <c r="F20" s="17">
        <v>45733</v>
      </c>
      <c r="G20" s="17"/>
      <c r="H20" s="10"/>
      <c r="I20" s="17">
        <v>45733</v>
      </c>
      <c r="J20" s="10" t="s">
        <v>279</v>
      </c>
      <c r="K20" s="17">
        <v>45045</v>
      </c>
      <c r="L20" s="10" t="s">
        <v>278</v>
      </c>
      <c r="M20" s="10" t="s">
        <v>41</v>
      </c>
      <c r="N20" s="17">
        <v>43979</v>
      </c>
      <c r="O20" s="17">
        <v>45074</v>
      </c>
      <c r="P20" s="10">
        <v>3705909736</v>
      </c>
      <c r="Q20" s="10" t="s">
        <v>281</v>
      </c>
      <c r="R20" s="10" t="s">
        <v>280</v>
      </c>
      <c r="S20" s="17">
        <v>37060</v>
      </c>
      <c r="T20" s="10" t="s">
        <v>282</v>
      </c>
      <c r="U20" s="10" t="s">
        <v>42</v>
      </c>
      <c r="V20" s="10" t="s">
        <v>343</v>
      </c>
      <c r="W20" s="17">
        <v>43976</v>
      </c>
      <c r="X20" s="10" t="s">
        <v>344</v>
      </c>
      <c r="Y20" s="10" t="s">
        <v>345</v>
      </c>
      <c r="Z20" s="10" t="s">
        <v>456</v>
      </c>
    </row>
    <row r="21" spans="1:26" ht="75" customHeight="1">
      <c r="A21" s="164" t="s">
        <v>63</v>
      </c>
      <c r="B21" s="164" t="s">
        <v>234</v>
      </c>
      <c r="C21" s="159" t="s">
        <v>184</v>
      </c>
      <c r="D21" s="10" t="s">
        <v>406</v>
      </c>
      <c r="E21" s="10" t="s">
        <v>335</v>
      </c>
      <c r="F21" s="10"/>
      <c r="G21" s="10"/>
      <c r="H21" s="10"/>
      <c r="I21" s="17">
        <v>44984</v>
      </c>
      <c r="J21" s="10" t="s">
        <v>405</v>
      </c>
      <c r="K21" s="17">
        <v>45544</v>
      </c>
      <c r="L21" s="10" t="s">
        <v>50</v>
      </c>
      <c r="M21" s="10" t="s">
        <v>407</v>
      </c>
      <c r="N21" s="10" t="s">
        <v>419</v>
      </c>
      <c r="O21" s="10" t="s">
        <v>419</v>
      </c>
      <c r="P21" s="10">
        <v>3333719458</v>
      </c>
      <c r="Q21" s="10" t="s">
        <v>408</v>
      </c>
      <c r="R21" s="10" t="s">
        <v>250</v>
      </c>
      <c r="S21" s="17">
        <v>33338</v>
      </c>
      <c r="T21" s="10" t="s">
        <v>409</v>
      </c>
      <c r="U21" s="10" t="s">
        <v>42</v>
      </c>
      <c r="V21" s="10" t="s">
        <v>410</v>
      </c>
      <c r="W21" s="17">
        <v>44623</v>
      </c>
      <c r="X21" s="10" t="s">
        <v>467</v>
      </c>
      <c r="Y21" s="10" t="s">
        <v>411</v>
      </c>
      <c r="Z21" s="10" t="s">
        <v>412</v>
      </c>
    </row>
    <row r="22" spans="1:26" ht="75" customHeight="1">
      <c r="A22" s="166" t="s">
        <v>219</v>
      </c>
      <c r="B22" s="10" t="s">
        <v>235</v>
      </c>
      <c r="C22" s="159" t="s">
        <v>205</v>
      </c>
      <c r="D22" s="10" t="s">
        <v>458</v>
      </c>
      <c r="E22" s="10" t="s">
        <v>457</v>
      </c>
      <c r="F22" s="17">
        <v>45721</v>
      </c>
      <c r="G22" s="17">
        <v>45721</v>
      </c>
      <c r="H22" s="10" t="s">
        <v>459</v>
      </c>
      <c r="I22" s="17">
        <v>45721</v>
      </c>
      <c r="J22" s="10" t="s">
        <v>459</v>
      </c>
      <c r="K22" s="17">
        <v>45323</v>
      </c>
      <c r="L22" s="10" t="s">
        <v>460</v>
      </c>
      <c r="M22" s="10" t="s">
        <v>43</v>
      </c>
      <c r="N22" s="10" t="s">
        <v>419</v>
      </c>
      <c r="O22" s="10" t="s">
        <v>419</v>
      </c>
      <c r="P22" s="10">
        <v>3406308178</v>
      </c>
      <c r="Q22" s="10" t="s">
        <v>461</v>
      </c>
      <c r="R22" s="10" t="s">
        <v>280</v>
      </c>
      <c r="S22" s="17">
        <v>34064</v>
      </c>
      <c r="T22" s="10" t="s">
        <v>462</v>
      </c>
      <c r="U22" s="10" t="s">
        <v>42</v>
      </c>
      <c r="V22" s="10" t="s">
        <v>463</v>
      </c>
      <c r="W22" s="17">
        <v>44616</v>
      </c>
      <c r="X22" s="10" t="s">
        <v>464</v>
      </c>
      <c r="Y22" s="10" t="s">
        <v>466</v>
      </c>
      <c r="Z22" s="10" t="s">
        <v>465</v>
      </c>
    </row>
    <row r="23" spans="1:26" ht="75" customHeight="1">
      <c r="A23" s="166" t="s">
        <v>183</v>
      </c>
      <c r="B23" s="163" t="s">
        <v>236</v>
      </c>
      <c r="C23" s="159" t="s">
        <v>207</v>
      </c>
      <c r="D23" s="17" t="s">
        <v>447</v>
      </c>
      <c r="E23" s="10" t="s">
        <v>446</v>
      </c>
      <c r="F23" s="17">
        <v>44627</v>
      </c>
      <c r="G23" s="17">
        <v>44627</v>
      </c>
      <c r="H23" s="10" t="s">
        <v>448</v>
      </c>
      <c r="I23" s="17">
        <v>44627</v>
      </c>
      <c r="J23" s="10" t="s">
        <v>448</v>
      </c>
      <c r="K23" s="10" t="s">
        <v>449</v>
      </c>
      <c r="L23" s="10" t="s">
        <v>449</v>
      </c>
      <c r="M23" s="10" t="s">
        <v>407</v>
      </c>
      <c r="N23" s="10" t="s">
        <v>419</v>
      </c>
      <c r="O23" s="10" t="s">
        <v>419</v>
      </c>
      <c r="P23" s="10">
        <v>3340117097</v>
      </c>
      <c r="Q23" s="10" t="s">
        <v>450</v>
      </c>
      <c r="R23" s="10" t="s">
        <v>280</v>
      </c>
      <c r="S23" s="17">
        <v>33402</v>
      </c>
      <c r="T23" s="10" t="s">
        <v>451</v>
      </c>
      <c r="U23" s="10" t="s">
        <v>42</v>
      </c>
      <c r="V23" s="10" t="s">
        <v>446</v>
      </c>
      <c r="W23" s="17">
        <v>44627</v>
      </c>
      <c r="X23" s="10" t="s">
        <v>452</v>
      </c>
      <c r="Y23" s="10" t="s">
        <v>453</v>
      </c>
      <c r="Z23" s="10" t="s">
        <v>454</v>
      </c>
    </row>
    <row r="24" spans="1:26" s="178" customFormat="1" ht="75" customHeight="1">
      <c r="A24" s="166" t="s">
        <v>183</v>
      </c>
      <c r="B24" s="164" t="s">
        <v>489</v>
      </c>
      <c r="C24" s="203" t="s">
        <v>207</v>
      </c>
      <c r="D24" s="10" t="s">
        <v>490</v>
      </c>
      <c r="E24" s="10" t="s">
        <v>491</v>
      </c>
      <c r="F24" s="17">
        <v>45740</v>
      </c>
      <c r="G24" s="17">
        <v>45740</v>
      </c>
      <c r="H24" s="10" t="s">
        <v>492</v>
      </c>
      <c r="I24" s="17">
        <v>45740</v>
      </c>
      <c r="J24" s="10" t="s">
        <v>492</v>
      </c>
      <c r="K24" s="17">
        <v>45632</v>
      </c>
      <c r="L24" s="10" t="s">
        <v>493</v>
      </c>
      <c r="M24" s="10" t="s">
        <v>407</v>
      </c>
      <c r="N24" s="10" t="s">
        <v>419</v>
      </c>
      <c r="O24" s="10" t="s">
        <v>419</v>
      </c>
      <c r="P24" s="10">
        <v>3534110451</v>
      </c>
      <c r="Q24" s="10" t="s">
        <v>494</v>
      </c>
      <c r="R24" s="10" t="s">
        <v>280</v>
      </c>
      <c r="S24" s="17">
        <v>35342</v>
      </c>
      <c r="T24" s="10" t="s">
        <v>495</v>
      </c>
      <c r="U24" s="10" t="s">
        <v>42</v>
      </c>
      <c r="V24" s="10" t="s">
        <v>496</v>
      </c>
      <c r="W24" s="17">
        <v>45275</v>
      </c>
      <c r="X24" s="10" t="s">
        <v>497</v>
      </c>
      <c r="Y24" s="10" t="s">
        <v>499</v>
      </c>
      <c r="Z24" s="10" t="s">
        <v>498</v>
      </c>
    </row>
    <row r="25" spans="1:26" s="178" customFormat="1" ht="75" customHeight="1">
      <c r="A25" s="99" t="s">
        <v>70</v>
      </c>
      <c r="B25" s="99" t="s">
        <v>539</v>
      </c>
      <c r="C25" s="203" t="s">
        <v>237</v>
      </c>
      <c r="D25" s="10"/>
      <c r="E25" s="10" t="s">
        <v>560</v>
      </c>
      <c r="F25" s="17">
        <v>45717</v>
      </c>
      <c r="G25" s="17">
        <v>45717</v>
      </c>
      <c r="H25" s="10" t="s">
        <v>561</v>
      </c>
      <c r="I25" s="17"/>
      <c r="J25" s="10"/>
      <c r="K25" s="17">
        <v>39457</v>
      </c>
      <c r="L25" s="10" t="s">
        <v>562</v>
      </c>
      <c r="M25" s="10" t="s">
        <v>43</v>
      </c>
      <c r="N25" s="10" t="s">
        <v>517</v>
      </c>
      <c r="O25" s="10" t="s">
        <v>517</v>
      </c>
      <c r="P25" s="10">
        <v>3229420494</v>
      </c>
      <c r="Q25" s="10" t="s">
        <v>563</v>
      </c>
      <c r="R25" s="10" t="s">
        <v>280</v>
      </c>
      <c r="S25" s="17">
        <v>32295</v>
      </c>
      <c r="T25" s="10" t="s">
        <v>564</v>
      </c>
      <c r="U25" s="10" t="s">
        <v>42</v>
      </c>
      <c r="V25" s="10" t="s">
        <v>560</v>
      </c>
      <c r="W25" s="17">
        <v>45716</v>
      </c>
      <c r="X25" s="10" t="s">
        <v>565</v>
      </c>
      <c r="Y25" s="10" t="s">
        <v>566</v>
      </c>
      <c r="Z25" s="10" t="s">
        <v>567</v>
      </c>
    </row>
    <row r="26" spans="1:26" s="178" customFormat="1" ht="75" customHeight="1">
      <c r="A26" s="99" t="s">
        <v>70</v>
      </c>
      <c r="B26" s="99" t="s">
        <v>273</v>
      </c>
      <c r="C26" s="203" t="s">
        <v>237</v>
      </c>
      <c r="D26" s="10"/>
      <c r="E26" s="10" t="s">
        <v>553</v>
      </c>
      <c r="F26" s="17">
        <v>45370</v>
      </c>
      <c r="G26" s="17">
        <v>45370</v>
      </c>
      <c r="H26" s="10" t="s">
        <v>274</v>
      </c>
      <c r="I26" s="17"/>
      <c r="J26" s="10"/>
      <c r="K26" s="17">
        <v>45352</v>
      </c>
      <c r="L26" s="10" t="s">
        <v>554</v>
      </c>
      <c r="M26" s="10" t="s">
        <v>43</v>
      </c>
      <c r="N26" s="10" t="s">
        <v>517</v>
      </c>
      <c r="O26" s="10" t="s">
        <v>517</v>
      </c>
      <c r="P26" s="10">
        <v>3226815576</v>
      </c>
      <c r="Q26" s="10">
        <v>7668077</v>
      </c>
      <c r="R26" s="10" t="s">
        <v>555</v>
      </c>
      <c r="S26" s="17">
        <v>32269</v>
      </c>
      <c r="T26" s="10" t="s">
        <v>556</v>
      </c>
      <c r="U26" s="10" t="s">
        <v>42</v>
      </c>
      <c r="V26" s="10" t="s">
        <v>553</v>
      </c>
      <c r="W26" s="17">
        <v>45369</v>
      </c>
      <c r="X26" s="10" t="s">
        <v>557</v>
      </c>
      <c r="Y26" s="10" t="s">
        <v>558</v>
      </c>
      <c r="Z26" s="10" t="s">
        <v>559</v>
      </c>
    </row>
    <row r="27" spans="1:26" s="239" customFormat="1" ht="75" customHeight="1">
      <c r="A27" s="236" t="s">
        <v>70</v>
      </c>
      <c r="B27" s="236" t="s">
        <v>540</v>
      </c>
      <c r="C27" s="237" t="s">
        <v>237</v>
      </c>
      <c r="D27" s="56"/>
      <c r="E27" s="56" t="s">
        <v>546</v>
      </c>
      <c r="F27" s="240">
        <v>45710</v>
      </c>
      <c r="G27" s="241">
        <v>45710</v>
      </c>
      <c r="H27" s="238" t="s">
        <v>547</v>
      </c>
      <c r="I27" s="238"/>
      <c r="J27" s="238"/>
      <c r="K27" s="241">
        <v>45667</v>
      </c>
      <c r="L27" s="238" t="s">
        <v>548</v>
      </c>
      <c r="M27" s="238" t="s">
        <v>43</v>
      </c>
      <c r="N27" s="238" t="s">
        <v>517</v>
      </c>
      <c r="O27" s="56" t="s">
        <v>517</v>
      </c>
      <c r="P27" s="56">
        <v>3581806313</v>
      </c>
      <c r="Q27" s="56" t="s">
        <v>549</v>
      </c>
      <c r="R27" s="238" t="s">
        <v>280</v>
      </c>
      <c r="S27" s="240">
        <v>35819</v>
      </c>
      <c r="T27" s="238" t="s">
        <v>550</v>
      </c>
      <c r="U27" s="56" t="s">
        <v>42</v>
      </c>
      <c r="V27" s="238" t="s">
        <v>546</v>
      </c>
      <c r="W27" s="240">
        <v>45712</v>
      </c>
      <c r="X27" s="56" t="s">
        <v>568</v>
      </c>
      <c r="Y27" s="238" t="s">
        <v>551</v>
      </c>
      <c r="Z27" s="56" t="s">
        <v>552</v>
      </c>
    </row>
    <row r="28" spans="1:26" ht="27" customHeight="1">
      <c r="B28" s="72" t="s">
        <v>487</v>
      </c>
    </row>
    <row r="29" spans="1:26" ht="24.75" customHeight="1">
      <c r="B29" s="72" t="s">
        <v>63</v>
      </c>
      <c r="D29" s="72" t="s">
        <v>485</v>
      </c>
      <c r="F29" s="226">
        <v>45777</v>
      </c>
    </row>
  </sheetData>
  <autoFilter ref="B1:B29"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18"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6"/>
  <sheetViews>
    <sheetView zoomScale="70" zoomScaleNormal="70" workbookViewId="0">
      <selection activeCell="E21" sqref="E21"/>
    </sheetView>
  </sheetViews>
  <sheetFormatPr defaultColWidth="9" defaultRowHeight="14.25"/>
  <cols>
    <col min="1" max="1" width="22.75" style="6" bestFit="1" customWidth="1"/>
    <col min="2" max="2" width="43.25" style="6" bestFit="1" customWidth="1"/>
    <col min="3" max="3" width="20.25" style="6" customWidth="1"/>
    <col min="4" max="4" width="19.875" style="6" customWidth="1"/>
    <col min="5" max="5" width="16.75" style="6" bestFit="1" customWidth="1"/>
    <col min="6" max="6" width="20" style="6" customWidth="1"/>
    <col min="7" max="12" width="16.75" style="32" customWidth="1"/>
    <col min="13" max="13" width="16" style="32" bestFit="1" customWidth="1"/>
    <col min="14" max="14" width="21.75" style="32" bestFit="1" customWidth="1"/>
    <col min="15" max="15" width="24.625" style="6" customWidth="1"/>
    <col min="16" max="16" width="20" style="6" bestFit="1" customWidth="1"/>
    <col min="17" max="17" width="15.75" style="6" bestFit="1" customWidth="1"/>
    <col min="18" max="20" width="20.75" style="6" customWidth="1"/>
    <col min="21" max="21" width="8.75" style="6" bestFit="1" customWidth="1"/>
    <col min="22" max="23" width="18.125" style="31" customWidth="1"/>
    <col min="24" max="24" width="25" style="6" bestFit="1" customWidth="1"/>
    <col min="25" max="25" width="39.75" style="6" bestFit="1" customWidth="1"/>
    <col min="26" max="26" width="29.75" style="6" customWidth="1"/>
    <col min="27" max="27" width="20" style="6" customWidth="1"/>
    <col min="28" max="29" width="17.125" style="6" customWidth="1"/>
    <col min="30" max="30" width="22.25" style="6" bestFit="1" customWidth="1"/>
    <col min="31" max="31" width="27.125" style="6" customWidth="1"/>
    <col min="32" max="16384" width="9" style="6"/>
  </cols>
  <sheetData>
    <row r="1" spans="1:31" ht="33">
      <c r="A1" s="259">
        <v>4</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row>
    <row r="2" spans="1:31" ht="33">
      <c r="A2" s="85"/>
      <c r="B2" s="85"/>
      <c r="C2" s="85"/>
      <c r="D2" s="85"/>
      <c r="E2" s="85"/>
      <c r="F2" s="85"/>
      <c r="G2" s="85"/>
      <c r="H2" s="85"/>
      <c r="I2" s="85"/>
      <c r="J2" s="85"/>
      <c r="K2" s="85"/>
      <c r="L2" s="85"/>
      <c r="M2" s="85"/>
      <c r="N2" s="85"/>
      <c r="O2" s="85"/>
      <c r="P2" s="85"/>
      <c r="Q2" s="85"/>
      <c r="R2" s="85"/>
      <c r="S2" s="85"/>
      <c r="T2" s="85"/>
      <c r="U2" s="85"/>
      <c r="V2" s="85"/>
      <c r="W2" s="85"/>
      <c r="X2" s="85"/>
      <c r="Y2" s="85"/>
      <c r="Z2" s="85"/>
      <c r="AA2" s="84"/>
      <c r="AB2" s="84"/>
      <c r="AC2" s="84"/>
      <c r="AD2" s="80" t="s">
        <v>3</v>
      </c>
      <c r="AE2" s="84"/>
    </row>
    <row r="3" spans="1:31" ht="18.75">
      <c r="A3" s="74">
        <v>45777</v>
      </c>
      <c r="B3" s="265" t="s">
        <v>44</v>
      </c>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row>
    <row r="4" spans="1:31" ht="93.75" customHeight="1">
      <c r="A4" s="4" t="s">
        <v>11</v>
      </c>
      <c r="B4" s="1" t="s">
        <v>12</v>
      </c>
      <c r="C4" s="4" t="s">
        <v>22</v>
      </c>
      <c r="D4" s="4" t="s">
        <v>23</v>
      </c>
      <c r="E4" s="4" t="s">
        <v>24</v>
      </c>
      <c r="F4" s="88" t="s">
        <v>25</v>
      </c>
      <c r="G4" s="263" t="s">
        <v>26</v>
      </c>
      <c r="H4" s="264"/>
      <c r="I4" s="263" t="s">
        <v>45</v>
      </c>
      <c r="J4" s="264"/>
      <c r="K4" s="263" t="s">
        <v>28</v>
      </c>
      <c r="L4" s="264"/>
      <c r="M4" s="4" t="s">
        <v>29</v>
      </c>
      <c r="N4" s="4" t="s">
        <v>30</v>
      </c>
      <c r="O4" s="4" t="s">
        <v>31</v>
      </c>
      <c r="P4" s="4" t="s">
        <v>32</v>
      </c>
      <c r="Q4" s="263" t="s">
        <v>33</v>
      </c>
      <c r="R4" s="264"/>
      <c r="S4" s="4" t="s">
        <v>34</v>
      </c>
      <c r="T4" s="4" t="s">
        <v>35</v>
      </c>
      <c r="U4" s="4" t="s">
        <v>36</v>
      </c>
      <c r="V4" s="263" t="s">
        <v>37</v>
      </c>
      <c r="W4" s="264"/>
      <c r="X4" s="4" t="s">
        <v>38</v>
      </c>
      <c r="Y4" s="4" t="s">
        <v>39</v>
      </c>
      <c r="Z4" s="4" t="s">
        <v>40</v>
      </c>
      <c r="AA4" s="4" t="s">
        <v>46</v>
      </c>
      <c r="AB4" s="263" t="s">
        <v>47</v>
      </c>
      <c r="AC4" s="264"/>
      <c r="AD4" s="4" t="s">
        <v>48</v>
      </c>
      <c r="AE4" s="4" t="s">
        <v>49</v>
      </c>
    </row>
    <row r="5" spans="1:31" ht="18.75">
      <c r="A5" s="5">
        <f>MAX('2. ООС'!5:5)+1</f>
        <v>29</v>
      </c>
      <c r="B5" s="5">
        <f>A5+1</f>
        <v>30</v>
      </c>
      <c r="C5" s="5">
        <f t="shared" ref="C5:F5" si="0">B5+1</f>
        <v>31</v>
      </c>
      <c r="D5" s="5">
        <f t="shared" si="0"/>
        <v>32</v>
      </c>
      <c r="E5" s="5">
        <f t="shared" si="0"/>
        <v>33</v>
      </c>
      <c r="F5" s="5">
        <f t="shared" si="0"/>
        <v>34</v>
      </c>
      <c r="G5" s="261">
        <f>F5+1</f>
        <v>35</v>
      </c>
      <c r="H5" s="262"/>
      <c r="I5" s="261">
        <f t="shared" ref="I5" si="1">G5+1</f>
        <v>36</v>
      </c>
      <c r="J5" s="262"/>
      <c r="K5" s="261">
        <f t="shared" ref="K5" si="2">I5+1</f>
        <v>37</v>
      </c>
      <c r="L5" s="262"/>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61">
        <f t="shared" ref="V5" si="11">U5+1</f>
        <v>47</v>
      </c>
      <c r="W5" s="262"/>
      <c r="X5" s="5">
        <f t="shared" ref="X5" si="12">V5+1</f>
        <v>48</v>
      </c>
      <c r="Y5" s="5">
        <f t="shared" ref="Y5" si="13">X5+1</f>
        <v>49</v>
      </c>
      <c r="Z5" s="5">
        <f t="shared" ref="Z5" si="14">Y5+1</f>
        <v>50</v>
      </c>
      <c r="AA5" s="5">
        <f t="shared" ref="AA5" si="15">Z5+1</f>
        <v>51</v>
      </c>
      <c r="AB5" s="261">
        <f t="shared" ref="AB5" si="16">AA5+1</f>
        <v>52</v>
      </c>
      <c r="AC5" s="262"/>
      <c r="AD5" s="5">
        <f>AB5+1</f>
        <v>53</v>
      </c>
      <c r="AE5" s="5">
        <f t="shared" ref="AE5" si="17">AD5+1</f>
        <v>54</v>
      </c>
    </row>
    <row r="6" spans="1:31" ht="93.75">
      <c r="A6" s="209" t="s">
        <v>183</v>
      </c>
      <c r="B6" s="209" t="s">
        <v>220</v>
      </c>
      <c r="C6" s="229" t="s">
        <v>205</v>
      </c>
      <c r="D6" s="231" t="s">
        <v>532</v>
      </c>
      <c r="E6" s="229" t="s">
        <v>299</v>
      </c>
      <c r="F6" s="231">
        <v>43250</v>
      </c>
      <c r="G6" s="231">
        <v>43250</v>
      </c>
      <c r="H6" s="229" t="s">
        <v>286</v>
      </c>
      <c r="I6" s="17">
        <v>44516</v>
      </c>
      <c r="J6" s="17" t="s">
        <v>300</v>
      </c>
      <c r="K6" s="17">
        <v>44428</v>
      </c>
      <c r="L6" s="17" t="s">
        <v>301</v>
      </c>
      <c r="M6" s="229" t="s">
        <v>41</v>
      </c>
      <c r="N6" s="231">
        <v>43250</v>
      </c>
      <c r="O6" s="231">
        <v>44711</v>
      </c>
      <c r="P6" s="229">
        <v>3111921776</v>
      </c>
      <c r="Q6" s="116" t="s">
        <v>303</v>
      </c>
      <c r="R6" s="17" t="s">
        <v>280</v>
      </c>
      <c r="S6" s="231">
        <v>31120</v>
      </c>
      <c r="T6" s="4" t="s">
        <v>304</v>
      </c>
      <c r="U6" s="229" t="s">
        <v>42</v>
      </c>
      <c r="V6" s="10" t="s">
        <v>305</v>
      </c>
      <c r="W6" s="17">
        <v>43250</v>
      </c>
      <c r="X6" s="10" t="s">
        <v>306</v>
      </c>
      <c r="Y6" s="10" t="s">
        <v>308</v>
      </c>
      <c r="Z6" s="10" t="s">
        <v>307</v>
      </c>
      <c r="AA6" s="231">
        <v>45761</v>
      </c>
      <c r="AB6" s="229" t="s">
        <v>534</v>
      </c>
      <c r="AC6" s="231">
        <v>45761</v>
      </c>
      <c r="AD6" s="4" t="s">
        <v>535</v>
      </c>
      <c r="AE6" s="4" t="s">
        <v>536</v>
      </c>
    </row>
    <row r="7" spans="1:31" ht="18.75">
      <c r="A7" s="230"/>
      <c r="B7" s="230"/>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row>
    <row r="8" spans="1:31" ht="18.75">
      <c r="A8" s="230"/>
      <c r="B8" s="230"/>
      <c r="C8" s="230"/>
      <c r="D8" s="230"/>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row>
    <row r="9" spans="1:31" ht="18.75">
      <c r="A9" s="230"/>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row>
    <row r="10" spans="1:31" ht="18.75">
      <c r="A10" s="230"/>
      <c r="B10" s="230"/>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row>
    <row r="12" spans="1:31" ht="18.75">
      <c r="B12" s="194" t="s">
        <v>484</v>
      </c>
      <c r="C12" s="11"/>
      <c r="D12" s="11"/>
      <c r="E12" s="11"/>
      <c r="F12" s="11"/>
      <c r="G12" s="30"/>
      <c r="H12" s="30"/>
      <c r="I12" s="30"/>
      <c r="J12" s="30"/>
      <c r="K12" s="30"/>
      <c r="L12" s="30"/>
      <c r="M12" s="30"/>
      <c r="N12" s="30"/>
      <c r="O12" s="11"/>
      <c r="AA12" s="11"/>
      <c r="AB12" s="11"/>
      <c r="AC12" s="11"/>
      <c r="AD12" s="11"/>
    </row>
    <row r="13" spans="1:31" ht="18.75">
      <c r="B13" s="194" t="s">
        <v>63</v>
      </c>
      <c r="C13" s="260" t="s">
        <v>542</v>
      </c>
      <c r="D13" s="260"/>
      <c r="E13" s="260"/>
      <c r="F13" s="260"/>
      <c r="G13" s="260"/>
      <c r="H13" s="260"/>
      <c r="I13" s="18"/>
      <c r="J13" s="35"/>
      <c r="K13" s="35"/>
      <c r="L13" s="35"/>
      <c r="N13" s="18"/>
      <c r="P13" s="19"/>
      <c r="U13" s="19"/>
      <c r="AD13" s="12"/>
    </row>
    <row r="16" spans="1:31">
      <c r="AA16" s="40"/>
    </row>
  </sheetData>
  <mergeCells count="14">
    <mergeCell ref="A1:AE1"/>
    <mergeCell ref="C13:H13"/>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A14:A1048576 B13 A11 A6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0"/>
  <sheetViews>
    <sheetView zoomScale="55" zoomScaleNormal="55" workbookViewId="0">
      <selection activeCell="A3" sqref="A3"/>
    </sheetView>
  </sheetViews>
  <sheetFormatPr defaultColWidth="9" defaultRowHeight="14.25"/>
  <cols>
    <col min="1" max="1" width="22.25" style="6" bestFit="1" customWidth="1"/>
    <col min="2" max="2" width="47.125" style="6" bestFit="1" customWidth="1"/>
    <col min="3" max="3" width="30.75" style="6" bestFit="1" customWidth="1"/>
    <col min="4" max="4" width="19.25" style="6" bestFit="1" customWidth="1"/>
    <col min="5" max="5" width="22" style="6" customWidth="1"/>
    <col min="6" max="11" width="17.625" style="6" customWidth="1"/>
    <col min="12" max="12" width="33.125" style="184" bestFit="1" customWidth="1"/>
    <col min="13" max="16384" width="9" style="6"/>
  </cols>
  <sheetData>
    <row r="1" spans="1:12" ht="23.25">
      <c r="A1" s="266">
        <v>5</v>
      </c>
      <c r="B1" s="266"/>
      <c r="C1" s="266"/>
      <c r="D1" s="266"/>
      <c r="E1" s="266"/>
      <c r="F1" s="266"/>
      <c r="G1" s="266"/>
      <c r="H1" s="266"/>
      <c r="I1" s="266"/>
      <c r="J1" s="266"/>
      <c r="K1" s="266"/>
      <c r="L1" s="266"/>
    </row>
    <row r="2" spans="1:12" ht="46.5">
      <c r="A2" s="177"/>
      <c r="B2" s="177"/>
      <c r="C2" s="177"/>
      <c r="D2" s="177"/>
      <c r="E2" s="177"/>
      <c r="F2" s="177"/>
      <c r="G2" s="177"/>
      <c r="H2" s="177"/>
      <c r="I2" s="177"/>
      <c r="J2" s="177"/>
      <c r="K2" s="177"/>
      <c r="L2" s="186" t="s">
        <v>3</v>
      </c>
    </row>
    <row r="3" spans="1:12" ht="18.75">
      <c r="A3" s="176">
        <v>45777</v>
      </c>
      <c r="B3" s="267" t="s">
        <v>51</v>
      </c>
      <c r="C3" s="267"/>
      <c r="D3" s="267"/>
      <c r="E3" s="267"/>
      <c r="F3" s="267"/>
      <c r="G3" s="267"/>
      <c r="H3" s="267"/>
      <c r="I3" s="267"/>
      <c r="J3" s="267"/>
      <c r="K3" s="267"/>
      <c r="L3" s="267"/>
    </row>
    <row r="4" spans="1:12" ht="37.5">
      <c r="A4" s="173" t="s">
        <v>11</v>
      </c>
      <c r="B4" s="1" t="s">
        <v>12</v>
      </c>
      <c r="C4" s="173" t="s">
        <v>7</v>
      </c>
      <c r="D4" s="173" t="s">
        <v>24</v>
      </c>
      <c r="E4" s="173" t="s">
        <v>52</v>
      </c>
      <c r="F4" s="173" t="s">
        <v>53</v>
      </c>
      <c r="G4" s="256" t="s">
        <v>54</v>
      </c>
      <c r="H4" s="257"/>
      <c r="I4" s="173" t="s">
        <v>55</v>
      </c>
      <c r="J4" s="256" t="s">
        <v>56</v>
      </c>
      <c r="K4" s="257"/>
      <c r="L4" s="185" t="s">
        <v>40</v>
      </c>
    </row>
    <row r="5" spans="1:12" ht="18.75">
      <c r="A5" s="173">
        <f>MAX('3. Виключені'!5:5)+1</f>
        <v>55</v>
      </c>
      <c r="B5" s="173">
        <f>A5+1</f>
        <v>56</v>
      </c>
      <c r="C5" s="173">
        <f t="shared" ref="C5:F5" si="0">B5+1</f>
        <v>57</v>
      </c>
      <c r="D5" s="173">
        <f t="shared" si="0"/>
        <v>58</v>
      </c>
      <c r="E5" s="173">
        <f t="shared" si="0"/>
        <v>59</v>
      </c>
      <c r="F5" s="173">
        <f t="shared" si="0"/>
        <v>60</v>
      </c>
      <c r="G5" s="256">
        <f>F5+1</f>
        <v>61</v>
      </c>
      <c r="H5" s="257"/>
      <c r="I5" s="173">
        <f>G5+1</f>
        <v>62</v>
      </c>
      <c r="J5" s="256">
        <f>I5+1</f>
        <v>63</v>
      </c>
      <c r="K5" s="257"/>
      <c r="L5" s="185">
        <f>J5+1</f>
        <v>64</v>
      </c>
    </row>
    <row r="6" spans="1:12" ht="37.5">
      <c r="A6" s="112" t="s">
        <v>18</v>
      </c>
      <c r="B6" s="112" t="s">
        <v>258</v>
      </c>
      <c r="C6" s="112" t="s">
        <v>256</v>
      </c>
      <c r="D6" s="113" t="s">
        <v>257</v>
      </c>
      <c r="E6" s="113" t="s">
        <v>418</v>
      </c>
      <c r="F6" s="114">
        <v>45588</v>
      </c>
      <c r="G6" s="114">
        <v>45588</v>
      </c>
      <c r="H6" s="114" t="s">
        <v>259</v>
      </c>
      <c r="I6" s="114"/>
      <c r="J6" s="114"/>
      <c r="K6" s="114"/>
      <c r="L6" s="181" t="s">
        <v>260</v>
      </c>
    </row>
    <row r="7" spans="1:12" ht="37.5">
      <c r="A7" s="112" t="s">
        <v>18</v>
      </c>
      <c r="B7" s="112" t="s">
        <v>261</v>
      </c>
      <c r="C7" s="112" t="s">
        <v>256</v>
      </c>
      <c r="D7" s="113" t="s">
        <v>270</v>
      </c>
      <c r="E7" s="113" t="s">
        <v>418</v>
      </c>
      <c r="F7" s="114">
        <v>45353</v>
      </c>
      <c r="G7" s="114">
        <v>45353</v>
      </c>
      <c r="H7" s="114" t="s">
        <v>271</v>
      </c>
      <c r="I7" s="114"/>
      <c r="J7" s="114"/>
      <c r="K7" s="114"/>
      <c r="L7" s="181" t="s">
        <v>272</v>
      </c>
    </row>
    <row r="8" spans="1:12" ht="37.5">
      <c r="A8" s="112" t="s">
        <v>18</v>
      </c>
      <c r="B8" s="112" t="s">
        <v>262</v>
      </c>
      <c r="C8" s="112" t="s">
        <v>256</v>
      </c>
      <c r="D8" s="113" t="s">
        <v>264</v>
      </c>
      <c r="E8" s="113" t="s">
        <v>418</v>
      </c>
      <c r="F8" s="114">
        <v>45485</v>
      </c>
      <c r="G8" s="114">
        <v>45485</v>
      </c>
      <c r="H8" s="114" t="s">
        <v>265</v>
      </c>
      <c r="I8" s="114"/>
      <c r="J8" s="114"/>
      <c r="K8" s="114"/>
      <c r="L8" s="181" t="s">
        <v>266</v>
      </c>
    </row>
    <row r="9" spans="1:12" ht="37.5">
      <c r="A9" s="112" t="s">
        <v>18</v>
      </c>
      <c r="B9" s="112" t="s">
        <v>263</v>
      </c>
      <c r="C9" s="112" t="s">
        <v>256</v>
      </c>
      <c r="D9" s="113" t="s">
        <v>264</v>
      </c>
      <c r="E9" s="113" t="s">
        <v>418</v>
      </c>
      <c r="F9" s="114">
        <v>45665</v>
      </c>
      <c r="G9" s="114">
        <v>45665</v>
      </c>
      <c r="H9" s="114" t="s">
        <v>284</v>
      </c>
      <c r="I9" s="114"/>
      <c r="J9" s="114"/>
      <c r="K9" s="114"/>
      <c r="L9" s="181" t="s">
        <v>387</v>
      </c>
    </row>
    <row r="10" spans="1:12" s="111" customFormat="1" ht="37.5">
      <c r="A10" s="112" t="s">
        <v>18</v>
      </c>
      <c r="B10" s="112" t="s">
        <v>267</v>
      </c>
      <c r="C10" s="112" t="s">
        <v>256</v>
      </c>
      <c r="D10" s="113" t="s">
        <v>257</v>
      </c>
      <c r="E10" s="113" t="s">
        <v>418</v>
      </c>
      <c r="F10" s="114">
        <v>45589</v>
      </c>
      <c r="G10" s="114">
        <v>45589</v>
      </c>
      <c r="H10" s="114" t="s">
        <v>268</v>
      </c>
      <c r="I10" s="114"/>
      <c r="J10" s="114"/>
      <c r="K10" s="114"/>
      <c r="L10" s="181" t="s">
        <v>269</v>
      </c>
    </row>
    <row r="11" spans="1:12" s="111" customFormat="1" ht="37.5">
      <c r="A11" s="112" t="s">
        <v>18</v>
      </c>
      <c r="B11" s="112" t="s">
        <v>283</v>
      </c>
      <c r="C11" s="112" t="s">
        <v>256</v>
      </c>
      <c r="D11" s="113" t="s">
        <v>264</v>
      </c>
      <c r="E11" s="113" t="s">
        <v>418</v>
      </c>
      <c r="F11" s="114">
        <v>45665</v>
      </c>
      <c r="G11" s="114">
        <v>45665</v>
      </c>
      <c r="H11" s="114" t="s">
        <v>284</v>
      </c>
      <c r="I11" s="114"/>
      <c r="J11" s="114"/>
      <c r="K11" s="114"/>
      <c r="L11" s="181" t="s">
        <v>285</v>
      </c>
    </row>
    <row r="12" spans="1:12" s="111" customFormat="1" ht="37.5">
      <c r="A12" s="112" t="s">
        <v>18</v>
      </c>
      <c r="B12" s="112" t="s">
        <v>287</v>
      </c>
      <c r="C12" s="112" t="s">
        <v>256</v>
      </c>
      <c r="D12" s="113" t="s">
        <v>288</v>
      </c>
      <c r="E12" s="113" t="s">
        <v>418</v>
      </c>
      <c r="F12" s="114">
        <v>45642</v>
      </c>
      <c r="G12" s="114">
        <v>45643</v>
      </c>
      <c r="H12" s="114" t="s">
        <v>289</v>
      </c>
      <c r="I12" s="114"/>
      <c r="J12" s="114"/>
      <c r="K12" s="114"/>
      <c r="L12" s="181"/>
    </row>
    <row r="13" spans="1:12" s="111" customFormat="1" ht="37.5">
      <c r="A13" s="112" t="s">
        <v>17</v>
      </c>
      <c r="B13" s="112" t="s">
        <v>367</v>
      </c>
      <c r="C13" s="112" t="s">
        <v>256</v>
      </c>
      <c r="D13" s="113" t="s">
        <v>361</v>
      </c>
      <c r="E13" s="113" t="s">
        <v>418</v>
      </c>
      <c r="F13" s="114">
        <v>45475</v>
      </c>
      <c r="G13" s="114">
        <v>45460</v>
      </c>
      <c r="H13" s="114" t="s">
        <v>362</v>
      </c>
      <c r="I13" s="114"/>
      <c r="J13" s="114"/>
      <c r="K13" s="114"/>
      <c r="L13" s="181" t="s">
        <v>363</v>
      </c>
    </row>
    <row r="14" spans="1:12" s="111" customFormat="1" ht="37.5">
      <c r="A14" s="112" t="s">
        <v>18</v>
      </c>
      <c r="B14" s="112" t="s">
        <v>365</v>
      </c>
      <c r="C14" s="112" t="s">
        <v>256</v>
      </c>
      <c r="D14" s="113"/>
      <c r="E14" s="113"/>
      <c r="F14" s="114"/>
      <c r="G14" s="114"/>
      <c r="H14" s="114"/>
      <c r="I14" s="114"/>
      <c r="J14" s="114"/>
      <c r="K14" s="114"/>
      <c r="L14" s="181" t="s">
        <v>468</v>
      </c>
    </row>
    <row r="15" spans="1:12" s="111" customFormat="1" ht="37.5">
      <c r="A15" s="112" t="s">
        <v>18</v>
      </c>
      <c r="B15" s="112" t="s">
        <v>366</v>
      </c>
      <c r="C15" s="112" t="s">
        <v>256</v>
      </c>
      <c r="D15" s="113" t="s">
        <v>288</v>
      </c>
      <c r="E15" s="113" t="s">
        <v>418</v>
      </c>
      <c r="F15" s="114">
        <v>45600</v>
      </c>
      <c r="G15" s="114">
        <v>45600</v>
      </c>
      <c r="H15" s="114" t="s">
        <v>376</v>
      </c>
      <c r="I15" s="114"/>
      <c r="J15" s="114"/>
      <c r="K15" s="114"/>
      <c r="L15" s="181" t="s">
        <v>377</v>
      </c>
    </row>
    <row r="16" spans="1:12" s="111" customFormat="1" ht="18.75">
      <c r="A16" s="178"/>
      <c r="B16" s="195"/>
      <c r="C16" s="178"/>
      <c r="D16" s="178"/>
      <c r="E16" s="178"/>
      <c r="F16" s="178"/>
      <c r="G16" s="178"/>
      <c r="H16" s="178"/>
      <c r="I16" s="178"/>
      <c r="J16" s="178"/>
      <c r="K16" s="178"/>
      <c r="L16" s="182"/>
    </row>
    <row r="17" spans="1:12" s="111" customFormat="1" ht="18.75">
      <c r="A17" s="199"/>
      <c r="B17" s="200"/>
      <c r="C17" s="260" t="s">
        <v>500</v>
      </c>
      <c r="D17" s="260"/>
      <c r="E17" s="260"/>
      <c r="F17" s="260"/>
      <c r="G17" s="260"/>
      <c r="H17" s="260"/>
      <c r="I17" s="260"/>
      <c r="J17" s="171"/>
      <c r="K17" s="171"/>
      <c r="L17" s="183"/>
    </row>
    <row r="18" spans="1:12" s="111" customFormat="1" ht="18.75">
      <c r="A18" s="72"/>
      <c r="B18" s="72" t="s">
        <v>484</v>
      </c>
      <c r="C18" s="72"/>
      <c r="D18" s="72"/>
      <c r="E18" s="72"/>
      <c r="F18" s="72"/>
      <c r="G18" s="72"/>
      <c r="H18" s="72"/>
      <c r="I18" s="72"/>
      <c r="J18" s="6"/>
      <c r="K18" s="6"/>
      <c r="L18" s="184"/>
    </row>
    <row r="19" spans="1:12" s="111" customFormat="1" ht="18.75">
      <c r="A19" s="72"/>
      <c r="B19" s="72" t="s">
        <v>63</v>
      </c>
      <c r="C19" s="72"/>
      <c r="D19" s="72" t="s">
        <v>501</v>
      </c>
      <c r="E19" s="72"/>
      <c r="F19" s="226">
        <v>45777</v>
      </c>
      <c r="G19" s="72"/>
      <c r="H19" s="72"/>
      <c r="I19" s="72"/>
      <c r="J19" s="6"/>
      <c r="K19" s="6"/>
      <c r="L19" s="184"/>
    </row>
    <row r="20" spans="1:12">
      <c r="H20" s="40"/>
    </row>
  </sheetData>
  <mergeCells count="7">
    <mergeCell ref="A1:L1"/>
    <mergeCell ref="C17:I17"/>
    <mergeCell ref="B3:L3"/>
    <mergeCell ref="G5:H5"/>
    <mergeCell ref="G4:H4"/>
    <mergeCell ref="J5:K5"/>
    <mergeCell ref="J4:K4"/>
  </mergeCells>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A18:A1048576 B17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1"/>
  <sheetViews>
    <sheetView zoomScale="55" zoomScaleNormal="55" workbookViewId="0">
      <selection activeCell="I36" sqref="I36"/>
    </sheetView>
  </sheetViews>
  <sheetFormatPr defaultColWidth="8.75" defaultRowHeight="14.25"/>
  <cols>
    <col min="1" max="1" width="22.25" style="11" bestFit="1" customWidth="1"/>
    <col min="2" max="2" width="39.5" style="11" customWidth="1"/>
    <col min="3" max="3" width="15.75" style="11" bestFit="1" customWidth="1"/>
    <col min="4" max="4" width="21" style="11" customWidth="1"/>
    <col min="5" max="5" width="19.25" style="11" bestFit="1" customWidth="1"/>
    <col min="6" max="6" width="15" style="11" customWidth="1"/>
    <col min="7" max="8" width="15.125" style="11" customWidth="1"/>
    <col min="9" max="9" width="23.125" style="11" bestFit="1" customWidth="1"/>
    <col min="10" max="10" width="33.25" style="11" bestFit="1" customWidth="1"/>
    <col min="11" max="11" width="21.75" style="11" customWidth="1"/>
    <col min="12" max="13" width="15" style="11" customWidth="1"/>
    <col min="14" max="14" width="36.125" style="11" customWidth="1"/>
    <col min="15" max="16384" width="8.75" style="11"/>
  </cols>
  <sheetData>
    <row r="1" spans="1:14" s="6" customFormat="1" ht="23.25">
      <c r="A1" s="268">
        <v>6</v>
      </c>
      <c r="B1" s="268"/>
      <c r="C1" s="268"/>
      <c r="D1" s="268"/>
      <c r="E1" s="268"/>
      <c r="F1" s="268"/>
      <c r="G1" s="268"/>
      <c r="H1" s="268"/>
      <c r="I1" s="268"/>
      <c r="J1" s="268"/>
      <c r="K1" s="268"/>
      <c r="L1" s="268"/>
      <c r="M1" s="268"/>
      <c r="N1" s="268"/>
    </row>
    <row r="2" spans="1:14" s="6" customFormat="1" ht="23.25">
      <c r="A2" s="179"/>
      <c r="B2" s="179"/>
      <c r="C2" s="179"/>
      <c r="D2" s="179"/>
      <c r="E2" s="179"/>
      <c r="F2" s="179"/>
      <c r="G2" s="179"/>
      <c r="H2" s="179"/>
      <c r="I2" s="179"/>
      <c r="J2" s="179"/>
      <c r="K2" s="179"/>
      <c r="L2" s="78"/>
      <c r="M2" s="179"/>
      <c r="N2" s="78" t="s">
        <v>3</v>
      </c>
    </row>
    <row r="3" spans="1:14" ht="18.75">
      <c r="A3" s="74">
        <v>45777</v>
      </c>
      <c r="B3" s="270" t="s">
        <v>59</v>
      </c>
      <c r="C3" s="270"/>
      <c r="D3" s="270"/>
      <c r="E3" s="270"/>
      <c r="F3" s="270"/>
      <c r="G3" s="270"/>
      <c r="H3" s="270"/>
      <c r="I3" s="270"/>
      <c r="J3" s="270"/>
      <c r="K3" s="270"/>
      <c r="L3" s="270"/>
      <c r="M3" s="270"/>
      <c r="N3" s="270"/>
    </row>
    <row r="4" spans="1:14" ht="37.5">
      <c r="A4" s="173" t="s">
        <v>11</v>
      </c>
      <c r="B4" s="1" t="s">
        <v>12</v>
      </c>
      <c r="C4" s="173" t="s">
        <v>6</v>
      </c>
      <c r="D4" s="13" t="s">
        <v>474</v>
      </c>
      <c r="E4" s="13" t="s">
        <v>60</v>
      </c>
      <c r="F4" s="13" t="s">
        <v>55</v>
      </c>
      <c r="G4" s="271" t="s">
        <v>56</v>
      </c>
      <c r="H4" s="272"/>
      <c r="I4" s="13" t="s">
        <v>475</v>
      </c>
      <c r="J4" s="14" t="s">
        <v>61</v>
      </c>
      <c r="K4" s="13" t="s">
        <v>62</v>
      </c>
      <c r="L4" s="271" t="s">
        <v>54</v>
      </c>
      <c r="M4" s="272"/>
      <c r="N4" s="14" t="s">
        <v>40</v>
      </c>
    </row>
    <row r="5" spans="1:14" ht="18.75">
      <c r="A5" s="170">
        <f>MAX('4. Тимчасово прибулі'!5:5)+1</f>
        <v>65</v>
      </c>
      <c r="B5" s="170">
        <f>A5+1</f>
        <v>66</v>
      </c>
      <c r="C5" s="170">
        <f t="shared" ref="C5:F5" si="0">B5+1</f>
        <v>67</v>
      </c>
      <c r="D5" s="170">
        <f t="shared" si="0"/>
        <v>68</v>
      </c>
      <c r="E5" s="170">
        <f t="shared" si="0"/>
        <v>69</v>
      </c>
      <c r="F5" s="170">
        <f t="shared" si="0"/>
        <v>70</v>
      </c>
      <c r="G5" s="273">
        <f>F5+1</f>
        <v>71</v>
      </c>
      <c r="H5" s="274"/>
      <c r="I5" s="170">
        <f>G5+1</f>
        <v>72</v>
      </c>
      <c r="J5" s="170">
        <f t="shared" ref="J5" si="1">I5+1</f>
        <v>73</v>
      </c>
      <c r="K5" s="170">
        <f t="shared" ref="K5" si="2">J5+1</f>
        <v>74</v>
      </c>
      <c r="L5" s="273">
        <f>K5+1</f>
        <v>75</v>
      </c>
      <c r="M5" s="274"/>
      <c r="N5" s="170">
        <f>L5+1</f>
        <v>76</v>
      </c>
    </row>
    <row r="6" spans="1:14" ht="18.75">
      <c r="A6" s="187" t="s">
        <v>58</v>
      </c>
      <c r="B6" s="188" t="s">
        <v>226</v>
      </c>
      <c r="C6" s="189"/>
      <c r="D6" s="188" t="s">
        <v>481</v>
      </c>
      <c r="E6" s="187" t="s">
        <v>242</v>
      </c>
      <c r="F6" s="190">
        <v>45735</v>
      </c>
      <c r="G6" s="190">
        <v>45735</v>
      </c>
      <c r="H6" s="191" t="s">
        <v>486</v>
      </c>
      <c r="I6" s="188" t="s">
        <v>65</v>
      </c>
      <c r="J6" s="192">
        <v>45763</v>
      </c>
      <c r="K6" s="190">
        <v>45763</v>
      </c>
      <c r="L6" s="190"/>
      <c r="M6" s="191"/>
      <c r="N6" s="193" t="s">
        <v>482</v>
      </c>
    </row>
    <row r="7" spans="1:14" ht="18.75">
      <c r="A7" s="187" t="s">
        <v>63</v>
      </c>
      <c r="B7" s="188" t="s">
        <v>234</v>
      </c>
      <c r="C7" s="189"/>
      <c r="D7" s="188" t="s">
        <v>66</v>
      </c>
      <c r="E7" s="187" t="s">
        <v>480</v>
      </c>
      <c r="F7" s="190">
        <v>45724</v>
      </c>
      <c r="G7" s="190">
        <v>45724</v>
      </c>
      <c r="H7" s="191" t="s">
        <v>531</v>
      </c>
      <c r="I7" s="188" t="s">
        <v>478</v>
      </c>
      <c r="J7" s="192">
        <v>45756</v>
      </c>
      <c r="K7" s="190">
        <v>45754</v>
      </c>
      <c r="L7" s="190" t="s">
        <v>65</v>
      </c>
      <c r="M7" s="191" t="s">
        <v>65</v>
      </c>
      <c r="N7" s="193" t="s">
        <v>479</v>
      </c>
    </row>
    <row r="8" spans="1:14" ht="18.75">
      <c r="A8" s="10" t="s">
        <v>63</v>
      </c>
      <c r="B8" s="8" t="s">
        <v>229</v>
      </c>
      <c r="C8" s="189"/>
      <c r="D8" s="188" t="s">
        <v>66</v>
      </c>
      <c r="E8" s="187" t="s">
        <v>242</v>
      </c>
      <c r="F8" s="190">
        <v>45752</v>
      </c>
      <c r="G8" s="190">
        <v>45751</v>
      </c>
      <c r="H8" s="191"/>
      <c r="I8" s="188" t="s">
        <v>478</v>
      </c>
      <c r="J8" s="192">
        <v>45782</v>
      </c>
      <c r="K8" s="190" t="s">
        <v>65</v>
      </c>
      <c r="L8" s="190" t="s">
        <v>65</v>
      </c>
      <c r="M8" s="191" t="s">
        <v>65</v>
      </c>
      <c r="N8" s="193" t="s">
        <v>64</v>
      </c>
    </row>
    <row r="9" spans="1:14" ht="18.75">
      <c r="A9" s="10" t="s">
        <v>70</v>
      </c>
      <c r="B9" s="8" t="s">
        <v>505</v>
      </c>
      <c r="C9" s="211"/>
      <c r="D9" s="212" t="s">
        <v>506</v>
      </c>
      <c r="E9" s="10" t="s">
        <v>242</v>
      </c>
      <c r="F9" s="215">
        <v>45754</v>
      </c>
      <c r="G9" s="214">
        <v>45754</v>
      </c>
      <c r="H9" s="212" t="s">
        <v>507</v>
      </c>
      <c r="I9" s="8" t="s">
        <v>508</v>
      </c>
      <c r="J9" s="214">
        <v>45786</v>
      </c>
      <c r="K9" s="214" t="s">
        <v>65</v>
      </c>
      <c r="L9" s="214" t="s">
        <v>65</v>
      </c>
      <c r="M9" s="214" t="s">
        <v>65</v>
      </c>
      <c r="N9" s="212" t="s">
        <v>509</v>
      </c>
    </row>
    <row r="10" spans="1:14" ht="18.75">
      <c r="A10" s="10" t="s">
        <v>58</v>
      </c>
      <c r="B10" s="8" t="s">
        <v>510</v>
      </c>
      <c r="C10" s="211"/>
      <c r="D10" s="212" t="s">
        <v>506</v>
      </c>
      <c r="E10" s="10" t="s">
        <v>242</v>
      </c>
      <c r="F10" s="215">
        <v>45754</v>
      </c>
      <c r="G10" s="214">
        <v>45754</v>
      </c>
      <c r="H10" s="212" t="s">
        <v>507</v>
      </c>
      <c r="I10" s="8" t="s">
        <v>508</v>
      </c>
      <c r="J10" s="214">
        <v>45786</v>
      </c>
      <c r="K10" s="214" t="s">
        <v>65</v>
      </c>
      <c r="L10" s="214" t="s">
        <v>65</v>
      </c>
      <c r="M10" s="214" t="s">
        <v>65</v>
      </c>
      <c r="N10" s="212" t="s">
        <v>509</v>
      </c>
    </row>
    <row r="11" spans="1:14" ht="18.75">
      <c r="A11" s="10" t="s">
        <v>217</v>
      </c>
      <c r="B11" s="8" t="s">
        <v>235</v>
      </c>
      <c r="C11" s="211"/>
      <c r="D11" s="212" t="s">
        <v>506</v>
      </c>
      <c r="E11" s="212" t="s">
        <v>511</v>
      </c>
      <c r="F11" s="215">
        <v>45734</v>
      </c>
      <c r="G11" s="215">
        <v>45734</v>
      </c>
      <c r="H11" s="212" t="s">
        <v>512</v>
      </c>
      <c r="I11" s="8" t="s">
        <v>65</v>
      </c>
      <c r="J11" s="214">
        <v>45765</v>
      </c>
      <c r="K11" s="214">
        <v>45773</v>
      </c>
      <c r="L11" s="214" t="s">
        <v>65</v>
      </c>
      <c r="M11" s="214" t="s">
        <v>65</v>
      </c>
      <c r="N11" s="212" t="s">
        <v>509</v>
      </c>
    </row>
    <row r="12" spans="1:14" ht="18.75">
      <c r="A12" s="10" t="s">
        <v>183</v>
      </c>
      <c r="B12" s="8" t="s">
        <v>489</v>
      </c>
      <c r="C12" s="216"/>
      <c r="D12" s="8" t="s">
        <v>513</v>
      </c>
      <c r="E12" s="10" t="s">
        <v>514</v>
      </c>
      <c r="F12" s="9">
        <v>45755</v>
      </c>
      <c r="G12" s="9">
        <v>45755</v>
      </c>
      <c r="H12" s="17" t="s">
        <v>347</v>
      </c>
      <c r="I12" s="217" t="s">
        <v>515</v>
      </c>
      <c r="J12" s="217">
        <v>45765</v>
      </c>
      <c r="K12" s="9">
        <v>45772</v>
      </c>
      <c r="L12" s="9"/>
      <c r="M12" s="9"/>
      <c r="N12" s="218" t="s">
        <v>516</v>
      </c>
    </row>
    <row r="13" spans="1:14" ht="56.25">
      <c r="A13" s="209" t="s">
        <v>216</v>
      </c>
      <c r="B13" s="109" t="s">
        <v>223</v>
      </c>
      <c r="C13" s="216"/>
      <c r="D13" s="8" t="s">
        <v>518</v>
      </c>
      <c r="E13" s="10" t="s">
        <v>519</v>
      </c>
      <c r="F13" s="9">
        <v>45755</v>
      </c>
      <c r="G13" s="9">
        <v>45755</v>
      </c>
      <c r="H13" s="17" t="s">
        <v>347</v>
      </c>
      <c r="I13" s="217" t="s">
        <v>65</v>
      </c>
      <c r="J13" s="217" t="s">
        <v>65</v>
      </c>
      <c r="K13" s="9">
        <v>45763</v>
      </c>
      <c r="L13" s="9" t="s">
        <v>65</v>
      </c>
      <c r="M13" s="9" t="s">
        <v>65</v>
      </c>
      <c r="N13" s="218" t="s">
        <v>520</v>
      </c>
    </row>
    <row r="14" spans="1:14" ht="18.75">
      <c r="A14" s="10" t="s">
        <v>63</v>
      </c>
      <c r="B14" s="8" t="s">
        <v>229</v>
      </c>
      <c r="C14" s="211"/>
      <c r="D14" s="212" t="s">
        <v>481</v>
      </c>
      <c r="E14" s="212" t="s">
        <v>242</v>
      </c>
      <c r="F14" s="213">
        <v>45743</v>
      </c>
      <c r="G14" s="214">
        <v>45742</v>
      </c>
      <c r="H14" s="212"/>
      <c r="I14" s="212" t="s">
        <v>65</v>
      </c>
      <c r="J14" s="212" t="s">
        <v>65</v>
      </c>
      <c r="K14" s="214">
        <v>45751</v>
      </c>
      <c r="L14" s="212" t="s">
        <v>65</v>
      </c>
      <c r="M14" s="212" t="s">
        <v>65</v>
      </c>
      <c r="N14" s="212" t="s">
        <v>504</v>
      </c>
    </row>
    <row r="15" spans="1:14" ht="18.75">
      <c r="A15" s="209" t="s">
        <v>218</v>
      </c>
      <c r="B15" s="209" t="s">
        <v>503</v>
      </c>
      <c r="C15" s="211"/>
      <c r="D15" s="212" t="s">
        <v>481</v>
      </c>
      <c r="E15" s="212"/>
      <c r="F15" s="213">
        <v>45775</v>
      </c>
      <c r="G15" s="214"/>
      <c r="H15" s="212"/>
      <c r="I15" s="212"/>
      <c r="J15" s="212"/>
      <c r="K15" s="214"/>
      <c r="L15" s="212"/>
      <c r="M15" s="212"/>
      <c r="N15" s="212" t="s">
        <v>538</v>
      </c>
    </row>
    <row r="16" spans="1:14" ht="18.75">
      <c r="A16" s="219"/>
      <c r="B16" s="220"/>
      <c r="C16" s="221"/>
      <c r="D16" s="222"/>
      <c r="E16" s="222"/>
      <c r="F16" s="223"/>
      <c r="G16" s="224"/>
      <c r="H16" s="222"/>
      <c r="I16" s="222"/>
      <c r="J16" s="222"/>
      <c r="K16" s="222"/>
      <c r="L16" s="222"/>
      <c r="M16" s="222"/>
      <c r="N16" s="222"/>
    </row>
    <row r="17" spans="1:14" ht="18.75">
      <c r="A17" s="219"/>
      <c r="B17" s="220"/>
      <c r="C17" s="221"/>
      <c r="D17" s="222"/>
      <c r="E17" s="222"/>
      <c r="F17" s="223"/>
      <c r="G17" s="224"/>
      <c r="H17" s="222"/>
      <c r="I17" s="222"/>
      <c r="J17" s="222"/>
      <c r="K17" s="222"/>
      <c r="L17" s="222"/>
      <c r="M17" s="222"/>
      <c r="N17" s="222"/>
    </row>
    <row r="18" spans="1:14" ht="18.75">
      <c r="A18" s="219"/>
      <c r="B18" s="220"/>
      <c r="C18" s="221"/>
      <c r="D18" s="222"/>
      <c r="E18" s="222"/>
      <c r="F18" s="223"/>
      <c r="G18" s="224"/>
      <c r="H18" s="222"/>
      <c r="I18" s="222"/>
      <c r="J18" s="222"/>
      <c r="K18" s="222"/>
      <c r="L18" s="222"/>
      <c r="M18" s="222"/>
      <c r="N18" s="222"/>
    </row>
    <row r="19" spans="1:14" ht="18.75">
      <c r="A19" s="180"/>
      <c r="B19" s="194" t="s">
        <v>484</v>
      </c>
      <c r="C19" s="172"/>
      <c r="D19" s="25"/>
      <c r="E19" s="25"/>
      <c r="F19" s="25"/>
      <c r="G19" s="25"/>
      <c r="H19" s="25"/>
      <c r="I19" s="25"/>
      <c r="J19" s="25"/>
      <c r="K19" s="25"/>
      <c r="L19" s="25"/>
      <c r="M19" s="25"/>
      <c r="N19" s="25"/>
    </row>
    <row r="20" spans="1:14" ht="18.75">
      <c r="A20" s="180"/>
      <c r="B20" s="194" t="s">
        <v>63</v>
      </c>
      <c r="C20" s="269" t="s">
        <v>543</v>
      </c>
      <c r="D20" s="269"/>
      <c r="E20" s="269"/>
      <c r="F20" s="269"/>
      <c r="G20" s="269"/>
      <c r="H20" s="269"/>
      <c r="I20" s="269"/>
      <c r="J20" s="108"/>
      <c r="K20" s="25"/>
      <c r="L20" s="25"/>
      <c r="M20" s="25"/>
      <c r="N20" s="25"/>
    </row>
    <row r="21" spans="1:14">
      <c r="F21" s="41"/>
      <c r="G21" s="41"/>
    </row>
  </sheetData>
  <mergeCells count="7">
    <mergeCell ref="A1:N1"/>
    <mergeCell ref="C20:I20"/>
    <mergeCell ref="B3:N3"/>
    <mergeCell ref="G4:H4"/>
    <mergeCell ref="G5:H5"/>
    <mergeCell ref="L4:M4"/>
    <mergeCell ref="L5:M5"/>
  </mergeCells>
  <pageMargins left="0.7" right="0.7" top="0.75" bottom="0.75" header="0.3" footer="0.3"/>
  <pageSetup paperSize="9" scale="4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A21:A1048576 B20 A6:A7 A13 A15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58"/>
  <sheetViews>
    <sheetView topLeftCell="A28" zoomScale="55" zoomScaleNormal="55" workbookViewId="0">
      <selection activeCell="A3" sqref="A3"/>
    </sheetView>
  </sheetViews>
  <sheetFormatPr defaultColWidth="8.75" defaultRowHeight="14.25"/>
  <cols>
    <col min="1" max="1" width="22.75" style="11" customWidth="1"/>
    <col min="2" max="2" width="77.5" style="11" customWidth="1"/>
    <col min="3" max="32" width="11.125" style="11" customWidth="1"/>
    <col min="33" max="33" width="8.75" style="11" customWidth="1"/>
    <col min="34" max="16384" width="8.75" style="11"/>
  </cols>
  <sheetData>
    <row r="1" spans="1:32" s="6" customFormat="1" ht="33">
      <c r="A1" s="259">
        <v>7</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row>
    <row r="2" spans="1:32" s="6" customFormat="1" ht="33">
      <c r="A2" s="85"/>
      <c r="B2" s="85"/>
      <c r="C2" s="85"/>
      <c r="D2" s="85"/>
      <c r="E2" s="85"/>
      <c r="F2" s="85"/>
      <c r="G2" s="85"/>
      <c r="H2" s="85"/>
      <c r="I2" s="85"/>
      <c r="J2" s="85"/>
      <c r="K2" s="85"/>
      <c r="L2" s="80"/>
      <c r="M2" s="85"/>
      <c r="N2" s="85"/>
      <c r="O2" s="85"/>
      <c r="P2" s="85"/>
      <c r="Q2" s="85"/>
      <c r="R2" s="85"/>
      <c r="S2" s="85"/>
      <c r="T2" s="85"/>
      <c r="U2" s="85"/>
      <c r="V2" s="85"/>
      <c r="W2" s="85"/>
      <c r="X2" s="85"/>
      <c r="Y2" s="85"/>
      <c r="Z2" s="85"/>
      <c r="AA2" s="85"/>
      <c r="AB2" s="85"/>
      <c r="AC2" s="85"/>
      <c r="AD2" s="85"/>
      <c r="AE2" s="80" t="s">
        <v>3</v>
      </c>
      <c r="AF2" s="85"/>
    </row>
    <row r="3" spans="1:32" ht="18.75">
      <c r="A3" s="74">
        <v>45777</v>
      </c>
      <c r="B3" s="273" t="s">
        <v>67</v>
      </c>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274"/>
    </row>
    <row r="4" spans="1:32" ht="18.75">
      <c r="A4" s="173" t="s">
        <v>11</v>
      </c>
      <c r="B4" s="1" t="s">
        <v>12</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5">
        <v>30</v>
      </c>
    </row>
    <row r="5" spans="1:32" ht="17.45" customHeight="1" thickBot="1">
      <c r="A5" s="305" t="s">
        <v>13</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6"/>
      <c r="AB5" s="306"/>
      <c r="AC5" s="306"/>
      <c r="AD5" s="306"/>
      <c r="AE5" s="306"/>
      <c r="AF5" s="307"/>
    </row>
    <row r="6" spans="1:32" ht="18.75">
      <c r="A6" s="133" t="s">
        <v>63</v>
      </c>
      <c r="B6" s="134" t="s">
        <v>222</v>
      </c>
      <c r="C6" s="135" t="s">
        <v>476</v>
      </c>
      <c r="D6" s="135" t="s">
        <v>476</v>
      </c>
      <c r="E6" s="135" t="s">
        <v>476</v>
      </c>
      <c r="F6" s="135" t="s">
        <v>476</v>
      </c>
      <c r="G6" s="135" t="s">
        <v>476</v>
      </c>
      <c r="H6" s="135" t="s">
        <v>476</v>
      </c>
      <c r="I6" s="135" t="s">
        <v>476</v>
      </c>
      <c r="J6" s="135" t="s">
        <v>476</v>
      </c>
      <c r="K6" s="135" t="s">
        <v>476</v>
      </c>
      <c r="L6" s="135" t="s">
        <v>476</v>
      </c>
      <c r="M6" s="135" t="s">
        <v>476</v>
      </c>
      <c r="N6" s="135" t="s">
        <v>476</v>
      </c>
      <c r="O6" s="135" t="s">
        <v>476</v>
      </c>
      <c r="P6" s="135" t="s">
        <v>476</v>
      </c>
      <c r="Q6" s="135" t="s">
        <v>476</v>
      </c>
      <c r="R6" s="135" t="s">
        <v>476</v>
      </c>
      <c r="S6" s="135" t="s">
        <v>476</v>
      </c>
      <c r="T6" s="135" t="s">
        <v>476</v>
      </c>
      <c r="U6" s="135" t="s">
        <v>476</v>
      </c>
      <c r="V6" s="135" t="s">
        <v>476</v>
      </c>
      <c r="W6" s="135" t="s">
        <v>476</v>
      </c>
      <c r="X6" s="135" t="s">
        <v>476</v>
      </c>
      <c r="Y6" s="135" t="s">
        <v>476</v>
      </c>
      <c r="Z6" s="135" t="s">
        <v>476</v>
      </c>
      <c r="AA6" s="135" t="s">
        <v>476</v>
      </c>
      <c r="AB6" s="135" t="s">
        <v>476</v>
      </c>
      <c r="AC6" s="135" t="s">
        <v>476</v>
      </c>
      <c r="AD6" s="135" t="s">
        <v>476</v>
      </c>
      <c r="AE6" s="135" t="s">
        <v>476</v>
      </c>
      <c r="AF6" s="135" t="s">
        <v>476</v>
      </c>
    </row>
    <row r="7" spans="1:32" ht="18.75">
      <c r="A7" s="136" t="s">
        <v>216</v>
      </c>
      <c r="B7" s="109" t="s">
        <v>223</v>
      </c>
      <c r="C7" s="8" t="s">
        <v>476</v>
      </c>
      <c r="D7" s="8" t="s">
        <v>476</v>
      </c>
      <c r="E7" s="8" t="s">
        <v>476</v>
      </c>
      <c r="F7" s="8" t="s">
        <v>476</v>
      </c>
      <c r="G7" s="8" t="s">
        <v>476</v>
      </c>
      <c r="H7" s="8" t="s">
        <v>476</v>
      </c>
      <c r="I7" s="8" t="s">
        <v>476</v>
      </c>
      <c r="J7" s="8" t="s">
        <v>517</v>
      </c>
      <c r="K7" s="8" t="s">
        <v>521</v>
      </c>
      <c r="L7" s="8" t="s">
        <v>521</v>
      </c>
      <c r="M7" s="8" t="s">
        <v>521</v>
      </c>
      <c r="N7" s="8" t="s">
        <v>521</v>
      </c>
      <c r="O7" s="8" t="s">
        <v>521</v>
      </c>
      <c r="P7" s="8" t="s">
        <v>521</v>
      </c>
      <c r="Q7" s="8" t="s">
        <v>521</v>
      </c>
      <c r="R7" s="8" t="s">
        <v>476</v>
      </c>
      <c r="S7" s="8" t="s">
        <v>476</v>
      </c>
      <c r="T7" s="8" t="s">
        <v>476</v>
      </c>
      <c r="U7" s="8" t="s">
        <v>476</v>
      </c>
      <c r="V7" s="8" t="s">
        <v>476</v>
      </c>
      <c r="W7" s="8" t="s">
        <v>476</v>
      </c>
      <c r="X7" s="8" t="s">
        <v>476</v>
      </c>
      <c r="Y7" s="8" t="s">
        <v>476</v>
      </c>
      <c r="Z7" s="8" t="s">
        <v>476</v>
      </c>
      <c r="AA7" s="8" t="s">
        <v>476</v>
      </c>
      <c r="AB7" s="8" t="s">
        <v>476</v>
      </c>
      <c r="AC7" s="8" t="s">
        <v>476</v>
      </c>
      <c r="AD7" s="8" t="s">
        <v>476</v>
      </c>
      <c r="AE7" s="8" t="s">
        <v>476</v>
      </c>
      <c r="AF7" s="8" t="s">
        <v>476</v>
      </c>
    </row>
    <row r="8" spans="1:32" ht="18.75">
      <c r="A8" s="137" t="s">
        <v>58</v>
      </c>
      <c r="B8" s="64" t="s">
        <v>224</v>
      </c>
      <c r="C8" s="8" t="s">
        <v>476</v>
      </c>
      <c r="D8" s="8" t="s">
        <v>476</v>
      </c>
      <c r="E8" s="8" t="s">
        <v>476</v>
      </c>
      <c r="F8" s="8" t="s">
        <v>476</v>
      </c>
      <c r="G8" s="8" t="s">
        <v>476</v>
      </c>
      <c r="H8" s="8" t="s">
        <v>476</v>
      </c>
      <c r="I8" s="8" t="s">
        <v>476</v>
      </c>
      <c r="J8" s="8" t="s">
        <v>476</v>
      </c>
      <c r="K8" s="8" t="s">
        <v>476</v>
      </c>
      <c r="L8" s="8" t="s">
        <v>476</v>
      </c>
      <c r="M8" s="8" t="s">
        <v>476</v>
      </c>
      <c r="N8" s="8" t="s">
        <v>476</v>
      </c>
      <c r="O8" s="8" t="s">
        <v>476</v>
      </c>
      <c r="P8" s="8" t="s">
        <v>476</v>
      </c>
      <c r="Q8" s="8" t="s">
        <v>476</v>
      </c>
      <c r="R8" s="8" t="s">
        <v>476</v>
      </c>
      <c r="S8" s="8" t="s">
        <v>476</v>
      </c>
      <c r="T8" s="8" t="s">
        <v>476</v>
      </c>
      <c r="U8" s="8" t="s">
        <v>476</v>
      </c>
      <c r="V8" s="8" t="s">
        <v>476</v>
      </c>
      <c r="W8" s="8" t="s">
        <v>476</v>
      </c>
      <c r="X8" s="8" t="s">
        <v>476</v>
      </c>
      <c r="Y8" s="8" t="s">
        <v>476</v>
      </c>
      <c r="Z8" s="8" t="s">
        <v>476</v>
      </c>
      <c r="AA8" s="8" t="s">
        <v>476</v>
      </c>
      <c r="AB8" s="8" t="s">
        <v>476</v>
      </c>
      <c r="AC8" s="8" t="s">
        <v>476</v>
      </c>
      <c r="AD8" s="8" t="s">
        <v>476</v>
      </c>
      <c r="AE8" s="8" t="s">
        <v>476</v>
      </c>
      <c r="AF8" s="8" t="s">
        <v>476</v>
      </c>
    </row>
    <row r="9" spans="1:32" ht="18.75">
      <c r="A9" s="136" t="s">
        <v>183</v>
      </c>
      <c r="B9" s="92" t="s">
        <v>225</v>
      </c>
      <c r="C9" s="216" t="s">
        <v>476</v>
      </c>
      <c r="D9" s="8" t="s">
        <v>476</v>
      </c>
      <c r="E9" s="8" t="s">
        <v>476</v>
      </c>
      <c r="F9" s="8" t="s">
        <v>476</v>
      </c>
      <c r="G9" s="8" t="s">
        <v>476</v>
      </c>
      <c r="H9" s="8" t="s">
        <v>476</v>
      </c>
      <c r="I9" s="8" t="s">
        <v>476</v>
      </c>
      <c r="J9" s="8" t="s">
        <v>476</v>
      </c>
      <c r="K9" s="8" t="s">
        <v>476</v>
      </c>
      <c r="L9" s="8" t="s">
        <v>476</v>
      </c>
      <c r="M9" s="8" t="s">
        <v>476</v>
      </c>
      <c r="N9" s="8" t="s">
        <v>476</v>
      </c>
      <c r="O9" s="8" t="s">
        <v>476</v>
      </c>
      <c r="P9" s="8" t="s">
        <v>476</v>
      </c>
      <c r="Q9" s="8" t="s">
        <v>476</v>
      </c>
      <c r="R9" s="8" t="s">
        <v>476</v>
      </c>
      <c r="S9" s="8" t="s">
        <v>476</v>
      </c>
      <c r="T9" s="8" t="s">
        <v>476</v>
      </c>
      <c r="U9" s="8" t="s">
        <v>476</v>
      </c>
      <c r="V9" s="8" t="s">
        <v>476</v>
      </c>
      <c r="W9" s="8" t="s">
        <v>476</v>
      </c>
      <c r="X9" s="8" t="s">
        <v>476</v>
      </c>
      <c r="Y9" s="8" t="s">
        <v>476</v>
      </c>
      <c r="Z9" s="8" t="s">
        <v>476</v>
      </c>
      <c r="AA9" s="8" t="s">
        <v>476</v>
      </c>
      <c r="AB9" s="8" t="s">
        <v>476</v>
      </c>
      <c r="AC9" s="8" t="s">
        <v>476</v>
      </c>
      <c r="AD9" s="8" t="s">
        <v>476</v>
      </c>
      <c r="AE9" s="8" t="s">
        <v>476</v>
      </c>
      <c r="AF9" s="8" t="s">
        <v>476</v>
      </c>
    </row>
    <row r="10" spans="1:32" ht="19.5" thickBot="1">
      <c r="A10" s="91" t="s">
        <v>18</v>
      </c>
      <c r="B10" s="209" t="s">
        <v>541</v>
      </c>
      <c r="C10" s="197"/>
      <c r="D10" s="198"/>
      <c r="E10" s="198"/>
      <c r="F10" s="198"/>
      <c r="G10" s="198"/>
      <c r="H10" s="198"/>
      <c r="I10" s="198"/>
      <c r="J10" s="198"/>
      <c r="K10" s="198"/>
      <c r="L10" s="198"/>
      <c r="M10" s="198"/>
      <c r="N10" s="198"/>
      <c r="O10" s="198"/>
      <c r="P10" s="198"/>
      <c r="Q10" s="198"/>
      <c r="R10" s="198"/>
      <c r="S10" s="198"/>
      <c r="T10" s="198"/>
      <c r="U10" s="198"/>
      <c r="V10" s="198"/>
      <c r="W10" s="198"/>
      <c r="X10" s="198"/>
      <c r="Y10" s="198" t="s">
        <v>476</v>
      </c>
      <c r="Z10" s="198" t="s">
        <v>476</v>
      </c>
      <c r="AA10" s="198" t="s">
        <v>476</v>
      </c>
      <c r="AB10" s="198" t="s">
        <v>476</v>
      </c>
      <c r="AC10" s="198" t="s">
        <v>476</v>
      </c>
      <c r="AD10" s="198" t="s">
        <v>476</v>
      </c>
      <c r="AE10" s="198" t="s">
        <v>476</v>
      </c>
      <c r="AF10" s="198" t="s">
        <v>476</v>
      </c>
    </row>
    <row r="11" spans="1:32" ht="19.5" thickBot="1">
      <c r="A11" s="303" t="s">
        <v>68</v>
      </c>
      <c r="B11" s="304"/>
      <c r="C11" s="16">
        <f>COUNTIF(C6:C10, "+")</f>
        <v>4</v>
      </c>
      <c r="D11" s="16">
        <f t="shared" ref="D11:K11" si="0">COUNTIF(D6:D10, "+")</f>
        <v>4</v>
      </c>
      <c r="E11" s="16">
        <f t="shared" si="0"/>
        <v>4</v>
      </c>
      <c r="F11" s="16">
        <f t="shared" si="0"/>
        <v>4</v>
      </c>
      <c r="G11" s="16">
        <f t="shared" si="0"/>
        <v>4</v>
      </c>
      <c r="H11" s="16">
        <f t="shared" si="0"/>
        <v>4</v>
      </c>
      <c r="I11" s="16">
        <f t="shared" si="0"/>
        <v>4</v>
      </c>
      <c r="J11" s="16">
        <f t="shared" si="0"/>
        <v>3</v>
      </c>
      <c r="K11" s="16">
        <f t="shared" si="0"/>
        <v>3</v>
      </c>
      <c r="L11" s="16">
        <f t="shared" ref="L11" si="1">COUNTIF(L6:L10, "+")</f>
        <v>3</v>
      </c>
      <c r="M11" s="16">
        <f t="shared" ref="M11" si="2">COUNTIF(M6:M10, "+")</f>
        <v>3</v>
      </c>
      <c r="N11" s="16">
        <f t="shared" ref="N11" si="3">COUNTIF(N6:N10, "+")</f>
        <v>3</v>
      </c>
      <c r="O11" s="16">
        <f t="shared" ref="O11" si="4">COUNTIF(O6:O10, "+")</f>
        <v>3</v>
      </c>
      <c r="P11" s="16">
        <f t="shared" ref="P11" si="5">COUNTIF(P6:P10, "+")</f>
        <v>3</v>
      </c>
      <c r="Q11" s="16">
        <f t="shared" ref="Q11" si="6">COUNTIF(Q6:Q10, "+")</f>
        <v>3</v>
      </c>
      <c r="R11" s="16">
        <f t="shared" ref="R11" si="7">COUNTIF(R6:R10, "+")</f>
        <v>4</v>
      </c>
      <c r="S11" s="16">
        <f t="shared" ref="S11" si="8">COUNTIF(S6:S10, "+")</f>
        <v>4</v>
      </c>
      <c r="T11" s="16">
        <f t="shared" ref="T11" si="9">COUNTIF(T6:T10, "+")</f>
        <v>4</v>
      </c>
      <c r="U11" s="16">
        <f t="shared" ref="U11" si="10">COUNTIF(U6:U10, "+")</f>
        <v>4</v>
      </c>
      <c r="V11" s="16">
        <f t="shared" ref="V11" si="11">COUNTIF(V6:V10, "+")</f>
        <v>4</v>
      </c>
      <c r="W11" s="16">
        <f t="shared" ref="W11" si="12">COUNTIF(W6:W10, "+")</f>
        <v>4</v>
      </c>
      <c r="X11" s="16">
        <f t="shared" ref="X11" si="13">COUNTIF(X6:X10, "+")</f>
        <v>4</v>
      </c>
      <c r="Y11" s="16">
        <f t="shared" ref="Y11" si="14">COUNTIF(Y6:Y10, "+")</f>
        <v>5</v>
      </c>
      <c r="Z11" s="16">
        <f t="shared" ref="Z11" si="15">COUNTIF(Z6:Z10, "+")</f>
        <v>5</v>
      </c>
      <c r="AA11" s="16">
        <f t="shared" ref="AA11" si="16">COUNTIF(AA6:AA10, "+")</f>
        <v>5</v>
      </c>
      <c r="AB11" s="16">
        <f t="shared" ref="AB11" si="17">COUNTIF(AB6:AB10, "+")</f>
        <v>5</v>
      </c>
      <c r="AC11" s="16">
        <f t="shared" ref="AC11" si="18">COUNTIF(AC6:AC10, "+")</f>
        <v>5</v>
      </c>
      <c r="AD11" s="16">
        <f t="shared" ref="AD11" si="19">COUNTIF(AD6:AD10, "+")</f>
        <v>5</v>
      </c>
      <c r="AE11" s="16">
        <f t="shared" ref="AE11" si="20">COUNTIF(AE6:AE10, "+")</f>
        <v>5</v>
      </c>
      <c r="AF11" s="16">
        <f t="shared" ref="AF11" si="21">COUNTIF(AF6:AF10, "+")</f>
        <v>5</v>
      </c>
    </row>
    <row r="12" spans="1:32" ht="17.45" customHeight="1" thickBot="1">
      <c r="A12" s="305" t="s">
        <v>422</v>
      </c>
      <c r="B12" s="306"/>
      <c r="C12" s="306"/>
      <c r="D12" s="306"/>
      <c r="E12" s="306"/>
      <c r="F12" s="306"/>
      <c r="G12" s="306"/>
      <c r="H12" s="306"/>
      <c r="I12" s="306"/>
      <c r="J12" s="306"/>
      <c r="K12" s="306"/>
      <c r="L12" s="306"/>
      <c r="M12" s="306"/>
      <c r="N12" s="306"/>
      <c r="O12" s="306"/>
      <c r="P12" s="306"/>
      <c r="Q12" s="306"/>
      <c r="R12" s="306"/>
      <c r="S12" s="306"/>
      <c r="T12" s="306"/>
      <c r="U12" s="306"/>
      <c r="V12" s="306"/>
      <c r="W12" s="306"/>
      <c r="X12" s="306"/>
      <c r="Y12" s="306"/>
      <c r="Z12" s="306"/>
      <c r="AA12" s="306"/>
      <c r="AB12" s="306"/>
      <c r="AC12" s="306"/>
      <c r="AD12" s="306"/>
      <c r="AE12" s="306"/>
      <c r="AF12" s="307"/>
    </row>
    <row r="13" spans="1:32" ht="18.75">
      <c r="A13" s="141" t="s">
        <v>58</v>
      </c>
      <c r="B13" s="142" t="s">
        <v>227</v>
      </c>
      <c r="C13" s="135" t="s">
        <v>476</v>
      </c>
      <c r="D13" s="135" t="s">
        <v>476</v>
      </c>
      <c r="E13" s="135" t="s">
        <v>476</v>
      </c>
      <c r="F13" s="135" t="s">
        <v>476</v>
      </c>
      <c r="G13" s="135" t="s">
        <v>476</v>
      </c>
      <c r="H13" s="135" t="s">
        <v>476</v>
      </c>
      <c r="I13" s="135" t="s">
        <v>476</v>
      </c>
      <c r="J13" s="135" t="s">
        <v>476</v>
      </c>
      <c r="K13" s="135" t="s">
        <v>476</v>
      </c>
      <c r="L13" s="135" t="s">
        <v>476</v>
      </c>
      <c r="M13" s="135" t="s">
        <v>476</v>
      </c>
      <c r="N13" s="135" t="s">
        <v>476</v>
      </c>
      <c r="O13" s="135" t="s">
        <v>476</v>
      </c>
      <c r="P13" s="135" t="s">
        <v>476</v>
      </c>
      <c r="Q13" s="135" t="s">
        <v>476</v>
      </c>
      <c r="R13" s="135" t="s">
        <v>476</v>
      </c>
      <c r="S13" s="135" t="s">
        <v>476</v>
      </c>
      <c r="T13" s="135" t="s">
        <v>476</v>
      </c>
      <c r="U13" s="135" t="s">
        <v>476</v>
      </c>
      <c r="V13" s="135" t="s">
        <v>476</v>
      </c>
      <c r="W13" s="135" t="s">
        <v>476</v>
      </c>
      <c r="X13" s="135" t="s">
        <v>476</v>
      </c>
      <c r="Y13" s="135" t="s">
        <v>476</v>
      </c>
      <c r="Z13" s="135" t="s">
        <v>476</v>
      </c>
      <c r="AA13" s="135" t="s">
        <v>476</v>
      </c>
      <c r="AB13" s="135" t="s">
        <v>476</v>
      </c>
      <c r="AC13" s="135" t="s">
        <v>476</v>
      </c>
      <c r="AD13" s="135" t="s">
        <v>476</v>
      </c>
      <c r="AE13" s="135" t="s">
        <v>476</v>
      </c>
      <c r="AF13" s="135" t="s">
        <v>476</v>
      </c>
    </row>
    <row r="14" spans="1:32" ht="18.75">
      <c r="A14" s="136" t="s">
        <v>70</v>
      </c>
      <c r="B14" s="92" t="s">
        <v>228</v>
      </c>
      <c r="C14" s="8" t="s">
        <v>476</v>
      </c>
      <c r="D14" s="8" t="s">
        <v>476</v>
      </c>
      <c r="E14" s="8" t="s">
        <v>476</v>
      </c>
      <c r="F14" s="8" t="s">
        <v>476</v>
      </c>
      <c r="G14" s="8" t="s">
        <v>476</v>
      </c>
      <c r="H14" s="8" t="s">
        <v>476</v>
      </c>
      <c r="I14" s="8" t="s">
        <v>477</v>
      </c>
      <c r="J14" s="8" t="s">
        <v>477</v>
      </c>
      <c r="K14" s="8" t="s">
        <v>477</v>
      </c>
      <c r="L14" s="8" t="s">
        <v>477</v>
      </c>
      <c r="M14" s="8" t="s">
        <v>477</v>
      </c>
      <c r="N14" s="8" t="s">
        <v>477</v>
      </c>
      <c r="O14" s="8" t="s">
        <v>477</v>
      </c>
      <c r="P14" s="8" t="s">
        <v>477</v>
      </c>
      <c r="Q14" s="8" t="s">
        <v>477</v>
      </c>
      <c r="R14" s="8" t="s">
        <v>477</v>
      </c>
      <c r="S14" s="8" t="s">
        <v>477</v>
      </c>
      <c r="T14" s="8" t="s">
        <v>477</v>
      </c>
      <c r="U14" s="8" t="s">
        <v>477</v>
      </c>
      <c r="V14" s="8" t="s">
        <v>477</v>
      </c>
      <c r="W14" s="8" t="s">
        <v>477</v>
      </c>
      <c r="X14" s="8" t="s">
        <v>477</v>
      </c>
      <c r="Y14" s="8" t="s">
        <v>477</v>
      </c>
      <c r="Z14" s="8" t="s">
        <v>477</v>
      </c>
      <c r="AA14" s="8" t="s">
        <v>477</v>
      </c>
      <c r="AB14" s="8" t="s">
        <v>477</v>
      </c>
      <c r="AC14" s="8" t="s">
        <v>477</v>
      </c>
      <c r="AD14" s="8" t="s">
        <v>477</v>
      </c>
      <c r="AE14" s="8" t="s">
        <v>477</v>
      </c>
      <c r="AF14" s="8" t="s">
        <v>477</v>
      </c>
    </row>
    <row r="15" spans="1:32" ht="19.5" thickBot="1">
      <c r="A15" s="91" t="s">
        <v>58</v>
      </c>
      <c r="B15" s="209" t="s">
        <v>226</v>
      </c>
      <c r="C15" s="198" t="s">
        <v>477</v>
      </c>
      <c r="D15" s="198" t="s">
        <v>477</v>
      </c>
      <c r="E15" s="198" t="s">
        <v>477</v>
      </c>
      <c r="F15" s="198" t="s">
        <v>477</v>
      </c>
      <c r="G15" s="198" t="s">
        <v>477</v>
      </c>
      <c r="H15" s="198" t="s">
        <v>477</v>
      </c>
      <c r="I15" s="198" t="s">
        <v>477</v>
      </c>
      <c r="J15" s="198" t="s">
        <v>477</v>
      </c>
      <c r="K15" s="198" t="s">
        <v>477</v>
      </c>
      <c r="L15" s="198" t="s">
        <v>477</v>
      </c>
      <c r="M15" s="198" t="s">
        <v>477</v>
      </c>
      <c r="N15" s="198" t="s">
        <v>477</v>
      </c>
      <c r="O15" s="198" t="s">
        <v>477</v>
      </c>
      <c r="P15" s="198" t="s">
        <v>477</v>
      </c>
      <c r="Q15" s="198" t="s">
        <v>477</v>
      </c>
      <c r="R15" s="198" t="s">
        <v>476</v>
      </c>
      <c r="S15" s="198" t="s">
        <v>476</v>
      </c>
      <c r="T15" s="198" t="s">
        <v>476</v>
      </c>
      <c r="U15" s="198" t="s">
        <v>476</v>
      </c>
      <c r="V15" s="198" t="s">
        <v>476</v>
      </c>
      <c r="W15" s="198" t="s">
        <v>476</v>
      </c>
      <c r="X15" s="198" t="s">
        <v>476</v>
      </c>
      <c r="Y15" s="198" t="s">
        <v>476</v>
      </c>
      <c r="Z15" s="198" t="s">
        <v>476</v>
      </c>
      <c r="AA15" s="198" t="s">
        <v>476</v>
      </c>
      <c r="AB15" s="198" t="s">
        <v>476</v>
      </c>
      <c r="AC15" s="198" t="s">
        <v>476</v>
      </c>
      <c r="AD15" s="198" t="s">
        <v>476</v>
      </c>
      <c r="AE15" s="198" t="s">
        <v>476</v>
      </c>
      <c r="AF15" s="198" t="s">
        <v>476</v>
      </c>
    </row>
    <row r="16" spans="1:32" ht="19.5" thickBot="1">
      <c r="A16" s="277" t="s">
        <v>420</v>
      </c>
      <c r="B16" s="278"/>
      <c r="C16" s="16">
        <f>COUNTIF(C13:C15, "+")</f>
        <v>2</v>
      </c>
      <c r="D16" s="16">
        <f t="shared" ref="D16:AF16" si="22">COUNTIF(D13:D15, "+")</f>
        <v>2</v>
      </c>
      <c r="E16" s="16">
        <f t="shared" si="22"/>
        <v>2</v>
      </c>
      <c r="F16" s="16">
        <f t="shared" si="22"/>
        <v>2</v>
      </c>
      <c r="G16" s="16">
        <f t="shared" si="22"/>
        <v>2</v>
      </c>
      <c r="H16" s="16">
        <f t="shared" si="22"/>
        <v>2</v>
      </c>
      <c r="I16" s="16">
        <f t="shared" si="22"/>
        <v>1</v>
      </c>
      <c r="J16" s="16">
        <f t="shared" si="22"/>
        <v>1</v>
      </c>
      <c r="K16" s="16">
        <f t="shared" si="22"/>
        <v>1</v>
      </c>
      <c r="L16" s="16">
        <f t="shared" si="22"/>
        <v>1</v>
      </c>
      <c r="M16" s="16">
        <f t="shared" si="22"/>
        <v>1</v>
      </c>
      <c r="N16" s="16">
        <f t="shared" si="22"/>
        <v>1</v>
      </c>
      <c r="O16" s="16">
        <f t="shared" si="22"/>
        <v>1</v>
      </c>
      <c r="P16" s="16">
        <f t="shared" si="22"/>
        <v>1</v>
      </c>
      <c r="Q16" s="16">
        <f t="shared" si="22"/>
        <v>1</v>
      </c>
      <c r="R16" s="16">
        <f t="shared" si="22"/>
        <v>2</v>
      </c>
      <c r="S16" s="16">
        <f t="shared" si="22"/>
        <v>2</v>
      </c>
      <c r="T16" s="16">
        <f t="shared" si="22"/>
        <v>2</v>
      </c>
      <c r="U16" s="16">
        <f t="shared" si="22"/>
        <v>2</v>
      </c>
      <c r="V16" s="16">
        <f t="shared" si="22"/>
        <v>2</v>
      </c>
      <c r="W16" s="16">
        <f t="shared" si="22"/>
        <v>2</v>
      </c>
      <c r="X16" s="16">
        <f t="shared" si="22"/>
        <v>2</v>
      </c>
      <c r="Y16" s="16">
        <f t="shared" si="22"/>
        <v>2</v>
      </c>
      <c r="Z16" s="16">
        <f t="shared" si="22"/>
        <v>2</v>
      </c>
      <c r="AA16" s="16">
        <f t="shared" si="22"/>
        <v>2</v>
      </c>
      <c r="AB16" s="16">
        <f t="shared" si="22"/>
        <v>2</v>
      </c>
      <c r="AC16" s="16">
        <f t="shared" si="22"/>
        <v>2</v>
      </c>
      <c r="AD16" s="16">
        <f t="shared" si="22"/>
        <v>2</v>
      </c>
      <c r="AE16" s="16">
        <f t="shared" si="22"/>
        <v>2</v>
      </c>
      <c r="AF16" s="16">
        <f t="shared" si="22"/>
        <v>2</v>
      </c>
    </row>
    <row r="17" spans="1:32" ht="17.45" customHeight="1" thickBot="1">
      <c r="A17" s="305" t="s">
        <v>421</v>
      </c>
      <c r="B17" s="306"/>
      <c r="C17" s="306"/>
      <c r="D17" s="306"/>
      <c r="E17" s="306"/>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c r="AE17" s="306"/>
      <c r="AF17" s="307"/>
    </row>
    <row r="18" spans="1:32" ht="19.5" thickBot="1">
      <c r="A18" s="141" t="s">
        <v>63</v>
      </c>
      <c r="B18" s="144" t="s">
        <v>229</v>
      </c>
      <c r="C18" s="135" t="s">
        <v>477</v>
      </c>
      <c r="D18" s="135" t="s">
        <v>477</v>
      </c>
      <c r="E18" s="135" t="s">
        <v>477</v>
      </c>
      <c r="F18" s="135" t="s">
        <v>477</v>
      </c>
      <c r="G18" s="135" t="s">
        <v>483</v>
      </c>
      <c r="H18" s="135" t="s">
        <v>483</v>
      </c>
      <c r="I18" s="135" t="s">
        <v>483</v>
      </c>
      <c r="J18" s="135" t="s">
        <v>483</v>
      </c>
      <c r="K18" s="135" t="s">
        <v>483</v>
      </c>
      <c r="L18" s="135" t="s">
        <v>483</v>
      </c>
      <c r="M18" s="135" t="s">
        <v>483</v>
      </c>
      <c r="N18" s="135" t="s">
        <v>483</v>
      </c>
      <c r="O18" s="135" t="s">
        <v>483</v>
      </c>
      <c r="P18" s="135" t="s">
        <v>483</v>
      </c>
      <c r="Q18" s="135" t="s">
        <v>483</v>
      </c>
      <c r="R18" s="135" t="s">
        <v>483</v>
      </c>
      <c r="S18" s="135" t="s">
        <v>483</v>
      </c>
      <c r="T18" s="135" t="s">
        <v>483</v>
      </c>
      <c r="U18" s="135" t="s">
        <v>483</v>
      </c>
      <c r="V18" s="135" t="s">
        <v>483</v>
      </c>
      <c r="W18" s="135" t="s">
        <v>483</v>
      </c>
      <c r="X18" s="135" t="s">
        <v>483</v>
      </c>
      <c r="Y18" s="135" t="s">
        <v>483</v>
      </c>
      <c r="Z18" s="135" t="s">
        <v>483</v>
      </c>
      <c r="AA18" s="135" t="s">
        <v>483</v>
      </c>
      <c r="AB18" s="135" t="s">
        <v>483</v>
      </c>
      <c r="AC18" s="135" t="s">
        <v>483</v>
      </c>
      <c r="AD18" s="135" t="s">
        <v>483</v>
      </c>
      <c r="AE18" s="135" t="s">
        <v>483</v>
      </c>
      <c r="AF18" s="135" t="s">
        <v>483</v>
      </c>
    </row>
    <row r="19" spans="1:32" ht="19.5" thickBot="1">
      <c r="A19" s="137" t="s">
        <v>217</v>
      </c>
      <c r="B19" s="105" t="s">
        <v>221</v>
      </c>
      <c r="C19" s="8" t="s">
        <v>476</v>
      </c>
      <c r="D19" s="8" t="s">
        <v>476</v>
      </c>
      <c r="E19" s="8" t="s">
        <v>476</v>
      </c>
      <c r="F19" s="8" t="s">
        <v>476</v>
      </c>
      <c r="G19" s="8" t="s">
        <v>476</v>
      </c>
      <c r="H19" s="8" t="s">
        <v>476</v>
      </c>
      <c r="I19" s="8" t="s">
        <v>476</v>
      </c>
      <c r="J19" s="135" t="s">
        <v>476</v>
      </c>
      <c r="K19" s="135" t="s">
        <v>476</v>
      </c>
      <c r="L19" s="135" t="s">
        <v>476</v>
      </c>
      <c r="M19" s="135" t="s">
        <v>476</v>
      </c>
      <c r="N19" s="135" t="s">
        <v>476</v>
      </c>
      <c r="O19" s="135" t="s">
        <v>476</v>
      </c>
      <c r="P19" s="135" t="s">
        <v>476</v>
      </c>
      <c r="Q19" s="135" t="s">
        <v>476</v>
      </c>
      <c r="R19" s="135" t="s">
        <v>476</v>
      </c>
      <c r="S19" s="135" t="s">
        <v>476</v>
      </c>
      <c r="T19" s="135" t="s">
        <v>476</v>
      </c>
      <c r="U19" s="135" t="s">
        <v>476</v>
      </c>
      <c r="V19" s="135" t="s">
        <v>476</v>
      </c>
      <c r="W19" s="135" t="s">
        <v>476</v>
      </c>
      <c r="X19" s="135" t="s">
        <v>476</v>
      </c>
      <c r="Y19" s="135" t="s">
        <v>476</v>
      </c>
      <c r="Z19" s="135" t="s">
        <v>476</v>
      </c>
      <c r="AA19" s="135" t="s">
        <v>476</v>
      </c>
      <c r="AB19" s="135" t="s">
        <v>476</v>
      </c>
      <c r="AC19" s="135" t="s">
        <v>476</v>
      </c>
      <c r="AD19" s="135" t="s">
        <v>476</v>
      </c>
      <c r="AE19" s="135" t="s">
        <v>476</v>
      </c>
      <c r="AF19" s="135" t="s">
        <v>476</v>
      </c>
    </row>
    <row r="20" spans="1:32" ht="19.5" thickBot="1">
      <c r="A20" s="143" t="s">
        <v>217</v>
      </c>
      <c r="B20" s="145" t="s">
        <v>230</v>
      </c>
      <c r="C20" s="8" t="s">
        <v>476</v>
      </c>
      <c r="D20" s="8" t="s">
        <v>476</v>
      </c>
      <c r="E20" s="8" t="s">
        <v>476</v>
      </c>
      <c r="F20" s="8" t="s">
        <v>476</v>
      </c>
      <c r="G20" s="8" t="s">
        <v>476</v>
      </c>
      <c r="H20" s="8" t="s">
        <v>476</v>
      </c>
      <c r="I20" s="8" t="s">
        <v>476</v>
      </c>
      <c r="J20" s="135" t="s">
        <v>476</v>
      </c>
      <c r="K20" s="135" t="s">
        <v>476</v>
      </c>
      <c r="L20" s="135" t="s">
        <v>476</v>
      </c>
      <c r="M20" s="135" t="s">
        <v>476</v>
      </c>
      <c r="N20" s="135" t="s">
        <v>476</v>
      </c>
      <c r="O20" s="135" t="s">
        <v>476</v>
      </c>
      <c r="P20" s="135" t="s">
        <v>476</v>
      </c>
      <c r="Q20" s="135" t="s">
        <v>476</v>
      </c>
      <c r="R20" s="135" t="s">
        <v>476</v>
      </c>
      <c r="S20" s="135" t="s">
        <v>476</v>
      </c>
      <c r="T20" s="135" t="s">
        <v>476</v>
      </c>
      <c r="U20" s="135" t="s">
        <v>476</v>
      </c>
      <c r="V20" s="135" t="s">
        <v>476</v>
      </c>
      <c r="W20" s="135" t="s">
        <v>476</v>
      </c>
      <c r="X20" s="135" t="s">
        <v>476</v>
      </c>
      <c r="Y20" s="135" t="s">
        <v>476</v>
      </c>
      <c r="Z20" s="135" t="s">
        <v>476</v>
      </c>
      <c r="AA20" s="135" t="s">
        <v>476</v>
      </c>
      <c r="AB20" s="135" t="s">
        <v>476</v>
      </c>
      <c r="AC20" s="135" t="s">
        <v>476</v>
      </c>
      <c r="AD20" s="135" t="s">
        <v>476</v>
      </c>
      <c r="AE20" s="135" t="s">
        <v>476</v>
      </c>
      <c r="AF20" s="135" t="s">
        <v>476</v>
      </c>
    </row>
    <row r="21" spans="1:32" ht="19.5" thickBot="1">
      <c r="A21" s="277" t="s">
        <v>423</v>
      </c>
      <c r="B21" s="278"/>
      <c r="C21" s="16">
        <f>COUNTIF(C19:C20, "+")</f>
        <v>2</v>
      </c>
      <c r="D21" s="16">
        <f t="shared" ref="D21:AF21" si="23">COUNTIF(D19:D20, "+")</f>
        <v>2</v>
      </c>
      <c r="E21" s="16">
        <f t="shared" si="23"/>
        <v>2</v>
      </c>
      <c r="F21" s="16">
        <f t="shared" si="23"/>
        <v>2</v>
      </c>
      <c r="G21" s="16">
        <f t="shared" si="23"/>
        <v>2</v>
      </c>
      <c r="H21" s="16">
        <f t="shared" si="23"/>
        <v>2</v>
      </c>
      <c r="I21" s="16">
        <f t="shared" si="23"/>
        <v>2</v>
      </c>
      <c r="J21" s="16">
        <f t="shared" si="23"/>
        <v>2</v>
      </c>
      <c r="K21" s="16">
        <f t="shared" si="23"/>
        <v>2</v>
      </c>
      <c r="L21" s="16">
        <f t="shared" si="23"/>
        <v>2</v>
      </c>
      <c r="M21" s="16">
        <f t="shared" si="23"/>
        <v>2</v>
      </c>
      <c r="N21" s="16">
        <f t="shared" si="23"/>
        <v>2</v>
      </c>
      <c r="O21" s="16">
        <f t="shared" si="23"/>
        <v>2</v>
      </c>
      <c r="P21" s="16">
        <f t="shared" si="23"/>
        <v>2</v>
      </c>
      <c r="Q21" s="16">
        <f t="shared" si="23"/>
        <v>2</v>
      </c>
      <c r="R21" s="16">
        <f t="shared" si="23"/>
        <v>2</v>
      </c>
      <c r="S21" s="16">
        <f t="shared" si="23"/>
        <v>2</v>
      </c>
      <c r="T21" s="16">
        <f t="shared" si="23"/>
        <v>2</v>
      </c>
      <c r="U21" s="16">
        <f t="shared" si="23"/>
        <v>2</v>
      </c>
      <c r="V21" s="16">
        <f t="shared" si="23"/>
        <v>2</v>
      </c>
      <c r="W21" s="16">
        <f t="shared" si="23"/>
        <v>2</v>
      </c>
      <c r="X21" s="16">
        <f t="shared" si="23"/>
        <v>2</v>
      </c>
      <c r="Y21" s="16">
        <f t="shared" si="23"/>
        <v>2</v>
      </c>
      <c r="Z21" s="16">
        <f t="shared" si="23"/>
        <v>2</v>
      </c>
      <c r="AA21" s="16">
        <f t="shared" si="23"/>
        <v>2</v>
      </c>
      <c r="AB21" s="16">
        <f t="shared" si="23"/>
        <v>2</v>
      </c>
      <c r="AC21" s="16">
        <f t="shared" si="23"/>
        <v>2</v>
      </c>
      <c r="AD21" s="16">
        <f t="shared" si="23"/>
        <v>2</v>
      </c>
      <c r="AE21" s="16">
        <f t="shared" si="23"/>
        <v>2</v>
      </c>
      <c r="AF21" s="16">
        <f t="shared" si="23"/>
        <v>2</v>
      </c>
    </row>
    <row r="22" spans="1:32" ht="19.5" thickBot="1">
      <c r="A22" s="305" t="s">
        <v>424</v>
      </c>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7"/>
    </row>
    <row r="23" spans="1:32" ht="19.149999999999999" customHeight="1">
      <c r="A23" s="146"/>
      <c r="B23" s="147"/>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row>
    <row r="24" spans="1:32" ht="19.5" thickBot="1">
      <c r="A24" s="99" t="s">
        <v>70</v>
      </c>
      <c r="B24" s="99" t="s">
        <v>539</v>
      </c>
      <c r="C24" s="232"/>
      <c r="D24" s="232"/>
      <c r="E24" s="232"/>
      <c r="F24" s="232"/>
      <c r="G24" s="232"/>
      <c r="H24" s="232"/>
      <c r="I24" s="232"/>
      <c r="J24" s="232"/>
      <c r="K24" s="232"/>
      <c r="L24" s="232"/>
      <c r="M24" s="232"/>
      <c r="N24" s="232"/>
      <c r="O24" s="232"/>
      <c r="P24" s="232"/>
      <c r="Q24" s="232"/>
      <c r="R24" s="232"/>
      <c r="S24" s="232"/>
      <c r="T24" s="232"/>
      <c r="U24" s="232"/>
      <c r="V24" s="232"/>
      <c r="W24" s="232"/>
      <c r="X24" s="232"/>
      <c r="Y24" s="232" t="s">
        <v>476</v>
      </c>
      <c r="Z24" s="232" t="s">
        <v>476</v>
      </c>
      <c r="AA24" s="232" t="s">
        <v>476</v>
      </c>
      <c r="AB24" s="232" t="s">
        <v>476</v>
      </c>
      <c r="AC24" s="232" t="s">
        <v>476</v>
      </c>
      <c r="AD24" s="232" t="s">
        <v>476</v>
      </c>
      <c r="AE24" s="232" t="s">
        <v>476</v>
      </c>
      <c r="AF24" s="232" t="s">
        <v>476</v>
      </c>
    </row>
    <row r="25" spans="1:32" ht="19.5" thickBot="1">
      <c r="A25" s="277" t="s">
        <v>425</v>
      </c>
      <c r="B25" s="278"/>
      <c r="C25" s="16">
        <f>COUNTIF(C23:C24, "+")</f>
        <v>0</v>
      </c>
      <c r="D25" s="16">
        <f t="shared" ref="D25:AF25" si="24">COUNTIF(D23:D24, "+")</f>
        <v>0</v>
      </c>
      <c r="E25" s="16">
        <f t="shared" si="24"/>
        <v>0</v>
      </c>
      <c r="F25" s="16">
        <f t="shared" si="24"/>
        <v>0</v>
      </c>
      <c r="G25" s="16">
        <f t="shared" si="24"/>
        <v>0</v>
      </c>
      <c r="H25" s="16">
        <f t="shared" si="24"/>
        <v>0</v>
      </c>
      <c r="I25" s="16">
        <f t="shared" si="24"/>
        <v>0</v>
      </c>
      <c r="J25" s="16">
        <f t="shared" si="24"/>
        <v>0</v>
      </c>
      <c r="K25" s="16">
        <f t="shared" si="24"/>
        <v>0</v>
      </c>
      <c r="L25" s="16">
        <f t="shared" si="24"/>
        <v>0</v>
      </c>
      <c r="M25" s="16">
        <f t="shared" si="24"/>
        <v>0</v>
      </c>
      <c r="N25" s="16">
        <f t="shared" si="24"/>
        <v>0</v>
      </c>
      <c r="O25" s="16">
        <f t="shared" si="24"/>
        <v>0</v>
      </c>
      <c r="P25" s="16">
        <f t="shared" si="24"/>
        <v>0</v>
      </c>
      <c r="Q25" s="16">
        <f t="shared" si="24"/>
        <v>0</v>
      </c>
      <c r="R25" s="16">
        <f t="shared" si="24"/>
        <v>0</v>
      </c>
      <c r="S25" s="16">
        <f t="shared" si="24"/>
        <v>0</v>
      </c>
      <c r="T25" s="16">
        <f t="shared" si="24"/>
        <v>0</v>
      </c>
      <c r="U25" s="16">
        <f t="shared" si="24"/>
        <v>0</v>
      </c>
      <c r="V25" s="16">
        <f t="shared" si="24"/>
        <v>0</v>
      </c>
      <c r="W25" s="16">
        <f t="shared" si="24"/>
        <v>0</v>
      </c>
      <c r="X25" s="16">
        <f t="shared" si="24"/>
        <v>0</v>
      </c>
      <c r="Y25" s="16">
        <f t="shared" si="24"/>
        <v>1</v>
      </c>
      <c r="Z25" s="16">
        <f t="shared" si="24"/>
        <v>1</v>
      </c>
      <c r="AA25" s="16">
        <f t="shared" si="24"/>
        <v>1</v>
      </c>
      <c r="AB25" s="16">
        <f t="shared" si="24"/>
        <v>1</v>
      </c>
      <c r="AC25" s="16">
        <f t="shared" si="24"/>
        <v>1</v>
      </c>
      <c r="AD25" s="16">
        <f t="shared" si="24"/>
        <v>1</v>
      </c>
      <c r="AE25" s="16">
        <f t="shared" si="24"/>
        <v>1</v>
      </c>
      <c r="AF25" s="16">
        <f t="shared" si="24"/>
        <v>1</v>
      </c>
    </row>
    <row r="26" spans="1:32" ht="19.5" thickBot="1">
      <c r="A26" s="308" t="s">
        <v>426</v>
      </c>
      <c r="B26" s="309"/>
      <c r="C26" s="309"/>
      <c r="D26" s="309"/>
      <c r="E26" s="309"/>
      <c r="F26" s="309"/>
      <c r="G26" s="309"/>
      <c r="H26" s="309"/>
      <c r="I26" s="309"/>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10"/>
    </row>
    <row r="27" spans="1:32" ht="18.75">
      <c r="A27" s="146"/>
      <c r="B27" s="147"/>
      <c r="C27" s="148"/>
      <c r="D27" s="148"/>
      <c r="E27" s="148"/>
      <c r="F27" s="148"/>
      <c r="G27" s="148"/>
      <c r="H27" s="148"/>
      <c r="I27" s="148"/>
      <c r="J27" s="148"/>
      <c r="K27" s="148"/>
      <c r="L27" s="148"/>
      <c r="M27" s="148"/>
      <c r="N27" s="148"/>
      <c r="O27" s="148"/>
      <c r="P27" s="148"/>
      <c r="Q27" s="148"/>
      <c r="R27" s="148"/>
      <c r="S27" s="148"/>
      <c r="T27" s="148"/>
      <c r="U27" s="148"/>
      <c r="V27" s="148"/>
      <c r="W27" s="149"/>
      <c r="X27" s="149"/>
      <c r="Y27" s="149"/>
      <c r="Z27" s="149"/>
      <c r="AA27" s="149"/>
      <c r="AB27" s="149"/>
      <c r="AC27" s="149"/>
      <c r="AD27" s="149"/>
      <c r="AE27" s="149"/>
      <c r="AF27" s="149"/>
    </row>
    <row r="28" spans="1:32" ht="19.5" thickBot="1">
      <c r="A28" s="99" t="s">
        <v>70</v>
      </c>
      <c r="B28" s="99" t="s">
        <v>273</v>
      </c>
      <c r="C28" s="232"/>
      <c r="D28" s="232"/>
      <c r="E28" s="232"/>
      <c r="F28" s="232"/>
      <c r="G28" s="232"/>
      <c r="H28" s="232"/>
      <c r="I28" s="232"/>
      <c r="J28" s="232"/>
      <c r="K28" s="232"/>
      <c r="L28" s="232"/>
      <c r="M28" s="232"/>
      <c r="N28" s="232"/>
      <c r="O28" s="232"/>
      <c r="P28" s="232"/>
      <c r="Q28" s="232"/>
      <c r="R28" s="232"/>
      <c r="S28" s="232"/>
      <c r="T28" s="232"/>
      <c r="U28" s="232"/>
      <c r="V28" s="232"/>
      <c r="W28" s="233"/>
      <c r="X28" s="233"/>
      <c r="Y28" s="233" t="s">
        <v>476</v>
      </c>
      <c r="Z28" s="233" t="s">
        <v>476</v>
      </c>
      <c r="AA28" s="233" t="s">
        <v>476</v>
      </c>
      <c r="AB28" s="233" t="s">
        <v>476</v>
      </c>
      <c r="AC28" s="233" t="s">
        <v>476</v>
      </c>
      <c r="AD28" s="233" t="s">
        <v>476</v>
      </c>
      <c r="AE28" s="233" t="s">
        <v>476</v>
      </c>
      <c r="AF28" s="233" t="s">
        <v>476</v>
      </c>
    </row>
    <row r="29" spans="1:32" ht="19.5" thickBot="1">
      <c r="A29" s="126" t="s">
        <v>428</v>
      </c>
      <c r="B29" s="127"/>
      <c r="C29" s="16">
        <f>COUNTIF(C27:C28, "+")</f>
        <v>0</v>
      </c>
      <c r="D29" s="16">
        <f t="shared" ref="D29:AD29" si="25">COUNTIF(D27:D28, "+")</f>
        <v>0</v>
      </c>
      <c r="E29" s="16">
        <f t="shared" si="25"/>
        <v>0</v>
      </c>
      <c r="F29" s="16">
        <f t="shared" si="25"/>
        <v>0</v>
      </c>
      <c r="G29" s="16">
        <f t="shared" si="25"/>
        <v>0</v>
      </c>
      <c r="H29" s="16">
        <f t="shared" si="25"/>
        <v>0</v>
      </c>
      <c r="I29" s="16">
        <f t="shared" si="25"/>
        <v>0</v>
      </c>
      <c r="J29" s="16">
        <f t="shared" si="25"/>
        <v>0</v>
      </c>
      <c r="K29" s="16">
        <f t="shared" si="25"/>
        <v>0</v>
      </c>
      <c r="L29" s="16">
        <f t="shared" si="25"/>
        <v>0</v>
      </c>
      <c r="M29" s="16">
        <f t="shared" si="25"/>
        <v>0</v>
      </c>
      <c r="N29" s="16">
        <f t="shared" si="25"/>
        <v>0</v>
      </c>
      <c r="O29" s="16">
        <f t="shared" si="25"/>
        <v>0</v>
      </c>
      <c r="P29" s="16">
        <f t="shared" si="25"/>
        <v>0</v>
      </c>
      <c r="Q29" s="16">
        <f t="shared" si="25"/>
        <v>0</v>
      </c>
      <c r="R29" s="16">
        <f t="shared" si="25"/>
        <v>0</v>
      </c>
      <c r="S29" s="16">
        <f t="shared" si="25"/>
        <v>0</v>
      </c>
      <c r="T29" s="16">
        <f t="shared" si="25"/>
        <v>0</v>
      </c>
      <c r="U29" s="16">
        <f t="shared" si="25"/>
        <v>0</v>
      </c>
      <c r="V29" s="16">
        <f t="shared" si="25"/>
        <v>0</v>
      </c>
      <c r="W29" s="16">
        <f t="shared" si="25"/>
        <v>0</v>
      </c>
      <c r="X29" s="16">
        <f t="shared" si="25"/>
        <v>0</v>
      </c>
      <c r="Y29" s="16">
        <f t="shared" si="25"/>
        <v>1</v>
      </c>
      <c r="Z29" s="16">
        <f t="shared" si="25"/>
        <v>1</v>
      </c>
      <c r="AA29" s="16">
        <f t="shared" si="25"/>
        <v>1</v>
      </c>
      <c r="AB29" s="16">
        <f t="shared" si="25"/>
        <v>1</v>
      </c>
      <c r="AC29" s="16">
        <f t="shared" si="25"/>
        <v>1</v>
      </c>
      <c r="AD29" s="16">
        <f t="shared" si="25"/>
        <v>1</v>
      </c>
      <c r="AE29" s="16">
        <f t="shared" ref="AE29:AF29" si="26">COUNTIF(AE27:AE28, "+")</f>
        <v>1</v>
      </c>
      <c r="AF29" s="16">
        <f t="shared" si="26"/>
        <v>1</v>
      </c>
    </row>
    <row r="30" spans="1:32" ht="19.5" thickBot="1">
      <c r="A30" s="289" t="s">
        <v>427</v>
      </c>
      <c r="B30" s="289"/>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89"/>
      <c r="AC30" s="289"/>
      <c r="AD30" s="289"/>
      <c r="AE30" s="289"/>
      <c r="AF30" s="290"/>
    </row>
    <row r="31" spans="1:32" ht="18.75">
      <c r="A31" s="151"/>
      <c r="B31" s="152"/>
      <c r="C31" s="148"/>
      <c r="D31" s="148"/>
      <c r="E31" s="148"/>
      <c r="F31" s="148"/>
      <c r="G31" s="148"/>
      <c r="H31" s="148"/>
      <c r="I31" s="148"/>
      <c r="J31" s="148"/>
      <c r="K31" s="148"/>
      <c r="L31" s="153"/>
      <c r="M31" s="153"/>
      <c r="N31" s="153"/>
      <c r="O31" s="153"/>
      <c r="P31" s="153"/>
      <c r="Q31" s="153"/>
      <c r="R31" s="153"/>
      <c r="S31" s="153"/>
      <c r="T31" s="153"/>
      <c r="U31" s="153"/>
      <c r="V31" s="153"/>
      <c r="W31" s="149"/>
      <c r="X31" s="149"/>
      <c r="Y31" s="149"/>
      <c r="Z31" s="149"/>
      <c r="AA31" s="149"/>
      <c r="AB31" s="149"/>
      <c r="AC31" s="149"/>
      <c r="AD31" s="149"/>
      <c r="AE31" s="149"/>
      <c r="AF31" s="149"/>
    </row>
    <row r="32" spans="1:32" ht="19.5" thickBot="1">
      <c r="A32" s="99" t="s">
        <v>70</v>
      </c>
      <c r="B32" s="99" t="s">
        <v>540</v>
      </c>
      <c r="C32" s="232"/>
      <c r="D32" s="232"/>
      <c r="E32" s="232"/>
      <c r="F32" s="232"/>
      <c r="G32" s="232"/>
      <c r="H32" s="232"/>
      <c r="I32" s="232"/>
      <c r="J32" s="232"/>
      <c r="K32" s="232"/>
      <c r="L32" s="234"/>
      <c r="M32" s="234"/>
      <c r="N32" s="234"/>
      <c r="O32" s="234"/>
      <c r="P32" s="234"/>
      <c r="Q32" s="234"/>
      <c r="R32" s="234"/>
      <c r="S32" s="234"/>
      <c r="T32" s="234"/>
      <c r="U32" s="234"/>
      <c r="V32" s="234"/>
      <c r="W32" s="233"/>
      <c r="X32" s="233"/>
      <c r="Y32" s="233" t="s">
        <v>476</v>
      </c>
      <c r="Z32" s="233" t="s">
        <v>476</v>
      </c>
      <c r="AA32" s="233" t="s">
        <v>476</v>
      </c>
      <c r="AB32" s="233" t="s">
        <v>476</v>
      </c>
      <c r="AC32" s="233" t="s">
        <v>476</v>
      </c>
      <c r="AD32" s="233" t="s">
        <v>476</v>
      </c>
      <c r="AE32" s="233" t="s">
        <v>476</v>
      </c>
      <c r="AF32" s="233" t="s">
        <v>476</v>
      </c>
    </row>
    <row r="33" spans="1:32" ht="22.5" customHeight="1" thickBot="1">
      <c r="A33" s="287" t="s">
        <v>429</v>
      </c>
      <c r="B33" s="288"/>
      <c r="C33" s="16">
        <f>COUNTIF(C31:C32, "+")</f>
        <v>0</v>
      </c>
      <c r="D33" s="16">
        <f t="shared" ref="D33:AD33" si="27">COUNTIF(D31:D32, "+")</f>
        <v>0</v>
      </c>
      <c r="E33" s="16">
        <f t="shared" si="27"/>
        <v>0</v>
      </c>
      <c r="F33" s="16">
        <f t="shared" si="27"/>
        <v>0</v>
      </c>
      <c r="G33" s="16">
        <f t="shared" si="27"/>
        <v>0</v>
      </c>
      <c r="H33" s="16">
        <f t="shared" si="27"/>
        <v>0</v>
      </c>
      <c r="I33" s="16">
        <f t="shared" si="27"/>
        <v>0</v>
      </c>
      <c r="J33" s="16">
        <f t="shared" si="27"/>
        <v>0</v>
      </c>
      <c r="K33" s="16">
        <f t="shared" si="27"/>
        <v>0</v>
      </c>
      <c r="L33" s="16">
        <f t="shared" si="27"/>
        <v>0</v>
      </c>
      <c r="M33" s="16">
        <f t="shared" si="27"/>
        <v>0</v>
      </c>
      <c r="N33" s="16">
        <f t="shared" si="27"/>
        <v>0</v>
      </c>
      <c r="O33" s="16">
        <f t="shared" si="27"/>
        <v>0</v>
      </c>
      <c r="P33" s="16">
        <f t="shared" si="27"/>
        <v>0</v>
      </c>
      <c r="Q33" s="16">
        <f t="shared" si="27"/>
        <v>0</v>
      </c>
      <c r="R33" s="16">
        <f t="shared" si="27"/>
        <v>0</v>
      </c>
      <c r="S33" s="16">
        <f t="shared" si="27"/>
        <v>0</v>
      </c>
      <c r="T33" s="16">
        <f t="shared" si="27"/>
        <v>0</v>
      </c>
      <c r="U33" s="16">
        <f t="shared" si="27"/>
        <v>0</v>
      </c>
      <c r="V33" s="16">
        <f t="shared" si="27"/>
        <v>0</v>
      </c>
      <c r="W33" s="16">
        <f t="shared" si="27"/>
        <v>0</v>
      </c>
      <c r="X33" s="16">
        <f t="shared" si="27"/>
        <v>0</v>
      </c>
      <c r="Y33" s="16">
        <f t="shared" si="27"/>
        <v>1</v>
      </c>
      <c r="Z33" s="16">
        <f t="shared" si="27"/>
        <v>1</v>
      </c>
      <c r="AA33" s="16">
        <f t="shared" si="27"/>
        <v>1</v>
      </c>
      <c r="AB33" s="16">
        <f t="shared" si="27"/>
        <v>1</v>
      </c>
      <c r="AC33" s="16">
        <f t="shared" si="27"/>
        <v>1</v>
      </c>
      <c r="AD33" s="16">
        <f t="shared" si="27"/>
        <v>1</v>
      </c>
      <c r="AE33" s="16">
        <f t="shared" ref="AE33:AF33" si="28">COUNTIF(AE31:AE32, "+")</f>
        <v>1</v>
      </c>
      <c r="AF33" s="16">
        <f t="shared" si="28"/>
        <v>1</v>
      </c>
    </row>
    <row r="34" spans="1:32" ht="19.5" thickBot="1">
      <c r="A34" s="291" t="s">
        <v>430</v>
      </c>
      <c r="B34" s="292"/>
      <c r="C34" s="292"/>
      <c r="D34" s="292"/>
      <c r="E34" s="292"/>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3"/>
    </row>
    <row r="35" spans="1:32" ht="18.75">
      <c r="A35" s="154"/>
      <c r="B35" s="152"/>
      <c r="C35" s="148"/>
      <c r="D35" s="148"/>
      <c r="E35" s="148"/>
      <c r="F35" s="148"/>
      <c r="G35" s="148"/>
      <c r="H35" s="148"/>
      <c r="I35" s="148"/>
      <c r="J35" s="148"/>
      <c r="K35" s="148"/>
      <c r="L35" s="148"/>
      <c r="M35" s="148"/>
      <c r="N35" s="148"/>
      <c r="O35" s="148"/>
      <c r="P35" s="148"/>
      <c r="Q35" s="148"/>
      <c r="R35" s="148"/>
      <c r="S35" s="148"/>
      <c r="T35" s="148"/>
      <c r="U35" s="148"/>
      <c r="V35" s="148"/>
      <c r="W35" s="149"/>
      <c r="X35" s="149"/>
      <c r="Y35" s="149"/>
      <c r="Z35" s="149"/>
      <c r="AA35" s="149"/>
      <c r="AB35" s="149"/>
      <c r="AC35" s="149"/>
      <c r="AD35" s="149"/>
      <c r="AE35" s="149"/>
      <c r="AF35" s="150"/>
    </row>
    <row r="36" spans="1:32" ht="19.5" thickBot="1">
      <c r="A36" s="138" t="s">
        <v>183</v>
      </c>
      <c r="B36" s="158" t="s">
        <v>236</v>
      </c>
      <c r="C36" s="235" t="s">
        <v>476</v>
      </c>
      <c r="D36" s="235" t="s">
        <v>476</v>
      </c>
      <c r="E36" s="235" t="s">
        <v>476</v>
      </c>
      <c r="F36" s="235" t="s">
        <v>476</v>
      </c>
      <c r="G36" s="235" t="s">
        <v>476</v>
      </c>
      <c r="H36" s="235" t="s">
        <v>476</v>
      </c>
      <c r="I36" s="235" t="s">
        <v>476</v>
      </c>
      <c r="J36" s="235" t="s">
        <v>476</v>
      </c>
      <c r="K36" s="235" t="s">
        <v>476</v>
      </c>
      <c r="L36" s="235" t="s">
        <v>476</v>
      </c>
      <c r="M36" s="235" t="s">
        <v>476</v>
      </c>
      <c r="N36" s="235" t="s">
        <v>476</v>
      </c>
      <c r="O36" s="235" t="s">
        <v>476</v>
      </c>
      <c r="P36" s="235" t="s">
        <v>476</v>
      </c>
      <c r="Q36" s="235" t="s">
        <v>476</v>
      </c>
      <c r="R36" s="235" t="s">
        <v>476</v>
      </c>
      <c r="S36" s="235" t="s">
        <v>476</v>
      </c>
      <c r="T36" s="235" t="s">
        <v>476</v>
      </c>
      <c r="U36" s="235" t="s">
        <v>476</v>
      </c>
      <c r="V36" s="235" t="s">
        <v>476</v>
      </c>
      <c r="W36" s="235" t="s">
        <v>476</v>
      </c>
      <c r="X36" s="235" t="s">
        <v>476</v>
      </c>
      <c r="Y36" s="235" t="s">
        <v>476</v>
      </c>
      <c r="Z36" s="235" t="s">
        <v>476</v>
      </c>
      <c r="AA36" s="235" t="s">
        <v>476</v>
      </c>
      <c r="AB36" s="235" t="s">
        <v>476</v>
      </c>
      <c r="AC36" s="235" t="s">
        <v>476</v>
      </c>
      <c r="AD36" s="235" t="s">
        <v>476</v>
      </c>
      <c r="AE36" s="235" t="s">
        <v>476</v>
      </c>
      <c r="AF36" s="235" t="s">
        <v>476</v>
      </c>
    </row>
    <row r="37" spans="1:32" ht="19.5" thickBot="1">
      <c r="A37" s="131" t="s">
        <v>433</v>
      </c>
      <c r="B37" s="130"/>
      <c r="C37" s="16">
        <f>COUNTIF(C35:C36, "+")</f>
        <v>1</v>
      </c>
      <c r="D37" s="16">
        <f t="shared" ref="D37:AF37" si="29">COUNTIF(D35:D36, "+")</f>
        <v>1</v>
      </c>
      <c r="E37" s="16">
        <f t="shared" si="29"/>
        <v>1</v>
      </c>
      <c r="F37" s="16">
        <f t="shared" si="29"/>
        <v>1</v>
      </c>
      <c r="G37" s="16">
        <f t="shared" si="29"/>
        <v>1</v>
      </c>
      <c r="H37" s="16">
        <f t="shared" si="29"/>
        <v>1</v>
      </c>
      <c r="I37" s="16">
        <f t="shared" si="29"/>
        <v>1</v>
      </c>
      <c r="J37" s="16">
        <f t="shared" si="29"/>
        <v>1</v>
      </c>
      <c r="K37" s="16">
        <f t="shared" si="29"/>
        <v>1</v>
      </c>
      <c r="L37" s="16">
        <f t="shared" si="29"/>
        <v>1</v>
      </c>
      <c r="M37" s="16">
        <f t="shared" si="29"/>
        <v>1</v>
      </c>
      <c r="N37" s="16">
        <f t="shared" si="29"/>
        <v>1</v>
      </c>
      <c r="O37" s="16">
        <f t="shared" si="29"/>
        <v>1</v>
      </c>
      <c r="P37" s="16">
        <f t="shared" si="29"/>
        <v>1</v>
      </c>
      <c r="Q37" s="16">
        <f t="shared" si="29"/>
        <v>1</v>
      </c>
      <c r="R37" s="16">
        <f t="shared" si="29"/>
        <v>1</v>
      </c>
      <c r="S37" s="16">
        <f t="shared" si="29"/>
        <v>1</v>
      </c>
      <c r="T37" s="16">
        <f t="shared" si="29"/>
        <v>1</v>
      </c>
      <c r="U37" s="16">
        <f t="shared" si="29"/>
        <v>1</v>
      </c>
      <c r="V37" s="16">
        <f t="shared" si="29"/>
        <v>1</v>
      </c>
      <c r="W37" s="16">
        <f t="shared" si="29"/>
        <v>1</v>
      </c>
      <c r="X37" s="16">
        <f t="shared" si="29"/>
        <v>1</v>
      </c>
      <c r="Y37" s="16">
        <f t="shared" si="29"/>
        <v>1</v>
      </c>
      <c r="Z37" s="16">
        <f t="shared" si="29"/>
        <v>1</v>
      </c>
      <c r="AA37" s="16">
        <f t="shared" si="29"/>
        <v>1</v>
      </c>
      <c r="AB37" s="16">
        <f t="shared" si="29"/>
        <v>1</v>
      </c>
      <c r="AC37" s="16">
        <f t="shared" si="29"/>
        <v>1</v>
      </c>
      <c r="AD37" s="16">
        <f t="shared" si="29"/>
        <v>1</v>
      </c>
      <c r="AE37" s="16">
        <f t="shared" si="29"/>
        <v>1</v>
      </c>
      <c r="AF37" s="16">
        <f t="shared" si="29"/>
        <v>1</v>
      </c>
    </row>
    <row r="38" spans="1:32" ht="19.5" thickBot="1">
      <c r="A38" s="279" t="s">
        <v>431</v>
      </c>
      <c r="B38" s="280"/>
      <c r="C38" s="280"/>
      <c r="D38" s="280"/>
      <c r="E38" s="280"/>
      <c r="F38" s="280"/>
      <c r="G38" s="280"/>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1"/>
    </row>
    <row r="39" spans="1:32" ht="18.75">
      <c r="A39" s="209" t="s">
        <v>218</v>
      </c>
      <c r="B39" s="209" t="s">
        <v>503</v>
      </c>
      <c r="C39" s="210" t="s">
        <v>476</v>
      </c>
      <c r="D39" s="210" t="s">
        <v>476</v>
      </c>
      <c r="E39" s="210" t="s">
        <v>476</v>
      </c>
      <c r="F39" s="210" t="s">
        <v>476</v>
      </c>
      <c r="G39" s="210" t="s">
        <v>476</v>
      </c>
      <c r="H39" s="210" t="s">
        <v>476</v>
      </c>
      <c r="I39" s="210" t="s">
        <v>476</v>
      </c>
      <c r="J39" s="210" t="s">
        <v>476</v>
      </c>
      <c r="K39" s="210" t="s">
        <v>476</v>
      </c>
      <c r="L39" s="210" t="s">
        <v>476</v>
      </c>
      <c r="M39" s="210" t="s">
        <v>476</v>
      </c>
      <c r="N39" s="210" t="s">
        <v>476</v>
      </c>
      <c r="O39" s="210" t="s">
        <v>476</v>
      </c>
      <c r="P39" s="210" t="s">
        <v>476</v>
      </c>
      <c r="Q39" s="210" t="s">
        <v>476</v>
      </c>
      <c r="R39" s="210" t="s">
        <v>476</v>
      </c>
      <c r="S39" s="210" t="s">
        <v>476</v>
      </c>
      <c r="T39" s="210" t="s">
        <v>476</v>
      </c>
      <c r="U39" s="210" t="s">
        <v>476</v>
      </c>
      <c r="V39" s="210" t="s">
        <v>476</v>
      </c>
      <c r="W39" s="210" t="s">
        <v>476</v>
      </c>
      <c r="X39" s="210" t="s">
        <v>476</v>
      </c>
      <c r="Y39" s="210" t="s">
        <v>476</v>
      </c>
      <c r="Z39" s="210" t="s">
        <v>476</v>
      </c>
      <c r="AA39" s="210" t="s">
        <v>476</v>
      </c>
      <c r="AB39" s="210" t="s">
        <v>476</v>
      </c>
      <c r="AC39" s="210" t="s">
        <v>476</v>
      </c>
      <c r="AD39" s="210" t="s">
        <v>477</v>
      </c>
      <c r="AE39" s="210" t="s">
        <v>477</v>
      </c>
      <c r="AF39" s="210" t="s">
        <v>477</v>
      </c>
    </row>
    <row r="40" spans="1:32" ht="18.75">
      <c r="A40" s="136" t="s">
        <v>183</v>
      </c>
      <c r="B40" s="92" t="s">
        <v>232</v>
      </c>
      <c r="C40" s="198" t="s">
        <v>476</v>
      </c>
      <c r="D40" s="198" t="s">
        <v>476</v>
      </c>
      <c r="E40" s="198" t="s">
        <v>476</v>
      </c>
      <c r="F40" s="198" t="s">
        <v>476</v>
      </c>
      <c r="G40" s="198" t="s">
        <v>476</v>
      </c>
      <c r="H40" s="198" t="s">
        <v>476</v>
      </c>
      <c r="I40" s="198" t="s">
        <v>476</v>
      </c>
      <c r="J40" s="198" t="s">
        <v>476</v>
      </c>
      <c r="K40" s="198" t="s">
        <v>476</v>
      </c>
      <c r="L40" s="198" t="s">
        <v>476</v>
      </c>
      <c r="M40" s="198" t="s">
        <v>476</v>
      </c>
      <c r="N40" s="198" t="s">
        <v>476</v>
      </c>
      <c r="O40" s="198" t="s">
        <v>476</v>
      </c>
      <c r="P40" s="198" t="s">
        <v>476</v>
      </c>
      <c r="Q40" s="198" t="s">
        <v>476</v>
      </c>
      <c r="R40" s="198" t="s">
        <v>476</v>
      </c>
      <c r="S40" s="198" t="s">
        <v>476</v>
      </c>
      <c r="T40" s="198" t="s">
        <v>476</v>
      </c>
      <c r="U40" s="198" t="s">
        <v>476</v>
      </c>
      <c r="V40" s="198" t="s">
        <v>476</v>
      </c>
      <c r="W40" s="198" t="s">
        <v>476</v>
      </c>
      <c r="X40" s="198" t="s">
        <v>476</v>
      </c>
      <c r="Y40" s="198" t="s">
        <v>476</v>
      </c>
      <c r="Z40" s="198" t="s">
        <v>476</v>
      </c>
      <c r="AA40" s="198" t="s">
        <v>476</v>
      </c>
      <c r="AB40" s="198" t="s">
        <v>476</v>
      </c>
      <c r="AC40" s="198" t="s">
        <v>476</v>
      </c>
      <c r="AD40" s="198" t="s">
        <v>476</v>
      </c>
      <c r="AE40" s="198" t="s">
        <v>476</v>
      </c>
      <c r="AF40" s="198" t="s">
        <v>476</v>
      </c>
    </row>
    <row r="41" spans="1:32" ht="19.5" thickBot="1">
      <c r="A41" s="91" t="s">
        <v>183</v>
      </c>
      <c r="B41" s="92" t="s">
        <v>489</v>
      </c>
      <c r="C41" s="201" t="s">
        <v>476</v>
      </c>
      <c r="D41" s="201" t="s">
        <v>476</v>
      </c>
      <c r="E41" s="201" t="s">
        <v>476</v>
      </c>
      <c r="F41" s="201" t="s">
        <v>476</v>
      </c>
      <c r="G41" s="201" t="s">
        <v>476</v>
      </c>
      <c r="H41" s="201" t="s">
        <v>476</v>
      </c>
      <c r="I41" s="201" t="s">
        <v>476</v>
      </c>
      <c r="J41" s="201" t="s">
        <v>477</v>
      </c>
      <c r="K41" s="201" t="s">
        <v>477</v>
      </c>
      <c r="L41" s="201" t="s">
        <v>477</v>
      </c>
      <c r="M41" s="201" t="s">
        <v>477</v>
      </c>
      <c r="N41" s="201" t="s">
        <v>477</v>
      </c>
      <c r="O41" s="201" t="s">
        <v>477</v>
      </c>
      <c r="P41" s="201" t="s">
        <v>477</v>
      </c>
      <c r="Q41" s="201" t="s">
        <v>477</v>
      </c>
      <c r="R41" s="201" t="s">
        <v>477</v>
      </c>
      <c r="S41" s="201" t="s">
        <v>477</v>
      </c>
      <c r="T41" s="201" t="s">
        <v>477</v>
      </c>
      <c r="U41" s="201" t="s">
        <v>477</v>
      </c>
      <c r="V41" s="201" t="s">
        <v>477</v>
      </c>
      <c r="W41" s="201" t="s">
        <v>477</v>
      </c>
      <c r="X41" s="201" t="s">
        <v>477</v>
      </c>
      <c r="Y41" s="201" t="s">
        <v>477</v>
      </c>
      <c r="Z41" s="201" t="s">
        <v>477</v>
      </c>
      <c r="AA41" s="201" t="s">
        <v>476</v>
      </c>
      <c r="AB41" s="201" t="s">
        <v>476</v>
      </c>
      <c r="AC41" s="201" t="s">
        <v>476</v>
      </c>
      <c r="AD41" s="201" t="s">
        <v>476</v>
      </c>
      <c r="AE41" s="201" t="s">
        <v>476</v>
      </c>
      <c r="AF41" s="201" t="s">
        <v>476</v>
      </c>
    </row>
    <row r="42" spans="1:32" ht="19.5" thickBot="1">
      <c r="A42" s="282" t="s">
        <v>432</v>
      </c>
      <c r="B42" s="283"/>
      <c r="C42" s="128">
        <f>COUNTIF(C39:C41, "+")</f>
        <v>3</v>
      </c>
      <c r="D42" s="128">
        <f t="shared" ref="D42:AF42" si="30">COUNTIF(D39:D41, "+")</f>
        <v>3</v>
      </c>
      <c r="E42" s="128">
        <f t="shared" si="30"/>
        <v>3</v>
      </c>
      <c r="F42" s="128">
        <f t="shared" si="30"/>
        <v>3</v>
      </c>
      <c r="G42" s="128">
        <f t="shared" si="30"/>
        <v>3</v>
      </c>
      <c r="H42" s="128">
        <f t="shared" si="30"/>
        <v>3</v>
      </c>
      <c r="I42" s="128">
        <f t="shared" si="30"/>
        <v>3</v>
      </c>
      <c r="J42" s="128">
        <f t="shared" si="30"/>
        <v>2</v>
      </c>
      <c r="K42" s="128">
        <f t="shared" si="30"/>
        <v>2</v>
      </c>
      <c r="L42" s="128">
        <f t="shared" si="30"/>
        <v>2</v>
      </c>
      <c r="M42" s="128">
        <f t="shared" si="30"/>
        <v>2</v>
      </c>
      <c r="N42" s="128">
        <f t="shared" si="30"/>
        <v>2</v>
      </c>
      <c r="O42" s="128">
        <f t="shared" si="30"/>
        <v>2</v>
      </c>
      <c r="P42" s="128">
        <f t="shared" si="30"/>
        <v>2</v>
      </c>
      <c r="Q42" s="128">
        <f t="shared" si="30"/>
        <v>2</v>
      </c>
      <c r="R42" s="128">
        <f t="shared" si="30"/>
        <v>2</v>
      </c>
      <c r="S42" s="128">
        <f t="shared" si="30"/>
        <v>2</v>
      </c>
      <c r="T42" s="128">
        <f t="shared" si="30"/>
        <v>2</v>
      </c>
      <c r="U42" s="128">
        <f t="shared" si="30"/>
        <v>2</v>
      </c>
      <c r="V42" s="128">
        <f t="shared" si="30"/>
        <v>2</v>
      </c>
      <c r="W42" s="128">
        <f t="shared" si="30"/>
        <v>2</v>
      </c>
      <c r="X42" s="128">
        <f t="shared" si="30"/>
        <v>2</v>
      </c>
      <c r="Y42" s="128">
        <f t="shared" si="30"/>
        <v>2</v>
      </c>
      <c r="Z42" s="128">
        <f t="shared" si="30"/>
        <v>2</v>
      </c>
      <c r="AA42" s="128">
        <f t="shared" si="30"/>
        <v>3</v>
      </c>
      <c r="AB42" s="128">
        <f t="shared" si="30"/>
        <v>3</v>
      </c>
      <c r="AC42" s="128">
        <f t="shared" si="30"/>
        <v>3</v>
      </c>
      <c r="AD42" s="128">
        <f t="shared" si="30"/>
        <v>2</v>
      </c>
      <c r="AE42" s="128">
        <f t="shared" si="30"/>
        <v>2</v>
      </c>
      <c r="AF42" s="128">
        <f t="shared" si="30"/>
        <v>2</v>
      </c>
    </row>
    <row r="43" spans="1:32" ht="19.5" thickBot="1">
      <c r="A43" s="284" t="s">
        <v>434</v>
      </c>
      <c r="B43" s="285"/>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6"/>
    </row>
    <row r="44" spans="1:32" ht="18.75">
      <c r="A44" s="155"/>
      <c r="B44" s="156"/>
      <c r="C44" s="148"/>
      <c r="D44" s="148"/>
      <c r="E44" s="148"/>
      <c r="F44" s="148"/>
      <c r="G44" s="148"/>
      <c r="H44" s="148"/>
      <c r="I44" s="148"/>
      <c r="J44" s="148"/>
      <c r="K44" s="148"/>
      <c r="L44" s="148"/>
      <c r="M44" s="148"/>
      <c r="N44" s="148"/>
      <c r="O44" s="148"/>
      <c r="P44" s="148"/>
      <c r="Q44" s="148"/>
      <c r="R44" s="148"/>
      <c r="S44" s="148"/>
      <c r="T44" s="148"/>
      <c r="U44" s="148"/>
      <c r="V44" s="148"/>
      <c r="W44" s="149"/>
      <c r="X44" s="149"/>
      <c r="Y44" s="149"/>
      <c r="Z44" s="149"/>
      <c r="AA44" s="149"/>
      <c r="AB44" s="149"/>
      <c r="AC44" s="149"/>
      <c r="AD44" s="149"/>
      <c r="AE44" s="149"/>
      <c r="AF44" s="150"/>
    </row>
    <row r="45" spans="1:32" ht="18.75">
      <c r="A45" s="136" t="s">
        <v>217</v>
      </c>
      <c r="B45" s="102" t="s">
        <v>233</v>
      </c>
      <c r="C45" s="8" t="s">
        <v>476</v>
      </c>
      <c r="D45" s="8" t="s">
        <v>476</v>
      </c>
      <c r="E45" s="8" t="s">
        <v>476</v>
      </c>
      <c r="F45" s="8" t="s">
        <v>476</v>
      </c>
      <c r="G45" s="8" t="s">
        <v>476</v>
      </c>
      <c r="H45" s="8" t="s">
        <v>476</v>
      </c>
      <c r="I45" s="8" t="s">
        <v>477</v>
      </c>
      <c r="J45" s="8" t="s">
        <v>477</v>
      </c>
      <c r="K45" s="8" t="s">
        <v>477</v>
      </c>
      <c r="L45" s="8" t="s">
        <v>477</v>
      </c>
      <c r="M45" s="8" t="s">
        <v>477</v>
      </c>
      <c r="N45" s="8" t="s">
        <v>477</v>
      </c>
      <c r="O45" s="8" t="s">
        <v>477</v>
      </c>
      <c r="P45" s="8" t="s">
        <v>477</v>
      </c>
      <c r="Q45" s="8" t="s">
        <v>477</v>
      </c>
      <c r="R45" s="8" t="s">
        <v>477</v>
      </c>
      <c r="S45" s="8" t="s">
        <v>477</v>
      </c>
      <c r="T45" s="8" t="s">
        <v>477</v>
      </c>
      <c r="U45" s="8" t="s">
        <v>477</v>
      </c>
      <c r="V45" s="8" t="s">
        <v>477</v>
      </c>
      <c r="W45" s="8" t="s">
        <v>477</v>
      </c>
      <c r="X45" s="8" t="s">
        <v>477</v>
      </c>
      <c r="Y45" s="8" t="s">
        <v>477</v>
      </c>
      <c r="Z45" s="8" t="s">
        <v>477</v>
      </c>
      <c r="AA45" s="8" t="s">
        <v>477</v>
      </c>
      <c r="AB45" s="8" t="s">
        <v>477</v>
      </c>
      <c r="AC45" s="8" t="s">
        <v>477</v>
      </c>
      <c r="AD45" s="8" t="s">
        <v>477</v>
      </c>
      <c r="AE45" s="8" t="s">
        <v>477</v>
      </c>
      <c r="AF45" s="8" t="s">
        <v>477</v>
      </c>
    </row>
    <row r="46" spans="1:32" ht="19.5" thickBot="1">
      <c r="A46" s="157" t="s">
        <v>69</v>
      </c>
      <c r="B46" s="139" t="s">
        <v>243</v>
      </c>
      <c r="C46" s="140" t="s">
        <v>476</v>
      </c>
      <c r="D46" s="140" t="s">
        <v>476</v>
      </c>
      <c r="E46" s="140" t="s">
        <v>476</v>
      </c>
      <c r="F46" s="140" t="s">
        <v>476</v>
      </c>
      <c r="G46" s="140" t="s">
        <v>476</v>
      </c>
      <c r="H46" s="140" t="s">
        <v>476</v>
      </c>
      <c r="I46" s="140" t="s">
        <v>476</v>
      </c>
      <c r="J46" s="140" t="s">
        <v>476</v>
      </c>
      <c r="K46" s="140" t="s">
        <v>476</v>
      </c>
      <c r="L46" s="140" t="s">
        <v>476</v>
      </c>
      <c r="M46" s="140" t="s">
        <v>476</v>
      </c>
      <c r="N46" s="140" t="s">
        <v>476</v>
      </c>
      <c r="O46" s="140" t="s">
        <v>476</v>
      </c>
      <c r="P46" s="140" t="s">
        <v>476</v>
      </c>
      <c r="Q46" s="140" t="s">
        <v>476</v>
      </c>
      <c r="R46" s="140" t="s">
        <v>476</v>
      </c>
      <c r="S46" s="140" t="s">
        <v>476</v>
      </c>
      <c r="T46" s="140" t="s">
        <v>476</v>
      </c>
      <c r="U46" s="140" t="s">
        <v>476</v>
      </c>
      <c r="V46" s="140" t="s">
        <v>476</v>
      </c>
      <c r="W46" s="140" t="s">
        <v>476</v>
      </c>
      <c r="X46" s="140" t="s">
        <v>476</v>
      </c>
      <c r="Y46" s="140" t="s">
        <v>476</v>
      </c>
      <c r="Z46" s="140" t="s">
        <v>476</v>
      </c>
      <c r="AA46" s="140" t="s">
        <v>476</v>
      </c>
      <c r="AB46" s="140" t="s">
        <v>476</v>
      </c>
      <c r="AC46" s="140" t="s">
        <v>476</v>
      </c>
      <c r="AD46" s="140" t="s">
        <v>476</v>
      </c>
      <c r="AE46" s="140" t="s">
        <v>476</v>
      </c>
      <c r="AF46" s="140" t="s">
        <v>476</v>
      </c>
    </row>
    <row r="47" spans="1:32" ht="19.5" thickBot="1">
      <c r="A47" s="275" t="s">
        <v>435</v>
      </c>
      <c r="B47" s="276"/>
      <c r="C47" s="132">
        <f>COUNTIF(C45:C46, "+")</f>
        <v>2</v>
      </c>
      <c r="D47" s="132">
        <f t="shared" ref="D47:AF47" si="31">COUNTIF(D45:D46, "+")</f>
        <v>2</v>
      </c>
      <c r="E47" s="132">
        <f t="shared" si="31"/>
        <v>2</v>
      </c>
      <c r="F47" s="132">
        <f t="shared" si="31"/>
        <v>2</v>
      </c>
      <c r="G47" s="132">
        <f t="shared" si="31"/>
        <v>2</v>
      </c>
      <c r="H47" s="132">
        <f t="shared" si="31"/>
        <v>2</v>
      </c>
      <c r="I47" s="132">
        <f t="shared" si="31"/>
        <v>1</v>
      </c>
      <c r="J47" s="132">
        <f t="shared" si="31"/>
        <v>1</v>
      </c>
      <c r="K47" s="132">
        <f t="shared" si="31"/>
        <v>1</v>
      </c>
      <c r="L47" s="132">
        <f t="shared" si="31"/>
        <v>1</v>
      </c>
      <c r="M47" s="132">
        <f t="shared" si="31"/>
        <v>1</v>
      </c>
      <c r="N47" s="132">
        <f t="shared" si="31"/>
        <v>1</v>
      </c>
      <c r="O47" s="132">
        <f t="shared" si="31"/>
        <v>1</v>
      </c>
      <c r="P47" s="132">
        <f t="shared" si="31"/>
        <v>1</v>
      </c>
      <c r="Q47" s="132">
        <f t="shared" si="31"/>
        <v>1</v>
      </c>
      <c r="R47" s="132">
        <f t="shared" si="31"/>
        <v>1</v>
      </c>
      <c r="S47" s="132">
        <f t="shared" si="31"/>
        <v>1</v>
      </c>
      <c r="T47" s="132">
        <f t="shared" si="31"/>
        <v>1</v>
      </c>
      <c r="U47" s="132">
        <f t="shared" si="31"/>
        <v>1</v>
      </c>
      <c r="V47" s="132">
        <f t="shared" si="31"/>
        <v>1</v>
      </c>
      <c r="W47" s="132">
        <f t="shared" si="31"/>
        <v>1</v>
      </c>
      <c r="X47" s="132">
        <f t="shared" si="31"/>
        <v>1</v>
      </c>
      <c r="Y47" s="132">
        <f t="shared" si="31"/>
        <v>1</v>
      </c>
      <c r="Z47" s="132">
        <f t="shared" si="31"/>
        <v>1</v>
      </c>
      <c r="AA47" s="132">
        <f t="shared" si="31"/>
        <v>1</v>
      </c>
      <c r="AB47" s="132">
        <f t="shared" si="31"/>
        <v>1</v>
      </c>
      <c r="AC47" s="132">
        <f t="shared" si="31"/>
        <v>1</v>
      </c>
      <c r="AD47" s="132">
        <f t="shared" si="31"/>
        <v>1</v>
      </c>
      <c r="AE47" s="132">
        <f t="shared" si="31"/>
        <v>1</v>
      </c>
      <c r="AF47" s="132">
        <f t="shared" si="31"/>
        <v>1</v>
      </c>
    </row>
    <row r="48" spans="1:32" ht="19.5" thickBot="1">
      <c r="A48" s="294" t="s">
        <v>437</v>
      </c>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c r="AA48" s="292"/>
      <c r="AB48" s="292"/>
      <c r="AC48" s="292"/>
      <c r="AD48" s="292"/>
      <c r="AE48" s="292"/>
      <c r="AF48" s="295"/>
    </row>
    <row r="49" spans="1:32" ht="18.75">
      <c r="A49" s="141" t="s">
        <v>63</v>
      </c>
      <c r="B49" s="142" t="s">
        <v>234</v>
      </c>
      <c r="C49" s="129" t="s">
        <v>483</v>
      </c>
      <c r="D49" s="129" t="s">
        <v>483</v>
      </c>
      <c r="E49" s="129" t="s">
        <v>483</v>
      </c>
      <c r="F49" s="129" t="s">
        <v>483</v>
      </c>
      <c r="G49" s="129" t="s">
        <v>483</v>
      </c>
      <c r="H49" s="129" t="s">
        <v>483</v>
      </c>
      <c r="I49" s="129" t="s">
        <v>476</v>
      </c>
      <c r="J49" s="129" t="s">
        <v>476</v>
      </c>
      <c r="K49" s="129" t="s">
        <v>476</v>
      </c>
      <c r="L49" s="129" t="s">
        <v>476</v>
      </c>
      <c r="M49" s="129" t="s">
        <v>476</v>
      </c>
      <c r="N49" s="129" t="s">
        <v>476</v>
      </c>
      <c r="O49" s="129" t="s">
        <v>476</v>
      </c>
      <c r="P49" s="129" t="s">
        <v>476</v>
      </c>
      <c r="Q49" s="129" t="s">
        <v>476</v>
      </c>
      <c r="R49" s="129" t="s">
        <v>476</v>
      </c>
      <c r="S49" s="129" t="s">
        <v>476</v>
      </c>
      <c r="T49" s="129" t="s">
        <v>476</v>
      </c>
      <c r="U49" s="129" t="s">
        <v>476</v>
      </c>
      <c r="V49" s="129" t="s">
        <v>476</v>
      </c>
      <c r="W49" s="129" t="s">
        <v>476</v>
      </c>
      <c r="X49" s="129" t="s">
        <v>476</v>
      </c>
      <c r="Y49" s="129" t="s">
        <v>476</v>
      </c>
      <c r="Z49" s="129" t="s">
        <v>476</v>
      </c>
      <c r="AA49" s="129" t="s">
        <v>476</v>
      </c>
      <c r="AB49" s="129" t="s">
        <v>476</v>
      </c>
      <c r="AC49" s="129" t="s">
        <v>476</v>
      </c>
      <c r="AD49" s="129" t="s">
        <v>476</v>
      </c>
      <c r="AE49" s="129" t="s">
        <v>476</v>
      </c>
      <c r="AF49" s="129" t="s">
        <v>476</v>
      </c>
    </row>
    <row r="50" spans="1:32" ht="18.75">
      <c r="A50" s="137" t="s">
        <v>219</v>
      </c>
      <c r="B50" s="64" t="s">
        <v>235</v>
      </c>
      <c r="C50" s="10" t="s">
        <v>477</v>
      </c>
      <c r="D50" s="10" t="s">
        <v>477</v>
      </c>
      <c r="E50" s="10" t="s">
        <v>477</v>
      </c>
      <c r="F50" s="10" t="s">
        <v>477</v>
      </c>
      <c r="G50" s="10" t="s">
        <v>477</v>
      </c>
      <c r="H50" s="10" t="s">
        <v>477</v>
      </c>
      <c r="I50" s="10" t="s">
        <v>477</v>
      </c>
      <c r="J50" s="10" t="s">
        <v>477</v>
      </c>
      <c r="K50" s="10" t="s">
        <v>477</v>
      </c>
      <c r="L50" s="10" t="s">
        <v>477</v>
      </c>
      <c r="M50" s="10" t="s">
        <v>477</v>
      </c>
      <c r="N50" s="10" t="s">
        <v>477</v>
      </c>
      <c r="O50" s="10" t="s">
        <v>477</v>
      </c>
      <c r="P50" s="10" t="s">
        <v>477</v>
      </c>
      <c r="Q50" s="10" t="s">
        <v>477</v>
      </c>
      <c r="R50" s="10" t="s">
        <v>477</v>
      </c>
      <c r="S50" s="10" t="s">
        <v>477</v>
      </c>
      <c r="T50" s="10" t="s">
        <v>477</v>
      </c>
      <c r="U50" s="10" t="s">
        <v>477</v>
      </c>
      <c r="V50" s="10" t="s">
        <v>477</v>
      </c>
      <c r="W50" s="10" t="s">
        <v>477</v>
      </c>
      <c r="X50" s="10" t="s">
        <v>477</v>
      </c>
      <c r="Y50" s="10" t="s">
        <v>477</v>
      </c>
      <c r="Z50" s="10" t="s">
        <v>477</v>
      </c>
      <c r="AA50" s="10" t="s">
        <v>477</v>
      </c>
      <c r="AB50" s="10" t="s">
        <v>476</v>
      </c>
      <c r="AC50" s="10" t="s">
        <v>476</v>
      </c>
      <c r="AD50" s="10" t="s">
        <v>476</v>
      </c>
      <c r="AE50" s="10" t="s">
        <v>476</v>
      </c>
      <c r="AF50" s="10" t="s">
        <v>476</v>
      </c>
    </row>
    <row r="51" spans="1:32" ht="19.5" thickBot="1">
      <c r="A51" s="138" t="s">
        <v>183</v>
      </c>
      <c r="B51" s="158" t="s">
        <v>236</v>
      </c>
      <c r="C51" s="140" t="s">
        <v>476</v>
      </c>
      <c r="D51" s="140" t="s">
        <v>476</v>
      </c>
      <c r="E51" s="140" t="s">
        <v>476</v>
      </c>
      <c r="F51" s="140" t="s">
        <v>476</v>
      </c>
      <c r="G51" s="140" t="s">
        <v>476</v>
      </c>
      <c r="H51" s="140" t="s">
        <v>476</v>
      </c>
      <c r="I51" s="140" t="s">
        <v>476</v>
      </c>
      <c r="J51" s="140" t="s">
        <v>476</v>
      </c>
      <c r="K51" s="140" t="s">
        <v>476</v>
      </c>
      <c r="L51" s="140" t="s">
        <v>476</v>
      </c>
      <c r="M51" s="140" t="s">
        <v>476</v>
      </c>
      <c r="N51" s="140" t="s">
        <v>476</v>
      </c>
      <c r="O51" s="140" t="s">
        <v>476</v>
      </c>
      <c r="P51" s="140" t="s">
        <v>476</v>
      </c>
      <c r="Q51" s="140" t="s">
        <v>476</v>
      </c>
      <c r="R51" s="140" t="s">
        <v>476</v>
      </c>
      <c r="S51" s="140" t="s">
        <v>476</v>
      </c>
      <c r="T51" s="140" t="s">
        <v>476</v>
      </c>
      <c r="U51" s="140" t="s">
        <v>476</v>
      </c>
      <c r="V51" s="140" t="s">
        <v>476</v>
      </c>
      <c r="W51" s="140" t="s">
        <v>476</v>
      </c>
      <c r="X51" s="140" t="s">
        <v>476</v>
      </c>
      <c r="Y51" s="140" t="s">
        <v>476</v>
      </c>
      <c r="Z51" s="140" t="s">
        <v>476</v>
      </c>
      <c r="AA51" s="140" t="s">
        <v>476</v>
      </c>
      <c r="AB51" s="140" t="s">
        <v>476</v>
      </c>
      <c r="AC51" s="140" t="s">
        <v>476</v>
      </c>
      <c r="AD51" s="140" t="s">
        <v>476</v>
      </c>
      <c r="AE51" s="140" t="s">
        <v>476</v>
      </c>
      <c r="AF51" s="140" t="s">
        <v>476</v>
      </c>
    </row>
    <row r="52" spans="1:32" ht="19.5" thickBot="1">
      <c r="A52" s="296" t="s">
        <v>438</v>
      </c>
      <c r="B52" s="297"/>
      <c r="C52" s="128">
        <f>COUNTIF(C49:C51, "+")</f>
        <v>1</v>
      </c>
      <c r="D52" s="128">
        <f t="shared" ref="D52:AF52" si="32">COUNTIF(D49:D51, "+")</f>
        <v>1</v>
      </c>
      <c r="E52" s="128">
        <f t="shared" si="32"/>
        <v>1</v>
      </c>
      <c r="F52" s="128">
        <f t="shared" si="32"/>
        <v>1</v>
      </c>
      <c r="G52" s="128">
        <f t="shared" si="32"/>
        <v>1</v>
      </c>
      <c r="H52" s="128">
        <f t="shared" si="32"/>
        <v>1</v>
      </c>
      <c r="I52" s="128">
        <f t="shared" si="32"/>
        <v>2</v>
      </c>
      <c r="J52" s="128">
        <f t="shared" si="32"/>
        <v>2</v>
      </c>
      <c r="K52" s="128">
        <f t="shared" si="32"/>
        <v>2</v>
      </c>
      <c r="L52" s="128">
        <f t="shared" si="32"/>
        <v>2</v>
      </c>
      <c r="M52" s="128">
        <f t="shared" si="32"/>
        <v>2</v>
      </c>
      <c r="N52" s="128">
        <f t="shared" si="32"/>
        <v>2</v>
      </c>
      <c r="O52" s="128">
        <f t="shared" si="32"/>
        <v>2</v>
      </c>
      <c r="P52" s="128">
        <f t="shared" si="32"/>
        <v>2</v>
      </c>
      <c r="Q52" s="128">
        <f t="shared" si="32"/>
        <v>2</v>
      </c>
      <c r="R52" s="128">
        <f t="shared" si="32"/>
        <v>2</v>
      </c>
      <c r="S52" s="128">
        <f t="shared" si="32"/>
        <v>2</v>
      </c>
      <c r="T52" s="128">
        <f t="shared" si="32"/>
        <v>2</v>
      </c>
      <c r="U52" s="128">
        <f t="shared" si="32"/>
        <v>2</v>
      </c>
      <c r="V52" s="128">
        <f t="shared" si="32"/>
        <v>2</v>
      </c>
      <c r="W52" s="128">
        <f t="shared" si="32"/>
        <v>2</v>
      </c>
      <c r="X52" s="128">
        <f t="shared" si="32"/>
        <v>2</v>
      </c>
      <c r="Y52" s="128">
        <f t="shared" si="32"/>
        <v>2</v>
      </c>
      <c r="Z52" s="128">
        <f t="shared" si="32"/>
        <v>2</v>
      </c>
      <c r="AA52" s="128">
        <f t="shared" si="32"/>
        <v>2</v>
      </c>
      <c r="AB52" s="128">
        <f t="shared" si="32"/>
        <v>3</v>
      </c>
      <c r="AC52" s="128">
        <f t="shared" si="32"/>
        <v>3</v>
      </c>
      <c r="AD52" s="128">
        <f t="shared" si="32"/>
        <v>3</v>
      </c>
      <c r="AE52" s="128">
        <f t="shared" si="32"/>
        <v>3</v>
      </c>
      <c r="AF52" s="128">
        <f t="shared" si="32"/>
        <v>3</v>
      </c>
    </row>
    <row r="53" spans="1:32" ht="19.5" thickBot="1">
      <c r="A53" s="303" t="s">
        <v>436</v>
      </c>
      <c r="B53" s="304"/>
      <c r="C53" s="16">
        <f>SUM(C52+C47+C42+C37+C33+C29+C25+C21+C16+C11)</f>
        <v>15</v>
      </c>
      <c r="D53" s="16">
        <f t="shared" ref="D53:J53" si="33">SUM(D52+D47+D42+D37+D33+D29+D25+D21+D16+D11)</f>
        <v>15</v>
      </c>
      <c r="E53" s="16">
        <f t="shared" si="33"/>
        <v>15</v>
      </c>
      <c r="F53" s="16">
        <f t="shared" si="33"/>
        <v>15</v>
      </c>
      <c r="G53" s="16">
        <f t="shared" si="33"/>
        <v>15</v>
      </c>
      <c r="H53" s="16">
        <f t="shared" si="33"/>
        <v>15</v>
      </c>
      <c r="I53" s="16">
        <f t="shared" si="33"/>
        <v>14</v>
      </c>
      <c r="J53" s="16">
        <f t="shared" si="33"/>
        <v>12</v>
      </c>
      <c r="K53" s="16">
        <f>SUM(K52+K47+K42+K37+K33+K29+K25+K21+K16+K11)</f>
        <v>12</v>
      </c>
      <c r="L53" s="16">
        <f t="shared" ref="L53:AF53" si="34">SUM(L52+L47+L42+L37+L33+L29+L25+L21+L16+L11)</f>
        <v>12</v>
      </c>
      <c r="M53" s="16">
        <f t="shared" si="34"/>
        <v>12</v>
      </c>
      <c r="N53" s="16">
        <f t="shared" si="34"/>
        <v>12</v>
      </c>
      <c r="O53" s="16">
        <f t="shared" si="34"/>
        <v>12</v>
      </c>
      <c r="P53" s="16">
        <f t="shared" si="34"/>
        <v>12</v>
      </c>
      <c r="Q53" s="16">
        <f t="shared" si="34"/>
        <v>12</v>
      </c>
      <c r="R53" s="16">
        <f>SUM(R52+R47+R42+R37+R33+R29+R25+R21+R16+R11)</f>
        <v>14</v>
      </c>
      <c r="S53" s="16">
        <f t="shared" si="34"/>
        <v>14</v>
      </c>
      <c r="T53" s="16">
        <f t="shared" si="34"/>
        <v>14</v>
      </c>
      <c r="U53" s="16">
        <f t="shared" si="34"/>
        <v>14</v>
      </c>
      <c r="V53" s="16">
        <f t="shared" si="34"/>
        <v>14</v>
      </c>
      <c r="W53" s="16">
        <f t="shared" si="34"/>
        <v>14</v>
      </c>
      <c r="X53" s="16">
        <f t="shared" si="34"/>
        <v>14</v>
      </c>
      <c r="Y53" s="16">
        <f t="shared" si="34"/>
        <v>18</v>
      </c>
      <c r="Z53" s="16">
        <f t="shared" si="34"/>
        <v>18</v>
      </c>
      <c r="AA53" s="16">
        <f t="shared" si="34"/>
        <v>19</v>
      </c>
      <c r="AB53" s="16">
        <f t="shared" si="34"/>
        <v>20</v>
      </c>
      <c r="AC53" s="16">
        <f t="shared" si="34"/>
        <v>20</v>
      </c>
      <c r="AD53" s="16">
        <f t="shared" si="34"/>
        <v>19</v>
      </c>
      <c r="AE53" s="16">
        <f t="shared" si="34"/>
        <v>19</v>
      </c>
      <c r="AF53" s="16">
        <f t="shared" si="34"/>
        <v>19</v>
      </c>
    </row>
    <row r="54" spans="1:32" ht="33.6" customHeight="1" thickBot="1">
      <c r="A54" s="303" t="s">
        <v>71</v>
      </c>
      <c r="B54" s="304"/>
      <c r="C54" s="225" t="s">
        <v>522</v>
      </c>
      <c r="D54" s="225" t="s">
        <v>530</v>
      </c>
      <c r="E54" s="225" t="s">
        <v>529</v>
      </c>
      <c r="F54" s="225" t="s">
        <v>528</v>
      </c>
      <c r="G54" s="225" t="s">
        <v>527</v>
      </c>
      <c r="H54" s="225" t="s">
        <v>526</v>
      </c>
      <c r="I54" s="225" t="s">
        <v>525</v>
      </c>
      <c r="J54" s="225" t="s">
        <v>524</v>
      </c>
      <c r="K54" s="225" t="s">
        <v>523</v>
      </c>
      <c r="L54" s="225" t="s">
        <v>522</v>
      </c>
      <c r="M54" s="225" t="s">
        <v>530</v>
      </c>
      <c r="N54" s="225" t="s">
        <v>524</v>
      </c>
      <c r="O54" s="39" t="s">
        <v>522</v>
      </c>
      <c r="P54" s="39" t="s">
        <v>528</v>
      </c>
      <c r="Q54" s="39" t="s">
        <v>533</v>
      </c>
      <c r="R54" s="39" t="s">
        <v>523</v>
      </c>
      <c r="S54" s="225" t="s">
        <v>522</v>
      </c>
      <c r="T54" s="225" t="s">
        <v>525</v>
      </c>
      <c r="U54" s="225" t="s">
        <v>527</v>
      </c>
      <c r="V54" s="225" t="s">
        <v>524</v>
      </c>
      <c r="W54" s="39" t="s">
        <v>537</v>
      </c>
      <c r="X54" s="39" t="s">
        <v>525</v>
      </c>
      <c r="Y54" s="39" t="s">
        <v>533</v>
      </c>
      <c r="Z54" s="39" t="s">
        <v>527</v>
      </c>
      <c r="AA54" s="39" t="s">
        <v>523</v>
      </c>
      <c r="AB54" s="39" t="s">
        <v>522</v>
      </c>
      <c r="AC54" s="39" t="s">
        <v>533</v>
      </c>
      <c r="AD54" s="39" t="s">
        <v>537</v>
      </c>
      <c r="AE54" s="39" t="s">
        <v>524</v>
      </c>
      <c r="AF54" s="39" t="s">
        <v>522</v>
      </c>
    </row>
    <row r="56" spans="1:32" ht="18.75">
      <c r="A56" s="6"/>
      <c r="B56" s="107"/>
    </row>
    <row r="57" spans="1:32" ht="18.75">
      <c r="A57" s="298" t="s">
        <v>484</v>
      </c>
      <c r="B57" s="299"/>
      <c r="C57" s="300"/>
      <c r="D57" s="301"/>
      <c r="E57" s="107"/>
      <c r="F57" s="107"/>
      <c r="G57" s="107"/>
      <c r="H57" s="107"/>
      <c r="I57" s="107"/>
      <c r="J57" s="107"/>
      <c r="K57" s="107"/>
      <c r="L57" s="107"/>
      <c r="M57" s="108"/>
      <c r="N57" s="108"/>
    </row>
    <row r="58" spans="1:32" ht="18.75">
      <c r="A58" s="71" t="s">
        <v>63</v>
      </c>
      <c r="C58" s="202" t="s">
        <v>485</v>
      </c>
      <c r="G58" s="41">
        <v>45777</v>
      </c>
    </row>
  </sheetData>
  <mergeCells count="24">
    <mergeCell ref="A48:AF48"/>
    <mergeCell ref="A52:B52"/>
    <mergeCell ref="A57:B57"/>
    <mergeCell ref="C57:D57"/>
    <mergeCell ref="A1:AF1"/>
    <mergeCell ref="B3:AF3"/>
    <mergeCell ref="A53:B53"/>
    <mergeCell ref="A54:B54"/>
    <mergeCell ref="A5:AF5"/>
    <mergeCell ref="A11:B11"/>
    <mergeCell ref="A12:AF12"/>
    <mergeCell ref="A16:B16"/>
    <mergeCell ref="A17:AF17"/>
    <mergeCell ref="A21:B21"/>
    <mergeCell ref="A22:AF22"/>
    <mergeCell ref="A26:AF26"/>
    <mergeCell ref="A47:B47"/>
    <mergeCell ref="A25:B25"/>
    <mergeCell ref="A38:AF38"/>
    <mergeCell ref="A42:B42"/>
    <mergeCell ref="A43:AF43"/>
    <mergeCell ref="A33:B33"/>
    <mergeCell ref="A30:AF30"/>
    <mergeCell ref="A34:AF3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A55 A13:A15 A6:A10 A59:A1048576 A39:A41 A18:A20 A23:A24 B29 A27:A28 A31:A32 A49:A51 A44:A46 A35:A36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F25" sqref="F25"/>
    </sheetView>
  </sheetViews>
  <sheetFormatPr defaultColWidth="18.125" defaultRowHeight="14.25"/>
  <cols>
    <col min="1" max="1" width="22.25" style="6" bestFit="1" customWidth="1"/>
    <col min="2" max="2" width="43" style="6" bestFit="1" customWidth="1"/>
    <col min="3" max="3" width="20" style="6" customWidth="1"/>
    <col min="4" max="4" width="18.125" style="6" bestFit="1" customWidth="1"/>
    <col min="5" max="5" width="18.125" style="6" customWidth="1"/>
    <col min="6" max="7" width="15.75" style="6" customWidth="1"/>
    <col min="8" max="9" width="16.25" style="6" bestFit="1" customWidth="1"/>
    <col min="10" max="10" width="16.25" style="6" customWidth="1"/>
    <col min="11" max="11" width="18.125" style="6" bestFit="1" customWidth="1"/>
    <col min="12" max="12" width="51.125" style="6" customWidth="1"/>
    <col min="13" max="13" width="15.25" style="6" customWidth="1"/>
    <col min="14" max="14" width="17.25" style="6" bestFit="1" customWidth="1"/>
    <col min="15" max="15" width="42.125" style="6" customWidth="1"/>
    <col min="16" max="16" width="21.75" style="6" bestFit="1" customWidth="1"/>
    <col min="17" max="17" width="16.75" style="6" bestFit="1" customWidth="1"/>
    <col min="18" max="19" width="16.75" style="6" customWidth="1"/>
    <col min="20" max="20" width="34" style="6" bestFit="1" customWidth="1"/>
    <col min="21" max="21" width="19.25" style="6" bestFit="1" customWidth="1"/>
    <col min="22" max="16384" width="18.125" style="6"/>
  </cols>
  <sheetData>
    <row r="1" spans="1:26" ht="30.75">
      <c r="A1" s="311">
        <v>8</v>
      </c>
      <c r="B1" s="311"/>
      <c r="C1" s="311"/>
      <c r="D1" s="311"/>
      <c r="E1" s="311"/>
      <c r="F1" s="311"/>
      <c r="G1" s="311"/>
      <c r="H1" s="311"/>
      <c r="I1" s="311"/>
      <c r="J1" s="311"/>
      <c r="K1" s="311"/>
      <c r="L1" s="311"/>
      <c r="M1" s="311"/>
      <c r="N1" s="311"/>
      <c r="O1" s="311"/>
      <c r="P1" s="311"/>
      <c r="Q1" s="311"/>
      <c r="R1" s="311"/>
      <c r="S1" s="311"/>
      <c r="T1" s="311"/>
      <c r="U1" s="311"/>
      <c r="V1" s="72"/>
      <c r="W1" s="72"/>
      <c r="X1" s="72"/>
      <c r="Y1" s="72"/>
      <c r="Z1" s="72"/>
    </row>
    <row r="2" spans="1:26" ht="30.75">
      <c r="A2" s="83"/>
      <c r="B2" s="83"/>
      <c r="C2" s="83"/>
      <c r="D2" s="83"/>
      <c r="E2" s="83"/>
      <c r="F2" s="83"/>
      <c r="G2" s="83"/>
      <c r="H2" s="83"/>
      <c r="I2" s="83"/>
      <c r="J2" s="83"/>
      <c r="K2" s="83"/>
      <c r="L2" s="83"/>
      <c r="M2" s="83"/>
      <c r="N2" s="83"/>
      <c r="O2" s="83"/>
      <c r="P2" s="83"/>
      <c r="Q2" s="83"/>
      <c r="R2" s="83"/>
      <c r="S2" s="83"/>
      <c r="T2" s="79" t="s">
        <v>3</v>
      </c>
      <c r="U2" s="83"/>
      <c r="V2" s="72"/>
      <c r="W2" s="72"/>
      <c r="X2" s="72"/>
      <c r="Y2" s="72"/>
    </row>
    <row r="3" spans="1:26" ht="18.75">
      <c r="A3" s="74">
        <v>45777</v>
      </c>
      <c r="B3" s="273" t="s">
        <v>72</v>
      </c>
      <c r="C3" s="302"/>
      <c r="D3" s="302"/>
      <c r="E3" s="302"/>
      <c r="F3" s="302"/>
      <c r="G3" s="302"/>
      <c r="H3" s="302"/>
      <c r="I3" s="302"/>
      <c r="J3" s="302"/>
      <c r="K3" s="302"/>
      <c r="L3" s="302"/>
      <c r="M3" s="302"/>
      <c r="N3" s="302"/>
      <c r="O3" s="302"/>
      <c r="P3" s="302"/>
      <c r="Q3" s="302"/>
      <c r="R3" s="302"/>
      <c r="S3" s="302"/>
      <c r="T3" s="302"/>
      <c r="U3" s="274"/>
    </row>
    <row r="4" spans="1:26" ht="75" customHeight="1">
      <c r="A4" s="4" t="s">
        <v>73</v>
      </c>
      <c r="B4" s="1" t="s">
        <v>12</v>
      </c>
      <c r="C4" s="7" t="s">
        <v>6</v>
      </c>
      <c r="D4" s="7" t="s">
        <v>74</v>
      </c>
      <c r="E4" s="4" t="s">
        <v>32</v>
      </c>
      <c r="F4" s="263" t="s">
        <v>33</v>
      </c>
      <c r="G4" s="264"/>
      <c r="H4" s="4" t="s">
        <v>34</v>
      </c>
      <c r="I4" s="4" t="s">
        <v>35</v>
      </c>
      <c r="J4" s="263" t="s">
        <v>37</v>
      </c>
      <c r="K4" s="264"/>
      <c r="L4" s="7" t="s">
        <v>75</v>
      </c>
      <c r="M4" s="7" t="s">
        <v>76</v>
      </c>
      <c r="N4" s="7" t="s">
        <v>77</v>
      </c>
      <c r="O4" s="7" t="s">
        <v>78</v>
      </c>
      <c r="P4" s="7" t="s">
        <v>79</v>
      </c>
      <c r="Q4" s="4" t="s">
        <v>80</v>
      </c>
      <c r="R4" s="263" t="s">
        <v>47</v>
      </c>
      <c r="S4" s="264"/>
      <c r="T4" s="7" t="s">
        <v>81</v>
      </c>
      <c r="U4" s="7" t="s">
        <v>82</v>
      </c>
    </row>
    <row r="5" spans="1:26" ht="18.75">
      <c r="A5" s="42">
        <f>MAX('5. Тимчасово відсутні'!5:5)+1</f>
        <v>77</v>
      </c>
      <c r="B5" s="42">
        <f>A5+1</f>
        <v>78</v>
      </c>
      <c r="C5" s="42">
        <f t="shared" ref="C5:Q5" si="0">B5+1</f>
        <v>79</v>
      </c>
      <c r="D5" s="42">
        <f t="shared" si="0"/>
        <v>80</v>
      </c>
      <c r="E5" s="42">
        <f t="shared" si="0"/>
        <v>81</v>
      </c>
      <c r="F5" s="273">
        <f>E5+1</f>
        <v>82</v>
      </c>
      <c r="G5" s="274"/>
      <c r="H5" s="42">
        <f>F5+1</f>
        <v>83</v>
      </c>
      <c r="I5" s="42">
        <f t="shared" si="0"/>
        <v>84</v>
      </c>
      <c r="J5" s="273">
        <f>I5+1</f>
        <v>85</v>
      </c>
      <c r="K5" s="274"/>
      <c r="L5" s="42">
        <f>J5+1</f>
        <v>86</v>
      </c>
      <c r="M5" s="42">
        <f t="shared" si="0"/>
        <v>87</v>
      </c>
      <c r="N5" s="42">
        <f t="shared" si="0"/>
        <v>88</v>
      </c>
      <c r="O5" s="42">
        <f t="shared" si="0"/>
        <v>89</v>
      </c>
      <c r="P5" s="42">
        <f t="shared" si="0"/>
        <v>90</v>
      </c>
      <c r="Q5" s="42">
        <f t="shared" si="0"/>
        <v>91</v>
      </c>
      <c r="R5" s="273">
        <f t="shared" ref="R5" si="1">Q5+1</f>
        <v>92</v>
      </c>
      <c r="S5" s="274"/>
      <c r="T5" s="42">
        <f>R5+1</f>
        <v>93</v>
      </c>
      <c r="U5" s="42">
        <f t="shared" ref="U5" si="2">T5+1</f>
        <v>94</v>
      </c>
    </row>
    <row r="7" spans="1:26" ht="19.5" customHeight="1">
      <c r="B7" s="194" t="s">
        <v>484</v>
      </c>
      <c r="C7" s="11"/>
      <c r="G7" s="11"/>
      <c r="N7" s="11"/>
      <c r="O7" s="11"/>
      <c r="Q7" s="11"/>
      <c r="R7" s="11"/>
      <c r="S7" s="11"/>
    </row>
    <row r="8" spans="1:26" ht="18.75">
      <c r="B8" s="194" t="s">
        <v>63</v>
      </c>
      <c r="C8" s="269" t="s">
        <v>544</v>
      </c>
      <c r="D8" s="269"/>
      <c r="E8" s="269"/>
      <c r="F8" s="269"/>
      <c r="G8" s="269"/>
      <c r="H8" s="269"/>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B8" activePane="bottomRight" state="frozen"/>
      <selection activeCell="A4" sqref="A4"/>
      <selection pane="topRight" activeCell="B4" sqref="B4"/>
      <selection pane="bottomLeft" activeCell="A8" sqref="A8"/>
      <selection pane="bottomRight" activeCell="H15" sqref="H15"/>
    </sheetView>
  </sheetViews>
  <sheetFormatPr defaultColWidth="9.125" defaultRowHeight="15.75"/>
  <cols>
    <col min="1" max="1" width="38.75" style="37" customWidth="1"/>
    <col min="2" max="4" width="18.75" style="38" customWidth="1"/>
    <col min="5" max="5" width="18.75" style="38" hidden="1" customWidth="1"/>
    <col min="6" max="7" width="18.75" style="38" customWidth="1"/>
    <col min="8" max="8" width="18.5" style="38" customWidth="1"/>
    <col min="9" max="9" width="18.75" style="38" hidden="1" customWidth="1"/>
    <col min="10" max="12" width="18.75" style="38" customWidth="1"/>
    <col min="13" max="13" width="18.75" style="38" hidden="1" customWidth="1"/>
    <col min="14" max="17" width="18.75" style="38" customWidth="1"/>
    <col min="18" max="18" width="18.75" style="38" hidden="1" customWidth="1"/>
    <col min="19" max="21" width="18.75" style="38" customWidth="1"/>
    <col min="22" max="22" width="18.75" style="38" hidden="1" customWidth="1"/>
    <col min="23" max="25" width="18.625" style="38" customWidth="1"/>
    <col min="26" max="26" width="18.625" style="38" hidden="1" customWidth="1"/>
    <col min="27" max="29" width="18.625" style="38" customWidth="1"/>
    <col min="30" max="30" width="18.625" style="38" hidden="1" customWidth="1"/>
    <col min="31" max="33" width="18.625" style="38" customWidth="1"/>
    <col min="34" max="34" width="18.625" style="38" hidden="1" customWidth="1"/>
    <col min="35" max="36" width="18.625" style="38" customWidth="1"/>
    <col min="37" max="37" width="18.625" style="37" customWidth="1"/>
    <col min="38" max="38" width="18.625" style="37" hidden="1" customWidth="1"/>
    <col min="39" max="41" width="18.625" style="37" customWidth="1"/>
    <col min="42" max="42" width="18.625" style="37" hidden="1" customWidth="1"/>
    <col min="43" max="45" width="18.625" style="37" customWidth="1"/>
    <col min="46" max="46" width="18.625" style="37" hidden="1" customWidth="1"/>
    <col min="47" max="49" width="18.625" style="37" customWidth="1"/>
    <col min="50" max="50" width="18.625" style="37" hidden="1" customWidth="1"/>
    <col min="51" max="16384" width="9.125" style="37"/>
  </cols>
  <sheetData>
    <row r="1" spans="1:50" ht="91.5">
      <c r="A1" s="312">
        <v>9</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2"/>
      <c r="AV1" s="312"/>
      <c r="AW1" s="312"/>
      <c r="AX1" s="312"/>
    </row>
    <row r="2" spans="1:50" ht="92.25" thickBot="1">
      <c r="A2" s="82"/>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2"/>
      <c r="AL2" s="82"/>
      <c r="AM2" s="82"/>
      <c r="AN2" s="82"/>
      <c r="AO2" s="82"/>
      <c r="AP2" s="82"/>
      <c r="AQ2" s="82"/>
      <c r="AR2" s="82"/>
      <c r="AS2" s="82"/>
      <c r="AT2" s="82"/>
      <c r="AU2" s="82"/>
      <c r="AV2" s="82"/>
      <c r="AW2" s="81" t="s">
        <v>3</v>
      </c>
      <c r="AX2" s="82"/>
    </row>
    <row r="3" spans="1:50" ht="19.5" thickBot="1">
      <c r="A3" s="76">
        <v>45736</v>
      </c>
      <c r="B3" s="313" t="s">
        <v>83</v>
      </c>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c r="AR3" s="313"/>
      <c r="AS3" s="313"/>
      <c r="AT3" s="313"/>
      <c r="AU3" s="313"/>
      <c r="AV3" s="313"/>
      <c r="AW3" s="313"/>
      <c r="AX3" s="278"/>
    </row>
    <row r="4" spans="1:50" ht="18.75" customHeight="1">
      <c r="A4" s="324" t="s">
        <v>84</v>
      </c>
      <c r="B4" s="324" t="s">
        <v>85</v>
      </c>
      <c r="C4" s="330"/>
      <c r="D4" s="330"/>
      <c r="E4" s="331"/>
      <c r="F4" s="324" t="s">
        <v>86</v>
      </c>
      <c r="G4" s="330"/>
      <c r="H4" s="330"/>
      <c r="I4" s="331"/>
      <c r="J4" s="315" t="s">
        <v>87</v>
      </c>
      <c r="K4" s="316"/>
      <c r="L4" s="317"/>
      <c r="M4" s="317"/>
      <c r="N4" s="343" t="s">
        <v>88</v>
      </c>
      <c r="O4" s="337" t="s">
        <v>89</v>
      </c>
      <c r="P4" s="338"/>
      <c r="Q4" s="338"/>
      <c r="R4" s="339"/>
      <c r="S4" s="321" t="s">
        <v>90</v>
      </c>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3"/>
    </row>
    <row r="5" spans="1:50" ht="18.75" customHeight="1" thickBot="1">
      <c r="A5" s="325"/>
      <c r="B5" s="332"/>
      <c r="C5" s="333"/>
      <c r="D5" s="333"/>
      <c r="E5" s="334"/>
      <c r="F5" s="332"/>
      <c r="G5" s="333"/>
      <c r="H5" s="333"/>
      <c r="I5" s="334"/>
      <c r="J5" s="318"/>
      <c r="K5" s="319"/>
      <c r="L5" s="320"/>
      <c r="M5" s="320"/>
      <c r="N5" s="344"/>
      <c r="O5" s="340"/>
      <c r="P5" s="341"/>
      <c r="Q5" s="341"/>
      <c r="R5" s="342"/>
      <c r="S5" s="327" t="s">
        <v>66</v>
      </c>
      <c r="T5" s="328"/>
      <c r="U5" s="328"/>
      <c r="V5" s="257"/>
      <c r="W5" s="273" t="s">
        <v>64</v>
      </c>
      <c r="X5" s="302"/>
      <c r="Y5" s="302"/>
      <c r="Z5" s="274"/>
      <c r="AA5" s="273" t="s">
        <v>91</v>
      </c>
      <c r="AB5" s="302"/>
      <c r="AC5" s="302"/>
      <c r="AD5" s="274"/>
      <c r="AE5" s="273" t="s">
        <v>92</v>
      </c>
      <c r="AF5" s="302"/>
      <c r="AG5" s="302"/>
      <c r="AH5" s="274"/>
      <c r="AI5" s="273" t="s">
        <v>93</v>
      </c>
      <c r="AJ5" s="302"/>
      <c r="AK5" s="302"/>
      <c r="AL5" s="274"/>
      <c r="AM5" s="273" t="s">
        <v>94</v>
      </c>
      <c r="AN5" s="302"/>
      <c r="AO5" s="302"/>
      <c r="AP5" s="274"/>
      <c r="AQ5" s="273" t="s">
        <v>95</v>
      </c>
      <c r="AR5" s="302"/>
      <c r="AS5" s="302"/>
      <c r="AT5" s="274"/>
      <c r="AU5" s="270" t="s">
        <v>96</v>
      </c>
      <c r="AV5" s="270"/>
      <c r="AW5" s="273"/>
      <c r="AX5" s="326"/>
    </row>
    <row r="6" spans="1:50" ht="31.5" customHeight="1" thickBot="1">
      <c r="A6" s="325"/>
      <c r="B6" s="16" t="s">
        <v>97</v>
      </c>
      <c r="C6" s="16" t="s">
        <v>98</v>
      </c>
      <c r="D6" s="50" t="s">
        <v>99</v>
      </c>
      <c r="E6" s="16" t="s">
        <v>100</v>
      </c>
      <c r="F6" s="16" t="s">
        <v>97</v>
      </c>
      <c r="G6" s="16" t="s">
        <v>98</v>
      </c>
      <c r="H6" s="16" t="s">
        <v>99</v>
      </c>
      <c r="I6" s="16" t="s">
        <v>100</v>
      </c>
      <c r="J6" s="16" t="s">
        <v>97</v>
      </c>
      <c r="K6" s="43" t="s">
        <v>98</v>
      </c>
      <c r="L6" s="16" t="s">
        <v>99</v>
      </c>
      <c r="M6" s="16" t="s">
        <v>100</v>
      </c>
      <c r="N6" s="342"/>
      <c r="O6" s="16" t="s">
        <v>97</v>
      </c>
      <c r="P6" s="16" t="s">
        <v>98</v>
      </c>
      <c r="Q6" s="16" t="s">
        <v>99</v>
      </c>
      <c r="R6" s="16" t="s">
        <v>100</v>
      </c>
      <c r="S6" s="44" t="s">
        <v>97</v>
      </c>
      <c r="T6" s="45" t="s">
        <v>98</v>
      </c>
      <c r="U6" s="45" t="s">
        <v>99</v>
      </c>
      <c r="V6" s="45" t="s">
        <v>100</v>
      </c>
      <c r="W6" s="45" t="s">
        <v>97</v>
      </c>
      <c r="X6" s="45" t="s">
        <v>98</v>
      </c>
      <c r="Y6" s="45" t="s">
        <v>99</v>
      </c>
      <c r="Z6" s="45" t="s">
        <v>100</v>
      </c>
      <c r="AA6" s="45" t="s">
        <v>97</v>
      </c>
      <c r="AB6" s="45" t="s">
        <v>98</v>
      </c>
      <c r="AC6" s="45" t="s">
        <v>99</v>
      </c>
      <c r="AD6" s="45" t="s">
        <v>100</v>
      </c>
      <c r="AE6" s="45" t="s">
        <v>97</v>
      </c>
      <c r="AF6" s="45" t="s">
        <v>98</v>
      </c>
      <c r="AG6" s="45" t="s">
        <v>99</v>
      </c>
      <c r="AH6" s="45" t="s">
        <v>100</v>
      </c>
      <c r="AI6" s="45" t="s">
        <v>97</v>
      </c>
      <c r="AJ6" s="45" t="s">
        <v>98</v>
      </c>
      <c r="AK6" s="45" t="s">
        <v>99</v>
      </c>
      <c r="AL6" s="45" t="s">
        <v>100</v>
      </c>
      <c r="AM6" s="45" t="s">
        <v>97</v>
      </c>
      <c r="AN6" s="45" t="s">
        <v>98</v>
      </c>
      <c r="AO6" s="45" t="s">
        <v>99</v>
      </c>
      <c r="AP6" s="45" t="s">
        <v>100</v>
      </c>
      <c r="AQ6" s="45" t="s">
        <v>97</v>
      </c>
      <c r="AR6" s="45" t="s">
        <v>98</v>
      </c>
      <c r="AS6" s="45" t="s">
        <v>99</v>
      </c>
      <c r="AT6" s="45" t="s">
        <v>100</v>
      </c>
      <c r="AU6" s="45" t="s">
        <v>97</v>
      </c>
      <c r="AV6" s="45" t="s">
        <v>98</v>
      </c>
      <c r="AW6" s="45" t="s">
        <v>99</v>
      </c>
      <c r="AX6" s="46" t="s">
        <v>100</v>
      </c>
    </row>
    <row r="7" spans="1:50" ht="19.5" thickBot="1">
      <c r="A7" s="16">
        <f>MAX('7. Безповоротні втрати'!5:5)+1</f>
        <v>95</v>
      </c>
      <c r="B7" s="303">
        <f>A7+1</f>
        <v>96</v>
      </c>
      <c r="C7" s="314"/>
      <c r="D7" s="335"/>
      <c r="E7" s="336"/>
      <c r="F7" s="303">
        <f>B7+1</f>
        <v>97</v>
      </c>
      <c r="G7" s="314"/>
      <c r="H7" s="314"/>
      <c r="I7" s="304"/>
      <c r="J7" s="303">
        <f>F7+1</f>
        <v>98</v>
      </c>
      <c r="K7" s="314"/>
      <c r="L7" s="314"/>
      <c r="M7" s="304"/>
      <c r="N7" s="47">
        <f>J7+1</f>
        <v>99</v>
      </c>
      <c r="O7" s="303">
        <f>N7+1</f>
        <v>100</v>
      </c>
      <c r="P7" s="314"/>
      <c r="Q7" s="314"/>
      <c r="R7" s="304"/>
      <c r="S7" s="303">
        <f>O7+1</f>
        <v>101</v>
      </c>
      <c r="T7" s="314"/>
      <c r="U7" s="314"/>
      <c r="V7" s="335"/>
      <c r="W7" s="329">
        <f t="shared" ref="W7" si="0">S7+1</f>
        <v>102</v>
      </c>
      <c r="X7" s="314"/>
      <c r="Y7" s="314"/>
      <c r="Z7" s="335"/>
      <c r="AA7" s="329">
        <f t="shared" ref="AA7" si="1">W7+1</f>
        <v>103</v>
      </c>
      <c r="AB7" s="314"/>
      <c r="AC7" s="314"/>
      <c r="AD7" s="335"/>
      <c r="AE7" s="329">
        <f t="shared" ref="AE7" si="2">AA7+1</f>
        <v>104</v>
      </c>
      <c r="AF7" s="314"/>
      <c r="AG7" s="314"/>
      <c r="AH7" s="335"/>
      <c r="AI7" s="329">
        <f t="shared" ref="AI7" si="3">AE7+1</f>
        <v>105</v>
      </c>
      <c r="AJ7" s="314"/>
      <c r="AK7" s="314"/>
      <c r="AL7" s="335"/>
      <c r="AM7" s="329">
        <f t="shared" ref="AM7" si="4">AI7+1</f>
        <v>106</v>
      </c>
      <c r="AN7" s="314"/>
      <c r="AO7" s="314"/>
      <c r="AP7" s="335"/>
      <c r="AQ7" s="329">
        <f t="shared" ref="AQ7" si="5">AM7+1</f>
        <v>107</v>
      </c>
      <c r="AR7" s="314"/>
      <c r="AS7" s="314"/>
      <c r="AT7" s="335"/>
      <c r="AU7" s="329">
        <f t="shared" ref="AU7" si="6">AQ7+1</f>
        <v>108</v>
      </c>
      <c r="AV7" s="314"/>
      <c r="AW7" s="314"/>
      <c r="AX7" s="304"/>
    </row>
    <row r="8" spans="1:50" ht="19.5" thickBot="1">
      <c r="A8" s="49" t="s">
        <v>101</v>
      </c>
      <c r="B8" s="50">
        <f>SUM(B9:B12)</f>
        <v>11</v>
      </c>
      <c r="C8" s="51">
        <f>SUM(C9:C12)</f>
        <v>17</v>
      </c>
      <c r="D8" s="51">
        <f>SUM(D9:D12)</f>
        <v>0</v>
      </c>
      <c r="E8" s="51">
        <f>SUM(E9:E12)</f>
        <v>0</v>
      </c>
      <c r="F8" s="50">
        <v>6</v>
      </c>
      <c r="G8" s="51">
        <v>14</v>
      </c>
      <c r="H8" s="51">
        <f t="shared" ref="H8:M8" si="7">SUM(H9:H12)</f>
        <v>0</v>
      </c>
      <c r="I8" s="51">
        <f t="shared" si="7"/>
        <v>0</v>
      </c>
      <c r="J8" s="50">
        <v>5</v>
      </c>
      <c r="K8" s="51">
        <v>9</v>
      </c>
      <c r="L8" s="51">
        <f t="shared" si="7"/>
        <v>0</v>
      </c>
      <c r="M8" s="48">
        <f t="shared" si="7"/>
        <v>0</v>
      </c>
      <c r="N8" s="16">
        <f>J8+K8+L8+M8</f>
        <v>14</v>
      </c>
      <c r="O8" s="50">
        <f>SUM(O9:O12)</f>
        <v>2</v>
      </c>
      <c r="P8" s="51">
        <f>SUM(P9:P12)</f>
        <v>2</v>
      </c>
      <c r="Q8" s="51">
        <f t="shared" ref="Q8:AX8" si="8">SUM(Q9:Q12)</f>
        <v>0</v>
      </c>
      <c r="R8" s="51">
        <f t="shared" si="8"/>
        <v>0</v>
      </c>
      <c r="S8" s="52">
        <f t="shared" si="8"/>
        <v>1</v>
      </c>
      <c r="T8" s="53">
        <f t="shared" si="8"/>
        <v>0</v>
      </c>
      <c r="U8" s="53">
        <f t="shared" si="8"/>
        <v>0</v>
      </c>
      <c r="V8" s="53">
        <f t="shared" si="8"/>
        <v>0</v>
      </c>
      <c r="W8" s="53">
        <f t="shared" si="8"/>
        <v>0</v>
      </c>
      <c r="X8" s="53">
        <f>SUM(X9:X12)</f>
        <v>0</v>
      </c>
      <c r="Y8" s="53">
        <f t="shared" si="8"/>
        <v>0</v>
      </c>
      <c r="Z8" s="53">
        <f t="shared" si="8"/>
        <v>0</v>
      </c>
      <c r="AA8" s="53">
        <f t="shared" si="8"/>
        <v>1</v>
      </c>
      <c r="AB8" s="53">
        <f t="shared" si="8"/>
        <v>2</v>
      </c>
      <c r="AC8" s="53">
        <f t="shared" si="8"/>
        <v>0</v>
      </c>
      <c r="AD8" s="53">
        <f t="shared" si="8"/>
        <v>0</v>
      </c>
      <c r="AE8" s="53">
        <f t="shared" si="8"/>
        <v>0</v>
      </c>
      <c r="AF8" s="53">
        <f t="shared" si="8"/>
        <v>0</v>
      </c>
      <c r="AG8" s="53">
        <f t="shared" si="8"/>
        <v>0</v>
      </c>
      <c r="AH8" s="53">
        <f t="shared" si="8"/>
        <v>0</v>
      </c>
      <c r="AI8" s="53">
        <f t="shared" si="8"/>
        <v>0</v>
      </c>
      <c r="AJ8" s="53">
        <f t="shared" si="8"/>
        <v>0</v>
      </c>
      <c r="AK8" s="53">
        <f t="shared" si="8"/>
        <v>0</v>
      </c>
      <c r="AL8" s="53">
        <f t="shared" si="8"/>
        <v>0</v>
      </c>
      <c r="AM8" s="53">
        <f t="shared" si="8"/>
        <v>0</v>
      </c>
      <c r="AN8" s="53">
        <f t="shared" si="8"/>
        <v>0</v>
      </c>
      <c r="AO8" s="53">
        <f t="shared" si="8"/>
        <v>0</v>
      </c>
      <c r="AP8" s="53">
        <f t="shared" si="8"/>
        <v>0</v>
      </c>
      <c r="AQ8" s="53">
        <f t="shared" si="8"/>
        <v>0</v>
      </c>
      <c r="AR8" s="53">
        <f t="shared" si="8"/>
        <v>0</v>
      </c>
      <c r="AS8" s="53">
        <f t="shared" si="8"/>
        <v>0</v>
      </c>
      <c r="AT8" s="53">
        <f t="shared" si="8"/>
        <v>0</v>
      </c>
      <c r="AU8" s="53">
        <f t="shared" si="8"/>
        <v>0</v>
      </c>
      <c r="AV8" s="53">
        <f t="shared" si="8"/>
        <v>0</v>
      </c>
      <c r="AW8" s="53">
        <f t="shared" si="8"/>
        <v>0</v>
      </c>
      <c r="AX8" s="53">
        <f t="shared" si="8"/>
        <v>0</v>
      </c>
    </row>
    <row r="9" spans="1:50" ht="19.5" thickBot="1">
      <c r="A9" s="54" t="s">
        <v>244</v>
      </c>
      <c r="B9" s="55">
        <v>11</v>
      </c>
      <c r="C9" s="56">
        <v>17</v>
      </c>
      <c r="D9" s="56">
        <v>0</v>
      </c>
      <c r="E9" s="57">
        <v>0</v>
      </c>
      <c r="F9" s="55">
        <v>6</v>
      </c>
      <c r="G9" s="56">
        <v>14</v>
      </c>
      <c r="H9" s="56">
        <v>0</v>
      </c>
      <c r="I9" s="57">
        <v>0</v>
      </c>
      <c r="J9" s="55">
        <v>5</v>
      </c>
      <c r="K9" s="56">
        <v>10</v>
      </c>
      <c r="L9" s="56">
        <v>0</v>
      </c>
      <c r="M9" s="57">
        <v>0</v>
      </c>
      <c r="N9" s="16">
        <f t="shared" ref="N9" si="9">J9+K9+L9+M9</f>
        <v>15</v>
      </c>
      <c r="O9" s="55">
        <v>2</v>
      </c>
      <c r="P9" s="56">
        <v>2</v>
      </c>
      <c r="Q9" s="56">
        <v>0</v>
      </c>
      <c r="R9" s="57">
        <v>0</v>
      </c>
      <c r="S9" s="59">
        <v>1</v>
      </c>
      <c r="T9" s="60">
        <v>0</v>
      </c>
      <c r="U9" s="60">
        <v>0</v>
      </c>
      <c r="V9" s="56">
        <v>0</v>
      </c>
      <c r="W9" s="59">
        <v>0</v>
      </c>
      <c r="X9" s="60">
        <v>0</v>
      </c>
      <c r="Y9" s="60">
        <v>0</v>
      </c>
      <c r="Z9" s="67">
        <v>0</v>
      </c>
      <c r="AA9" s="59">
        <v>1</v>
      </c>
      <c r="AB9" s="60">
        <v>2</v>
      </c>
      <c r="AC9" s="60">
        <v>0</v>
      </c>
      <c r="AD9" s="67">
        <v>0</v>
      </c>
      <c r="AE9" s="60"/>
      <c r="AF9" s="60"/>
      <c r="AG9" s="60"/>
      <c r="AH9" s="60"/>
      <c r="AI9" s="60"/>
      <c r="AJ9" s="60"/>
      <c r="AK9" s="61"/>
      <c r="AL9" s="61"/>
      <c r="AM9" s="60"/>
      <c r="AN9" s="60"/>
      <c r="AO9" s="61"/>
      <c r="AP9" s="61"/>
      <c r="AQ9" s="60"/>
      <c r="AR9" s="60"/>
      <c r="AS9" s="61"/>
      <c r="AT9" s="61"/>
      <c r="AU9" s="60"/>
      <c r="AV9" s="60"/>
      <c r="AW9" s="60"/>
      <c r="AX9" s="62"/>
    </row>
    <row r="10" spans="1:50" ht="18.75">
      <c r="A10" s="54"/>
      <c r="B10" s="55"/>
      <c r="C10" s="56"/>
      <c r="D10" s="56"/>
      <c r="E10" s="57"/>
      <c r="F10" s="55"/>
      <c r="G10" s="56"/>
      <c r="H10" s="56"/>
      <c r="I10" s="57"/>
      <c r="J10" s="55"/>
      <c r="K10" s="56"/>
      <c r="L10" s="56"/>
      <c r="M10" s="57"/>
      <c r="N10" s="58"/>
      <c r="O10" s="55"/>
      <c r="P10" s="56"/>
      <c r="Q10" s="56"/>
      <c r="R10" s="57"/>
      <c r="S10" s="59"/>
      <c r="T10" s="60"/>
      <c r="U10" s="60"/>
      <c r="V10" s="60"/>
      <c r="W10" s="60"/>
      <c r="X10" s="60"/>
      <c r="Y10" s="60"/>
      <c r="Z10" s="60"/>
      <c r="AA10" s="60"/>
      <c r="AB10" s="60"/>
      <c r="AC10" s="60"/>
      <c r="AD10" s="60"/>
      <c r="AE10" s="60"/>
      <c r="AF10" s="60"/>
      <c r="AG10" s="60"/>
      <c r="AH10" s="60"/>
      <c r="AI10" s="60"/>
      <c r="AJ10" s="60"/>
      <c r="AK10" s="61"/>
      <c r="AL10" s="61"/>
      <c r="AM10" s="60"/>
      <c r="AN10" s="60"/>
      <c r="AO10" s="61"/>
      <c r="AP10" s="61"/>
      <c r="AQ10" s="60"/>
      <c r="AR10" s="60"/>
      <c r="AS10" s="61"/>
      <c r="AT10" s="61"/>
      <c r="AU10" s="60"/>
      <c r="AV10" s="60"/>
      <c r="AW10" s="60"/>
      <c r="AX10" s="62"/>
    </row>
    <row r="11" spans="1:50" ht="18.75">
      <c r="A11" s="54"/>
      <c r="B11" s="55"/>
      <c r="C11" s="56"/>
      <c r="D11" s="56"/>
      <c r="E11" s="57"/>
      <c r="F11" s="55"/>
      <c r="G11" s="56"/>
      <c r="H11" s="56"/>
      <c r="I11" s="57"/>
      <c r="J11" s="55"/>
      <c r="K11" s="56"/>
      <c r="L11" s="56"/>
      <c r="M11" s="57"/>
      <c r="N11" s="58"/>
      <c r="O11" s="55"/>
      <c r="P11" s="56"/>
      <c r="Q11" s="56"/>
      <c r="R11" s="57"/>
      <c r="S11" s="59"/>
      <c r="T11" s="60"/>
      <c r="U11" s="60"/>
      <c r="V11" s="60"/>
      <c r="W11" s="60"/>
      <c r="X11" s="60"/>
      <c r="Y11" s="60"/>
      <c r="Z11" s="60"/>
      <c r="AA11" s="60"/>
      <c r="AB11" s="60"/>
      <c r="AC11" s="60"/>
      <c r="AD11" s="60"/>
      <c r="AE11" s="60"/>
      <c r="AF11" s="60"/>
      <c r="AG11" s="60"/>
      <c r="AH11" s="60"/>
      <c r="AI11" s="60"/>
      <c r="AJ11" s="60"/>
      <c r="AK11" s="61"/>
      <c r="AL11" s="61"/>
      <c r="AM11" s="60"/>
      <c r="AN11" s="60"/>
      <c r="AO11" s="61"/>
      <c r="AP11" s="61"/>
      <c r="AQ11" s="60"/>
      <c r="AR11" s="60"/>
      <c r="AS11" s="61"/>
      <c r="AT11" s="61"/>
      <c r="AU11" s="60"/>
      <c r="AV11" s="60"/>
      <c r="AW11" s="60"/>
      <c r="AX11" s="62"/>
    </row>
    <row r="12" spans="1:50" ht="18.75">
      <c r="A12" s="54"/>
      <c r="B12" s="55"/>
      <c r="C12" s="56"/>
      <c r="D12" s="56"/>
      <c r="E12" s="57"/>
      <c r="F12" s="55"/>
      <c r="G12" s="56"/>
      <c r="H12" s="56"/>
      <c r="I12" s="57"/>
      <c r="J12" s="55"/>
      <c r="K12" s="56"/>
      <c r="L12" s="56"/>
      <c r="M12" s="57"/>
      <c r="N12" s="58"/>
      <c r="O12" s="55"/>
      <c r="P12" s="56"/>
      <c r="Q12" s="56"/>
      <c r="R12" s="57"/>
      <c r="S12" s="59"/>
      <c r="T12" s="60"/>
      <c r="U12" s="60"/>
      <c r="V12" s="60"/>
      <c r="W12" s="60"/>
      <c r="X12" s="60"/>
      <c r="Y12" s="60"/>
      <c r="Z12" s="60"/>
      <c r="AA12" s="60"/>
      <c r="AB12" s="60"/>
      <c r="AC12" s="60"/>
      <c r="AD12" s="60"/>
      <c r="AE12" s="60"/>
      <c r="AF12" s="60"/>
      <c r="AG12" s="60"/>
      <c r="AH12" s="60"/>
      <c r="AI12" s="60"/>
      <c r="AJ12" s="60"/>
      <c r="AK12" s="61"/>
      <c r="AL12" s="61"/>
      <c r="AM12" s="60"/>
      <c r="AN12" s="60"/>
      <c r="AO12" s="61"/>
      <c r="AP12" s="61"/>
      <c r="AQ12" s="60"/>
      <c r="AR12" s="60"/>
      <c r="AS12" s="61"/>
      <c r="AT12" s="61"/>
      <c r="AU12" s="60"/>
      <c r="AV12" s="60"/>
      <c r="AW12" s="60"/>
      <c r="AX12" s="62"/>
    </row>
    <row r="14" spans="1:50" ht="18.75">
      <c r="A14" s="19"/>
      <c r="B14" s="19" t="s">
        <v>484</v>
      </c>
      <c r="C14" s="6"/>
      <c r="D14" s="6"/>
      <c r="E14" s="6"/>
      <c r="F14" s="11"/>
      <c r="G14" s="6"/>
      <c r="H14" s="6"/>
      <c r="I14" s="6"/>
    </row>
    <row r="15" spans="1:50" ht="18.75">
      <c r="A15" s="19"/>
      <c r="B15" s="19" t="s">
        <v>63</v>
      </c>
      <c r="C15" s="19"/>
      <c r="D15" s="19"/>
      <c r="E15" s="19"/>
      <c r="F15" s="19" t="s">
        <v>485</v>
      </c>
      <c r="G15" s="19"/>
      <c r="H15" s="12">
        <v>45777</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tabSelected="1" topLeftCell="A22" zoomScale="70" zoomScaleNormal="70" workbookViewId="0">
      <selection activeCell="A3" sqref="A3"/>
    </sheetView>
  </sheetViews>
  <sheetFormatPr defaultColWidth="8.75" defaultRowHeight="14.25"/>
  <cols>
    <col min="1" max="1" width="22.25" style="11" bestFit="1" customWidth="1"/>
    <col min="2" max="2" width="43.125" style="66" customWidth="1"/>
    <col min="3" max="3" width="22.125" style="66" bestFit="1" customWidth="1"/>
    <col min="4" max="4" width="12.75" style="66" customWidth="1"/>
    <col min="5" max="5" width="9.25" style="66" bestFit="1" customWidth="1"/>
    <col min="6" max="6" width="17.25" style="66" customWidth="1"/>
    <col min="7" max="8" width="21.75" style="41" customWidth="1"/>
    <col min="9" max="16384" width="8.75" style="11"/>
  </cols>
  <sheetData>
    <row r="1" spans="1:14" s="6" customFormat="1" ht="18.75">
      <c r="A1" s="345">
        <v>10</v>
      </c>
      <c r="B1" s="345"/>
      <c r="C1" s="345"/>
      <c r="D1" s="345"/>
      <c r="E1" s="345"/>
      <c r="F1" s="345"/>
      <c r="G1" s="345"/>
      <c r="H1" s="345"/>
      <c r="I1" s="72"/>
      <c r="J1" s="72"/>
      <c r="K1" s="72"/>
      <c r="L1" s="72"/>
      <c r="M1" s="72"/>
      <c r="N1" s="72"/>
    </row>
    <row r="2" spans="1:14" s="6" customFormat="1" ht="18.75">
      <c r="G2" s="346" t="s">
        <v>3</v>
      </c>
      <c r="H2" s="346"/>
      <c r="L2" s="73"/>
    </row>
    <row r="3" spans="1:14" ht="18.75" customHeight="1">
      <c r="A3" s="74">
        <v>45777</v>
      </c>
      <c r="B3" s="258" t="s">
        <v>102</v>
      </c>
      <c r="C3" s="258"/>
      <c r="D3" s="258"/>
      <c r="E3" s="258"/>
      <c r="F3" s="258"/>
      <c r="G3" s="258"/>
      <c r="H3" s="258"/>
    </row>
    <row r="4" spans="1:14" ht="37.5">
      <c r="A4" s="7" t="s">
        <v>6</v>
      </c>
      <c r="B4" s="7" t="s">
        <v>103</v>
      </c>
      <c r="C4" s="7" t="s">
        <v>8</v>
      </c>
      <c r="D4" s="7" t="s">
        <v>9</v>
      </c>
      <c r="E4" s="7" t="s">
        <v>10</v>
      </c>
      <c r="F4" s="7" t="s">
        <v>104</v>
      </c>
      <c r="G4" s="63" t="s">
        <v>105</v>
      </c>
      <c r="H4" s="63" t="s">
        <v>106</v>
      </c>
    </row>
    <row r="5" spans="1:14" ht="18.75">
      <c r="A5" s="42">
        <f>MAX('8. Статистичний облік'!7:7)+1</f>
        <v>109</v>
      </c>
      <c r="B5" s="42">
        <f>A5+1</f>
        <v>110</v>
      </c>
      <c r="C5" s="42">
        <f t="shared" ref="C5:E5" si="0">B5+1</f>
        <v>111</v>
      </c>
      <c r="D5" s="42">
        <f t="shared" si="0"/>
        <v>112</v>
      </c>
      <c r="E5" s="42">
        <f t="shared" si="0"/>
        <v>113</v>
      </c>
      <c r="F5" s="42">
        <f t="shared" ref="F5" si="1">E5+1</f>
        <v>114</v>
      </c>
      <c r="G5" s="42">
        <f t="shared" ref="G5" si="2">F5+1</f>
        <v>115</v>
      </c>
      <c r="H5" s="42">
        <f t="shared" ref="H5" si="3">G5+1</f>
        <v>116</v>
      </c>
    </row>
    <row r="6" spans="1:14" ht="18.75">
      <c r="A6" s="21"/>
      <c r="B6" s="204" t="s">
        <v>188</v>
      </c>
      <c r="C6" s="91" t="s">
        <v>57</v>
      </c>
      <c r="D6" s="205" t="s">
        <v>184</v>
      </c>
      <c r="E6" s="205" t="s">
        <v>209</v>
      </c>
      <c r="F6" s="8"/>
      <c r="G6" s="9"/>
      <c r="H6" s="9"/>
    </row>
    <row r="7" spans="1:14" ht="37.5">
      <c r="A7" s="21"/>
      <c r="B7" s="204" t="s">
        <v>189</v>
      </c>
      <c r="C7" s="91" t="s">
        <v>63</v>
      </c>
      <c r="D7" s="205" t="s">
        <v>185</v>
      </c>
      <c r="E7" s="205" t="s">
        <v>210</v>
      </c>
      <c r="F7" s="8"/>
      <c r="G7" s="9"/>
      <c r="H7" s="9"/>
    </row>
    <row r="8" spans="1:14" ht="18.75">
      <c r="A8" s="65"/>
      <c r="B8" s="204" t="s">
        <v>190</v>
      </c>
      <c r="C8" s="91" t="s">
        <v>186</v>
      </c>
      <c r="D8" s="205" t="s">
        <v>201</v>
      </c>
      <c r="E8" s="205" t="s">
        <v>211</v>
      </c>
      <c r="F8" s="65"/>
      <c r="G8" s="65"/>
      <c r="H8" s="65"/>
    </row>
    <row r="9" spans="1:14" ht="18.75">
      <c r="A9" s="21"/>
      <c r="B9" s="204" t="s">
        <v>191</v>
      </c>
      <c r="C9" s="91" t="s">
        <v>183</v>
      </c>
      <c r="D9" s="205" t="s">
        <v>202</v>
      </c>
      <c r="E9" s="205" t="s">
        <v>212</v>
      </c>
      <c r="F9" s="8"/>
      <c r="G9" s="9"/>
      <c r="H9" s="9"/>
    </row>
    <row r="10" spans="1:14" ht="18.75">
      <c r="A10" s="21"/>
      <c r="B10" s="204" t="s">
        <v>192</v>
      </c>
      <c r="C10" s="91" t="s">
        <v>58</v>
      </c>
      <c r="D10" s="205" t="s">
        <v>203</v>
      </c>
      <c r="E10" s="205" t="s">
        <v>213</v>
      </c>
      <c r="F10" s="8"/>
      <c r="G10" s="9"/>
      <c r="H10" s="9"/>
    </row>
    <row r="11" spans="1:14" ht="18.75">
      <c r="A11" s="21"/>
      <c r="B11" s="206" t="s">
        <v>193</v>
      </c>
      <c r="C11" s="208"/>
      <c r="D11" s="208"/>
      <c r="E11" s="208"/>
      <c r="F11" s="8"/>
      <c r="G11" s="9"/>
      <c r="H11" s="9"/>
    </row>
    <row r="12" spans="1:14" ht="18.75">
      <c r="A12" s="21"/>
      <c r="B12" s="204" t="s">
        <v>194</v>
      </c>
      <c r="C12" s="91" t="s">
        <v>63</v>
      </c>
      <c r="D12" s="205" t="s">
        <v>184</v>
      </c>
      <c r="E12" s="205" t="s">
        <v>214</v>
      </c>
      <c r="F12" s="8"/>
      <c r="G12" s="9"/>
      <c r="H12" s="9"/>
    </row>
    <row r="13" spans="1:14" ht="18.75">
      <c r="A13" s="21"/>
      <c r="B13" s="204" t="s">
        <v>195</v>
      </c>
      <c r="C13" s="91" t="s">
        <v>183</v>
      </c>
      <c r="D13" s="205" t="s">
        <v>205</v>
      </c>
      <c r="E13" s="205" t="s">
        <v>215</v>
      </c>
      <c r="F13" s="8"/>
      <c r="G13" s="9"/>
      <c r="H13" s="9"/>
    </row>
    <row r="14" spans="1:14" ht="18.75">
      <c r="A14" s="21"/>
      <c r="B14" s="204" t="s">
        <v>196</v>
      </c>
      <c r="C14" s="91" t="s">
        <v>183</v>
      </c>
      <c r="D14" s="205" t="s">
        <v>205</v>
      </c>
      <c r="E14" s="205" t="s">
        <v>215</v>
      </c>
      <c r="F14" s="8"/>
      <c r="G14" s="9"/>
      <c r="H14" s="9"/>
    </row>
    <row r="15" spans="1:14" ht="18.75">
      <c r="A15" s="21"/>
      <c r="B15" s="206" t="s">
        <v>197</v>
      </c>
      <c r="C15" s="208"/>
      <c r="D15" s="208"/>
      <c r="E15" s="208"/>
      <c r="F15" s="8"/>
      <c r="G15" s="9"/>
      <c r="H15" s="9"/>
    </row>
    <row r="16" spans="1:14" ht="18.75">
      <c r="A16" s="21"/>
      <c r="B16" s="204" t="s">
        <v>194</v>
      </c>
      <c r="C16" s="91" t="s">
        <v>63</v>
      </c>
      <c r="D16" s="205" t="s">
        <v>184</v>
      </c>
      <c r="E16" s="205" t="s">
        <v>214</v>
      </c>
      <c r="F16" s="8"/>
      <c r="G16" s="9"/>
      <c r="H16" s="9"/>
    </row>
    <row r="17" spans="1:8" ht="18.75">
      <c r="A17" s="21"/>
      <c r="B17" s="204" t="s">
        <v>195</v>
      </c>
      <c r="C17" s="91" t="s">
        <v>183</v>
      </c>
      <c r="D17" s="205" t="s">
        <v>205</v>
      </c>
      <c r="E17" s="205" t="s">
        <v>215</v>
      </c>
      <c r="F17" s="8"/>
      <c r="G17" s="9"/>
      <c r="H17" s="9"/>
    </row>
    <row r="18" spans="1:8" ht="18.75">
      <c r="A18" s="21"/>
      <c r="B18" s="204" t="s">
        <v>196</v>
      </c>
      <c r="C18" s="91" t="s">
        <v>183</v>
      </c>
      <c r="D18" s="205" t="s">
        <v>205</v>
      </c>
      <c r="E18" s="205" t="s">
        <v>215</v>
      </c>
      <c r="F18" s="8"/>
      <c r="G18" s="9"/>
      <c r="H18" s="9"/>
    </row>
    <row r="19" spans="1:8" ht="18.75">
      <c r="A19" s="21"/>
      <c r="B19" s="206" t="s">
        <v>198</v>
      </c>
      <c r="C19" s="208"/>
      <c r="D19" s="208"/>
      <c r="E19" s="208"/>
      <c r="F19" s="8"/>
      <c r="G19" s="9"/>
      <c r="H19" s="9"/>
    </row>
    <row r="20" spans="1:8" ht="18.75">
      <c r="A20" s="21"/>
      <c r="B20" s="204" t="s">
        <v>194</v>
      </c>
      <c r="C20" s="91" t="s">
        <v>63</v>
      </c>
      <c r="D20" s="205" t="s">
        <v>184</v>
      </c>
      <c r="E20" s="205" t="s">
        <v>214</v>
      </c>
      <c r="F20" s="8"/>
      <c r="G20" s="9"/>
      <c r="H20" s="9"/>
    </row>
    <row r="21" spans="1:8" ht="18.75">
      <c r="A21" s="21"/>
      <c r="B21" s="204" t="s">
        <v>133</v>
      </c>
      <c r="C21" s="91" t="s">
        <v>183</v>
      </c>
      <c r="D21" s="205" t="s">
        <v>237</v>
      </c>
      <c r="E21" s="205" t="s">
        <v>238</v>
      </c>
      <c r="F21" s="8"/>
      <c r="G21" s="9"/>
      <c r="H21" s="9"/>
    </row>
    <row r="22" spans="1:8" ht="18.75">
      <c r="A22" s="21"/>
      <c r="B22" s="206" t="s">
        <v>199</v>
      </c>
      <c r="C22" s="208"/>
      <c r="D22" s="208"/>
      <c r="E22" s="208"/>
      <c r="F22" s="8"/>
      <c r="G22" s="9"/>
      <c r="H22" s="9"/>
    </row>
    <row r="23" spans="1:8" ht="18.75">
      <c r="A23" s="21"/>
      <c r="B23" s="204" t="s">
        <v>194</v>
      </c>
      <c r="C23" s="91" t="s">
        <v>63</v>
      </c>
      <c r="D23" s="205" t="s">
        <v>184</v>
      </c>
      <c r="E23" s="205" t="s">
        <v>214</v>
      </c>
      <c r="F23" s="8"/>
      <c r="G23" s="9"/>
      <c r="H23" s="9"/>
    </row>
    <row r="24" spans="1:8" ht="18.75">
      <c r="A24" s="21"/>
      <c r="B24" s="204" t="s">
        <v>133</v>
      </c>
      <c r="C24" s="91" t="s">
        <v>183</v>
      </c>
      <c r="D24" s="205" t="s">
        <v>237</v>
      </c>
      <c r="E24" s="205" t="s">
        <v>238</v>
      </c>
      <c r="F24" s="8"/>
      <c r="G24" s="9"/>
      <c r="H24" s="9"/>
    </row>
    <row r="25" spans="1:8" ht="18.75">
      <c r="A25" s="21"/>
      <c r="B25" s="206" t="s">
        <v>200</v>
      </c>
      <c r="C25" s="208"/>
      <c r="D25" s="208"/>
      <c r="E25" s="208"/>
      <c r="F25" s="8"/>
      <c r="G25" s="9"/>
      <c r="H25" s="9"/>
    </row>
    <row r="26" spans="1:8" ht="18.75">
      <c r="A26" s="21"/>
      <c r="B26" s="204" t="s">
        <v>194</v>
      </c>
      <c r="C26" s="91" t="s">
        <v>63</v>
      </c>
      <c r="D26" s="205" t="s">
        <v>184</v>
      </c>
      <c r="E26" s="205" t="s">
        <v>214</v>
      </c>
      <c r="F26" s="8"/>
      <c r="G26" s="9"/>
      <c r="H26" s="9"/>
    </row>
    <row r="27" spans="1:8" ht="18.75">
      <c r="A27" s="21"/>
      <c r="B27" s="204" t="s">
        <v>133</v>
      </c>
      <c r="C27" s="91" t="s">
        <v>183</v>
      </c>
      <c r="D27" s="205" t="s">
        <v>237</v>
      </c>
      <c r="E27" s="205" t="s">
        <v>238</v>
      </c>
      <c r="F27" s="8"/>
      <c r="G27" s="9"/>
      <c r="H27" s="9"/>
    </row>
    <row r="28" spans="1:8" ht="18.75">
      <c r="A28" s="21"/>
      <c r="B28" s="207" t="s">
        <v>417</v>
      </c>
      <c r="C28" s="208"/>
      <c r="D28" s="208"/>
      <c r="E28" s="208"/>
      <c r="F28" s="8"/>
      <c r="G28" s="9"/>
      <c r="H28" s="9"/>
    </row>
    <row r="29" spans="1:8" ht="18.75">
      <c r="A29" s="21"/>
      <c r="B29" s="109" t="s">
        <v>194</v>
      </c>
      <c r="C29" s="91" t="s">
        <v>63</v>
      </c>
      <c r="D29" s="205" t="s">
        <v>184</v>
      </c>
      <c r="E29" s="205" t="s">
        <v>214</v>
      </c>
      <c r="F29" s="8"/>
      <c r="G29" s="9"/>
      <c r="H29" s="9"/>
    </row>
    <row r="30" spans="1:8" ht="18.75">
      <c r="A30" s="21"/>
      <c r="B30" s="109" t="s">
        <v>133</v>
      </c>
      <c r="C30" s="91" t="s">
        <v>183</v>
      </c>
      <c r="D30" s="205" t="s">
        <v>237</v>
      </c>
      <c r="E30" s="205" t="s">
        <v>238</v>
      </c>
      <c r="F30" s="8"/>
      <c r="G30" s="9"/>
      <c r="H30" s="9"/>
    </row>
    <row r="31" spans="1:8" ht="18.75">
      <c r="A31" s="21"/>
      <c r="B31" s="206" t="s">
        <v>239</v>
      </c>
      <c r="C31" s="208"/>
      <c r="D31" s="208"/>
      <c r="E31" s="208"/>
      <c r="F31" s="8"/>
      <c r="G31" s="9"/>
      <c r="H31" s="9"/>
    </row>
    <row r="32" spans="1:8" ht="18.75">
      <c r="A32" s="21"/>
      <c r="B32" s="204" t="s">
        <v>194</v>
      </c>
      <c r="C32" s="91" t="s">
        <v>63</v>
      </c>
      <c r="D32" s="205" t="s">
        <v>184</v>
      </c>
      <c r="E32" s="205" t="s">
        <v>214</v>
      </c>
      <c r="F32" s="8"/>
      <c r="G32" s="9"/>
      <c r="H32" s="9"/>
    </row>
    <row r="33" spans="1:8" ht="18.75">
      <c r="A33" s="21"/>
      <c r="B33" s="204" t="s">
        <v>195</v>
      </c>
      <c r="C33" s="91" t="s">
        <v>183</v>
      </c>
      <c r="D33" s="205" t="s">
        <v>206</v>
      </c>
      <c r="E33" s="205" t="s">
        <v>215</v>
      </c>
      <c r="F33" s="8"/>
      <c r="G33" s="9"/>
      <c r="H33" s="9"/>
    </row>
    <row r="34" spans="1:8" ht="18.75">
      <c r="A34" s="21"/>
      <c r="B34" s="204" t="s">
        <v>196</v>
      </c>
      <c r="C34" s="91" t="s">
        <v>183</v>
      </c>
      <c r="D34" s="205" t="s">
        <v>206</v>
      </c>
      <c r="E34" s="205" t="s">
        <v>215</v>
      </c>
      <c r="F34" s="8"/>
      <c r="G34" s="9"/>
      <c r="H34" s="9"/>
    </row>
    <row r="35" spans="1:8" ht="18.75">
      <c r="A35" s="65"/>
      <c r="B35" s="206" t="s">
        <v>240</v>
      </c>
      <c r="C35" s="208"/>
      <c r="D35" s="208"/>
      <c r="E35" s="208"/>
      <c r="F35" s="65"/>
      <c r="G35" s="65"/>
      <c r="H35" s="65"/>
    </row>
    <row r="36" spans="1:8" ht="18.75">
      <c r="A36" s="65"/>
      <c r="B36" s="204" t="s">
        <v>194</v>
      </c>
      <c r="C36" s="91" t="s">
        <v>63</v>
      </c>
      <c r="D36" s="205" t="s">
        <v>184</v>
      </c>
      <c r="E36" s="205" t="s">
        <v>214</v>
      </c>
      <c r="F36" s="65"/>
      <c r="G36" s="65"/>
      <c r="H36" s="65"/>
    </row>
    <row r="37" spans="1:8" ht="18.75">
      <c r="A37" s="65"/>
      <c r="B37" s="204" t="s">
        <v>195</v>
      </c>
      <c r="C37" s="91" t="s">
        <v>183</v>
      </c>
      <c r="D37" s="205" t="s">
        <v>207</v>
      </c>
      <c r="E37" s="205" t="s">
        <v>215</v>
      </c>
      <c r="F37" s="65"/>
      <c r="G37" s="65"/>
      <c r="H37" s="65"/>
    </row>
    <row r="38" spans="1:8" ht="18.75">
      <c r="A38" s="65"/>
      <c r="B38" s="204" t="s">
        <v>196</v>
      </c>
      <c r="C38" s="91" t="s">
        <v>183</v>
      </c>
      <c r="D38" s="205" t="s">
        <v>208</v>
      </c>
      <c r="E38" s="205" t="s">
        <v>215</v>
      </c>
      <c r="F38" s="65"/>
      <c r="G38" s="65"/>
      <c r="H38" s="65"/>
    </row>
    <row r="39" spans="1:8" ht="18.75">
      <c r="A39" s="65"/>
      <c r="B39" s="206" t="s">
        <v>241</v>
      </c>
      <c r="C39" s="208"/>
      <c r="D39" s="208"/>
      <c r="E39" s="208"/>
      <c r="F39" s="65"/>
      <c r="G39" s="65"/>
      <c r="H39" s="65"/>
    </row>
    <row r="40" spans="1:8" ht="18.75">
      <c r="A40" s="65"/>
      <c r="B40" s="204" t="s">
        <v>194</v>
      </c>
      <c r="C40" s="91" t="s">
        <v>63</v>
      </c>
      <c r="D40" s="205" t="s">
        <v>184</v>
      </c>
      <c r="E40" s="205" t="s">
        <v>214</v>
      </c>
      <c r="F40" s="65"/>
      <c r="G40" s="65"/>
      <c r="H40" s="65"/>
    </row>
    <row r="41" spans="1:8" ht="18.75">
      <c r="A41" s="65"/>
      <c r="B41" s="204" t="s">
        <v>195</v>
      </c>
      <c r="C41" s="91" t="s">
        <v>183</v>
      </c>
      <c r="D41" s="205" t="s">
        <v>205</v>
      </c>
      <c r="E41" s="205" t="s">
        <v>215</v>
      </c>
      <c r="F41" s="65"/>
      <c r="G41" s="65"/>
      <c r="H41" s="65"/>
    </row>
    <row r="42" spans="1:8" ht="18.75">
      <c r="A42" s="65"/>
      <c r="B42" s="204" t="s">
        <v>196</v>
      </c>
      <c r="C42" s="91" t="s">
        <v>183</v>
      </c>
      <c r="D42" s="205" t="s">
        <v>207</v>
      </c>
      <c r="E42" s="205" t="s">
        <v>215</v>
      </c>
      <c r="F42" s="65"/>
      <c r="G42" s="65"/>
      <c r="H42" s="65"/>
    </row>
    <row r="44" spans="1:8" ht="18.75">
      <c r="B44" s="196" t="s">
        <v>488</v>
      </c>
      <c r="C44"/>
      <c r="D44"/>
      <c r="E44"/>
      <c r="F44"/>
      <c r="H44"/>
    </row>
    <row r="45" spans="1:8" ht="18.75">
      <c r="B45" s="196" t="s">
        <v>63</v>
      </c>
      <c r="C45" s="347" t="s">
        <v>545</v>
      </c>
      <c r="D45" s="347"/>
      <c r="E45" s="347"/>
      <c r="F45" s="347"/>
      <c r="G45" s="347"/>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cols>
    <col min="1" max="1" width="162.625" style="2" customWidth="1"/>
    <col min="2" max="16384" width="9" style="2"/>
  </cols>
  <sheetData>
    <row r="1" spans="1:8" ht="18.75">
      <c r="A1" s="75">
        <v>11</v>
      </c>
      <c r="B1" s="72"/>
      <c r="C1" s="72"/>
      <c r="D1" s="72"/>
      <c r="E1" s="72"/>
      <c r="F1" s="72"/>
      <c r="G1" s="72"/>
      <c r="H1" s="72"/>
    </row>
    <row r="2" spans="1:8" ht="18.75">
      <c r="A2" s="77" t="s">
        <v>3</v>
      </c>
      <c r="B2" s="6"/>
      <c r="C2" s="6"/>
      <c r="D2" s="6"/>
      <c r="E2" s="6"/>
      <c r="F2" s="6"/>
      <c r="H2" s="6"/>
    </row>
    <row r="3" spans="1:8" ht="18.75">
      <c r="A3" s="36" t="s">
        <v>107</v>
      </c>
    </row>
    <row r="4" spans="1:8" ht="31.5">
      <c r="A4" s="23" t="s">
        <v>108</v>
      </c>
    </row>
    <row r="5" spans="1:8" ht="63">
      <c r="A5" s="23" t="s">
        <v>109</v>
      </c>
    </row>
    <row r="6" spans="1:8" ht="82.15" customHeight="1">
      <c r="A6" s="24" t="s">
        <v>110</v>
      </c>
    </row>
    <row r="7" spans="1:8" ht="127.9" customHeight="1">
      <c r="A7" s="23" t="s">
        <v>111</v>
      </c>
    </row>
    <row r="8" spans="1:8" ht="157.9" customHeight="1">
      <c r="A8" s="24" t="s">
        <v>112</v>
      </c>
    </row>
    <row r="9" spans="1:8" ht="171.6" customHeight="1">
      <c r="A9" s="24" t="s">
        <v>113</v>
      </c>
    </row>
    <row r="10" spans="1:8" ht="33.6" customHeight="1">
      <c r="A10" s="23" t="s">
        <v>114</v>
      </c>
    </row>
    <row r="11" spans="1:8" ht="35.65" customHeight="1">
      <c r="A11" s="23" t="s">
        <v>115</v>
      </c>
    </row>
    <row r="12" spans="1:8" ht="252">
      <c r="A12" s="23" t="s">
        <v>116</v>
      </c>
    </row>
    <row r="13" spans="1:8" ht="47.25">
      <c r="A13" s="23" t="s">
        <v>117</v>
      </c>
    </row>
    <row r="14" spans="1:8" ht="78.75">
      <c r="A14" s="34" t="s">
        <v>118</v>
      </c>
    </row>
    <row r="15" spans="1:8" ht="47.25">
      <c r="A15" s="34" t="s">
        <v>119</v>
      </c>
    </row>
    <row r="16" spans="1:8">
      <c r="A16" s="34" t="s">
        <v>120</v>
      </c>
    </row>
    <row r="17" spans="1:1">
      <c r="A17" s="34" t="s">
        <v>121</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25" defaultRowHeight="15"/>
  <cols>
    <col min="1" max="1" width="41.125" style="22" bestFit="1" customWidth="1"/>
    <col min="2" max="2" width="0" style="22" hidden="1" customWidth="1"/>
    <col min="3" max="3" width="40.125" style="22" hidden="1" customWidth="1"/>
    <col min="4" max="4" width="30.75" style="22" hidden="1" customWidth="1"/>
    <col min="5" max="5" width="16.125" style="22" hidden="1" customWidth="1"/>
    <col min="6" max="13" width="0" style="22" hidden="1" customWidth="1"/>
    <col min="14" max="16384" width="9.125" style="22"/>
  </cols>
  <sheetData>
    <row r="1" spans="1:11" ht="15" customHeight="1">
      <c r="A1" s="22" t="s">
        <v>122</v>
      </c>
      <c r="C1" s="22" t="s">
        <v>122</v>
      </c>
      <c r="D1" s="22" t="s">
        <v>123</v>
      </c>
      <c r="E1" s="22" t="s">
        <v>17</v>
      </c>
      <c r="F1" s="22" t="s">
        <v>122</v>
      </c>
      <c r="G1" s="22" t="s">
        <v>123</v>
      </c>
      <c r="H1" s="22" t="s">
        <v>17</v>
      </c>
      <c r="I1" s="22" t="s">
        <v>122</v>
      </c>
      <c r="J1" s="22" t="s">
        <v>123</v>
      </c>
      <c r="K1" s="22" t="s">
        <v>17</v>
      </c>
    </row>
    <row r="2" spans="1:11">
      <c r="A2" s="22" t="s">
        <v>124</v>
      </c>
      <c r="C2" s="22" t="s">
        <v>125</v>
      </c>
      <c r="D2" s="22" t="s">
        <v>126</v>
      </c>
      <c r="E2" s="22" t="s">
        <v>127</v>
      </c>
      <c r="F2" s="22" t="s">
        <v>125</v>
      </c>
      <c r="G2" s="22" t="s">
        <v>126</v>
      </c>
      <c r="H2" s="22" t="s">
        <v>127</v>
      </c>
      <c r="I2" s="22" t="s">
        <v>125</v>
      </c>
      <c r="J2" s="22" t="s">
        <v>126</v>
      </c>
      <c r="K2" s="22" t="s">
        <v>127</v>
      </c>
    </row>
    <row r="3" spans="1:11">
      <c r="A3" s="22" t="s">
        <v>128</v>
      </c>
      <c r="C3" s="22" t="s">
        <v>129</v>
      </c>
      <c r="D3" s="22" t="s">
        <v>130</v>
      </c>
      <c r="E3" s="22" t="s">
        <v>131</v>
      </c>
      <c r="F3" s="22" t="s">
        <v>129</v>
      </c>
      <c r="G3" s="22" t="s">
        <v>130</v>
      </c>
      <c r="H3" s="22" t="s">
        <v>131</v>
      </c>
      <c r="I3" s="22" t="s">
        <v>129</v>
      </c>
      <c r="J3" s="22" t="s">
        <v>130</v>
      </c>
      <c r="K3" s="22" t="s">
        <v>131</v>
      </c>
    </row>
    <row r="4" spans="1:11" ht="15" customHeight="1">
      <c r="A4" s="22" t="s">
        <v>125</v>
      </c>
      <c r="C4" s="22" t="s">
        <v>132</v>
      </c>
      <c r="D4" s="22" t="s">
        <v>133</v>
      </c>
      <c r="E4" s="22" t="s">
        <v>134</v>
      </c>
      <c r="F4" s="22" t="s">
        <v>132</v>
      </c>
      <c r="G4" s="22" t="s">
        <v>133</v>
      </c>
      <c r="H4" s="22" t="s">
        <v>134</v>
      </c>
      <c r="I4" s="22" t="s">
        <v>132</v>
      </c>
      <c r="J4" s="22" t="s">
        <v>133</v>
      </c>
      <c r="K4" s="22" t="s">
        <v>134</v>
      </c>
    </row>
    <row r="5" spans="1:11">
      <c r="A5" s="22" t="s">
        <v>135</v>
      </c>
      <c r="C5" s="22" t="s">
        <v>136</v>
      </c>
      <c r="D5" s="22" t="s">
        <v>19</v>
      </c>
      <c r="E5" s="33" t="s">
        <v>137</v>
      </c>
      <c r="F5" s="22" t="s">
        <v>136</v>
      </c>
      <c r="G5" s="22" t="s">
        <v>19</v>
      </c>
      <c r="H5" s="33" t="s">
        <v>137</v>
      </c>
      <c r="I5" s="22" t="s">
        <v>136</v>
      </c>
      <c r="J5" s="22" t="s">
        <v>19</v>
      </c>
      <c r="K5" s="33" t="s">
        <v>137</v>
      </c>
    </row>
    <row r="6" spans="1:11">
      <c r="A6" s="22" t="s">
        <v>129</v>
      </c>
      <c r="C6" s="22" t="s">
        <v>138</v>
      </c>
      <c r="D6" s="22" t="s">
        <v>20</v>
      </c>
      <c r="E6" s="33" t="s">
        <v>137</v>
      </c>
      <c r="F6" s="22" t="s">
        <v>138</v>
      </c>
      <c r="G6" s="22" t="s">
        <v>20</v>
      </c>
      <c r="H6" s="33" t="s">
        <v>137</v>
      </c>
      <c r="I6" s="22" t="s">
        <v>138</v>
      </c>
      <c r="J6" s="22" t="s">
        <v>20</v>
      </c>
      <c r="K6" s="33" t="s">
        <v>137</v>
      </c>
    </row>
    <row r="7" spans="1:11">
      <c r="A7" s="22" t="s">
        <v>139</v>
      </c>
      <c r="C7" s="22" t="s">
        <v>140</v>
      </c>
      <c r="D7" s="22" t="s">
        <v>141</v>
      </c>
      <c r="E7" s="33" t="s">
        <v>137</v>
      </c>
      <c r="F7" s="22" t="s">
        <v>140</v>
      </c>
      <c r="G7" s="22" t="s">
        <v>141</v>
      </c>
      <c r="H7" s="33" t="s">
        <v>137</v>
      </c>
      <c r="I7" s="22" t="s">
        <v>140</v>
      </c>
      <c r="J7" s="22" t="s">
        <v>141</v>
      </c>
      <c r="K7" s="33" t="s">
        <v>137</v>
      </c>
    </row>
    <row r="8" spans="1:11">
      <c r="A8" s="22" t="s">
        <v>132</v>
      </c>
      <c r="C8" s="22" t="s">
        <v>14</v>
      </c>
      <c r="D8" s="22" t="s">
        <v>142</v>
      </c>
      <c r="E8" s="33" t="s">
        <v>137</v>
      </c>
      <c r="F8" s="22" t="s">
        <v>14</v>
      </c>
      <c r="G8" s="22" t="s">
        <v>142</v>
      </c>
      <c r="H8" s="33" t="s">
        <v>137</v>
      </c>
      <c r="I8" s="22" t="s">
        <v>14</v>
      </c>
      <c r="J8" s="22" t="s">
        <v>142</v>
      </c>
      <c r="K8" s="33" t="s">
        <v>137</v>
      </c>
    </row>
    <row r="9" spans="1:11">
      <c r="A9" s="22" t="s">
        <v>136</v>
      </c>
      <c r="C9" s="22" t="s">
        <v>143</v>
      </c>
      <c r="D9" s="22" t="s">
        <v>144</v>
      </c>
      <c r="E9" s="33" t="s">
        <v>137</v>
      </c>
      <c r="F9" s="22" t="s">
        <v>143</v>
      </c>
      <c r="G9" s="22" t="s">
        <v>144</v>
      </c>
      <c r="H9" s="33" t="s">
        <v>137</v>
      </c>
      <c r="I9" s="22" t="s">
        <v>143</v>
      </c>
      <c r="J9" s="22" t="s">
        <v>144</v>
      </c>
      <c r="K9" s="33" t="s">
        <v>137</v>
      </c>
    </row>
    <row r="10" spans="1:11">
      <c r="A10" s="22" t="s">
        <v>138</v>
      </c>
      <c r="C10" s="22" t="s">
        <v>145</v>
      </c>
      <c r="D10" s="22" t="s">
        <v>146</v>
      </c>
      <c r="E10" s="33" t="s">
        <v>137</v>
      </c>
      <c r="F10" s="22" t="s">
        <v>145</v>
      </c>
      <c r="G10" s="22" t="s">
        <v>146</v>
      </c>
      <c r="H10" s="33" t="s">
        <v>137</v>
      </c>
      <c r="I10" s="22" t="s">
        <v>145</v>
      </c>
      <c r="J10" s="22" t="s">
        <v>146</v>
      </c>
      <c r="K10" s="33" t="s">
        <v>137</v>
      </c>
    </row>
    <row r="11" spans="1:11">
      <c r="A11" s="22" t="s">
        <v>140</v>
      </c>
      <c r="C11" s="22" t="s">
        <v>147</v>
      </c>
      <c r="D11" s="22" t="s">
        <v>148</v>
      </c>
      <c r="E11" s="33" t="s">
        <v>137</v>
      </c>
      <c r="F11" s="22" t="s">
        <v>147</v>
      </c>
      <c r="G11" s="22" t="s">
        <v>148</v>
      </c>
      <c r="H11" s="33" t="s">
        <v>137</v>
      </c>
      <c r="I11" s="22" t="s">
        <v>147</v>
      </c>
      <c r="J11" s="22" t="s">
        <v>148</v>
      </c>
      <c r="K11" s="33" t="s">
        <v>137</v>
      </c>
    </row>
    <row r="12" spans="1:11">
      <c r="A12" s="22" t="s">
        <v>14</v>
      </c>
      <c r="C12" s="22" t="s">
        <v>15</v>
      </c>
      <c r="D12" s="22" t="s">
        <v>149</v>
      </c>
      <c r="E12" s="33" t="s">
        <v>137</v>
      </c>
      <c r="F12" s="22" t="s">
        <v>15</v>
      </c>
      <c r="G12" s="22" t="s">
        <v>149</v>
      </c>
      <c r="H12" s="33" t="s">
        <v>137</v>
      </c>
      <c r="I12" s="22" t="s">
        <v>15</v>
      </c>
      <c r="J12" s="22" t="s">
        <v>149</v>
      </c>
      <c r="K12" s="33" t="s">
        <v>137</v>
      </c>
    </row>
    <row r="13" spans="1:11">
      <c r="A13" s="22" t="s">
        <v>143</v>
      </c>
      <c r="C13" s="22" t="s">
        <v>150</v>
      </c>
      <c r="D13" s="22" t="s">
        <v>151</v>
      </c>
      <c r="E13" s="33" t="s">
        <v>137</v>
      </c>
      <c r="F13" s="22" t="s">
        <v>150</v>
      </c>
      <c r="G13" s="22" t="s">
        <v>151</v>
      </c>
      <c r="H13" s="33" t="s">
        <v>137</v>
      </c>
      <c r="I13" s="22" t="s">
        <v>150</v>
      </c>
      <c r="J13" s="22" t="s">
        <v>151</v>
      </c>
      <c r="K13" s="33" t="s">
        <v>137</v>
      </c>
    </row>
    <row r="14" spans="1:11">
      <c r="A14" s="22" t="s">
        <v>145</v>
      </c>
      <c r="C14" s="22" t="s">
        <v>152</v>
      </c>
      <c r="D14" s="22" t="s">
        <v>153</v>
      </c>
      <c r="E14" s="33" t="s">
        <v>137</v>
      </c>
      <c r="F14" s="22" t="s">
        <v>152</v>
      </c>
      <c r="G14" s="22" t="s">
        <v>153</v>
      </c>
      <c r="H14" s="33" t="s">
        <v>137</v>
      </c>
      <c r="I14" s="22" t="s">
        <v>152</v>
      </c>
      <c r="J14" s="22" t="s">
        <v>153</v>
      </c>
      <c r="K14" s="33" t="s">
        <v>137</v>
      </c>
    </row>
    <row r="15" spans="1:11">
      <c r="A15" s="22" t="s">
        <v>147</v>
      </c>
      <c r="C15" s="22" t="s">
        <v>154</v>
      </c>
      <c r="D15" s="22" t="s">
        <v>155</v>
      </c>
      <c r="E15" s="33" t="s">
        <v>137</v>
      </c>
      <c r="F15" s="22" t="s">
        <v>154</v>
      </c>
      <c r="G15" s="22" t="s">
        <v>155</v>
      </c>
      <c r="H15" s="33" t="s">
        <v>137</v>
      </c>
      <c r="I15" s="22" t="s">
        <v>154</v>
      </c>
      <c r="J15" s="22" t="s">
        <v>155</v>
      </c>
      <c r="K15" s="33" t="s">
        <v>137</v>
      </c>
    </row>
    <row r="16" spans="1:11">
      <c r="A16" s="22" t="s">
        <v>15</v>
      </c>
      <c r="C16" s="22" t="s">
        <v>16</v>
      </c>
      <c r="D16" s="33" t="s">
        <v>137</v>
      </c>
      <c r="E16" s="33" t="s">
        <v>137</v>
      </c>
      <c r="F16" s="22" t="s">
        <v>16</v>
      </c>
      <c r="G16" s="33" t="s">
        <v>137</v>
      </c>
      <c r="H16" s="33" t="s">
        <v>137</v>
      </c>
      <c r="I16" s="22" t="s">
        <v>16</v>
      </c>
      <c r="J16" s="33" t="s">
        <v>137</v>
      </c>
      <c r="K16" s="33" t="s">
        <v>137</v>
      </c>
    </row>
    <row r="17" spans="1:11">
      <c r="A17" s="22" t="s">
        <v>150</v>
      </c>
      <c r="C17" s="22" t="s">
        <v>156</v>
      </c>
      <c r="D17" s="33" t="s">
        <v>137</v>
      </c>
      <c r="E17" s="33" t="s">
        <v>137</v>
      </c>
      <c r="F17" s="22" t="s">
        <v>156</v>
      </c>
      <c r="G17" s="33" t="s">
        <v>137</v>
      </c>
      <c r="H17" s="33" t="s">
        <v>137</v>
      </c>
      <c r="I17" s="22" t="s">
        <v>156</v>
      </c>
      <c r="J17" s="33" t="s">
        <v>137</v>
      </c>
      <c r="K17" s="33" t="s">
        <v>137</v>
      </c>
    </row>
    <row r="18" spans="1:11">
      <c r="A18" s="22" t="s">
        <v>152</v>
      </c>
      <c r="C18" s="22" t="s">
        <v>157</v>
      </c>
      <c r="D18" s="33" t="s">
        <v>137</v>
      </c>
      <c r="E18" s="33" t="s">
        <v>137</v>
      </c>
      <c r="F18" s="22" t="s">
        <v>157</v>
      </c>
      <c r="G18" s="33" t="s">
        <v>137</v>
      </c>
      <c r="H18" s="33" t="s">
        <v>137</v>
      </c>
      <c r="I18" s="22" t="s">
        <v>157</v>
      </c>
      <c r="J18" s="33" t="s">
        <v>137</v>
      </c>
      <c r="K18" s="33" t="s">
        <v>137</v>
      </c>
    </row>
    <row r="19" spans="1:11">
      <c r="A19" s="22" t="s">
        <v>154</v>
      </c>
      <c r="C19" s="22" t="s">
        <v>158</v>
      </c>
      <c r="D19" s="33" t="s">
        <v>137</v>
      </c>
      <c r="E19" s="33" t="s">
        <v>137</v>
      </c>
      <c r="F19" s="22" t="s">
        <v>158</v>
      </c>
      <c r="G19" s="33" t="s">
        <v>137</v>
      </c>
      <c r="H19" s="33" t="s">
        <v>137</v>
      </c>
      <c r="I19" s="22" t="s">
        <v>158</v>
      </c>
      <c r="J19" s="33" t="s">
        <v>137</v>
      </c>
      <c r="K19" s="33" t="s">
        <v>137</v>
      </c>
    </row>
    <row r="20" spans="1:11">
      <c r="A20" s="22" t="s">
        <v>16</v>
      </c>
      <c r="C20" s="22" t="s">
        <v>159</v>
      </c>
      <c r="D20" s="33" t="s">
        <v>137</v>
      </c>
      <c r="E20" s="33" t="s">
        <v>137</v>
      </c>
      <c r="F20" s="22" t="s">
        <v>159</v>
      </c>
      <c r="G20" s="33" t="s">
        <v>137</v>
      </c>
      <c r="H20" s="33" t="s">
        <v>137</v>
      </c>
      <c r="I20" s="22" t="s">
        <v>159</v>
      </c>
      <c r="J20" s="33" t="s">
        <v>137</v>
      </c>
      <c r="K20" s="33" t="s">
        <v>137</v>
      </c>
    </row>
    <row r="21" spans="1:11">
      <c r="A21" s="22" t="s">
        <v>156</v>
      </c>
      <c r="C21" s="22" t="s">
        <v>160</v>
      </c>
      <c r="D21" s="33" t="s">
        <v>137</v>
      </c>
      <c r="E21" s="33" t="s">
        <v>137</v>
      </c>
      <c r="F21" s="22" t="s">
        <v>160</v>
      </c>
      <c r="G21" s="33" t="s">
        <v>137</v>
      </c>
      <c r="H21" s="33" t="s">
        <v>137</v>
      </c>
      <c r="I21" s="22" t="s">
        <v>160</v>
      </c>
      <c r="J21" s="33" t="s">
        <v>137</v>
      </c>
      <c r="K21" s="33" t="s">
        <v>137</v>
      </c>
    </row>
    <row r="22" spans="1:11">
      <c r="A22" s="22" t="s">
        <v>157</v>
      </c>
      <c r="C22" s="22" t="s">
        <v>161</v>
      </c>
      <c r="D22" s="33" t="s">
        <v>137</v>
      </c>
      <c r="E22" s="33" t="s">
        <v>137</v>
      </c>
      <c r="F22" s="22" t="s">
        <v>161</v>
      </c>
      <c r="G22" s="33" t="s">
        <v>137</v>
      </c>
      <c r="H22" s="33" t="s">
        <v>137</v>
      </c>
      <c r="I22" s="22" t="s">
        <v>161</v>
      </c>
      <c r="J22" s="33" t="s">
        <v>137</v>
      </c>
      <c r="K22" s="33" t="s">
        <v>137</v>
      </c>
    </row>
    <row r="23" spans="1:11">
      <c r="A23" s="22" t="s">
        <v>158</v>
      </c>
      <c r="C23" s="22" t="s">
        <v>162</v>
      </c>
      <c r="D23" s="33" t="s">
        <v>137</v>
      </c>
      <c r="E23" s="33" t="s">
        <v>137</v>
      </c>
      <c r="F23" s="22" t="s">
        <v>162</v>
      </c>
      <c r="G23" s="33" t="s">
        <v>137</v>
      </c>
      <c r="H23" s="33" t="s">
        <v>137</v>
      </c>
      <c r="I23" s="22" t="s">
        <v>162</v>
      </c>
      <c r="J23" s="33" t="s">
        <v>137</v>
      </c>
      <c r="K23" s="33" t="s">
        <v>137</v>
      </c>
    </row>
    <row r="24" spans="1:11">
      <c r="A24" s="22" t="s">
        <v>159</v>
      </c>
      <c r="C24" s="22" t="s">
        <v>163</v>
      </c>
      <c r="D24" s="33" t="s">
        <v>137</v>
      </c>
      <c r="E24" s="33" t="s">
        <v>137</v>
      </c>
      <c r="F24" s="22" t="s">
        <v>163</v>
      </c>
      <c r="G24" s="33" t="s">
        <v>137</v>
      </c>
      <c r="H24" s="33" t="s">
        <v>137</v>
      </c>
      <c r="I24" s="22" t="s">
        <v>163</v>
      </c>
      <c r="J24" s="33" t="s">
        <v>137</v>
      </c>
      <c r="K24" s="33" t="s">
        <v>137</v>
      </c>
    </row>
    <row r="25" spans="1:11">
      <c r="A25" s="22" t="s">
        <v>160</v>
      </c>
      <c r="C25" s="22" t="s">
        <v>164</v>
      </c>
      <c r="D25" s="33" t="s">
        <v>137</v>
      </c>
      <c r="E25" s="33" t="s">
        <v>137</v>
      </c>
      <c r="F25" s="22" t="s">
        <v>164</v>
      </c>
      <c r="G25" s="33" t="s">
        <v>137</v>
      </c>
      <c r="H25" s="33" t="s">
        <v>137</v>
      </c>
      <c r="I25" s="22" t="s">
        <v>164</v>
      </c>
      <c r="J25" s="33" t="s">
        <v>137</v>
      </c>
      <c r="K25" s="33" t="s">
        <v>137</v>
      </c>
    </row>
    <row r="26" spans="1:11">
      <c r="A26" s="22" t="s">
        <v>161</v>
      </c>
      <c r="C26" s="22" t="s">
        <v>165</v>
      </c>
      <c r="D26" s="33" t="s">
        <v>137</v>
      </c>
      <c r="E26" s="33" t="s">
        <v>137</v>
      </c>
      <c r="F26" s="22" t="s">
        <v>165</v>
      </c>
      <c r="G26" s="33" t="s">
        <v>137</v>
      </c>
      <c r="H26" s="33" t="s">
        <v>137</v>
      </c>
      <c r="I26" s="22" t="s">
        <v>165</v>
      </c>
      <c r="J26" s="33" t="s">
        <v>137</v>
      </c>
      <c r="K26" s="33" t="s">
        <v>137</v>
      </c>
    </row>
    <row r="27" spans="1:11">
      <c r="A27" s="22" t="s">
        <v>162</v>
      </c>
      <c r="C27" s="22" t="s">
        <v>166</v>
      </c>
      <c r="D27" s="33" t="s">
        <v>137</v>
      </c>
      <c r="E27" s="33" t="s">
        <v>137</v>
      </c>
      <c r="F27" s="22" t="s">
        <v>166</v>
      </c>
      <c r="G27" s="33" t="s">
        <v>137</v>
      </c>
      <c r="H27" s="33" t="s">
        <v>137</v>
      </c>
      <c r="I27" s="22" t="s">
        <v>166</v>
      </c>
      <c r="J27" s="33" t="s">
        <v>137</v>
      </c>
      <c r="K27" s="33" t="s">
        <v>137</v>
      </c>
    </row>
    <row r="28" spans="1:11">
      <c r="A28" s="22" t="s">
        <v>163</v>
      </c>
      <c r="C28" s="22" t="s">
        <v>167</v>
      </c>
      <c r="D28" s="33" t="s">
        <v>137</v>
      </c>
      <c r="E28" s="33" t="s">
        <v>137</v>
      </c>
      <c r="F28" s="22" t="s">
        <v>167</v>
      </c>
      <c r="G28" s="33" t="s">
        <v>137</v>
      </c>
      <c r="H28" s="33" t="s">
        <v>137</v>
      </c>
      <c r="I28" s="22" t="s">
        <v>167</v>
      </c>
      <c r="J28" s="33" t="s">
        <v>137</v>
      </c>
      <c r="K28" s="33" t="s">
        <v>137</v>
      </c>
    </row>
    <row r="29" spans="1:11">
      <c r="A29" s="22" t="s">
        <v>164</v>
      </c>
      <c r="C29" s="22" t="s">
        <v>168</v>
      </c>
      <c r="D29" s="33" t="s">
        <v>137</v>
      </c>
      <c r="E29" s="33" t="s">
        <v>137</v>
      </c>
      <c r="F29" s="22" t="s">
        <v>168</v>
      </c>
      <c r="G29" s="33" t="s">
        <v>137</v>
      </c>
      <c r="H29" s="33" t="s">
        <v>137</v>
      </c>
      <c r="I29" s="22" t="s">
        <v>168</v>
      </c>
      <c r="J29" s="33" t="s">
        <v>137</v>
      </c>
      <c r="K29" s="33" t="s">
        <v>137</v>
      </c>
    </row>
    <row r="30" spans="1:11">
      <c r="A30" s="22" t="s">
        <v>165</v>
      </c>
      <c r="C30" s="22" t="s">
        <v>169</v>
      </c>
      <c r="D30" s="33" t="s">
        <v>137</v>
      </c>
      <c r="E30" s="33" t="s">
        <v>137</v>
      </c>
      <c r="F30" s="22" t="s">
        <v>169</v>
      </c>
      <c r="G30" s="33" t="s">
        <v>137</v>
      </c>
      <c r="H30" s="33" t="s">
        <v>137</v>
      </c>
      <c r="I30" s="22" t="s">
        <v>169</v>
      </c>
      <c r="J30" s="33" t="s">
        <v>137</v>
      </c>
      <c r="K30" s="33" t="s">
        <v>137</v>
      </c>
    </row>
    <row r="31" spans="1:11">
      <c r="A31" s="22" t="s">
        <v>166</v>
      </c>
      <c r="C31" s="22" t="s">
        <v>170</v>
      </c>
      <c r="D31" s="33" t="s">
        <v>137</v>
      </c>
      <c r="E31" s="33" t="s">
        <v>137</v>
      </c>
      <c r="F31" s="22" t="s">
        <v>170</v>
      </c>
      <c r="G31" s="33" t="s">
        <v>137</v>
      </c>
      <c r="H31" s="33" t="s">
        <v>137</v>
      </c>
      <c r="I31" s="22" t="s">
        <v>170</v>
      </c>
      <c r="J31" s="33" t="s">
        <v>137</v>
      </c>
      <c r="K31" s="33" t="s">
        <v>137</v>
      </c>
    </row>
    <row r="32" spans="1:11" ht="15" customHeight="1">
      <c r="A32" s="22" t="s">
        <v>167</v>
      </c>
      <c r="C32" s="22" t="s">
        <v>171</v>
      </c>
      <c r="D32" s="33" t="s">
        <v>137</v>
      </c>
      <c r="E32" s="33" t="s">
        <v>137</v>
      </c>
      <c r="F32" s="22" t="s">
        <v>171</v>
      </c>
      <c r="G32" s="33" t="s">
        <v>137</v>
      </c>
      <c r="H32" s="33" t="s">
        <v>137</v>
      </c>
      <c r="I32" s="22" t="s">
        <v>171</v>
      </c>
      <c r="J32" s="33" t="s">
        <v>137</v>
      </c>
      <c r="K32" s="33" t="s">
        <v>137</v>
      </c>
    </row>
    <row r="33" spans="1:11">
      <c r="A33" s="22" t="s">
        <v>168</v>
      </c>
      <c r="C33" s="22" t="s">
        <v>172</v>
      </c>
      <c r="D33" s="33" t="s">
        <v>137</v>
      </c>
      <c r="E33" s="33" t="s">
        <v>137</v>
      </c>
      <c r="F33" s="22" t="s">
        <v>172</v>
      </c>
      <c r="G33" s="33" t="s">
        <v>137</v>
      </c>
      <c r="H33" s="33" t="s">
        <v>137</v>
      </c>
      <c r="I33" s="22" t="s">
        <v>172</v>
      </c>
      <c r="J33" s="33" t="s">
        <v>137</v>
      </c>
      <c r="K33" s="33" t="s">
        <v>137</v>
      </c>
    </row>
    <row r="34" spans="1:11">
      <c r="A34" s="22" t="s">
        <v>169</v>
      </c>
      <c r="C34" s="22" t="s">
        <v>173</v>
      </c>
      <c r="D34" s="33" t="s">
        <v>137</v>
      </c>
      <c r="E34" s="33" t="s">
        <v>137</v>
      </c>
      <c r="F34" s="22" t="s">
        <v>173</v>
      </c>
      <c r="G34" s="33" t="s">
        <v>137</v>
      </c>
      <c r="H34" s="33" t="s">
        <v>137</v>
      </c>
      <c r="I34" s="22" t="s">
        <v>173</v>
      </c>
      <c r="J34" s="33" t="s">
        <v>137</v>
      </c>
      <c r="K34" s="33" t="s">
        <v>137</v>
      </c>
    </row>
    <row r="35" spans="1:11">
      <c r="A35" s="22" t="s">
        <v>170</v>
      </c>
      <c r="C35" s="22" t="s">
        <v>174</v>
      </c>
      <c r="D35" s="33" t="s">
        <v>137</v>
      </c>
      <c r="E35" s="33" t="s">
        <v>137</v>
      </c>
      <c r="F35" s="22" t="s">
        <v>174</v>
      </c>
      <c r="G35" s="33" t="s">
        <v>137</v>
      </c>
      <c r="H35" s="33" t="s">
        <v>137</v>
      </c>
      <c r="I35" s="22" t="s">
        <v>174</v>
      </c>
      <c r="J35" s="33" t="s">
        <v>137</v>
      </c>
      <c r="K35" s="33" t="s">
        <v>137</v>
      </c>
    </row>
    <row r="36" spans="1:11">
      <c r="A36" s="22" t="s">
        <v>123</v>
      </c>
      <c r="C36" s="22" t="s">
        <v>175</v>
      </c>
      <c r="D36" s="33" t="s">
        <v>137</v>
      </c>
      <c r="E36" s="33" t="s">
        <v>137</v>
      </c>
      <c r="F36" s="22" t="s">
        <v>175</v>
      </c>
      <c r="G36" s="33" t="s">
        <v>137</v>
      </c>
      <c r="H36" s="33" t="s">
        <v>137</v>
      </c>
      <c r="I36" s="22" t="s">
        <v>175</v>
      </c>
      <c r="J36" s="33" t="s">
        <v>137</v>
      </c>
      <c r="K36" s="33" t="s">
        <v>137</v>
      </c>
    </row>
    <row r="37" spans="1:11">
      <c r="A37" s="22" t="s">
        <v>176</v>
      </c>
      <c r="C37" s="22" t="s">
        <v>177</v>
      </c>
      <c r="D37" s="33" t="s">
        <v>137</v>
      </c>
      <c r="E37" s="33" t="s">
        <v>137</v>
      </c>
      <c r="F37" s="22" t="s">
        <v>177</v>
      </c>
      <c r="G37" s="33" t="s">
        <v>137</v>
      </c>
      <c r="H37" s="33" t="s">
        <v>137</v>
      </c>
      <c r="I37" s="22" t="s">
        <v>177</v>
      </c>
      <c r="J37" s="33" t="s">
        <v>137</v>
      </c>
      <c r="K37" s="33" t="s">
        <v>137</v>
      </c>
    </row>
    <row r="38" spans="1:11">
      <c r="A38" s="22" t="s">
        <v>126</v>
      </c>
      <c r="C38" s="22" t="s">
        <v>178</v>
      </c>
      <c r="D38" s="33" t="s">
        <v>137</v>
      </c>
      <c r="E38" s="33" t="s">
        <v>137</v>
      </c>
      <c r="F38" s="22" t="s">
        <v>178</v>
      </c>
      <c r="G38" s="33" t="s">
        <v>137</v>
      </c>
      <c r="H38" s="33" t="s">
        <v>137</v>
      </c>
      <c r="I38" s="22" t="s">
        <v>178</v>
      </c>
      <c r="J38" s="33" t="s">
        <v>137</v>
      </c>
      <c r="K38" s="33" t="s">
        <v>137</v>
      </c>
    </row>
    <row r="39" spans="1:11">
      <c r="A39" s="22" t="s">
        <v>130</v>
      </c>
      <c r="C39" s="22" t="s">
        <v>179</v>
      </c>
      <c r="D39" s="33" t="s">
        <v>137</v>
      </c>
      <c r="E39" s="33" t="s">
        <v>137</v>
      </c>
      <c r="F39" s="22" t="s">
        <v>179</v>
      </c>
      <c r="G39" s="33" t="s">
        <v>137</v>
      </c>
      <c r="H39" s="33" t="s">
        <v>137</v>
      </c>
      <c r="I39" s="22" t="s">
        <v>179</v>
      </c>
      <c r="J39" s="33" t="s">
        <v>137</v>
      </c>
      <c r="K39" s="33" t="s">
        <v>137</v>
      </c>
    </row>
    <row r="40" spans="1:11" ht="15" customHeight="1">
      <c r="A40" s="22" t="s">
        <v>133</v>
      </c>
      <c r="C40" s="22" t="s">
        <v>180</v>
      </c>
      <c r="D40" s="33" t="s">
        <v>137</v>
      </c>
      <c r="E40" s="33" t="s">
        <v>137</v>
      </c>
      <c r="F40" s="22" t="s">
        <v>180</v>
      </c>
      <c r="G40" s="33" t="s">
        <v>137</v>
      </c>
      <c r="H40" s="33" t="s">
        <v>137</v>
      </c>
      <c r="I40" s="22" t="s">
        <v>180</v>
      </c>
      <c r="J40" s="33" t="s">
        <v>137</v>
      </c>
      <c r="K40" s="33" t="s">
        <v>137</v>
      </c>
    </row>
    <row r="41" spans="1:11">
      <c r="A41" s="22" t="s">
        <v>19</v>
      </c>
      <c r="C41" s="22" t="s">
        <v>163</v>
      </c>
      <c r="D41" s="33" t="s">
        <v>137</v>
      </c>
      <c r="E41" s="33" t="s">
        <v>137</v>
      </c>
      <c r="F41" s="22" t="s">
        <v>163</v>
      </c>
      <c r="G41" s="33" t="s">
        <v>137</v>
      </c>
      <c r="H41" s="33" t="s">
        <v>137</v>
      </c>
      <c r="I41" s="22" t="s">
        <v>163</v>
      </c>
      <c r="J41" s="33" t="s">
        <v>137</v>
      </c>
      <c r="K41" s="33" t="s">
        <v>137</v>
      </c>
    </row>
    <row r="42" spans="1:11">
      <c r="A42" s="22" t="s">
        <v>20</v>
      </c>
      <c r="C42" s="22" t="s">
        <v>167</v>
      </c>
      <c r="D42" s="33" t="s">
        <v>137</v>
      </c>
      <c r="E42" s="33" t="s">
        <v>137</v>
      </c>
      <c r="F42" s="22" t="s">
        <v>167</v>
      </c>
      <c r="G42" s="33" t="s">
        <v>137</v>
      </c>
      <c r="H42" s="33" t="s">
        <v>137</v>
      </c>
      <c r="I42" s="22" t="s">
        <v>167</v>
      </c>
      <c r="J42" s="33" t="s">
        <v>137</v>
      </c>
      <c r="K42" s="33" t="s">
        <v>137</v>
      </c>
    </row>
    <row r="43" spans="1:11">
      <c r="A43" s="22" t="s">
        <v>141</v>
      </c>
    </row>
    <row r="44" spans="1:11">
      <c r="A44" s="22" t="s">
        <v>17</v>
      </c>
    </row>
    <row r="45" spans="1:11">
      <c r="A45" s="22" t="s">
        <v>18</v>
      </c>
    </row>
    <row r="46" spans="1:11">
      <c r="A46" s="22" t="s">
        <v>171</v>
      </c>
    </row>
    <row r="47" spans="1:11">
      <c r="A47" s="22" t="s">
        <v>172</v>
      </c>
    </row>
    <row r="48" spans="1:11">
      <c r="A48" s="22" t="s">
        <v>173</v>
      </c>
    </row>
    <row r="49" spans="1:1">
      <c r="A49" s="22" t="s">
        <v>174</v>
      </c>
    </row>
    <row r="50" spans="1:1">
      <c r="A50" s="22" t="s">
        <v>175</v>
      </c>
    </row>
    <row r="51" spans="1:1">
      <c r="A51" s="22" t="s">
        <v>177</v>
      </c>
    </row>
    <row r="52" spans="1:1">
      <c r="A52" s="22" t="s">
        <v>178</v>
      </c>
    </row>
    <row r="53" spans="1:1">
      <c r="A53" s="22" t="s">
        <v>179</v>
      </c>
    </row>
    <row r="54" spans="1:1">
      <c r="A54" s="22" t="s">
        <v>180</v>
      </c>
    </row>
    <row r="55" spans="1:1">
      <c r="A55" s="22" t="s">
        <v>163</v>
      </c>
    </row>
    <row r="56" spans="1:1">
      <c r="A56" s="22" t="s">
        <v>167</v>
      </c>
    </row>
    <row r="57" spans="1:1">
      <c r="A57" s="22" t="s">
        <v>142</v>
      </c>
    </row>
    <row r="58" spans="1:1">
      <c r="A58" s="22" t="s">
        <v>144</v>
      </c>
    </row>
    <row r="59" spans="1:1">
      <c r="A59" s="22" t="s">
        <v>146</v>
      </c>
    </row>
    <row r="60" spans="1:1">
      <c r="A60" s="22" t="s">
        <v>148</v>
      </c>
    </row>
    <row r="61" spans="1:1">
      <c r="A61" s="22" t="s">
        <v>149</v>
      </c>
    </row>
    <row r="62" spans="1:1">
      <c r="A62" s="22" t="s">
        <v>151</v>
      </c>
    </row>
    <row r="63" spans="1:1">
      <c r="A63" s="22" t="s">
        <v>153</v>
      </c>
    </row>
    <row r="64" spans="1:1">
      <c r="A64" s="22" t="s">
        <v>155</v>
      </c>
    </row>
    <row r="65" spans="1:1">
      <c r="A65" s="22" t="s">
        <v>127</v>
      </c>
    </row>
    <row r="66" spans="1:1">
      <c r="A66" s="22" t="s">
        <v>131</v>
      </c>
    </row>
    <row r="67" spans="1:1">
      <c r="A67" s="22" t="s">
        <v>134</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2025-04-01T07:49:50Z</cp:lastPrinted>
  <dcterms:created xsi:type="dcterms:W3CDTF">2023-10-12T10:15:26Z</dcterms:created>
  <dcterms:modified xsi:type="dcterms:W3CDTF">2025-05-01T06:33:17Z</dcterms:modified>
</cp:coreProperties>
</file>