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35944B0-7689-4F89-BE74-E848FE8219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D27" i="1"/>
  <c r="E26" i="1"/>
  <c r="E28" i="1" s="1"/>
  <c r="D26" i="1"/>
  <c r="D28" i="1" s="1"/>
  <c r="E25" i="1"/>
  <c r="D25" i="1"/>
  <c r="E24" i="1"/>
  <c r="D24" i="1"/>
  <c r="F23" i="1"/>
  <c r="F27" i="1" s="1"/>
  <c r="F22" i="1"/>
  <c r="F24" i="1" s="1"/>
  <c r="F21" i="1"/>
  <c r="F25" i="1" s="1"/>
  <c r="M20" i="1"/>
  <c r="L20" i="1"/>
  <c r="E20" i="1"/>
  <c r="D20" i="1"/>
  <c r="R19" i="1"/>
  <c r="F19" i="1"/>
  <c r="F18" i="1"/>
  <c r="F20" i="1" s="1"/>
  <c r="Q17" i="1"/>
  <c r="P17" i="1"/>
  <c r="N17" i="1"/>
  <c r="M17" i="1"/>
  <c r="L17" i="1"/>
  <c r="K17" i="1"/>
  <c r="F17" i="1"/>
  <c r="R16" i="1"/>
  <c r="R17" i="1" s="1"/>
  <c r="E16" i="1"/>
  <c r="D16" i="1"/>
  <c r="R15" i="1"/>
  <c r="F15" i="1"/>
  <c r="R14" i="1"/>
  <c r="F14" i="1"/>
  <c r="F16" i="1" s="1"/>
  <c r="R13" i="1"/>
  <c r="F13" i="1"/>
  <c r="E12" i="1"/>
  <c r="D12" i="1"/>
  <c r="Q11" i="1"/>
  <c r="Q20" i="1" s="1"/>
  <c r="P11" i="1"/>
  <c r="P20" i="1" s="1"/>
  <c r="N11" i="1"/>
  <c r="N20" i="1" s="1"/>
  <c r="M11" i="1"/>
  <c r="L11" i="1"/>
  <c r="K11" i="1"/>
  <c r="K20" i="1" s="1"/>
  <c r="F11" i="1"/>
  <c r="R10" i="1"/>
  <c r="F10" i="1"/>
  <c r="F12" i="1" s="1"/>
  <c r="R9" i="1"/>
  <c r="F9" i="1"/>
  <c r="R8" i="1"/>
  <c r="E8" i="1"/>
  <c r="D8" i="1"/>
  <c r="R7" i="1"/>
  <c r="F7" i="1"/>
  <c r="R6" i="1"/>
  <c r="R11" i="1" s="1"/>
  <c r="R20" i="1" s="1"/>
  <c r="F6" i="1"/>
  <c r="F8" i="1" s="1"/>
  <c r="F5" i="1"/>
  <c r="F26" i="1" l="1"/>
  <c r="F28" i="1" s="1"/>
</calcChain>
</file>

<file path=xl/sharedStrings.xml><?xml version="1.0" encoding="utf-8"?>
<sst xmlns="http://schemas.openxmlformats.org/spreadsheetml/2006/main" count="66" uniqueCount="37">
  <si>
    <t>БЧС 1 навчального батальйону військової частини А2900 станом на    01.04.2025</t>
  </si>
  <si>
    <t>Загальні відомості про чисельність особового складу 1 навчального батальйону</t>
  </si>
  <si>
    <t>БЧС для добового наряду 1 навчального батальйона станом на  01.04.2025</t>
  </si>
  <si>
    <t>Категорія та вид обліку</t>
  </si>
  <si>
    <t>Офіцери</t>
  </si>
  <si>
    <t>Сержанти</t>
  </si>
  <si>
    <t>Всього військовослужбовців</t>
  </si>
  <si>
    <t>Підрозділ</t>
  </si>
  <si>
    <t>Кількість особового складу за списком</t>
  </si>
  <si>
    <t>Відпустка</t>
  </si>
  <si>
    <t>Відрядження</t>
  </si>
  <si>
    <t>Шпиталь</t>
  </si>
  <si>
    <t>Польовий вихід</t>
  </si>
  <si>
    <t>Наряд</t>
  </si>
  <si>
    <t>СЗЧ</t>
  </si>
  <si>
    <t>Всього в наявності</t>
  </si>
  <si>
    <t>Управління</t>
  </si>
  <si>
    <t>за штатом</t>
  </si>
  <si>
    <t>Постійний склад</t>
  </si>
  <si>
    <t>за списком</t>
  </si>
  <si>
    <t>в наявності</t>
  </si>
  <si>
    <t>1 НР</t>
  </si>
  <si>
    <t>%</t>
  </si>
  <si>
    <t>2 НР</t>
  </si>
  <si>
    <t>3 НР</t>
  </si>
  <si>
    <t>НБ</t>
  </si>
  <si>
    <t>Всього постійного :</t>
  </si>
  <si>
    <t>Курсанти</t>
  </si>
  <si>
    <t>Всього  курсантів:</t>
  </si>
  <si>
    <t>Прикомандировані</t>
  </si>
  <si>
    <t>Фугас</t>
  </si>
  <si>
    <t>Всього за бат</t>
  </si>
  <si>
    <t>ВСЬОГО</t>
  </si>
  <si>
    <t xml:space="preserve">       </t>
  </si>
  <si>
    <t>Начальник штабу - заступник командира 1 навчального батальйону</t>
  </si>
  <si>
    <t>майор</t>
  </si>
  <si>
    <t>Володимир ДОВБИШ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</si>
</sst>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2" borderId="9" xfId="0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2" fontId="0" fillId="3" borderId="18" xfId="0" applyNumberForma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4" fillId="0" borderId="7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zoomScale="80" zoomScaleNormal="80" workbookViewId="0">
      <selection activeCell="H4" sqref="H4"/>
    </sheetView>
  </sheetViews>
  <sheetFormatPr defaultRowHeight="14.4" x14ac:dyDescent="0.3"/>
  <cols>
    <col min="2" max="2" width="11" bestFit="1" customWidth="1"/>
    <col min="3" max="3" width="12.109375" bestFit="1" customWidth="1"/>
    <col min="4" max="4" width="7.33203125" customWidth="1"/>
    <col min="5" max="5" width="8.109375" customWidth="1"/>
    <col min="6" max="6" width="9.5546875" customWidth="1"/>
    <col min="7" max="7" width="8.33203125" customWidth="1"/>
    <col min="9" max="9" width="7.109375" customWidth="1"/>
    <col min="10" max="10" width="18.44140625" bestFit="1" customWidth="1"/>
    <col min="11" max="11" width="6" bestFit="1" customWidth="1"/>
    <col min="12" max="12" width="5.77734375" customWidth="1"/>
    <col min="13" max="13" width="6.21875" customWidth="1"/>
    <col min="14" max="15" width="6.109375" customWidth="1"/>
    <col min="16" max="16" width="5.6640625" customWidth="1"/>
    <col min="17" max="17" width="4.88671875" customWidth="1"/>
    <col min="18" max="18" width="6.5546875" customWidth="1"/>
  </cols>
  <sheetData>
    <row r="1" spans="2:19" ht="22.8" x14ac:dyDescent="0.4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15" thickBot="1" x14ac:dyDescent="0.35"/>
    <row r="3" spans="2:19" ht="30" customHeight="1" x14ac:dyDescent="0.3">
      <c r="B3" s="2" t="s">
        <v>1</v>
      </c>
      <c r="C3" s="3"/>
      <c r="D3" s="3"/>
      <c r="E3" s="3"/>
      <c r="F3" s="4"/>
      <c r="G3" s="5"/>
      <c r="I3" s="6"/>
      <c r="J3" s="7" t="s">
        <v>2</v>
      </c>
      <c r="K3" s="8"/>
      <c r="L3" s="8"/>
      <c r="M3" s="8"/>
      <c r="N3" s="8"/>
      <c r="O3" s="8"/>
      <c r="P3" s="8"/>
      <c r="Q3" s="8"/>
      <c r="R3" s="9"/>
    </row>
    <row r="4" spans="2:19" ht="126.6" customHeight="1" x14ac:dyDescent="0.3">
      <c r="B4" s="53" t="s">
        <v>3</v>
      </c>
      <c r="C4" s="54"/>
      <c r="D4" s="10" t="s">
        <v>4</v>
      </c>
      <c r="E4" s="10" t="s">
        <v>5</v>
      </c>
      <c r="F4" s="11" t="s">
        <v>6</v>
      </c>
      <c r="I4" s="12"/>
      <c r="J4" s="13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4" t="s">
        <v>15</v>
      </c>
    </row>
    <row r="5" spans="2:19" ht="15.6" x14ac:dyDescent="0.3">
      <c r="B5" s="15" t="s">
        <v>16</v>
      </c>
      <c r="C5" s="16" t="s">
        <v>17</v>
      </c>
      <c r="D5" s="16">
        <v>5</v>
      </c>
      <c r="E5" s="16">
        <v>4</v>
      </c>
      <c r="F5" s="17">
        <f>D5+E5</f>
        <v>9</v>
      </c>
      <c r="I5" s="18"/>
      <c r="J5" s="19" t="s">
        <v>18</v>
      </c>
      <c r="K5" s="20"/>
      <c r="L5" s="20"/>
      <c r="M5" s="20"/>
      <c r="N5" s="20"/>
      <c r="O5" s="20"/>
      <c r="P5" s="20"/>
      <c r="Q5" s="20"/>
      <c r="R5" s="21"/>
    </row>
    <row r="6" spans="2:19" ht="15.6" x14ac:dyDescent="0.3">
      <c r="B6" s="22"/>
      <c r="C6" s="16" t="s">
        <v>19</v>
      </c>
      <c r="D6" s="16">
        <v>5</v>
      </c>
      <c r="E6" s="16">
        <v>3</v>
      </c>
      <c r="F6" s="17">
        <f t="shared" ref="F6" si="0">D6+E6</f>
        <v>8</v>
      </c>
      <c r="I6" s="18"/>
      <c r="J6" s="23" t="s">
        <v>16</v>
      </c>
      <c r="K6" s="24">
        <v>8</v>
      </c>
      <c r="L6" s="24">
        <v>1</v>
      </c>
      <c r="M6" s="24"/>
      <c r="N6" s="24"/>
      <c r="O6" s="24"/>
      <c r="P6" s="24"/>
      <c r="Q6" s="24"/>
      <c r="R6" s="25">
        <f>K6-L6-M6-N6-P6-Q6-O6</f>
        <v>7</v>
      </c>
    </row>
    <row r="7" spans="2:19" ht="15.6" x14ac:dyDescent="0.3">
      <c r="B7" s="22"/>
      <c r="C7" s="24" t="s">
        <v>20</v>
      </c>
      <c r="D7" s="26">
        <v>4</v>
      </c>
      <c r="E7" s="26">
        <v>3</v>
      </c>
      <c r="F7" s="17">
        <f>D7+E7</f>
        <v>7</v>
      </c>
      <c r="I7" s="18"/>
      <c r="J7" s="23" t="s">
        <v>21</v>
      </c>
      <c r="K7" s="24">
        <v>19</v>
      </c>
      <c r="L7" s="24">
        <v>1</v>
      </c>
      <c r="M7" s="24">
        <v>2</v>
      </c>
      <c r="N7" s="24">
        <v>1</v>
      </c>
      <c r="O7" s="24"/>
      <c r="P7" s="24"/>
      <c r="Q7" s="24"/>
      <c r="R7" s="25">
        <f t="shared" ref="R7:R10" si="1">K7-L7-M7-N7-P7-Q7-O7</f>
        <v>15</v>
      </c>
    </row>
    <row r="8" spans="2:19" ht="15.6" x14ac:dyDescent="0.3">
      <c r="B8" s="27"/>
      <c r="C8" s="26" t="s">
        <v>22</v>
      </c>
      <c r="D8" s="26">
        <f>D6/D5*100</f>
        <v>100</v>
      </c>
      <c r="E8" s="26">
        <f t="shared" ref="E8:F8" si="2">E6/E5*100</f>
        <v>75</v>
      </c>
      <c r="F8" s="28">
        <f t="shared" si="2"/>
        <v>88.888888888888886</v>
      </c>
      <c r="I8" s="18"/>
      <c r="J8" s="23" t="s">
        <v>23</v>
      </c>
      <c r="K8" s="24">
        <v>19</v>
      </c>
      <c r="L8" s="24"/>
      <c r="M8" s="24">
        <v>2</v>
      </c>
      <c r="N8" s="24"/>
      <c r="O8" s="24"/>
      <c r="P8" s="24"/>
      <c r="Q8" s="24"/>
      <c r="R8" s="25">
        <f t="shared" si="1"/>
        <v>17</v>
      </c>
    </row>
    <row r="9" spans="2:19" ht="15.6" x14ac:dyDescent="0.3">
      <c r="B9" s="29" t="s">
        <v>21</v>
      </c>
      <c r="C9" s="16" t="s">
        <v>17</v>
      </c>
      <c r="D9" s="16">
        <v>11</v>
      </c>
      <c r="E9" s="16">
        <v>17</v>
      </c>
      <c r="F9" s="17">
        <f>D9+E9</f>
        <v>28</v>
      </c>
      <c r="I9" s="18"/>
      <c r="J9" s="23" t="s">
        <v>24</v>
      </c>
      <c r="K9" s="24">
        <v>18</v>
      </c>
      <c r="L9" s="24"/>
      <c r="M9" s="24">
        <v>2</v>
      </c>
      <c r="N9" s="24">
        <v>2</v>
      </c>
      <c r="O9" s="24"/>
      <c r="P9" s="24"/>
      <c r="Q9" s="24"/>
      <c r="R9" s="25">
        <f t="shared" si="1"/>
        <v>14</v>
      </c>
    </row>
    <row r="10" spans="2:19" ht="15.6" x14ac:dyDescent="0.3">
      <c r="B10" s="29"/>
      <c r="C10" s="16" t="s">
        <v>19</v>
      </c>
      <c r="D10" s="16">
        <v>6</v>
      </c>
      <c r="E10" s="16">
        <v>13</v>
      </c>
      <c r="F10" s="17">
        <f>D10+E10</f>
        <v>19</v>
      </c>
      <c r="I10" s="30"/>
      <c r="J10" s="23" t="s">
        <v>25</v>
      </c>
      <c r="K10" s="24">
        <v>18</v>
      </c>
      <c r="L10" s="24">
        <v>1</v>
      </c>
      <c r="M10" s="24">
        <v>5</v>
      </c>
      <c r="N10" s="24"/>
      <c r="O10" s="24"/>
      <c r="P10" s="24"/>
      <c r="Q10" s="24"/>
      <c r="R10" s="25">
        <f t="shared" si="1"/>
        <v>12</v>
      </c>
    </row>
    <row r="11" spans="2:19" x14ac:dyDescent="0.3">
      <c r="B11" s="29"/>
      <c r="C11" s="24" t="s">
        <v>20</v>
      </c>
      <c r="D11" s="26">
        <v>4</v>
      </c>
      <c r="E11" s="26">
        <v>11</v>
      </c>
      <c r="F11" s="17">
        <f>D11+E11</f>
        <v>15</v>
      </c>
      <c r="J11" s="31" t="s">
        <v>26</v>
      </c>
      <c r="K11" s="32">
        <f>K6+K7+K8+K9+K10</f>
        <v>82</v>
      </c>
      <c r="L11" s="32">
        <f t="shared" ref="L11:Q11" si="3">L6+L7+L8+L9+L10</f>
        <v>3</v>
      </c>
      <c r="M11" s="32">
        <f t="shared" si="3"/>
        <v>11</v>
      </c>
      <c r="N11" s="32">
        <f t="shared" si="3"/>
        <v>3</v>
      </c>
      <c r="O11" s="32"/>
      <c r="P11" s="32">
        <f t="shared" si="3"/>
        <v>0</v>
      </c>
      <c r="Q11" s="32">
        <f t="shared" si="3"/>
        <v>0</v>
      </c>
      <c r="R11" s="32">
        <f>R6+R7+R8+R9+R10</f>
        <v>65</v>
      </c>
    </row>
    <row r="12" spans="2:19" x14ac:dyDescent="0.3">
      <c r="B12" s="29"/>
      <c r="C12" s="26" t="s">
        <v>22</v>
      </c>
      <c r="D12" s="26">
        <f>D10/D9*100</f>
        <v>54.54545454545454</v>
      </c>
      <c r="E12" s="26">
        <f t="shared" ref="E12:F12" si="4">E10/E9*100</f>
        <v>76.470588235294116</v>
      </c>
      <c r="F12" s="28">
        <f t="shared" si="4"/>
        <v>67.857142857142861</v>
      </c>
      <c r="J12" s="33" t="s">
        <v>27</v>
      </c>
      <c r="K12" s="34"/>
      <c r="L12" s="34"/>
      <c r="M12" s="34"/>
      <c r="N12" s="34"/>
      <c r="O12" s="34"/>
      <c r="P12" s="34"/>
      <c r="Q12" s="34"/>
      <c r="R12" s="35"/>
    </row>
    <row r="13" spans="2:19" x14ac:dyDescent="0.3">
      <c r="B13" s="29" t="s">
        <v>23</v>
      </c>
      <c r="C13" s="16" t="s">
        <v>17</v>
      </c>
      <c r="D13" s="16">
        <v>11</v>
      </c>
      <c r="E13" s="16">
        <v>17</v>
      </c>
      <c r="F13" s="17">
        <f>D13+E13</f>
        <v>28</v>
      </c>
      <c r="J13" s="23" t="s">
        <v>21</v>
      </c>
      <c r="K13" s="24">
        <v>188</v>
      </c>
      <c r="L13" s="24">
        <v>1</v>
      </c>
      <c r="M13" s="24"/>
      <c r="N13" s="24">
        <v>19</v>
      </c>
      <c r="O13" s="24"/>
      <c r="P13" s="24"/>
      <c r="Q13" s="24">
        <v>40</v>
      </c>
      <c r="R13" s="25">
        <f>K13-L13-M13-N13-P13-Q13-O13</f>
        <v>128</v>
      </c>
    </row>
    <row r="14" spans="2:19" x14ac:dyDescent="0.3">
      <c r="B14" s="29"/>
      <c r="C14" s="16" t="s">
        <v>19</v>
      </c>
      <c r="D14" s="16">
        <v>6</v>
      </c>
      <c r="E14" s="16">
        <v>13</v>
      </c>
      <c r="F14" s="17">
        <f t="shared" ref="F14" si="5">D14+E14</f>
        <v>19</v>
      </c>
      <c r="J14" s="23" t="s">
        <v>23</v>
      </c>
      <c r="K14" s="24">
        <v>187</v>
      </c>
      <c r="L14" s="24">
        <v>4</v>
      </c>
      <c r="M14" s="24"/>
      <c r="N14" s="24">
        <v>7</v>
      </c>
      <c r="O14" s="24"/>
      <c r="P14" s="24"/>
      <c r="Q14" s="24">
        <v>13</v>
      </c>
      <c r="R14" s="25">
        <f t="shared" ref="R14:R16" si="6">K14-L14-M14-N14-P14-Q14-O14</f>
        <v>163</v>
      </c>
    </row>
    <row r="15" spans="2:19" x14ac:dyDescent="0.3">
      <c r="B15" s="29"/>
      <c r="C15" s="24" t="s">
        <v>20</v>
      </c>
      <c r="D15" s="26">
        <v>6</v>
      </c>
      <c r="E15" s="26">
        <v>11</v>
      </c>
      <c r="F15" s="17">
        <f>D15+E15</f>
        <v>17</v>
      </c>
      <c r="J15" s="23" t="s">
        <v>24</v>
      </c>
      <c r="K15" s="24">
        <v>188</v>
      </c>
      <c r="L15" s="24">
        <v>1</v>
      </c>
      <c r="M15" s="24"/>
      <c r="N15" s="24">
        <v>42</v>
      </c>
      <c r="O15" s="24">
        <v>96</v>
      </c>
      <c r="P15" s="24"/>
      <c r="Q15" s="24">
        <v>48</v>
      </c>
      <c r="R15" s="25">
        <f t="shared" si="6"/>
        <v>1</v>
      </c>
    </row>
    <row r="16" spans="2:19" x14ac:dyDescent="0.3">
      <c r="B16" s="29"/>
      <c r="C16" s="26" t="s">
        <v>22</v>
      </c>
      <c r="D16" s="26">
        <f>D14/D13*100</f>
        <v>54.54545454545454</v>
      </c>
      <c r="E16" s="26">
        <f t="shared" ref="E16:F16" si="7">E14/E13*100</f>
        <v>76.470588235294116</v>
      </c>
      <c r="F16" s="28">
        <f t="shared" si="7"/>
        <v>67.857142857142861</v>
      </c>
      <c r="J16" s="23" t="s">
        <v>25</v>
      </c>
      <c r="K16" s="24">
        <v>37</v>
      </c>
      <c r="L16" s="24"/>
      <c r="M16" s="24"/>
      <c r="N16" s="24"/>
      <c r="O16" s="24"/>
      <c r="P16" s="24"/>
      <c r="Q16" s="24">
        <v>1</v>
      </c>
      <c r="R16" s="25">
        <f t="shared" si="6"/>
        <v>36</v>
      </c>
    </row>
    <row r="17" spans="1:18" x14ac:dyDescent="0.3">
      <c r="B17" s="29" t="s">
        <v>24</v>
      </c>
      <c r="C17" s="16" t="s">
        <v>17</v>
      </c>
      <c r="D17" s="16">
        <v>11</v>
      </c>
      <c r="E17" s="16">
        <v>17</v>
      </c>
      <c r="F17" s="17">
        <f>D17+E17</f>
        <v>28</v>
      </c>
      <c r="J17" s="31" t="s">
        <v>28</v>
      </c>
      <c r="K17" s="32">
        <f>K16+K15+K14+K13</f>
        <v>600</v>
      </c>
      <c r="L17" s="32">
        <f t="shared" ref="L17:R17" si="8">L16+L15+L14+L13</f>
        <v>6</v>
      </c>
      <c r="M17" s="32">
        <f t="shared" si="8"/>
        <v>0</v>
      </c>
      <c r="N17" s="32">
        <f t="shared" si="8"/>
        <v>68</v>
      </c>
      <c r="O17" s="32"/>
      <c r="P17" s="32">
        <f t="shared" si="8"/>
        <v>0</v>
      </c>
      <c r="Q17" s="32">
        <f t="shared" si="8"/>
        <v>102</v>
      </c>
      <c r="R17" s="32">
        <f t="shared" si="8"/>
        <v>328</v>
      </c>
    </row>
    <row r="18" spans="1:18" x14ac:dyDescent="0.3">
      <c r="B18" s="29"/>
      <c r="C18" s="16" t="s">
        <v>19</v>
      </c>
      <c r="D18" s="16">
        <v>6</v>
      </c>
      <c r="E18" s="16">
        <v>13</v>
      </c>
      <c r="F18" s="17">
        <f t="shared" ref="F18" si="9">D18+E18</f>
        <v>19</v>
      </c>
      <c r="J18" s="19" t="s">
        <v>29</v>
      </c>
      <c r="K18" s="20"/>
      <c r="L18" s="20"/>
      <c r="M18" s="20"/>
      <c r="N18" s="20"/>
      <c r="O18" s="20"/>
      <c r="P18" s="20"/>
      <c r="Q18" s="20"/>
      <c r="R18" s="21"/>
    </row>
    <row r="19" spans="1:18" x14ac:dyDescent="0.3">
      <c r="B19" s="29"/>
      <c r="C19" s="24" t="s">
        <v>20</v>
      </c>
      <c r="D19" s="26">
        <v>4</v>
      </c>
      <c r="E19" s="26">
        <v>11</v>
      </c>
      <c r="F19" s="17">
        <f>D19+E19</f>
        <v>15</v>
      </c>
      <c r="J19" s="36" t="s">
        <v>30</v>
      </c>
      <c r="K19" s="37">
        <v>47</v>
      </c>
      <c r="L19" s="37">
        <v>6</v>
      </c>
      <c r="M19" s="37"/>
      <c r="N19" s="37">
        <v>4</v>
      </c>
      <c r="O19" s="37"/>
      <c r="P19" s="37"/>
      <c r="Q19" s="37"/>
      <c r="R19" s="38">
        <f>K19-L19-M19-N19-P19-Q19-O19</f>
        <v>37</v>
      </c>
    </row>
    <row r="20" spans="1:18" x14ac:dyDescent="0.3">
      <c r="B20" s="29"/>
      <c r="C20" s="26" t="s">
        <v>22</v>
      </c>
      <c r="D20" s="26">
        <f>D18/D17*100</f>
        <v>54.54545454545454</v>
      </c>
      <c r="E20" s="26">
        <f t="shared" ref="E20:F20" si="10">E18/E17*100</f>
        <v>76.470588235294116</v>
      </c>
      <c r="F20" s="28">
        <f t="shared" si="10"/>
        <v>67.857142857142861</v>
      </c>
      <c r="J20" s="39" t="s">
        <v>31</v>
      </c>
      <c r="K20" s="40">
        <f>K11+K17+K19</f>
        <v>729</v>
      </c>
      <c r="L20" s="40">
        <f>L11+L17+L19</f>
        <v>15</v>
      </c>
      <c r="M20" s="40">
        <f>M11+M17+M19</f>
        <v>11</v>
      </c>
      <c r="N20" s="40">
        <f>N11+N17+N19</f>
        <v>75</v>
      </c>
      <c r="O20" s="40"/>
      <c r="P20" s="40">
        <f>P11+P17+P19</f>
        <v>0</v>
      </c>
      <c r="Q20" s="40">
        <f>Q11+Q17+Q19</f>
        <v>102</v>
      </c>
      <c r="R20" s="40">
        <f>R11+R17+R19</f>
        <v>430</v>
      </c>
    </row>
    <row r="21" spans="1:18" x14ac:dyDescent="0.3">
      <c r="B21" s="29" t="s">
        <v>25</v>
      </c>
      <c r="C21" s="16" t="s">
        <v>17</v>
      </c>
      <c r="D21" s="16">
        <v>7</v>
      </c>
      <c r="E21" s="16">
        <v>13</v>
      </c>
      <c r="F21" s="17">
        <f>D21+E21</f>
        <v>20</v>
      </c>
    </row>
    <row r="22" spans="1:18" x14ac:dyDescent="0.3">
      <c r="B22" s="29"/>
      <c r="C22" s="16" t="s">
        <v>19</v>
      </c>
      <c r="D22" s="16">
        <v>7</v>
      </c>
      <c r="E22" s="16">
        <v>11</v>
      </c>
      <c r="F22" s="17">
        <f t="shared" ref="F22" si="11">D22+E22</f>
        <v>18</v>
      </c>
    </row>
    <row r="23" spans="1:18" x14ac:dyDescent="0.3">
      <c r="B23" s="29"/>
      <c r="C23" s="24" t="s">
        <v>20</v>
      </c>
      <c r="D23" s="26">
        <v>6</v>
      </c>
      <c r="E23" s="26">
        <v>10</v>
      </c>
      <c r="F23" s="17">
        <f>D23+E23</f>
        <v>16</v>
      </c>
    </row>
    <row r="24" spans="1:18" x14ac:dyDescent="0.3">
      <c r="B24" s="29"/>
      <c r="C24" s="26" t="s">
        <v>22</v>
      </c>
      <c r="D24" s="26">
        <f>D22/D21*100</f>
        <v>100</v>
      </c>
      <c r="E24" s="26">
        <f t="shared" ref="E24:F24" si="12">E22/E21*100</f>
        <v>84.615384615384613</v>
      </c>
      <c r="F24" s="28">
        <f t="shared" si="12"/>
        <v>90</v>
      </c>
    </row>
    <row r="25" spans="1:18" x14ac:dyDescent="0.3">
      <c r="B25" s="19" t="s">
        <v>32</v>
      </c>
      <c r="C25" s="41" t="s">
        <v>17</v>
      </c>
      <c r="D25" s="42">
        <f>D21+D17+D13+D9+D5</f>
        <v>45</v>
      </c>
      <c r="E25" s="42">
        <f t="shared" ref="E25:F27" si="13">E21+E17+E13+E9+E5</f>
        <v>68</v>
      </c>
      <c r="F25" s="42">
        <f t="shared" si="13"/>
        <v>113</v>
      </c>
    </row>
    <row r="26" spans="1:18" x14ac:dyDescent="0.3">
      <c r="B26" s="19"/>
      <c r="C26" s="43" t="s">
        <v>19</v>
      </c>
      <c r="D26" s="44">
        <f>D22+D18+D14+D10+D6</f>
        <v>30</v>
      </c>
      <c r="E26" s="44">
        <f t="shared" si="13"/>
        <v>53</v>
      </c>
      <c r="F26" s="44">
        <f t="shared" si="13"/>
        <v>83</v>
      </c>
      <c r="G26" s="45"/>
    </row>
    <row r="27" spans="1:18" x14ac:dyDescent="0.3">
      <c r="B27" s="19"/>
      <c r="C27" s="32" t="s">
        <v>20</v>
      </c>
      <c r="D27" s="46">
        <f>D23+D19+D15+D11+D7</f>
        <v>24</v>
      </c>
      <c r="E27" s="46">
        <f t="shared" si="13"/>
        <v>46</v>
      </c>
      <c r="F27" s="46">
        <f t="shared" si="13"/>
        <v>70</v>
      </c>
    </row>
    <row r="28" spans="1:18" ht="15" thickBot="1" x14ac:dyDescent="0.35">
      <c r="B28" s="47"/>
      <c r="C28" s="48" t="s">
        <v>22</v>
      </c>
      <c r="D28" s="49">
        <f>D26/D25*100</f>
        <v>66.666666666666657</v>
      </c>
      <c r="E28" s="49">
        <f t="shared" ref="E28:F28" si="14">E26/E25*100</f>
        <v>77.941176470588232</v>
      </c>
      <c r="F28" s="49">
        <f t="shared" si="14"/>
        <v>73.451327433628322</v>
      </c>
    </row>
    <row r="29" spans="1:18" x14ac:dyDescent="0.3">
      <c r="I29" t="s">
        <v>33</v>
      </c>
    </row>
    <row r="31" spans="1:18" ht="22.8" x14ac:dyDescent="0.3">
      <c r="A31" s="50" t="s">
        <v>34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</row>
    <row r="32" spans="1:18" ht="22.8" x14ac:dyDescent="0.4">
      <c r="A32" s="50" t="s">
        <v>35</v>
      </c>
      <c r="B32" s="50"/>
      <c r="C32" s="50"/>
      <c r="D32" s="51"/>
      <c r="E32" s="51"/>
      <c r="F32" s="52" t="s">
        <v>36</v>
      </c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</row>
  </sheetData>
  <mergeCells count="16">
    <mergeCell ref="B25:B28"/>
    <mergeCell ref="A31:Q31"/>
    <mergeCell ref="A32:C32"/>
    <mergeCell ref="F32:Q32"/>
    <mergeCell ref="B9:B12"/>
    <mergeCell ref="J12:R12"/>
    <mergeCell ref="B13:B16"/>
    <mergeCell ref="B17:B20"/>
    <mergeCell ref="J18:R18"/>
    <mergeCell ref="B21:B24"/>
    <mergeCell ref="B1:S1"/>
    <mergeCell ref="B3:F3"/>
    <mergeCell ref="J3:R3"/>
    <mergeCell ref="B4:C4"/>
    <mergeCell ref="B5:B8"/>
    <mergeCell ref="J5:R5"/>
  </mergeCells>
  <pageMargins left="0.7" right="0.7" top="0.75" bottom="0.75" header="0.3" footer="0.3"/>
  <pageSetup paperSize="9" scale="77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2025-04-01T09:03:00Z</cp:lastPrinted>
  <dcterms:created xsi:type="dcterms:W3CDTF">2015-06-05T18:19:34Z</dcterms:created>
  <dcterms:modified xsi:type="dcterms:W3CDTF">2025-04-01T09:03:10Z</dcterms:modified>
</cp:coreProperties>
</file>