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4474831-4B8C-4242-A526-E893E1727F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E28" i="1"/>
  <c r="F27" i="1"/>
  <c r="F29" i="1" s="1"/>
  <c r="E27" i="1"/>
  <c r="E29" i="1" s="1"/>
  <c r="F26" i="1"/>
  <c r="E26" i="1"/>
  <c r="G25" i="1"/>
  <c r="F25" i="1"/>
  <c r="E25" i="1"/>
  <c r="G24" i="1"/>
  <c r="G28" i="1" s="1"/>
  <c r="G23" i="1"/>
  <c r="G22" i="1"/>
  <c r="G26" i="1" s="1"/>
  <c r="Q21" i="1"/>
  <c r="O21" i="1"/>
  <c r="M21" i="1"/>
  <c r="F21" i="1"/>
  <c r="E21" i="1"/>
  <c r="S20" i="1"/>
  <c r="G20" i="1"/>
  <c r="G19" i="1"/>
  <c r="G21" i="1" s="1"/>
  <c r="U18" i="1"/>
  <c r="T18" i="1"/>
  <c r="R18" i="1"/>
  <c r="Q18" i="1"/>
  <c r="O18" i="1"/>
  <c r="N18" i="1"/>
  <c r="N21" i="1" s="1"/>
  <c r="M18" i="1"/>
  <c r="L18" i="1"/>
  <c r="G18" i="1"/>
  <c r="S17" i="1"/>
  <c r="S18" i="1" s="1"/>
  <c r="F17" i="1"/>
  <c r="E17" i="1"/>
  <c r="S16" i="1"/>
  <c r="G16" i="1"/>
  <c r="S15" i="1"/>
  <c r="G15" i="1"/>
  <c r="G17" i="1" s="1"/>
  <c r="S14" i="1"/>
  <c r="G14" i="1"/>
  <c r="F13" i="1"/>
  <c r="E13" i="1"/>
  <c r="R12" i="1"/>
  <c r="R21" i="1" s="1"/>
  <c r="Q12" i="1"/>
  <c r="O12" i="1"/>
  <c r="N12" i="1"/>
  <c r="M12" i="1"/>
  <c r="L12" i="1"/>
  <c r="L21" i="1" s="1"/>
  <c r="G12" i="1"/>
  <c r="S11" i="1"/>
  <c r="G11" i="1"/>
  <c r="G13" i="1" s="1"/>
  <c r="S10" i="1"/>
  <c r="G10" i="1"/>
  <c r="S9" i="1"/>
  <c r="G9" i="1"/>
  <c r="F9" i="1"/>
  <c r="E9" i="1"/>
  <c r="S8" i="1"/>
  <c r="S12" i="1" s="1"/>
  <c r="G8" i="1"/>
  <c r="S7" i="1"/>
  <c r="G7" i="1"/>
  <c r="G6" i="1"/>
  <c r="S21" i="1" l="1"/>
  <c r="G27" i="1"/>
  <c r="G29" i="1" s="1"/>
</calcChain>
</file>

<file path=xl/sharedStrings.xml><?xml version="1.0" encoding="utf-8"?>
<sst xmlns="http://schemas.openxmlformats.org/spreadsheetml/2006/main" count="68" uniqueCount="39">
  <si>
    <t>Загальні відомості про чисельність особового складу 1 навчального батальйону</t>
  </si>
  <si>
    <t>Категорія та вид обліку</t>
  </si>
  <si>
    <t>Офіцери</t>
  </si>
  <si>
    <t>Сержанти</t>
  </si>
  <si>
    <t>Всього військовослужбовців</t>
  </si>
  <si>
    <t>Підрозділ</t>
  </si>
  <si>
    <t>Кількість особового складу за списком</t>
  </si>
  <si>
    <t>Відпустка</t>
  </si>
  <si>
    <t>Відрядження</t>
  </si>
  <si>
    <t>Шпиталь</t>
  </si>
  <si>
    <t>Польовий вихід</t>
  </si>
  <si>
    <t>Наряд</t>
  </si>
  <si>
    <t>СЗЧ</t>
  </si>
  <si>
    <t>Всього в наявності</t>
  </si>
  <si>
    <t>Управління</t>
  </si>
  <si>
    <t>за штатом</t>
  </si>
  <si>
    <t>Постійний склад</t>
  </si>
  <si>
    <t>за списком</t>
  </si>
  <si>
    <t>в наявності</t>
  </si>
  <si>
    <t>1 НР</t>
  </si>
  <si>
    <t>%</t>
  </si>
  <si>
    <t>2 НР</t>
  </si>
  <si>
    <t>3 НР</t>
  </si>
  <si>
    <t>НБ</t>
  </si>
  <si>
    <t>Всього постійного :</t>
  </si>
  <si>
    <t>Курсанти</t>
  </si>
  <si>
    <t>Всього  курсантів:</t>
  </si>
  <si>
    <t>Прикомандировані</t>
  </si>
  <si>
    <t>Фугас</t>
  </si>
  <si>
    <t>Всього за бат</t>
  </si>
  <si>
    <t>ВСЬОГО</t>
  </si>
  <si>
    <t xml:space="preserve">       </t>
  </si>
  <si>
    <t>Начальник штабу - заступник командира 1 навчального батальйону</t>
  </si>
  <si>
    <t>майор</t>
  </si>
  <si>
    <t>Володимир ДОВБИШ</t>
  </si>
  <si>
    <t>БЧС 1 навчального батальйону військової частини А2900 станом на    02.04.2025</t>
  </si>
  <si>
    <t>БЧС для добового наряду 1 навчального батальйона станом на  02.04.2025</t>
  </si>
  <si>
    <t>Хворі</t>
  </si>
  <si>
    <t>Відмовники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</si>
</sst>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2" borderId="6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2" fontId="0" fillId="3" borderId="15" xfId="0" applyNumberFormat="1" applyFill="1" applyBorder="1" applyAlignment="1">
      <alignment horizontal="center" vertical="center"/>
    </xf>
    <xf numFmtId="0" fontId="8" fillId="0" borderId="0" xfId="0" applyFont="1"/>
    <xf numFmtId="0" fontId="0" fillId="0" borderId="0" xfId="0" applyAlignment="1">
      <alignment horizontal="center" vertical="center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3" fillId="2" borderId="8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7" xfId="0" applyFont="1" applyFill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4" fillId="3" borderId="15" xfId="0" applyFont="1" applyFill="1" applyBorder="1"/>
    <xf numFmtId="0" fontId="4" fillId="3" borderId="18" xfId="0" applyFont="1" applyFill="1" applyBorder="1"/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U33"/>
  <sheetViews>
    <sheetView tabSelected="1" topLeftCell="A4" zoomScale="70" zoomScaleNormal="70" workbookViewId="0">
      <selection activeCell="X14" sqref="X14"/>
    </sheetView>
  </sheetViews>
  <sheetFormatPr defaultRowHeight="14.4" x14ac:dyDescent="0.3"/>
  <cols>
    <col min="3" max="3" width="11" bestFit="1" customWidth="1"/>
    <col min="4" max="4" width="12.109375" bestFit="1" customWidth="1"/>
    <col min="5" max="5" width="7.33203125" customWidth="1"/>
    <col min="6" max="6" width="8.109375" customWidth="1"/>
    <col min="7" max="7" width="9.5546875" customWidth="1"/>
    <col min="8" max="8" width="8.33203125" customWidth="1"/>
    <col min="10" max="10" width="6.21875" customWidth="1"/>
    <col min="11" max="11" width="19.33203125" customWidth="1"/>
    <col min="12" max="12" width="6" bestFit="1" customWidth="1"/>
    <col min="13" max="13" width="5.77734375" customWidth="1"/>
    <col min="14" max="14" width="6.21875" customWidth="1"/>
    <col min="15" max="16" width="6.109375" customWidth="1"/>
    <col min="17" max="17" width="5.6640625" customWidth="1"/>
    <col min="18" max="18" width="4.88671875" customWidth="1"/>
    <col min="19" max="19" width="6.5546875" customWidth="1"/>
    <col min="20" max="20" width="6.33203125" customWidth="1"/>
    <col min="21" max="21" width="6.21875" customWidth="1"/>
  </cols>
  <sheetData>
    <row r="2" spans="3:21" ht="22.8" x14ac:dyDescent="0.4">
      <c r="C2" s="50" t="s">
        <v>35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3:21" ht="15" thickBot="1" x14ac:dyDescent="0.35"/>
    <row r="4" spans="3:21" ht="37.799999999999997" customHeight="1" x14ac:dyDescent="0.3">
      <c r="C4" s="51" t="s">
        <v>0</v>
      </c>
      <c r="D4" s="52"/>
      <c r="E4" s="52"/>
      <c r="F4" s="52"/>
      <c r="G4" s="53"/>
      <c r="H4" s="1"/>
      <c r="J4" s="2"/>
      <c r="K4" s="51" t="s">
        <v>36</v>
      </c>
      <c r="L4" s="52"/>
      <c r="M4" s="52"/>
      <c r="N4" s="52"/>
      <c r="O4" s="52"/>
      <c r="P4" s="52"/>
      <c r="Q4" s="52"/>
      <c r="R4" s="52"/>
      <c r="S4" s="52"/>
      <c r="T4" s="52"/>
      <c r="U4" s="53"/>
    </row>
    <row r="5" spans="3:21" ht="99.6" x14ac:dyDescent="0.3">
      <c r="C5" s="54" t="s">
        <v>1</v>
      </c>
      <c r="D5" s="55"/>
      <c r="E5" s="3" t="s">
        <v>2</v>
      </c>
      <c r="F5" s="3" t="s">
        <v>3</v>
      </c>
      <c r="G5" s="4" t="s">
        <v>4</v>
      </c>
      <c r="I5" s="28"/>
      <c r="J5" s="5"/>
      <c r="K5" s="6" t="s">
        <v>5</v>
      </c>
      <c r="L5" s="3" t="s">
        <v>6</v>
      </c>
      <c r="M5" s="3" t="s">
        <v>7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29" t="s">
        <v>13</v>
      </c>
      <c r="T5" s="29" t="s">
        <v>37</v>
      </c>
      <c r="U5" s="7" t="s">
        <v>38</v>
      </c>
    </row>
    <row r="6" spans="3:21" ht="15.6" customHeight="1" x14ac:dyDescent="0.3">
      <c r="C6" s="56" t="s">
        <v>14</v>
      </c>
      <c r="D6" s="8" t="s">
        <v>15</v>
      </c>
      <c r="E6" s="8">
        <v>5</v>
      </c>
      <c r="F6" s="8">
        <v>4</v>
      </c>
      <c r="G6" s="9">
        <f>E6+F6</f>
        <v>9</v>
      </c>
      <c r="J6" s="10"/>
      <c r="K6" s="59" t="s">
        <v>16</v>
      </c>
      <c r="L6" s="60"/>
      <c r="M6" s="60"/>
      <c r="N6" s="60"/>
      <c r="O6" s="60"/>
      <c r="P6" s="60"/>
      <c r="Q6" s="60"/>
      <c r="R6" s="60"/>
      <c r="S6" s="60"/>
      <c r="T6" s="60"/>
      <c r="U6" s="61"/>
    </row>
    <row r="7" spans="3:21" ht="15.6" x14ac:dyDescent="0.3">
      <c r="C7" s="57"/>
      <c r="D7" s="8" t="s">
        <v>17</v>
      </c>
      <c r="E7" s="8">
        <v>5</v>
      </c>
      <c r="F7" s="8">
        <v>3</v>
      </c>
      <c r="G7" s="9">
        <f t="shared" ref="G7" si="0">E7+F7</f>
        <v>8</v>
      </c>
      <c r="J7" s="10"/>
      <c r="K7" s="11" t="s">
        <v>14</v>
      </c>
      <c r="L7" s="12">
        <v>8</v>
      </c>
      <c r="M7" s="12">
        <v>1</v>
      </c>
      <c r="N7" s="12"/>
      <c r="O7" s="12"/>
      <c r="P7" s="12"/>
      <c r="Q7" s="12"/>
      <c r="R7" s="12"/>
      <c r="S7" s="30">
        <f>L7-M7-N7-O7-Q7-R7-P7</f>
        <v>7</v>
      </c>
      <c r="T7" s="31"/>
      <c r="U7" s="32"/>
    </row>
    <row r="8" spans="3:21" ht="15.6" x14ac:dyDescent="0.3">
      <c r="C8" s="57"/>
      <c r="D8" s="12" t="s">
        <v>18</v>
      </c>
      <c r="E8" s="13">
        <v>4</v>
      </c>
      <c r="F8" s="13">
        <v>3</v>
      </c>
      <c r="G8" s="9">
        <f>E8+F8</f>
        <v>7</v>
      </c>
      <c r="J8" s="10"/>
      <c r="K8" s="11" t="s">
        <v>19</v>
      </c>
      <c r="L8" s="12">
        <v>19</v>
      </c>
      <c r="M8" s="12">
        <v>1</v>
      </c>
      <c r="N8" s="12">
        <v>2</v>
      </c>
      <c r="O8" s="12">
        <v>1</v>
      </c>
      <c r="P8" s="12"/>
      <c r="Q8" s="12"/>
      <c r="R8" s="12"/>
      <c r="S8" s="30">
        <f t="shared" ref="S8:S11" si="1">L8-M8-N8-O8-Q8-R8-P8</f>
        <v>15</v>
      </c>
      <c r="T8" s="31"/>
      <c r="U8" s="32"/>
    </row>
    <row r="9" spans="3:21" ht="15.6" x14ac:dyDescent="0.3">
      <c r="C9" s="58"/>
      <c r="D9" s="13" t="s">
        <v>20</v>
      </c>
      <c r="E9" s="13">
        <f>E7/E6*100</f>
        <v>100</v>
      </c>
      <c r="F9" s="13">
        <f t="shared" ref="F9:G9" si="2">F7/F6*100</f>
        <v>75</v>
      </c>
      <c r="G9" s="14">
        <f t="shared" si="2"/>
        <v>88.888888888888886</v>
      </c>
      <c r="J9" s="10"/>
      <c r="K9" s="11" t="s">
        <v>21</v>
      </c>
      <c r="L9" s="12">
        <v>19</v>
      </c>
      <c r="M9" s="12"/>
      <c r="N9" s="12">
        <v>2</v>
      </c>
      <c r="O9" s="12"/>
      <c r="P9" s="12"/>
      <c r="Q9" s="12"/>
      <c r="R9" s="12"/>
      <c r="S9" s="30">
        <f t="shared" si="1"/>
        <v>17</v>
      </c>
      <c r="T9" s="31"/>
      <c r="U9" s="32"/>
    </row>
    <row r="10" spans="3:21" ht="15.6" x14ac:dyDescent="0.3">
      <c r="C10" s="62" t="s">
        <v>19</v>
      </c>
      <c r="D10" s="8" t="s">
        <v>15</v>
      </c>
      <c r="E10" s="8">
        <v>11</v>
      </c>
      <c r="F10" s="8">
        <v>17</v>
      </c>
      <c r="G10" s="9">
        <f>E10+F10</f>
        <v>28</v>
      </c>
      <c r="J10" s="10"/>
      <c r="K10" s="11" t="s">
        <v>22</v>
      </c>
      <c r="L10" s="12">
        <v>18</v>
      </c>
      <c r="M10" s="12"/>
      <c r="N10" s="12">
        <v>2</v>
      </c>
      <c r="O10" s="12">
        <v>2</v>
      </c>
      <c r="P10" s="12"/>
      <c r="Q10" s="12"/>
      <c r="R10" s="12"/>
      <c r="S10" s="30">
        <f t="shared" si="1"/>
        <v>14</v>
      </c>
      <c r="T10" s="31"/>
      <c r="U10" s="32"/>
    </row>
    <row r="11" spans="3:21" ht="15.6" x14ac:dyDescent="0.3">
      <c r="C11" s="62"/>
      <c r="D11" s="8" t="s">
        <v>17</v>
      </c>
      <c r="E11" s="8">
        <v>6</v>
      </c>
      <c r="F11" s="8">
        <v>13</v>
      </c>
      <c r="G11" s="9">
        <f>E11+F11</f>
        <v>19</v>
      </c>
      <c r="J11" s="15"/>
      <c r="K11" s="11" t="s">
        <v>23</v>
      </c>
      <c r="L11" s="12">
        <v>18</v>
      </c>
      <c r="M11" s="12">
        <v>1</v>
      </c>
      <c r="N11" s="12">
        <v>5</v>
      </c>
      <c r="O11" s="12"/>
      <c r="P11" s="12"/>
      <c r="Q11" s="12"/>
      <c r="R11" s="12"/>
      <c r="S11" s="30">
        <f t="shared" si="1"/>
        <v>12</v>
      </c>
      <c r="T11" s="31"/>
      <c r="U11" s="32"/>
    </row>
    <row r="12" spans="3:21" x14ac:dyDescent="0.3">
      <c r="C12" s="62"/>
      <c r="D12" s="12" t="s">
        <v>18</v>
      </c>
      <c r="E12" s="13">
        <v>4</v>
      </c>
      <c r="F12" s="13">
        <v>11</v>
      </c>
      <c r="G12" s="9">
        <f>E12+F12</f>
        <v>15</v>
      </c>
      <c r="K12" s="33" t="s">
        <v>24</v>
      </c>
      <c r="L12" s="16">
        <f>L7+L8+L9+L10+L11</f>
        <v>82</v>
      </c>
      <c r="M12" s="16">
        <f t="shared" ref="M12:R12" si="3">M7+M8+M9+M10+M11</f>
        <v>3</v>
      </c>
      <c r="N12" s="16">
        <f t="shared" si="3"/>
        <v>11</v>
      </c>
      <c r="O12" s="16">
        <f t="shared" si="3"/>
        <v>3</v>
      </c>
      <c r="P12" s="16"/>
      <c r="Q12" s="16">
        <f t="shared" si="3"/>
        <v>0</v>
      </c>
      <c r="R12" s="16">
        <f t="shared" si="3"/>
        <v>0</v>
      </c>
      <c r="S12" s="34">
        <f>S7+S8+S9+S10+S11</f>
        <v>65</v>
      </c>
      <c r="T12" s="35"/>
      <c r="U12" s="36"/>
    </row>
    <row r="13" spans="3:21" x14ac:dyDescent="0.3">
      <c r="C13" s="62"/>
      <c r="D13" s="13" t="s">
        <v>20</v>
      </c>
      <c r="E13" s="13">
        <f>E11/E10*100</f>
        <v>54.54545454545454</v>
      </c>
      <c r="F13" s="13">
        <f t="shared" ref="F13:G13" si="4">F11/F10*100</f>
        <v>76.470588235294116</v>
      </c>
      <c r="G13" s="14">
        <f t="shared" si="4"/>
        <v>67.857142857142861</v>
      </c>
      <c r="K13" s="59" t="s">
        <v>25</v>
      </c>
      <c r="L13" s="60"/>
      <c r="M13" s="60"/>
      <c r="N13" s="60"/>
      <c r="O13" s="60"/>
      <c r="P13" s="60"/>
      <c r="Q13" s="60"/>
      <c r="R13" s="60"/>
      <c r="S13" s="60"/>
      <c r="T13" s="60"/>
      <c r="U13" s="61"/>
    </row>
    <row r="14" spans="3:21" x14ac:dyDescent="0.3">
      <c r="C14" s="62" t="s">
        <v>21</v>
      </c>
      <c r="D14" s="8" t="s">
        <v>15</v>
      </c>
      <c r="E14" s="8">
        <v>11</v>
      </c>
      <c r="F14" s="8">
        <v>17</v>
      </c>
      <c r="G14" s="9">
        <f>E14+F14</f>
        <v>28</v>
      </c>
      <c r="K14" s="11" t="s">
        <v>19</v>
      </c>
      <c r="L14" s="12">
        <v>188</v>
      </c>
      <c r="M14" s="12">
        <v>1</v>
      </c>
      <c r="N14" s="12"/>
      <c r="O14" s="12">
        <v>21</v>
      </c>
      <c r="P14" s="12"/>
      <c r="Q14" s="12"/>
      <c r="R14" s="12">
        <v>41</v>
      </c>
      <c r="S14" s="30">
        <f>L14-M14-N14-O14-Q14-R14-P14</f>
        <v>125</v>
      </c>
      <c r="T14" s="37">
        <v>26</v>
      </c>
      <c r="U14" s="38">
        <v>4</v>
      </c>
    </row>
    <row r="15" spans="3:21" x14ac:dyDescent="0.3">
      <c r="C15" s="62"/>
      <c r="D15" s="8" t="s">
        <v>17</v>
      </c>
      <c r="E15" s="8">
        <v>6</v>
      </c>
      <c r="F15" s="8">
        <v>13</v>
      </c>
      <c r="G15" s="9">
        <f t="shared" ref="G15" si="5">E15+F15</f>
        <v>19</v>
      </c>
      <c r="K15" s="11" t="s">
        <v>21</v>
      </c>
      <c r="L15" s="12">
        <v>187</v>
      </c>
      <c r="M15" s="12">
        <v>4</v>
      </c>
      <c r="N15" s="12"/>
      <c r="O15" s="12">
        <v>9</v>
      </c>
      <c r="P15" s="12"/>
      <c r="Q15" s="12"/>
      <c r="R15" s="12">
        <v>16</v>
      </c>
      <c r="S15" s="30">
        <f t="shared" ref="S15:S17" si="6">L15-M15-N15-O15-Q15-R15-P15</f>
        <v>158</v>
      </c>
      <c r="T15" s="37">
        <v>9</v>
      </c>
      <c r="U15" s="38">
        <v>16</v>
      </c>
    </row>
    <row r="16" spans="3:21" x14ac:dyDescent="0.3">
      <c r="C16" s="62"/>
      <c r="D16" s="12" t="s">
        <v>18</v>
      </c>
      <c r="E16" s="13">
        <v>6</v>
      </c>
      <c r="F16" s="13">
        <v>11</v>
      </c>
      <c r="G16" s="9">
        <f>E16+F16</f>
        <v>17</v>
      </c>
      <c r="K16" s="11" t="s">
        <v>22</v>
      </c>
      <c r="L16" s="12">
        <v>188</v>
      </c>
      <c r="M16" s="12">
        <v>1</v>
      </c>
      <c r="N16" s="12"/>
      <c r="O16" s="12">
        <v>43</v>
      </c>
      <c r="P16" s="12"/>
      <c r="Q16" s="12"/>
      <c r="R16" s="12">
        <v>48</v>
      </c>
      <c r="S16" s="30">
        <f t="shared" si="6"/>
        <v>96</v>
      </c>
      <c r="T16" s="37">
        <v>22</v>
      </c>
      <c r="U16" s="38">
        <v>4</v>
      </c>
    </row>
    <row r="17" spans="2:21" x14ac:dyDescent="0.3">
      <c r="C17" s="62"/>
      <c r="D17" s="13" t="s">
        <v>20</v>
      </c>
      <c r="E17" s="13">
        <f>E15/E14*100</f>
        <v>54.54545454545454</v>
      </c>
      <c r="F17" s="13">
        <f t="shared" ref="F17:G17" si="7">F15/F14*100</f>
        <v>76.470588235294116</v>
      </c>
      <c r="G17" s="14">
        <f t="shared" si="7"/>
        <v>67.857142857142861</v>
      </c>
      <c r="K17" s="11" t="s">
        <v>23</v>
      </c>
      <c r="L17" s="12">
        <v>37</v>
      </c>
      <c r="M17" s="12"/>
      <c r="N17" s="12"/>
      <c r="O17" s="12"/>
      <c r="P17" s="12"/>
      <c r="Q17" s="12"/>
      <c r="R17" s="12">
        <v>1</v>
      </c>
      <c r="S17" s="30">
        <f t="shared" si="6"/>
        <v>36</v>
      </c>
      <c r="T17" s="37"/>
      <c r="U17" s="38"/>
    </row>
    <row r="18" spans="2:21" x14ac:dyDescent="0.3">
      <c r="C18" s="62" t="s">
        <v>22</v>
      </c>
      <c r="D18" s="8" t="s">
        <v>15</v>
      </c>
      <c r="E18" s="8">
        <v>11</v>
      </c>
      <c r="F18" s="8">
        <v>17</v>
      </c>
      <c r="G18" s="9">
        <f>E18+F18</f>
        <v>28</v>
      </c>
      <c r="K18" s="33" t="s">
        <v>26</v>
      </c>
      <c r="L18" s="16">
        <f>L17+L16+L15+L14</f>
        <v>600</v>
      </c>
      <c r="M18" s="16">
        <f t="shared" ref="M18:S18" si="8">M17+M16+M15+M14</f>
        <v>6</v>
      </c>
      <c r="N18" s="16">
        <f t="shared" si="8"/>
        <v>0</v>
      </c>
      <c r="O18" s="16">
        <f t="shared" si="8"/>
        <v>73</v>
      </c>
      <c r="P18" s="16"/>
      <c r="Q18" s="16">
        <f t="shared" si="8"/>
        <v>0</v>
      </c>
      <c r="R18" s="16">
        <f t="shared" si="8"/>
        <v>106</v>
      </c>
      <c r="S18" s="34">
        <f t="shared" si="8"/>
        <v>415</v>
      </c>
      <c r="T18" s="39">
        <f>T14+T15+T16+T17</f>
        <v>57</v>
      </c>
      <c r="U18" s="39">
        <f>U14+U15+U16+U17</f>
        <v>24</v>
      </c>
    </row>
    <row r="19" spans="2:21" x14ac:dyDescent="0.3">
      <c r="C19" s="62"/>
      <c r="D19" s="8" t="s">
        <v>17</v>
      </c>
      <c r="E19" s="8">
        <v>6</v>
      </c>
      <c r="F19" s="8">
        <v>13</v>
      </c>
      <c r="G19" s="9">
        <f t="shared" ref="G19" si="9">E19+F19</f>
        <v>19</v>
      </c>
      <c r="K19" s="59" t="s">
        <v>27</v>
      </c>
      <c r="L19" s="60"/>
      <c r="M19" s="60"/>
      <c r="N19" s="60"/>
      <c r="O19" s="60"/>
      <c r="P19" s="60"/>
      <c r="Q19" s="60"/>
      <c r="R19" s="60"/>
      <c r="S19" s="60"/>
      <c r="T19" s="60"/>
      <c r="U19" s="61"/>
    </row>
    <row r="20" spans="2:21" x14ac:dyDescent="0.3">
      <c r="C20" s="62"/>
      <c r="D20" s="12" t="s">
        <v>18</v>
      </c>
      <c r="E20" s="13">
        <v>4</v>
      </c>
      <c r="F20" s="13">
        <v>11</v>
      </c>
      <c r="G20" s="9">
        <f>E20+F20</f>
        <v>15</v>
      </c>
      <c r="K20" s="17" t="s">
        <v>28</v>
      </c>
      <c r="L20" s="18">
        <v>47</v>
      </c>
      <c r="M20" s="18">
        <v>5</v>
      </c>
      <c r="N20" s="18"/>
      <c r="O20" s="18">
        <v>3</v>
      </c>
      <c r="P20" s="18"/>
      <c r="Q20" s="18"/>
      <c r="R20" s="18"/>
      <c r="S20" s="40">
        <f>L20-M20-N20-O20-Q20-R20-P20</f>
        <v>39</v>
      </c>
      <c r="T20" s="31"/>
      <c r="U20" s="32"/>
    </row>
    <row r="21" spans="2:21" ht="15" thickBot="1" x14ac:dyDescent="0.35">
      <c r="C21" s="62"/>
      <c r="D21" s="13" t="s">
        <v>20</v>
      </c>
      <c r="E21" s="13">
        <f>E19/E18*100</f>
        <v>54.54545454545454</v>
      </c>
      <c r="F21" s="13">
        <f t="shared" ref="F21:G21" si="10">F19/F18*100</f>
        <v>76.470588235294116</v>
      </c>
      <c r="G21" s="14">
        <f t="shared" si="10"/>
        <v>67.857142857142861</v>
      </c>
      <c r="K21" s="41" t="s">
        <v>29</v>
      </c>
      <c r="L21" s="42">
        <f>L12+L18+L20</f>
        <v>729</v>
      </c>
      <c r="M21" s="42">
        <f>M12+M18+M20</f>
        <v>14</v>
      </c>
      <c r="N21" s="42">
        <f>N12+N18+N20</f>
        <v>11</v>
      </c>
      <c r="O21" s="42">
        <f>O12+O18+O20</f>
        <v>79</v>
      </c>
      <c r="P21" s="42"/>
      <c r="Q21" s="42">
        <f>Q12+Q18+Q20</f>
        <v>0</v>
      </c>
      <c r="R21" s="42">
        <f>R12+R18+R20</f>
        <v>106</v>
      </c>
      <c r="S21" s="43">
        <f>S12+S18+S20</f>
        <v>519</v>
      </c>
      <c r="T21" s="44"/>
      <c r="U21" s="45"/>
    </row>
    <row r="22" spans="2:21" x14ac:dyDescent="0.3">
      <c r="C22" s="62" t="s">
        <v>23</v>
      </c>
      <c r="D22" s="8" t="s">
        <v>15</v>
      </c>
      <c r="E22" s="8">
        <v>7</v>
      </c>
      <c r="F22" s="8">
        <v>13</v>
      </c>
      <c r="G22" s="9">
        <f>E22+F22</f>
        <v>20</v>
      </c>
    </row>
    <row r="23" spans="2:21" x14ac:dyDescent="0.3">
      <c r="C23" s="62"/>
      <c r="D23" s="8" t="s">
        <v>17</v>
      </c>
      <c r="E23" s="8">
        <v>7</v>
      </c>
      <c r="F23" s="8">
        <v>11</v>
      </c>
      <c r="G23" s="9">
        <f t="shared" ref="G23" si="11">E23+F23</f>
        <v>18</v>
      </c>
    </row>
    <row r="24" spans="2:21" x14ac:dyDescent="0.3">
      <c r="C24" s="62"/>
      <c r="D24" s="12" t="s">
        <v>18</v>
      </c>
      <c r="E24" s="13">
        <v>6</v>
      </c>
      <c r="F24" s="13">
        <v>10</v>
      </c>
      <c r="G24" s="9">
        <f>E24+F24</f>
        <v>16</v>
      </c>
    </row>
    <row r="25" spans="2:21" x14ac:dyDescent="0.3">
      <c r="C25" s="62"/>
      <c r="D25" s="13" t="s">
        <v>20</v>
      </c>
      <c r="E25" s="13">
        <f>E23/E22*100</f>
        <v>100</v>
      </c>
      <c r="F25" s="13">
        <f t="shared" ref="F25:G25" si="12">F23/F22*100</f>
        <v>84.615384615384613</v>
      </c>
      <c r="G25" s="14">
        <f t="shared" si="12"/>
        <v>90</v>
      </c>
    </row>
    <row r="26" spans="2:21" x14ac:dyDescent="0.3">
      <c r="C26" s="46" t="s">
        <v>30</v>
      </c>
      <c r="D26" s="19" t="s">
        <v>15</v>
      </c>
      <c r="E26" s="20">
        <f>E22+E18+E14+E10+E6</f>
        <v>45</v>
      </c>
      <c r="F26" s="20">
        <f t="shared" ref="F26:G28" si="13">F22+F18+F14+F10+F6</f>
        <v>68</v>
      </c>
      <c r="G26" s="20">
        <f t="shared" si="13"/>
        <v>113</v>
      </c>
    </row>
    <row r="27" spans="2:21" x14ac:dyDescent="0.3">
      <c r="C27" s="46"/>
      <c r="D27" s="21" t="s">
        <v>17</v>
      </c>
      <c r="E27" s="22">
        <f>E23+E19+E15+E11+E7</f>
        <v>30</v>
      </c>
      <c r="F27" s="22">
        <f t="shared" si="13"/>
        <v>53</v>
      </c>
      <c r="G27" s="22">
        <f t="shared" si="13"/>
        <v>83</v>
      </c>
      <c r="H27" s="23"/>
    </row>
    <row r="28" spans="2:21" x14ac:dyDescent="0.3">
      <c r="C28" s="46"/>
      <c r="D28" s="16" t="s">
        <v>18</v>
      </c>
      <c r="E28" s="24">
        <f>E24+E20+E16+E12+E8</f>
        <v>24</v>
      </c>
      <c r="F28" s="24">
        <f t="shared" si="13"/>
        <v>46</v>
      </c>
      <c r="G28" s="24">
        <f t="shared" si="13"/>
        <v>70</v>
      </c>
    </row>
    <row r="29" spans="2:21" ht="15" thickBot="1" x14ac:dyDescent="0.35">
      <c r="C29" s="47"/>
      <c r="D29" s="25" t="s">
        <v>20</v>
      </c>
      <c r="E29" s="26">
        <f>E27/E26*100</f>
        <v>66.666666666666657</v>
      </c>
      <c r="F29" s="26">
        <f t="shared" ref="F29:G29" si="14">F27/F26*100</f>
        <v>77.941176470588232</v>
      </c>
      <c r="G29" s="26">
        <f t="shared" si="14"/>
        <v>73.451327433628322</v>
      </c>
    </row>
    <row r="30" spans="2:21" x14ac:dyDescent="0.3">
      <c r="J30" t="s">
        <v>31</v>
      </c>
    </row>
    <row r="32" spans="2:21" ht="22.8" x14ac:dyDescent="0.3">
      <c r="B32" s="48" t="s">
        <v>32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</row>
    <row r="33" spans="2:18" ht="22.8" x14ac:dyDescent="0.4">
      <c r="B33" s="48" t="s">
        <v>33</v>
      </c>
      <c r="C33" s="48"/>
      <c r="D33" s="48"/>
      <c r="E33" s="27"/>
      <c r="F33" s="27"/>
      <c r="G33" s="49" t="s">
        <v>34</v>
      </c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</row>
  </sheetData>
  <mergeCells count="16">
    <mergeCell ref="C26:C29"/>
    <mergeCell ref="B32:R32"/>
    <mergeCell ref="B33:D33"/>
    <mergeCell ref="G33:R33"/>
    <mergeCell ref="C2:T2"/>
    <mergeCell ref="C4:G4"/>
    <mergeCell ref="K4:U4"/>
    <mergeCell ref="C5:D5"/>
    <mergeCell ref="C6:C9"/>
    <mergeCell ref="K6:U6"/>
    <mergeCell ref="C10:C13"/>
    <mergeCell ref="K13:U13"/>
    <mergeCell ref="C14:C17"/>
    <mergeCell ref="C18:C21"/>
    <mergeCell ref="K19:U19"/>
    <mergeCell ref="C22:C25"/>
  </mergeCells>
  <pageMargins left="0.7" right="0.7" top="0.75" bottom="0.75" header="0.3" footer="0.3"/>
  <pageSetup paperSize="9" scale="77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2025-04-01T09:03:00Z</cp:lastPrinted>
  <dcterms:created xsi:type="dcterms:W3CDTF">2015-06-05T18:19:34Z</dcterms:created>
  <dcterms:modified xsi:type="dcterms:W3CDTF">2025-04-02T05:16:44Z</dcterms:modified>
</cp:coreProperties>
</file>