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44BFFD55-23DC-4634-A267-83284FB97EAB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Основний!$A$11:$AH$164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111" i="1" l="1" a="1"/>
  <c r="R111" i="1" s="1"/>
  <c r="K111" i="1"/>
  <c r="C1" i="3" l="1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<sst xmlns="http://schemas.openxmlformats.org/spreadsheetml/2006/main" count="3811" uniqueCount="1962">
  <si>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</si>
  <si>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</si>
  <si>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</si>
  <si>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</si>
  <si>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</si>
  <si>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</si>
  <si>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</si>
  <si>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</si>
  <si>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</si>
  <si>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</si>
  <si>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</si>
  <si>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</si>
  <si>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</si>
  <si>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</si>
  <si>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</si>
  <si>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</si>
  <si>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</si>
  <si>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</si>
  <si>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</si>
  <si>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</si>
  <si>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</si>
  <si>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</si>
  <si>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</si>
  <si>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</si>
  <si>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</si>
  <si>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</si>
  <si>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</si>
  <si>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</si>
  <si>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</si>
  <si>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</si>
  <si>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</si>
  <si>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</si>
  <si>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</si>
  <si>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</si>
  <si>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</si>
  <si>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</si>
  <si>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</si>
  <si>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</si>
  <si>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</si>
  <si>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</si>
  <si>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</si>
  <si>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</si>
  <si>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</si>
  <si>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</si>
  <si>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</si>
  <si>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</si>
  <si>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</si>
  <si>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</si>
  <si>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</si>
  <si>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</si>
  <si>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</si>
  <si>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</si>
  <si>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</si>
  <si>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</si>
  <si>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</si>
  <si>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</si>
  <si>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</si>
  <si>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</si>
  <si>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</si>
  <si>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</si>
  <si>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</si>
  <si>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</si>
  <si>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</si>
  <si>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</si>
  <si>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</si>
  <si>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</si>
  <si>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</si>
  <si>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</si>
  <si>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</si>
  <si>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</si>
  <si>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</si>
  <si>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</si>
  <si>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</si>
  <si>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</si>
  <si>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</si>
  <si>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</si>
  <si>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</si>
  <si>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</si>
  <si>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</si>
  <si>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</si>
  <si>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</si>
  <si>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</si>
  <si>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</si>
  <si>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</si>
  <si>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</si>
  <si>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</si>
  <si>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</si>
  <si>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</si>
  <si>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</si>
  <si>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</si>
  <si>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</si>
  <si>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</si>
  <si>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</si>
  <si>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</si>
  <si>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</si>
  <si>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</si>
  <si>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</si>
  <si>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</si>
  <si>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</si>
  <si>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</si>
  <si>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</si>
  <si>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</si>
  <si>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</si>
  <si>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</si>
  <si>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</si>
  <si>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</si>
  <si>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</si>
  <si>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</si>
  <si>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</si>
  <si>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</si>
  <si>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</si>
  <si>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</si>
  <si>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</si>
  <si>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</si>
  <si>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</si>
  <si>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</si>
  <si>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</si>
  <si>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</si>
  <si>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</si>
  <si>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</si>
  <si>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</si>
  <si>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</si>
  <si>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</si>
  <si>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</si>
  <si>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</si>
  <si>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</si>
  <si>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</si>
  <si>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</si>
  <si>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</si>
  <si>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</si>
  <si>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</si>
  <si>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</si>
  <si>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</si>
  <si>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</si>
  <si>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</si>
  <si>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</si>
  <si>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</si>
  <si>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</si>
  <si>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</si>
  <si>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</si>
  <si>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</si>
  <si>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</si>
  <si>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</si>
  <si>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</si>
  <si>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</si>
  <si>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</si>
  <si>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</si>
  <si>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</si>
  <si>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</si>
  <si>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</si>
  <si>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</si>
  <si>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</si>
  <si>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</si>
  <si>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</si>
  <si>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</si>
  <si>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</si>
  <si>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</si>
  <si>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</si>
  <si>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</si>
  <si>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</si>
  <si>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</si>
  <si>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</si>
  <si>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</si>
  <si>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</si>
  <si>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</si>
  <si>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</si>
  <si>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</si>
  <si>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</si>
  <si>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</si>
  <si>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</si>
  <si>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</si>
  <si>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</si>
  <si>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</si>
  <si>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</si>
  <si>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</si>
  <si>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</si>
  <si>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</si>
  <si>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</si>
  <si>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</si>
  <si>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</si>
  <si>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</si>
  <si>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</si>
  <si>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</si>
  <si>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</si>
  <si>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</si>
  <si>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</si>
  <si>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</si>
  <si>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</si>
  <si>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</si>
  <si>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</si>
  <si>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</si>
  <si>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</si>
  <si>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</si>
  <si>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</si>
  <si>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</si>
  <si>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</si>
  <si>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</si>
  <si>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</si>
  <si>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</si>
  <si>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</si>
  <si>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</si>
  <si>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</si>
  <si>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</si>
  <si>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</si>
  <si>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</si>
  <si>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</si>
  <si>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</si>
  <si>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</si>
  <si>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</si>
  <si>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</si>
  <si>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</si>
  <si>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</si>
  <si>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</si>
  <si>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</si>
  <si>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</si>
  <si>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</si>
  <si>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</si>
  <si>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</si>
  <si>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</si>
  <si>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</si>
  <si>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</si>
  <si>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</si>
  <si>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</si>
  <si>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</si>
  <si>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</si>
  <si>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</si>
  <si>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</si>
  <si>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</si>
  <si>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</si>
  <si>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</si>
  <si>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</si>
  <si>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</si>
  <si>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</si>
  <si>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</si>
  <si>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</si>
  <si>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</si>
  <si>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</si>
  <si>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</si>
  <si>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</si>
  <si>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</si>
  <si>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</si>
  <si>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</si>
  <si>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</si>
  <si>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</si>
  <si>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</si>
  <si>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</si>
  <si>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</si>
  <si>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</si>
  <si>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</si>
  <si>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</si>
  <si>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</si>
  <si>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</si>
  <si>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</si>
  <si>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</si>
  <si>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</si>
  <si>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</si>
  <si>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</si>
  <si>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</si>
  <si>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</si>
  <si>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</si>
  <si>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</si>
  <si>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</si>
  <si>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</si>
  <si>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</si>
  <si>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</si>
  <si>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</si>
  <si>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</si>
  <si>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</si>
  <si>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</si>
  <si>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</si>
  <si>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</si>
  <si>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</si>
  <si>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</si>
  <si>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</si>
  <si>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</si>
  <si>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</si>
  <si>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</si>
  <si>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</si>
  <si>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</si>
  <si>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</si>
  <si>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</si>
  <si>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</si>
  <si>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</si>
  <si>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</si>
  <si>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</si>
  <si>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</si>
  <si>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</si>
  <si>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</si>
  <si>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</si>
  <si>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</si>
  <si>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</si>
  <si>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</si>
  <si>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</si>
  <si>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</si>
  <si>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</si>
  <si>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</si>
  <si>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</si>
  <si>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</si>
  <si>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</si>
  <si>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</si>
  <si>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</si>
  <si>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</si>
  <si>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</si>
  <si>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</si>
  <si>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</si>
  <si>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</si>
  <si>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</si>
  <si>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</si>
  <si>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</si>
  <si>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</si>
  <si>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</si>
  <si>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</si>
  <si>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</si>
  <si>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</si>
  <si>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</si>
  <si>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</si>
  <si>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</si>
  <si>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</si>
  <si>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</si>
  <si>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</si>
  <si>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</si>
  <si>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</si>
  <si>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</si>
  <si>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</si>
  <si>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</si>
  <si>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</si>
  <si>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</si>
  <si>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</si>
  <si>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</si>
  <si>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</si>
  <si>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</si>
  <si>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</si>
  <si>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</si>
  <si>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</si>
  <si>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</si>
  <si>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</si>
  <si>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</si>
  <si>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</si>
  <si>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</si>
  <si>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</si>
  <si>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</si>
  <si>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</si>
  <si>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</si>
  <si>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</si>
  <si>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</si>
  <si>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</si>
  <si>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</si>
  <si>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</si>
  <si>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</si>
  <si>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</si>
  <si>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</si>
  <si>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</si>
  <si>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</si>
  <si>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</si>
  <si>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</si>
  <si>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</si>
  <si>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</si>
  <si>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</si>
  <si>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</si>
  <si>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</si>
  <si>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</si>
  <si>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</si>
  <si>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</si>
  <si>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</si>
  <si>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</si>
  <si>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</si>
  <si>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</si>
  <si>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</si>
  <si>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</si>
  <si>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</si>
  <si>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</si>
  <si>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</si>
  <si>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</si>
  <si>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</si>
  <si>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</si>
  <si>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</si>
  <si>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</si>
  <si>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</si>
  <si>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</si>
  <si>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</si>
  <si>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</si>
  <si>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</si>
  <si>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</si>
  <si>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</si>
  <si>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</si>
  <si>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</si>
  <si>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</si>
  <si>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</si>
  <si>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</si>
  <si>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</si>
  <si>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</si>
  <si>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</si>
  <si>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</si>
  <si>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</si>
  <si>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</si>
  <si>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</si>
  <si>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</si>
  <si>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</si>
  <si>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</si>
  <si>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</si>
  <si>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</si>
  <si>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</si>
  <si>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</si>
  <si>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</si>
  <si>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</si>
  <si>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</si>
  <si>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</si>
  <si>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</si>
  <si>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</si>
  <si>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</si>
  <si>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</si>
  <si>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</si>
  <si>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</si>
  <si>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</si>
  <si>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</si>
  <si>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</si>
  <si>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</si>
  <si>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</si>
  <si>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</si>
  <si>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</si>
  <si>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</si>
  <si>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</si>
  <si>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</si>
  <si>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</si>
  <si>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</si>
  <si>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</si>
  <si>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</si>
  <si>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</si>
  <si>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</si>
  <si>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</si>
  <si>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</si>
  <si>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</si>
  <si>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</si>
  <si>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</si>
  <si>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</si>
  <si>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</si>
  <si>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</si>
  <si>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</si>
  <si>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</si>
  <si>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</si>
  <si>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</si>
  <si>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</si>
  <si>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</si>
  <si>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</si>
  <si>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</si>
  <si>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</si>
  <si>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</si>
  <si>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</si>
  <si>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</si>
  <si>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</si>
  <si>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</si>
  <si>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</si>
  <si>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</si>
  <si>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</si>
  <si>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</si>
  <si>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</si>
  <si>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</si>
  <si>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</si>
  <si>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</si>
  <si>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</si>
  <si>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</si>
  <si>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</si>
  <si>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</si>
  <si>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</si>
  <si>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</si>
  <si>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</si>
  <si>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</si>
  <si>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</si>
  <si>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</si>
  <si>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</si>
  <si>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</si>
  <si>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</si>
  <si>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</si>
  <si>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</si>
  <si>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</si>
  <si>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</si>
  <si>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</si>
  <si>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</si>
  <si>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</si>
  <si>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</si>
  <si>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</si>
  <si>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</si>
  <si>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</si>
  <si>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</si>
  <si>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</si>
  <si>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</si>
  <si>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</si>
  <si>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</si>
  <si>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</si>
  <si>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</si>
  <si>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</si>
  <si>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</si>
  <si>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</si>
  <si>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</si>
  <si>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</si>
  <si>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</si>
  <si>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</si>
  <si>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</si>
  <si>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</si>
  <si>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</si>
  <si>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</si>
  <si>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</si>
  <si>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</si>
  <si>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</si>
  <si>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</si>
  <si>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</si>
  <si>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</si>
  <si>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</si>
  <si>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</si>
  <si>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</si>
  <si>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</si>
  <si>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</si>
  <si>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</si>
  <si>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</si>
  <si>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</si>
  <si>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</si>
  <si>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</si>
  <si>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</si>
  <si>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</si>
  <si>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</si>
  <si>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</si>
  <si>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</si>
  <si>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</si>
  <si>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</si>
  <si>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</si>
  <si>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</si>
  <si>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</si>
  <si>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</si>
  <si>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</si>
  <si>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</si>
  <si>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</si>
  <si>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</si>
  <si>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</si>
  <si>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</si>
  <si>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</si>
  <si>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</si>
  <si>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</si>
  <si>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</si>
  <si>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</si>
  <si>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</si>
  <si>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</si>
  <si>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</si>
  <si>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</si>
  <si>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</si>
  <si>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</si>
  <si>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</si>
  <si>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</si>
  <si>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</si>
  <si>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</si>
  <si>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</si>
  <si>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</si>
  <si>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</si>
  <si>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</si>
  <si>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</si>
  <si>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</si>
  <si>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</si>
  <si>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</si>
  <si>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</si>
  <si>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</si>
  <si>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</si>
  <si>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</si>
  <si>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</si>
  <si>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</si>
  <si>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</si>
  <si>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</si>
  <si>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</si>
  <si>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</si>
  <si>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</si>
  <si>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</si>
  <si>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</si>
  <si>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</si>
  <si>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</si>
  <si>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</si>
  <si>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</si>
  <si>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</si>
  <si>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</si>
  <si>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</si>
  <si>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</si>
  <si>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</si>
  <si>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</si>
  <si>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</si>
  <si>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</si>
  <si>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</si>
  <si>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</si>
  <si>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</si>
  <si>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</si>
  <si>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</si>
  <si>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</si>
  <si>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</si>
  <si>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</si>
  <si>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</si>
  <si>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</si>
  <si>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</si>
  <si>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</si>
  <si>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</si>
  <si>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</si>
  <si>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</si>
  <si>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</si>
  <si>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</si>
  <si>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</si>
  <si>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</si>
  <si>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</si>
  <si>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</si>
  <si>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</si>
  <si>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</si>
  <si>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</si>
  <si>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</si>
  <si>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</si>
  <si>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</si>
  <si>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</si>
  <si>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</si>
  <si>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</si>
  <si>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</si>
  <si>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</si>
  <si>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</si>
  <si>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</si>
  <si>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</si>
  <si>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</si>
  <si>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</si>
  <si>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</si>
  <si>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</si>
  <si>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</si>
  <si>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</si>
  <si>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</si>
  <si>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</si>
  <si>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</si>
  <si>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</si>
  <si>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</si>
  <si>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</si>
  <si>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</si>
  <si>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</si>
  <si>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</si>
  <si>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</si>
  <si>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</si>
  <si>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</si>
  <si>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</si>
  <si>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</si>
  <si>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</si>
  <si>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</si>
  <si>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</si>
  <si>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</si>
  <si>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</si>
  <si>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</si>
  <si>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</si>
  <si>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</si>
  <si>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</si>
  <si>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</si>
  <si>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</si>
  <si>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</si>
  <si>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</si>
  <si>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</si>
  <si>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</si>
  <si>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</si>
  <si>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</si>
  <si>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</si>
  <si>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</si>
  <si>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</si>
  <si>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</si>
  <si>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</si>
  <si>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</si>
  <si>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</si>
  <si>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</si>
  <si>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</si>
  <si>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</si>
  <si>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</si>
  <si>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</si>
  <si>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</si>
  <si>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</si>
  <si>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</si>
  <si>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</si>
  <si>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</si>
  <si>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</si>
  <si>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</si>
  <si>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</si>
  <si>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</si>
  <si>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</si>
  <si>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</si>
  <si>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</si>
  <si>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</si>
  <si>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</si>
  <si>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</si>
  <si>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</si>
  <si>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</si>
  <si>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</si>
  <si>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</si>
  <si>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</si>
  <si>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</si>
  <si>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</si>
  <si>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</si>
  <si>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</si>
  <si>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</si>
  <si>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</si>
  <si>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</si>
  <si>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</si>
  <si>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</si>
  <si>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</si>
  <si>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</si>
  <si>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</si>
  <si>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</si>
  <si>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</si>
  <si>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</si>
  <si>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</si>
  <si>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</si>
  <si>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</si>
  <si>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</si>
  <si>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</si>
  <si>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</si>
  <si>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</si>
  <si>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</si>
  <si>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</si>
  <si>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</si>
  <si>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</si>
  <si>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</si>
  <si>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</si>
  <si>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</si>
  <si>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</si>
  <si>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</si>
  <si>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</si>
  <si>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</si>
  <si>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</si>
  <si>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</si>
  <si>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</si>
  <si>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</si>
  <si>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</si>
  <si>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</si>
  <si>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</si>
  <si>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</si>
  <si>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</si>
  <si>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</si>
  <si>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</si>
  <si>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</si>
  <si>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</si>
  <si>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</si>
  <si>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</si>
  <si>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</si>
  <si>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</si>
  <si>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</si>
  <si>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</si>
  <si>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</si>
  <si>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</si>
  <si>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</si>
  <si>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</si>
  <si>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</si>
  <si>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</si>
  <si>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</si>
  <si>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</si>
  <si>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</si>
  <si>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</si>
  <si>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</si>
  <si>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</si>
  <si>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</si>
  <si>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</si>
  <si>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</si>
  <si>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</si>
  <si>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</si>
  <si>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</si>
  <si>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</si>
  <si>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</si>
  <si>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</si>
  <si>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</si>
  <si>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</si>
  <si>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</si>
  <si>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</si>
  <si>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</si>
  <si>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</si>
  <si>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</si>
  <si>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</si>
  <si>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</si>
  <si>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</si>
  <si>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</si>
  <si>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</si>
  <si>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</si>
  <si>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</si>
  <si>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</si>
  <si>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</si>
  <si>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</si>
  <si>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</si>
  <si>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</si>
  <si>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</si>
  <si>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</si>
  <si>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</si>
  <si>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</si>
  <si>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</si>
  <si>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</si>
  <si>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</si>
  <si>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</si>
  <si>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</si>
  <si>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</si>
  <si>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</si>
  <si>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</si>
  <si>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</si>
  <si>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</si>
  <si>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</si>
  <si>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</si>
  <si>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</si>
  <si>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</si>
  <si>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</si>
  <si>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</si>
  <si>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</si>
  <si>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</si>
  <si>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</si>
  <si>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</si>
  <si>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</si>
  <si>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</si>
  <si>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</si>
  <si>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</si>
  <si>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</si>
  <si>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</si>
  <si>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</si>
  <si>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</si>
  <si>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</si>
  <si>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</si>
  <si>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</si>
  <si>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</si>
  <si>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</si>
  <si>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</si>
  <si>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</si>
  <si>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</si>
  <si>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</si>
  <si>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</si>
  <si>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</si>
  <si>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</si>
  <si>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</si>
  <si>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</si>
  <si>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</si>
  <si>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</si>
  <si>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</si>
  <si>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</si>
  <si>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</si>
  <si>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</si>
  <si>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</si>
  <si>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</si>
  <si>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</si>
  <si>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</si>
  <si>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</si>
  <si>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</si>
  <si>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</si>
  <si>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</si>
  <si>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</si>
  <si>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</si>
  <si>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</si>
  <si>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</si>
  <si>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</si>
  <si>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</si>
  <si>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</si>
  <si>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</si>
  <si>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</si>
  <si>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</si>
  <si>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</si>
  <si>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</si>
  <si>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</si>
  <si>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</si>
  <si>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</si>
  <si>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</si>
  <si>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</si>
  <si>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</si>
  <si>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</si>
  <si>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</si>
  <si>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</si>
  <si>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</si>
  <si>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</si>
  <si>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</si>
  <si>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</si>
  <si>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</si>
  <si>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</si>
  <si>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</si>
  <si>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</si>
  <si>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</si>
  <si>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</si>
  <si>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</si>
  <si>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</si>
  <si>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</si>
  <si>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</si>
  <si>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</si>
  <si>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</si>
  <si>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</si>
  <si>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</si>
  <si>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</si>
  <si>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</si>
  <si>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</si>
  <si>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</si>
  <si>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</si>
  <si>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</si>
  <si>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</si>
  <si>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</si>
  <si>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</si>
  <si>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</si>
  <si>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</si>
  <si>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</si>
  <si>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</si>
  <si>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</si>
  <si>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</si>
  <si>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</si>
  <si>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</si>
  <si>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</si>
  <si>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</si>
  <si>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</si>
  <si>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</si>
  <si>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</si>
  <si>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</si>
  <si>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</si>
  <si>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</si>
  <si>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</si>
  <si>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</si>
  <si>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</si>
  <si>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</si>
  <si>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</si>
  <si>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</si>
  <si>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</si>
  <si>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</si>
  <si>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</si>
  <si>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</si>
  <si>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</si>
  <si>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</si>
  <si>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</si>
  <si>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</si>
  <si>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</si>
  <si>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</si>
  <si>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</si>
  <si>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</si>
  <si>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</si>
  <si>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</si>
  <si>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</si>
  <si>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</si>
  <si>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</si>
  <si>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</si>
  <si>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</si>
  <si>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</si>
  <si>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</si>
  <si>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</si>
  <si>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</si>
  <si>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</si>
  <si>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</si>
  <si>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</si>
  <si>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</si>
  <si>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</si>
  <si>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</si>
  <si>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</si>
  <si>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</si>
  <si>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</si>
  <si>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</si>
  <si>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</si>
  <si>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</si>
  <si>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</si>
  <si>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</si>
  <si>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</si>
  <si>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</si>
  <si>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</si>
  <si>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</si>
  <si>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</si>
  <si>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</si>
  <si>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</si>
  <si>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</si>
  <si>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</si>
  <si>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</si>
  <si>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</si>
  <si>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</si>
  <si>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</si>
  <si>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</si>
  <si>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</si>
  <si>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</si>
  <si>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</si>
  <si>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</si>
  <si>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</si>
  <si>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</si>
  <si>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</si>
  <si>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</si>
  <si>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</si>
  <si>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</si>
  <si>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</si>
  <si>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</si>
  <si>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</si>
  <si>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</si>
  <si>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</si>
  <si>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</si>
  <si>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</si>
  <si>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</si>
  <si>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</si>
  <si>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</si>
  <si>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</si>
  <si>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</si>
  <si>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</si>
  <si>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</si>
  <si>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</si>
  <si>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</si>
  <si>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</si>
  <si>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</si>
  <si>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</si>
  <si>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</si>
  <si>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</si>
  <si>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</si>
  <si>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</si>
  <si>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</si>
  <si>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</si>
  <si>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</si>
  <si>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</si>
  <si>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</si>
  <si>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</si>
  <si>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</si>
  <si>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</si>
  <si>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</si>
  <si>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</si>
  <si>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</si>
  <si>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</si>
  <si>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</si>
  <si>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</si>
  <si>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</si>
  <si>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</si>
  <si>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</si>
  <si>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</si>
  <si>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</si>
  <si>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</si>
  <si>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</si>
  <si>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</si>
  <si>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</si>
  <si>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</si>
  <si>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</si>
  <si>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</si>
  <si>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</si>
  <si>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</si>
  <si>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</si>
  <si>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</si>
  <si>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</si>
  <si>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</si>
  <si>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</si>
  <si>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</si>
  <si>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</si>
  <si>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</si>
  <si>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</si>
  <si>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</si>
  <si>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</si>
  <si>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</si>
  <si>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</si>
  <si>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</si>
  <si>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</si>
  <si>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</si>
  <si>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</si>
  <si>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</si>
  <si>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</si>
  <si>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</si>
  <si>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</si>
  <si>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</si>
  <si>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</si>
  <si>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</si>
  <si>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</si>
  <si>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</si>
  <si>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</si>
  <si>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</si>
  <si>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</si>
  <si>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</si>
  <si>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</si>
  <si>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</si>
  <si>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</si>
  <si>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</si>
  <si>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</si>
  <si>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</si>
  <si>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</si>
  <si>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</si>
  <si>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</si>
  <si>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</si>
  <si>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</si>
  <si>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</si>
  <si>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</si>
  <si>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</si>
  <si>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</si>
  <si>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</si>
  <si>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</si>
  <si>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</si>
  <si>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</si>
  <si>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</si>
  <si>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</si>
  <si>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</si>
  <si>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</si>
  <si>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</si>
  <si>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</si>
  <si>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</si>
  <si>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</si>
  <si>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</si>
  <si>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</si>
  <si>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</si>
  <si>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</si>
  <si>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</si>
  <si>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</si>
  <si>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</si>
  <si>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</si>
  <si>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</si>
  <si>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</si>
  <si>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</si>
  <si>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</si>
  <si>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</si>
  <si>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</si>
  <si>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</si>
  <si>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</si>
  <si>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</si>
  <si>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</si>
  <si>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</si>
  <si>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</si>
  <si>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</si>
  <si>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</si>
  <si>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</si>
  <si>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</si>
  <si>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</si>
  <si>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</si>
  <si>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</si>
  <si>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</si>
  <si>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</si>
  <si>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</si>
  <si>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</si>
  <si>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</si>
  <si>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</si>
  <si>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</si>
  <si>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</si>
  <si>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</si>
  <si>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</si>
  <si>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</si>
  <si>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</si>
  <si>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</si>
  <si>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</si>
  <si>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</si>
  <si>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</si>
  <si>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</si>
  <si>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</si>
  <si>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</si>
  <si>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</si>
  <si>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</si>
  <si>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</si>
  <si>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</si>
  <si>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</si>
  <si>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</si>
  <si>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</si>
  <si>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</si>
  <si>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</si>
  <si>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</si>
  <si>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</si>
  <si>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</si>
  <si>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</si>
  <si>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рядовий</t>
  </si>
  <si>
    <t>ГУБКО Юрій Романович</t>
  </si>
  <si>
    <t>ПШЕНИЧНИЙ Олександр Юрійович</t>
  </si>
  <si>
    <t>МУЗИЧУК Павло Віталійович</t>
  </si>
  <si>
    <t>КРАТКО Руслан Віталійович</t>
  </si>
  <si>
    <t xml:space="preserve">ЧМИГА Микола Миколайович 
</t>
  </si>
  <si>
    <t>СОРОКІН Костянтин Леонідович</t>
  </si>
  <si>
    <t>СКУЛІН Руслан Геннадійович</t>
  </si>
  <si>
    <t>ДЕРКАЧ Микола Миколайович</t>
  </si>
  <si>
    <t>СИЗОН Олег Іванович</t>
  </si>
  <si>
    <t>СУХОМЛИН Іван Іванович</t>
  </si>
  <si>
    <t>ВЕЛИКИЙ Сергій Дмитрович</t>
  </si>
  <si>
    <t>ЮРЧЕНКО Ярослав Миколайович</t>
  </si>
  <si>
    <t>ЗОЗУЛЯ Владислав Валерійович</t>
  </si>
  <si>
    <t>ІВАНИШ Микола Петрович</t>
  </si>
  <si>
    <t>КИРІЄНКО Федір Васильович</t>
  </si>
  <si>
    <t>САЄНКО Василь Дмитрович</t>
  </si>
  <si>
    <t>СЕМЧЕНКО Володимир Вікторович</t>
  </si>
  <si>
    <t>ХАРЧЕНКО Сергій Петрович</t>
  </si>
  <si>
    <t>ЯКОВЕНКО Дмитро Валерійович</t>
  </si>
  <si>
    <t>ТРОФИМЕНКО Денис Вікторович</t>
  </si>
  <si>
    <t>СОЛОВЕЙ Єгор Юрійович</t>
  </si>
  <si>
    <t>УЛАНОВ Сергій Вікторович</t>
  </si>
  <si>
    <t>ГАЛІМОВ Дмитро Віталійович</t>
  </si>
  <si>
    <t>ТОКАРЕВ Денис Юрійович</t>
  </si>
  <si>
    <t>РОМАНЧЕНКО Євгеній Сергійович</t>
  </si>
  <si>
    <t>ВАЛЬКО Олег Олександрович</t>
  </si>
  <si>
    <t>ДЕНИСЕВИЧ Владислав Ігорович</t>
  </si>
  <si>
    <t>ВАРИЧ Максим Сергійович</t>
  </si>
  <si>
    <t>БУЗОВСЬКИЙ Олександр Павлович</t>
  </si>
  <si>
    <t>ПАЛКІН Євгеній Олександрович</t>
  </si>
  <si>
    <t>ГРИГОР'ЄВ Олександр Леонідович</t>
  </si>
  <si>
    <t>ЧУБ Гліб Сергійович</t>
  </si>
  <si>
    <t>БОНДАР Сергій Іванович</t>
  </si>
  <si>
    <t>БУЛКОТ Василь Борисович</t>
  </si>
  <si>
    <t>ГОЛУБ Віталій Миколайович</t>
  </si>
  <si>
    <t>ГРОМОВ Дмитро Олександрович</t>
  </si>
  <si>
    <t>КАНІЩЕВ Руслан Вікторович</t>
  </si>
  <si>
    <t>КОРЖ Сергій Миколайович</t>
  </si>
  <si>
    <t>КУЛИК Валерій Борисович</t>
  </si>
  <si>
    <t>МАМЧУР Сергій Петрович</t>
  </si>
  <si>
    <t>ПАШУК Юрій Володимирович</t>
  </si>
  <si>
    <t>СТОРОЖУК Ігор Володимирович</t>
  </si>
  <si>
    <t>ГАРБАР Михайло Михайлович</t>
  </si>
  <si>
    <t>ЖУКОВ Олег Геннадійович</t>
  </si>
  <si>
    <t>ЮДІН Андрій Михайлович</t>
  </si>
  <si>
    <t>ДАНИЛОВИЧ Юрій Олегович</t>
  </si>
  <si>
    <t>МАРТИНОВ Сергій Олександрович</t>
  </si>
  <si>
    <t>ПАНАТІ Микола Федорович</t>
  </si>
  <si>
    <t>СІВАК Ростислав Вікторович</t>
  </si>
  <si>
    <t>ПАВЛОВ Віталій Сергійович</t>
  </si>
  <si>
    <t>МОТРЕНКО Сергій Васильович</t>
  </si>
  <si>
    <t>ПІСОЦЬКИЙ Ігор Вадимович</t>
  </si>
  <si>
    <t>МОТУЗ Олександр Володимирович</t>
  </si>
  <si>
    <t>ОНУФРІЄНКО Олександр Валерійович</t>
  </si>
  <si>
    <t>ХОМЕНОК Петро Петрович</t>
  </si>
  <si>
    <t>МІСУН Андрій Едуардович</t>
  </si>
  <si>
    <t>ШИБАЙКО Віктор Володимирович</t>
  </si>
  <si>
    <t>МАРТИЩУК Євген Іванович</t>
  </si>
  <si>
    <t>ТАЛАЛАЙ Богдан Миколайович</t>
  </si>
  <si>
    <t>КНЯЗЄВ Андрій Олександрович</t>
  </si>
  <si>
    <t>ГЛУШКОВ Олександр Володимирович</t>
  </si>
  <si>
    <t>ШЕВКОПЛЯС Андрій Васильович</t>
  </si>
  <si>
    <t>ПЛИС Владислав Миколайович</t>
  </si>
  <si>
    <t>ЛУЗЬКО Володимир Сергійович</t>
  </si>
  <si>
    <t>БОЧОК Дмитро Вікторович</t>
  </si>
  <si>
    <t>ВИСОКОС Євгеній Романович</t>
  </si>
  <si>
    <t>КОМАРОВСЬКИЙ Віктор Вадимович</t>
  </si>
  <si>
    <t>КРАВЧУК Олександр Сергійович</t>
  </si>
  <si>
    <t>КОВПАК Богдан Олександрович</t>
  </si>
  <si>
    <t>ТЕРЕНТʼЄВ Артем Борисович</t>
  </si>
  <si>
    <t>ВОРОНА Анатолій Володимирович</t>
  </si>
  <si>
    <t>ЗАЄЦЬ Олександр Вікторович</t>
  </si>
  <si>
    <t>ІВАЩЕНКО Андрій Іванович</t>
  </si>
  <si>
    <t>СЕРЕДА Андрій Миколайович</t>
  </si>
  <si>
    <t>УШАКОВ Євген Олексійович</t>
  </si>
  <si>
    <t>ПОКЛЯЦЬКИЙ Богдан Вячеславович</t>
  </si>
  <si>
    <t>САВЕЛЬЄВ Сергій Вікторович</t>
  </si>
  <si>
    <t>КОТЛЯРЕНКО Максим Юрійович</t>
  </si>
  <si>
    <t>ДЕМИТРІЄВ Максим Олександрович</t>
  </si>
  <si>
    <t>ОЛІЙНИК Максим Юрійович</t>
  </si>
  <si>
    <t>ЧЕРНЯВСЬКИЙ Андрій Вікторович</t>
  </si>
  <si>
    <t>СУДНИК Сергій Валерійович</t>
  </si>
  <si>
    <t>МИХАЙЛЕНКО Володимир Миколайович</t>
  </si>
  <si>
    <t>ЛАВРІНЕЦЬ Юрій Віталійович</t>
  </si>
  <si>
    <t>СТРАТІЄНКО Ігор Вікторович</t>
  </si>
  <si>
    <t>БАБЕНКО Олександр Петрович</t>
  </si>
  <si>
    <t>ГОНЧАРОВ Дмитро Юрієвич</t>
  </si>
  <si>
    <t>ШЕВЧЕНКО Тарас Анатолійович</t>
  </si>
  <si>
    <t>НАЗАР Самуїл Ігорович</t>
  </si>
  <si>
    <t>ШЕВЦОВ-ВЛАСЕНКО Ростислав Дмитрович</t>
  </si>
  <si>
    <t>ІВАХ Артьом Сергійович</t>
  </si>
  <si>
    <t>В'ЯЛИЙ Владислав Ілліч</t>
  </si>
  <si>
    <t>ВАСИЛЬЄВ Антон Михайлович</t>
  </si>
  <si>
    <t>КАТРУК Дмитро Андрійович</t>
  </si>
  <si>
    <t>БАБІЧУК Віталій Павлович</t>
  </si>
  <si>
    <t>ЛІСЕНИЙ Максим Вікторович</t>
  </si>
  <si>
    <t>ЧОВПИЛО Леонід Іванович</t>
  </si>
  <si>
    <t>БОНДАРЕНКО Олексій Олексійович</t>
  </si>
  <si>
    <t>ДУДКО Вадим Володимирович</t>
  </si>
  <si>
    <t>Молодший сержант</t>
  </si>
  <si>
    <t>Новгород_Сіверським РТЦК та СП</t>
  </si>
  <si>
    <t>Подільським РТЦК та СП</t>
  </si>
  <si>
    <t>Подільским РТЦК та СП</t>
  </si>
  <si>
    <t>Ніжинським РТЦК та СП (Носівка)</t>
  </si>
  <si>
    <t>відділ Ніжинскьго РТЦК та СП (Бахмач)</t>
  </si>
  <si>
    <t>Голосіївським районним у місті
Києві ТЦК
та СП</t>
  </si>
  <si>
    <t>Чернігівським РТЦК та СП</t>
  </si>
  <si>
    <t>Ніжинським РТЦК та СП</t>
  </si>
  <si>
    <t>Ніжинський РТЦК та СП</t>
  </si>
  <si>
    <t>Корюківський РТЦК та СП</t>
  </si>
  <si>
    <t>Подільський РТЦК та СП</t>
  </si>
  <si>
    <t>Чернігівським ОМТЦК та СП</t>
  </si>
  <si>
    <t>4 відділом НІжинського РТЦК та СП (Носівка)</t>
  </si>
  <si>
    <t>Оболонський РТЦК та СП</t>
  </si>
  <si>
    <t>Голосіївський РТЦК та СП</t>
  </si>
  <si>
    <t>Чернігівським МТЦК та СП</t>
  </si>
  <si>
    <t>Дніпровським РТЦК та СПу м. Києві</t>
  </si>
  <si>
    <t>Голосіївським РТЦК та СП</t>
  </si>
  <si>
    <t>Шевченківським РТЦК та СП в м. Києві</t>
  </si>
  <si>
    <t>Уманським РТЦК та СП</t>
  </si>
  <si>
    <t xml:space="preserve">Звенигородський РТЦК та СП
</t>
  </si>
  <si>
    <t xml:space="preserve">1 відділом Прилуцького РТЦК та 
СП (Ічня) 
</t>
  </si>
  <si>
    <t>5 відділ Черкаського РТЦК та СП (Кам янка)</t>
  </si>
  <si>
    <t>1 відділом Черкаського РТЦК та 
СП (Городище)</t>
  </si>
  <si>
    <t>Черкаський ОМТ ЦК та СП</t>
  </si>
  <si>
    <t>1 відділом Ніжинського РТЦК та 
СП (Бобровиця)</t>
  </si>
  <si>
    <t>НіжинськимРТЦК та СП</t>
  </si>
  <si>
    <t>Шевченківським районним у
м. Києві ТЦК та СП</t>
  </si>
  <si>
    <t>Печерський районний у місті Києві 
ТЦК та СП</t>
  </si>
  <si>
    <t>Святошинський РТЦК та СП</t>
  </si>
  <si>
    <t>Звенигородським РТЦК та СП</t>
  </si>
  <si>
    <t>Печерський РТЦК та СП в м. Києві</t>
  </si>
  <si>
    <t>2 відділ Золотоніського РТЦК та СП</t>
  </si>
  <si>
    <t>Дарницький РТЦК та СП</t>
  </si>
  <si>
    <t>1 відділ Корюківського РТЦК та СП (Мена)</t>
  </si>
  <si>
    <t>РТЦК та СП Київської обл., від 03.11.1992 р.</t>
  </si>
  <si>
    <t>Дніпровським РТЦК та СП в м. Києві</t>
  </si>
  <si>
    <t>Печерський РТУК та СП</t>
  </si>
  <si>
    <t>Прилуцьким РТЦК та СП</t>
  </si>
  <si>
    <t>Оболонський РТЦК та СП у м. Києві</t>
  </si>
  <si>
    <t>1 відділ Могилів-Подільський РТЦК та СП</t>
  </si>
  <si>
    <t>Черкаським РТЦК та СП</t>
  </si>
  <si>
    <t>Голосіївським РТЦК та СП в м. Києві</t>
  </si>
  <si>
    <t>Голосіївським РТЦК та СП у м. Києві</t>
  </si>
  <si>
    <t>Святошинським районним у
м. Києві ТЦК та СП</t>
  </si>
  <si>
    <t>Святошинським РТЦК та СП у м. Києві</t>
  </si>
  <si>
    <t>Святошинським РТЦК та СП</t>
  </si>
  <si>
    <t>Подільським РТЦК та СП в м. Києві</t>
  </si>
  <si>
    <t>Печерським РТЦК та СП у м. Києві</t>
  </si>
  <si>
    <t>Голосіїським РТЦК та СП в м. Києві</t>
  </si>
  <si>
    <t>3 відділ Корюківського РТЦК та СП (Сосниця)</t>
  </si>
  <si>
    <t>№260820261358342600001/1</t>
  </si>
  <si>
    <t>НМ 224905 Деснянським ВМ УМВС України в Чернігівській області</t>
  </si>
  <si>
    <t>м. Чернігів</t>
  </si>
  <si>
    <t>м. Чернігів, вул. Соборності 28\100 \ м. Чернігів, вул. Соборності 28\100</t>
  </si>
  <si>
    <t>середня спеціальна</t>
  </si>
  <si>
    <t>ПТУ 15, 2006</t>
  </si>
  <si>
    <t>слюсар / Шахи, поезія, фотографія</t>
  </si>
  <si>
    <t xml:space="preserve">не одружений </t>
  </si>
  <si>
    <t>№290620211358342600009/1</t>
  </si>
  <si>
    <t>НМ787315, Новгород-Сіверським РВ УМВС України в Чернігівській області</t>
  </si>
  <si>
    <t>Чернігівська обл. Новгоро-Сіверський район, с. Кудлаївка</t>
  </si>
  <si>
    <t>м. Київ, вул. Вишгородська 23а\86 \ м. Київ, вул. Вишгородська 23а\86</t>
  </si>
  <si>
    <t>Глухівський агротехнічний коледж ім. С.А. Ковпака в 2003</t>
  </si>
  <si>
    <t>електромонтер / паяльник, робота руками</t>
  </si>
  <si>
    <t>одружений дружина Пшенична Тетяна Петрівна 30.01.1971, м. Київ, вул. Вишгородська 23а\86 т. 0997529784</t>
  </si>
  <si>
    <t>№170420210688425000001/1</t>
  </si>
  <si>
    <t>МО554044</t>
  </si>
  <si>
    <t>с. Новоолександрівка, Херсонська обл.</t>
  </si>
  <si>
    <t>Київська обл., с. Старі Петрівці, вул. Космонавтів, буд. 1 \ Херсонська обл., с. Новоолександрівка, вул. Молодіжна, буд. 16</t>
  </si>
  <si>
    <t>повна середня</t>
  </si>
  <si>
    <t>Новоолександрівська СШ, 1998</t>
  </si>
  <si>
    <t>шліфувальник бетону / кришнаїт</t>
  </si>
  <si>
    <t>цивільний шлюб дружина Чумак Наталія Анатолівна, Київська обл., с. Старі Петрівці, вул. Космонавтів, буд. 1; 0680957076</t>
  </si>
  <si>
    <t>№190420235818681000028/1</t>
  </si>
  <si>
    <t>НМ 293009</t>
  </si>
  <si>
    <t>Чернігівська обл. м. Носівка</t>
  </si>
  <si>
    <t>Чернігівська обл. м. Носівка, Юбілейна 6 \ Чернігівська обл. м. Носівка, Юбілейна 6</t>
  </si>
  <si>
    <t>середня</t>
  </si>
  <si>
    <t>Носівкська ЗОШ 1</t>
  </si>
  <si>
    <t>бетонщик / землеробство</t>
  </si>
  <si>
    <t>не одружений мати Кратко Антоніна Петрівна, Чернігівська обл. м. Носівка, Юбілейна 6</t>
  </si>
  <si>
    <t>12.12 1989</t>
  </si>
  <si>
    <t>№310120201358474400008/1</t>
  </si>
  <si>
    <t>НМ 2726678</t>
  </si>
  <si>
    <t>Чернігівська обл. м Борзна</t>
  </si>
  <si>
    <t>Чернігівська обл. м. Борзна, вул. Воїнів інтернаціоналістів 15 \ Чернігівська обл. м. Борзна, вул. Воїнів інтернаціоналістів 15</t>
  </si>
  <si>
    <t>технікум м Борзна</t>
  </si>
  <si>
    <t>різноробочій / риболовля</t>
  </si>
  <si>
    <t>не одружений батько Чмига Микола Віталійович, Чернігівська обл. м. Борзна, вул. Воїнів інтернаціоналістів 15</t>
  </si>
  <si>
    <t>№260520254096795700016/1</t>
  </si>
  <si>
    <t>КМ 476212 Балтським РВ ГУ МВС України в Одеській області, від 19.07.2007</t>
  </si>
  <si>
    <t>\</t>
  </si>
  <si>
    <t>Ліцей №1, 2007р</t>
  </si>
  <si>
    <t>Різноробочий, Муляр, Кухар /</t>
  </si>
  <si>
    <t>СО 869732</t>
  </si>
  <si>
    <t>СТ 035142 Деснянським ВМ УМВС України в Чернігівській обл., 23.04.2008</t>
  </si>
  <si>
    <t>м.Чернігів</t>
  </si>
  <si>
    <t>Чернігівська обл., м. Чернігів, вул. Гнедаша, буд. 9 \ м. Чернігів, вул. Гнідаша 9\2</t>
  </si>
  <si>
    <t>середня-спеціальна</t>
  </si>
  <si>
    <t>Чернігівське ПЛЗТ 2010р</t>
  </si>
  <si>
    <t>волонтер / Комп. ігри</t>
  </si>
  <si>
    <t>неодружений мати Сіленко Ірина Михайлівна 0934842871</t>
  </si>
  <si>
    <t>м. Покровськ Донецької обл.</t>
  </si>
  <si>
    <t>СПТУ 2 м. Ніжин</t>
  </si>
  <si>
    <t>/</t>
  </si>
  <si>
    <t>№300120261358752000003/1</t>
  </si>
  <si>
    <t>НК352593</t>
  </si>
  <si>
    <t>Чернігівська обл., Прилуцький р-н, с. Турківка</t>
  </si>
  <si>
    <t>Чернігівська обл., м. Прилуки, вул. Роскової, буд. 53 \ Чернігівська обл., м. Прилуки, вул. Роскової, буд. 53</t>
  </si>
  <si>
    <t>Прилуцький педагогічний коледж, 1999</t>
  </si>
  <si>
    <t>працював в рестораному бізнесі, торгівля / -</t>
  </si>
  <si>
    <t>не одружений мати Сизон Лідія Михайлівна, 1959, Чернігівська обл., м. Прилуки вул. Роскової, буд. 53; 0666266069</t>
  </si>
  <si>
    <t>№250420201358121600011/1</t>
  </si>
  <si>
    <t>НМ134432 виданий Корюківським РВ УМВС України в Чернігівській обл., від25.02.2003 р.</t>
  </si>
  <si>
    <t>Чернігівська обл., Корюківський р-н., с. Наумівка</t>
  </si>
  <si>
    <t>Чернігівська обл., Корюківський р-н., с. Наумівка, вул. Грушевського, буд. 43 \ Чернігівська обл., Корюківський р-н., с. Наумівка, вул. Грушевського, буд. 43</t>
  </si>
  <si>
    <t>Наумівська ЗОШ 2004р.</t>
  </si>
  <si>
    <t>на пилорамі / -</t>
  </si>
  <si>
    <t>- дружина Сухомлин Тетяна Сергіївна, 1991, Чернігівська обл., Корюківський р-н., с. Наумівка, вул. Садова; 0685800084;</t>
  </si>
  <si>
    <t>№291120221320596900022/1</t>
  </si>
  <si>
    <t>20010724-04378 007022113 орган що видав 8031 від 08.11.2021</t>
  </si>
  <si>
    <t>Дніпропетровська обл., смт. Червоногригорівка</t>
  </si>
  <si>
    <t>м. Київ, вул. Ужвій, буд 4-А, кв. 110 \ Дніпропетровська обл., Нікопольський р-н., смт. Червоногригорівка, буд. 20</t>
  </si>
  <si>
    <t>ЗОШ № 1 2017</t>
  </si>
  <si>
    <t>Працював курєром з доставки продуктів харчування.Має базові навички ПК. / компьютерні ігри</t>
  </si>
  <si>
    <t>не одружений мати Велика Наталія Олександрівна, м. Київ, вул. Наталі Ужвій, буд. 4-А кв. 110, 0676327517, 0958760490</t>
  </si>
  <si>
    <t>№300820261358641100002/1</t>
  </si>
  <si>
    <t>НМ 206049 Менським РВ УМВС України в ернігівський обл., 15.11.2004</t>
  </si>
  <si>
    <t>Чернігівська обл., м. Мена</t>
  </si>
  <si>
    <t>Чернігівська обл., м. Мена, вул. Сіверський шлях, буд. 136, кв. 4 \ Чернігівська обл., м. Мена, вул. Сіверський шлях, буд. 136, кв. 4</t>
  </si>
  <si>
    <t>Чернігівський державний інститут економіки та управління, 2011р</t>
  </si>
  <si>
    <t>займався розборкою, ремонтом, та продажею автомобілів / рибалка</t>
  </si>
  <si>
    <t>цивільна дружина дружина Молочко Юлія Миколаївна, 18.01.1991, м. Чернігів, проспект Левка Лук'яненка, буд. 2, корп, 2, кв. 53; 0668020966</t>
  </si>
  <si>
    <t>№260520251358651800002/1</t>
  </si>
  <si>
    <t>19950309-08071 006647869 орган що видав 7423, від 01.09.2021</t>
  </si>
  <si>
    <t>м. Ніжин</t>
  </si>
  <si>
    <t>Чернігівська обл., м. Ніжин, вул. Незалежності, буд. 21/3, кв. 24 \ Чернігівська обл., м. Ніжин, вул. Незалежності, буд. 21/3, кв. 24</t>
  </si>
  <si>
    <t>Ніженський аграрний ліцей 2012</t>
  </si>
  <si>
    <t>працював водієм за кордоном
працював адміністратором в клубах / -</t>
  </si>
  <si>
    <t>не одружений мати Погрібна Тетяна Вікторівна, м. Ніжин, вул. Носівський шлях, 0966138783</t>
  </si>
  <si>
    <t>№240220211358752000014/1</t>
  </si>
  <si>
    <t>НМ 426324 виданий Прилуцьким МВ УМВС України в Чернігівській обл., від 31.05.2012 р.</t>
  </si>
  <si>
    <t>Чернігівська обл., с. Знам'янка</t>
  </si>
  <si>
    <t>Чернігівська обл., Прилуцький р-н, с. Заїзд, вул. Незалежності, буд.6 \ Чернігівська обл., с. Знам'янка, вул. Білявської, буд. 40</t>
  </si>
  <si>
    <t>Знам'янська ЗОШ 2013р.</t>
  </si>
  <si>
    <t>працював оператором прийома сировини на ЖБІ, працював столярем, вміє паяти, базові навички користування ПК / паяти подобаєтьс</t>
  </si>
  <si>
    <t>не одружений мати Іваниш Ганна Юріївна, 18.07.1974, Чернігівська обл., с Знам'янка, вул. Н. Білявскої, буд. 40, 0663839436</t>
  </si>
  <si>
    <t>№290220241358641100030/1</t>
  </si>
  <si>
    <t>НК312569 виданий Новозаводським ВМ УМВС України в Чернігівскій обл., від22.04.1997 р.</t>
  </si>
  <si>
    <t>Чернігівська обл., м. Чергнигів</t>
  </si>
  <si>
    <t>Чернігівська обл., м. Чернігів, вул. Пирогова, буд. 2, кв.15 \ Чернігівська обл., м. Чернігів, вул. Пирогова, буд. 2, кв.15</t>
  </si>
  <si>
    <t>Чернігівський колегіум імені Шевченка 2021р</t>
  </si>
  <si>
    <t>працював вчителем фізичної культури, займався настільним тенісом, рівень користування ПК базовий / настільний теніс, шахи</t>
  </si>
  <si>
    <t>одружений дружина Тимошенко Вікторія Анатоліївна, 12.12.1975, Чернігівська обл., м. Чернігів проспект Левка Лукьяненка, буд. 22, кв. 41, +393476483130, Італія</t>
  </si>
  <si>
    <t>№061120235897682700001/1</t>
  </si>
  <si>
    <t>Чернігівська обл., Куликівській р-н, с. Хибалівка</t>
  </si>
  <si>
    <t>Чернігівська обл., Куліковський р-н, с.Кладьківка, вул. Зелена, буд. 23 \ Чернігівська обл., Куліковський р-н, с.Хибалівка, вул. Миру, буд. 86</t>
  </si>
  <si>
    <t>Комарівська ЗОШ 1996 р.</t>
  </si>
  <si>
    <t>працював в колгоспі доглядачем за тваринами, працював на лісоповалі, не високий рівень ремонтування транспорту, знаня ПК на рівні користувача, працював різноробочим / -</t>
  </si>
  <si>
    <t>цивільний шлюб цивільна дружина Бикова Любов Петрівна, 23.10.1981, Чернігівська обл., Куліковський р-н, с. Кладьківка, вул. Зелена, буд. 23, 0681867004</t>
  </si>
  <si>
    <t>№020620231358641100403/1</t>
  </si>
  <si>
    <t>НК400918 виданий Деснянським ВМУМВС України в Чернігівській обл., від 24.09.1997 р.</t>
  </si>
  <si>
    <t>Чернігівська обл., с. Слобода</t>
  </si>
  <si>
    <t>Чернігівська обл., м. Чернігів, просп. Миру, буд. 271 А, кв. 15 \ Чернігівська обл., м. Чернігів, просп. Миру, буд. 271 А, кв. 15</t>
  </si>
  <si>
    <t>Чернігівське СПТУ № 18 1997 р.</t>
  </si>
  <si>
    <t>вміє ремонтувати автомобілі, розуміння ПК на рівні користувача, зварювальник самоучка / -</t>
  </si>
  <si>
    <t>одружений дружина Семченко Марія Григоріївна, 27.08.1979, Чернігівська обл., м. Чернігів, просп. Миру, буд. 271А, кв. 15, 0961758445</t>
  </si>
  <si>
    <t>№041220201358229200012/1</t>
  </si>
  <si>
    <t>НК602506 виданий Бахмацьким РВ УМВС Українив Чернігівській обл., 10.02.1999 р.</t>
  </si>
  <si>
    <t>Чернігівська обл., с. Тиниця</t>
  </si>
  <si>
    <t>Чернігівська обл., с. Риботин, вул. Миколи Качури, буд. 2 \ Чернігівська обл., с. Риботин, вул. Миколи Качури, буд. 2</t>
  </si>
  <si>
    <t>Тиницька ЗОШ 1999р.</t>
  </si>
  <si>
    <t>працював на крані, має водійське посвідчення майже всіх категорій, стаж більше 20 років, вміє ремонтувати автомобілі, вміє паяти та зварювати, вміння користування ПК на рівні користувача. / риболовля</t>
  </si>
  <si>
    <t>одружений дружина Харченко Галина Валентинівна, 16.05.1978, Чернігівська обл., с. Риботин, вул. Миколи Ткачури, буд. 2, 0630474538</t>
  </si>
  <si>
    <t>0988697828, 0630474539</t>
  </si>
  <si>
    <t>№021220201358150000010/1</t>
  </si>
  <si>
    <t>19931108-04310 005677527 орган що видав 7426 від 28.01.2021 р.</t>
  </si>
  <si>
    <t>Чернігівська лбд, м. Прилуки</t>
  </si>
  <si>
    <t>Чернігівська обл., м. Прилуки, вул. Ракітна, буд. 17 \ Чернігівська обл., м. Прилуки, вул. Ракітна, буд. 17</t>
  </si>
  <si>
    <t>Сокирівський професійнийй ліцей 2011р.</t>
  </si>
  <si>
    <t>працював за границею на карі, вироблення між-кімнатних дверей, знання ПК на базовому рівні, геймер / займався спортом, футбол, баскетбол, волейбол,</t>
  </si>
  <si>
    <t>не одружений мати Яковенко Надія В'ячеславівна, 20.07.1969, Чернігівська обл., м. Прилуки, вул. Ракітна, буд. 17</t>
  </si>
  <si>
    <t>№№141220221320634500036/1</t>
  </si>
  <si>
    <t>19990326-09875 012367351 орган що видав 8012 від 24.09.2025 р.</t>
  </si>
  <si>
    <t>Київська обл., м. Київ</t>
  </si>
  <si>
    <t>м. Київ, вул. Нижнєюрківська, буд. 13, кв. 45 \ м. Київ, Дніпровська набережна, буд. 5а, кв. 44</t>
  </si>
  <si>
    <t>Київський націанальний університет культури, 2021</t>
  </si>
  <si>
    <t>інженером-електронік у рамках компанії «Skyriper” (ТОВ Вільна Птаха), потім перейшов на посаду проджект менеджера в рамках роботи працював з різними технологіями та компаніями, серед яких: СтабХ, Sine link, Millelrs, R2D2, Sting bee, Galychyna і тд. Наразі директор власної мілітарної компанії ТОВ «ТОЛ Солюшин» / мистецтво</t>
  </si>
  <si>
    <t>не одружений мати Трофименко Ірина Валентинівна, 06.06.1963, м. Київ вул. Дніпровська Набережна, буд. 5-А, кв. 44, 0674415660</t>
  </si>
  <si>
    <t>№030820231320645400013/1</t>
  </si>
  <si>
    <t>19940114-12051 010468111 орган що видав 8018 від 04.04.2024 р.</t>
  </si>
  <si>
    <t>м. Київ</t>
  </si>
  <si>
    <t>м. Київ, вул. Юлії Здановської, буд. 54, кв. 108 \ м. Київ, вул. Юлії Здановської, буд. 54, кв. 108</t>
  </si>
  <si>
    <t>ПТУ № 21 м. Київа, 2021.</t>
  </si>
  <si>
    <t>Ремонтував квартири, є бажання бути дронщиком . / бокс</t>
  </si>
  <si>
    <t>не одружений мати Соловей Світлана Миколаївна, м. Київ, вул. Юлії Сдановської, буд. 54, кв. 108, 0985048871</t>
  </si>
  <si>
    <t>№310120231455779700054/1</t>
  </si>
  <si>
    <t>19810906-08356 005317456 орган що видав 6313, від 12.10.2020</t>
  </si>
  <si>
    <t>Чернігівська обл., с. Ковпита, вул. Лугова, буд. 32 \ м. Харків, вул. Наталії Ужвій, буд. 62, кв. 16</t>
  </si>
  <si>
    <t>Загально освітня школа №20, 1998</t>
  </si>
  <si>
    <t>Працював закрійником / комп'ютерні ігри (Танки)</t>
  </si>
  <si>
    <t>одружений дружина Уланова Лілія Миколаївна, 1984,  Німеччині</t>
  </si>
  <si>
    <t>№250920190-587100002/1</t>
  </si>
  <si>
    <t>ЕН608793</t>
  </si>
  <si>
    <t>Луганська обл., м. Северодонецьк</t>
  </si>
  <si>
    <t>м. Київ, вул. Соломьянська, буд. 29, кв. 4 \ Луганська обл, м. Северодонецьк, проспект Космонавтів, буд. 6, кв. 34</t>
  </si>
  <si>
    <t>Вища</t>
  </si>
  <si>
    <t>Луганська державна академія культури 2013, Східно-Укранський Національний Університет ім. Даля, 2018 р.</t>
  </si>
  <si>
    <t>Викладач акторського мистецтва, керівник в сфері маркетингу, сценарист, актор, режисер. / компьютери</t>
  </si>
  <si>
    <t>не одружений мати Цвєтна Олена Радіківна, м. Ужгород, 0509593266</t>
  </si>
  <si>
    <t>№150520201320515300005/1</t>
  </si>
  <si>
    <t>ВК341958 виданий Калинівським РВ ДМУ ГУ МВС України в Донецькій обл., від 22.12.2006 р.</t>
  </si>
  <si>
    <t>Донецька обл., м. Донецьк</t>
  </si>
  <si>
    <t>м.Київ, вул. Княжий Затон, вул. 17 Б, кв. 48 \ м. Донецьк, вул. Петровського, буд. 114, кв. 10</t>
  </si>
  <si>
    <t>Національний Університет Юридична Академія України ім. Я. Мудрого 2012.</t>
  </si>
  <si>
    <t>Держпраці у донецькій області. ТОВ торгови дім МАШРЕСУРСИ юрисконсульт підготовка тендерної документації; Головний спеціаліст юрисконсульт 1.5 року, рік з них в.о. Начальника юридичного відділу (підготовка документів до суду, заперечення, позови підготовка договорів, розподіл завдань між юристами); Рік головне управління юстиції Київської області Головний спеціаліст відділу нормативно-правових актів правової роботи та правової освіти (перевіряв нотаріальні контори, драцси, ротофармувальник. / карєвид, баскетбол, озвучення фільмів</t>
  </si>
  <si>
    <t>не одружений мати Токарева Ірина Юрієвна, 17.11.1965, м. Донецьк</t>
  </si>
  <si>
    <t>№121020231320380100311/1</t>
  </si>
  <si>
    <t>МЕ397051 виданий Деснянським РУГУ МВС Украхни в м. Києві від 08.06.2004 р.</t>
  </si>
  <si>
    <t>Куба, м. Гавана</t>
  </si>
  <si>
    <t>Київська обл., м. Київ, вул. Лисківська, буд. 4, кв. 37 \ Київська обл., м. Київ, вул. Лисківська, буд. 4, кв. 37</t>
  </si>
  <si>
    <t>Київська Ліонгвистична Гімназія 2005 р.</t>
  </si>
  <si>
    <t>автотюнінг / автомобілі</t>
  </si>
  <si>
    <t>не одружений мати Романченко Олена Павлівна, 18.07.1964, Київська обл., м. Київ, Мілославська, буд. 22, кв. 11, 0635073230</t>
  </si>
  <si>
    <t>№220220211358752000017/1</t>
  </si>
  <si>
    <t>НМ499317</t>
  </si>
  <si>
    <t>Чернігівська обл., Прилуцький р-н, с. Івківці</t>
  </si>
  <si>
    <t>Чернігівська обл., с. Івківці, вул. П'ятницька, буд. 29 \ Чернігівська обл., с. Івківці, вул. П'ятницька, буд. 29</t>
  </si>
  <si>
    <t>Івківцівська ЗОШ 2016р.</t>
  </si>
  <si>
    <t>працював в охороні, займався будівництвом / комп'ютерні ігри</t>
  </si>
  <si>
    <t>не одружений мати Валько Олеся Петрівна, 1978, Чернігівська обл., с. Івківці, вул. П'ятницька, буд. 29; 0999668728</t>
  </si>
  <si>
    <t>№181020249340449407815/1</t>
  </si>
  <si>
    <t>20000126-04430 000066577 орган що видав 8025, від 06.05.2016</t>
  </si>
  <si>
    <t>м. Київ Заболотного 32 кв87 \ м. Київ проспект Григоренко 1/7</t>
  </si>
  <si>
    <t>Польский логістичний технікум</t>
  </si>
  <si>
    <t>Менчендайзер, комплектувальщиком, торгівельний менеджмент / Інформатика</t>
  </si>
  <si>
    <t>не одружений мати Денисевич Світлана Анатолівна 07.11.1980р. Заболотного 32 кв.87 0975520198</t>
  </si>
  <si>
    <t>№120720221358752000069/1</t>
  </si>
  <si>
    <t>НМ438461 виданий Прилуцким МВ УДМС України в Чернігівській обл., від 01.11.2012 р.</t>
  </si>
  <si>
    <t>Чернігівська обл., м. Прилуки</t>
  </si>
  <si>
    <t>Чернігівська обл., м. Прилуки, вул. Житня, буд. 24 \ Чернігівська обл., м. Прилуки, вул. Житня, буд. 24</t>
  </si>
  <si>
    <t>Прилуцький ліцей 2014р. Прилуцький Агротехнічний Коледж, 2016 р.</t>
  </si>
  <si>
    <t>зварюальник, шпакльовщик, вміє ремонтувати автомобілі, електрик, бистро навчається / гриби, риболовля</t>
  </si>
  <si>
    <t>одружений дружина Варич Людмила Юріївна, 29.09.1995, Чернігівська обл., м. Прилуки, вул. Житння, буд. 24, 0995007202</t>
  </si>
  <si>
    <t>№290120211425317100009/1</t>
  </si>
  <si>
    <t>АМ765179 виданий Жовтневим РВ ДМУ УМВС України в Дніпропетровський обл., від 14.03.2002 р.</t>
  </si>
  <si>
    <t>Дніпропетровська обл., мю Дніпро</t>
  </si>
  <si>
    <t>Чернігівська обл., м. Чернігів, вул. В. Радченка, буд. 4, кв. 3 \ Дніпропетровська обл., м. Дніпро, вул. Сокіл 1, буд. 6, кв. 25</t>
  </si>
  <si>
    <t>Дніпропетровське Вище Професійне Училище №17 2004 р.</t>
  </si>
  <si>
    <t>геймер, пекарь кондитер, вміє паяти та зварювати, / кулінарія</t>
  </si>
  <si>
    <t>одружений дружина Бузовська Марія Аркадіївна, 19.01.1989, Чехія, 0931999609</t>
  </si>
  <si>
    <t>№090420231388345900057/1</t>
  </si>
  <si>
    <t>НЕ520331 виданий Золотоніським МРВ УМВС України в Черкаській обл., від 18.12.2007 р.</t>
  </si>
  <si>
    <t>Черкаська обл., м. Золотоноша</t>
  </si>
  <si>
    <t>Черкаська обл., Золотонішський р-н. с. Гельмязів, вул. Сковороди, буд. 17 \ Черкаська обл., Золотонішський р-н. с. Гельмязів, вул. Сковороди, буд. 17</t>
  </si>
  <si>
    <t>ПТУ №17 м Черкаси, 2013.</t>
  </si>
  <si>
    <t>Працював автослюсаром протягом року . Має досвід їзди і ремонту ГАЗ-66, Займався ремонтом квартир під ключ , встановлення плитки , штукатурки , встановлення дверей і вікон , гіпсокартону / волонтерство, будівництво</t>
  </si>
  <si>
    <t>не одружений мати Самойленко Валентина Миколаївна, Черкаська обл., с. Гермязів, вул. Г.Сковороди, буд. 17 , 0734881186</t>
  </si>
  <si>
    <t>№280220230693371300704/1</t>
  </si>
  <si>
    <t>АВ 438627 Ленінським РВ УМВС України у Вінницькій обл., від 08.08.2002</t>
  </si>
  <si>
    <t>м. Вінниця</t>
  </si>
  <si>
    <t>м. Київ, Голосіївський проспект, буд. 126, корпус 1, кв. 27 \ м. Вінниця, вул. Келецька, буд. 41, кв 58</t>
  </si>
  <si>
    <t>Вінницький інститут економіки Тернопільського національного економічного університету, 2011</t>
  </si>
  <si>
    <t>займався 10 років продажем в інтернет магазині (побутова техніка) / комп'ютерні ігри</t>
  </si>
  <si>
    <t>одружений дружина Григор'єва Анна Ігорівна, 1983, м. Київ, Голосіївський проспект, буд. 126, корпус 1, кв. 27; 0638471196</t>
  </si>
  <si>
    <t>№310120231320939300238/1</t>
  </si>
  <si>
    <t>000109616 орган що видав 8029, 18.07.2016</t>
  </si>
  <si>
    <t>м. Київ, Оболонський просперк, 11, кв. 243 \ м. Київ, Оболонський просперк, 11, кв. 243</t>
  </si>
  <si>
    <t>Державний університет телекомунікацій, магістратура, спеціальність - кібербезпека, 2026</t>
  </si>
  <si>
    <t>Маркетин СМО, робота з таблицями, даними та їх автоматизація (2020-2026), Впевнений користувач ПК, програмування на базовому рівні, робота з СРМ системами / спорт, читати книжки</t>
  </si>
  <si>
    <t>не одружений мати Герман Ганна Федорівна, 21.05.1978, м. Київ, Оболонський просперк, 11, кв. 243, 0504102850</t>
  </si>
  <si>
    <t>№210720231320515300165/1</t>
  </si>
  <si>
    <t>19810206-10974 012431302 орган що видав 8013 від 09.10.2025</t>
  </si>
  <si>
    <t>м.Київ</t>
  </si>
  <si>
    <t>м. Київ, вул. Тростянецька, буд. 3, кв. 61 \ м. Київ, вул. Тростянецька, буд. 3, кв. 61</t>
  </si>
  <si>
    <t>Київське ПТУ №27 2000р.</t>
  </si>
  <si>
    <t>працював на розетці комірником та збірником фасувальником товару, вміє паяти, користування ПК на рівні користувача, працювати в ЖКХ столярем, працював різноробочим. / риболовля</t>
  </si>
  <si>
    <t>не одружений Бондар Валентина Сергіївна, м. Київ, вул. Санаторна, буд. 23, кв. 78, 0951117186</t>
  </si>
  <si>
    <t>МО 329992</t>
  </si>
  <si>
    <t>НС 341996 Монастирищенським РС УДМС України в Черкаській області, від 03.12.1997</t>
  </si>
  <si>
    <t>Черкаська обл. с. Цибулів</t>
  </si>
  <si>
    <t>Черкаська обл., Уманський р-н, с. Цибулів, вул. Затишна, 2а \ Черкаська обл., Уманський р-н, с. Цибулів, вул. Затишна, 2а</t>
  </si>
  <si>
    <t>ЗОШ с. Цибулів, 1998</t>
  </si>
  <si>
    <t>Бджоляр / -</t>
  </si>
  <si>
    <t>не одружений батько Булкот Борис Григорович, 1944, Черкаська обл., Уманський р-н, с. Цибулів, вул. Затишна, 2а, нема телефону</t>
  </si>
  <si>
    <t>№281020201388375700020</t>
  </si>
  <si>
    <t>НС878638 Уманським МВ УМВС України в Черкаській обл. від 02.04.2001р.</t>
  </si>
  <si>
    <t>Черкаська обл., м.Умань</t>
  </si>
  <si>
    <t>м.Умань Черкаська обл. вул. Залізнична 12 кв. 84 \ м.Умань Черкаська обл. вул. Залізнична 12 кв. 84</t>
  </si>
  <si>
    <t>Уманський державний педадогічний університет 2007</t>
  </si>
  <si>
    <t>Верстатник, ПТ "ПРАЦ Світ Меблів" , Автокрановщик / Спорт</t>
  </si>
  <si>
    <t>не одружений мати Голуб Лідія Іванівна, 22.07.1950. м. Умань Незалежності 74 кв45 0980274492</t>
  </si>
  <si>
    <t>№190220200688703900001/1</t>
  </si>
  <si>
    <t>005158882 орган що вида 6528, від 02.09.2020</t>
  </si>
  <si>
    <t>Дніпропетровська обл., Криворізькой район, смт Радушне</t>
  </si>
  <si>
    <t>Чернігівська обл., Прилуцький р-н, с. Андріївка, вул. Незалежності, 19 \ Херсонська обл., Геніченський р-н, с. Воскресенка, вул. Садова, 61</t>
  </si>
  <si>
    <t>Громівська ЗОШ 2003 рік, Херсонська обл., Генічівський р-н</t>
  </si>
  <si>
    <t>Агросфера (2010-2026), Водій (2007-2011), Інжинер-проектант (2004-2007), вміє ремонтувати автомобілі, впевнений користувач ПК / майнінг криптовалют типу Monero</t>
  </si>
  <si>
    <t>одружений дружина Громова Світлана Олександрівна, 19.08.1988, Чернігівська обл., Прилуцький р-н, с. Андріївка, вул. Незалежності, 19, 0971574724</t>
  </si>
  <si>
    <t>№23082026887867500001/1</t>
  </si>
  <si>
    <t>ЕА 461507 Новомиргородським РВ УВМВС України в Кіровоградській області. від 29.08.2001</t>
  </si>
  <si>
    <t>Черкаська обл. с. Камянка</t>
  </si>
  <si>
    <t>Черкаська область, с. Кам’янка, вул. Кононенка, буд. 5 \ Черкаська область, с. Кам’янка, вул. Кононенка, буд. 5</t>
  </si>
  <si>
    <t>Закінчив СШ 1 в с. Тишківка, Новомиргородський район, Кіровоградська обл. у 2001р</t>
  </si>
  <si>
    <t>Працював різноробочим, слюсарем / риболовля</t>
  </si>
  <si>
    <t>не одружений мати КАНІЩЕВА Любов Борисівна 0931855157 Адреса: вул. Кононенка, буд. 5, м. Кам'янка, Черкаська обл.</t>
  </si>
  <si>
    <t>№080420201388848300006/1</t>
  </si>
  <si>
    <t>НС 798715 Городищенським РВ УМВС України в Черкаській області, від 04.05.2000.</t>
  </si>
  <si>
    <t>Черкаська обл., м. Городище</t>
  </si>
  <si>
    <t>Черкаська обл., м. Городище, вул. Маяковського, 74 (п/б) \ Черкаська обл., м. Городище, вул. Маяковського, 74 (п/б)</t>
  </si>
  <si>
    <t>середньо-технічна</t>
  </si>
  <si>
    <t>У 1999 році закінчив Городищенське ПТУ № 14, столяр-тесляр будівельний</t>
  </si>
  <si>
    <t>монтажником за кордоном, у Чехії на фармацевтичній фабриці / рибалка</t>
  </si>
  <si>
    <t>неодружений мати Корж Наталія Іванівна, 04.10.1956, Черкаська обл., м. Городище, вул. Маяковського, 74 (п/б), 0683261299</t>
  </si>
  <si>
    <t>№160220241388345900005/1</t>
  </si>
  <si>
    <t>НС 006685 Золотоніським МРВ УМВС України в Черкаській області, від 12.02.2004</t>
  </si>
  <si>
    <t>Черкаська область, с. Гельмязів</t>
  </si>
  <si>
    <t>Черкаська область, с. Гельмязів, вул. Захисників України, буд. 8 \ Черкаська область, с. Гельмязів, вул. Захисників України, буд. 8</t>
  </si>
  <si>
    <t>Гельмязівська середня школа, 9 класів</t>
  </si>
  <si>
    <t>Комплектувальник на складі / -</t>
  </si>
  <si>
    <t>не одружений мати Кулик Світлана Дмитрівна. 1949. Черкаська обл. с. Гельмязів, вул Барвінкова 9/2.0939318393</t>
  </si>
  <si>
    <t>АГ 291760</t>
  </si>
  <si>
    <t>НЕ 590011 Христинівським РВГУМВС, від 08.01.2010</t>
  </si>
  <si>
    <t>Черкаська обл., Уманський р-н, с. Веселівка</t>
  </si>
  <si>
    <t>Черкаська обл., Уманський р-н, с. Веселівка, вул. Незалежності, 123 (п/б) \ Черкаська обл., Уманський р-н, с. Веселівка, вул. Незалежності, 123 (п/б)</t>
  </si>
  <si>
    <t>закінчив 9 класів, Василівська ЗОШ № 1, у 200 році</t>
  </si>
  <si>
    <t>будівельником, каменарєм / охота, рибалка</t>
  </si>
  <si>
    <t>одружений дружина Мамчур Олена Миколаївна, 15.09.1992 р.н., Черкаська обл., Уманський р-н, с. Веселівка, вул. Незалежності, 123 (п/б), 0939383115</t>
  </si>
  <si>
    <t>МО 507728</t>
  </si>
  <si>
    <t>НС 959858 виданий Придніпровським РВ УМВС України в Черкаській області 22.02.2001</t>
  </si>
  <si>
    <t>м. Черкаси</t>
  </si>
  <si>
    <t>м. Черкаси, вул. Романа Шухевича, 54(п/б) \ м. Черкаси, вул. Солом'янська (Толстого), 46, кв. 45</t>
  </si>
  <si>
    <t>професійно-технічна</t>
  </si>
  <si>
    <t>Черкаський комерційний технікум у 2007 році</t>
  </si>
  <si>
    <t>вантажником, сушистом / музика</t>
  </si>
  <si>
    <t>не одружений мати Пашук Ірина Олександрівна, 11.05.1963 р.н., м. Черкаси, вул. Романа Шухевича, 54(п/б), 0933635881</t>
  </si>
  <si>
    <t>№050820211464734000001/1</t>
  </si>
  <si>
    <t>ВК 700364</t>
  </si>
  <si>
    <t>Донецька обл. м. Крематорськ</t>
  </si>
  <si>
    <t>Чернігівська обл. м. Чернігів вул. Проспект Миру 204а кв 21 \ Донецька обл. м. Славянськ перевулок Лермонтова 37 кв 7</t>
  </si>
  <si>
    <t>Слов'янська ЗОШ №6 2001-2010 роках</t>
  </si>
  <si>
    <t>Працював бригадиром на будівництві / -</t>
  </si>
  <si>
    <t>не одружений мати Галоган Олена Олегівна. 1973р 0509987438 Адреса: Місто Чернігів проспект Миру 27а</t>
  </si>
  <si>
    <t>№ 070520247922294900002/1</t>
  </si>
  <si>
    <t>Паспорт відсутній</t>
  </si>
  <si>
    <t>Житомирська обл., Андрушіївський р-н, с. Лебединці</t>
  </si>
  <si>
    <t>Київська обл., м. Бровари, вул. Красилівська, 13а \ Житомирська обл. Андрушіївський р-н, с. Лебединці, пров. Механізаторів, 3</t>
  </si>
  <si>
    <t>Житомир ПТУ 13, 2008, верстатник деревообробних робіт</t>
  </si>
  <si>
    <t>Вдбірщик товару (склад Фора) 2021-2026, Оператор преса тюків 2013-2021, Слюсар-ремонтник / -</t>
  </si>
  <si>
    <t>не одружений мати Гарбар Катерина Василівна, 01.11.1961, Житомирська обл. Андрушіївський р-н, с. Лебединці, пров. Механізаторів, 3, 0683397685</t>
  </si>
  <si>
    <t>№260420211429739000009/1</t>
  </si>
  <si>
    <t>HC 033197 Золотоніським МРВ УМВС України в Черкаській області, від 16.12.1995</t>
  </si>
  <si>
    <t>Запорозька обл. с. Добріївка</t>
  </si>
  <si>
    <t>Черкаська обл. с. Благодатне вул Визволення 67 \ Запорізька обл. с. Надєждіно вул. Цигулярова буд 2</t>
  </si>
  <si>
    <t>ЗОШ 9 класів. с.Добріївка</t>
  </si>
  <si>
    <t>Мелітопольський асвальтний завод. Зварювальник. / -</t>
  </si>
  <si>
    <t>не одружений мати Жукова Людмила Петрівна 1956. Полтавьска обл. с. Шрамки.</t>
  </si>
  <si>
    <t>МО 017250</t>
  </si>
  <si>
    <t>НК 177673 Ніжинським МВ УМВС України в Чернігівській області, від 26.10.1996</t>
  </si>
  <si>
    <t>Чернігівська обл., м. Ніжин</t>
  </si>
  <si>
    <t>Чернігівська обл., м. Ніжин, вул. Незалежності 27, кв. 55 \ Чернігівська обл., м. Ніжин, вул. Незалежності 27, кв. 55</t>
  </si>
  <si>
    <t>Ніжинський НДПУ, 2005, історія та правознавство</t>
  </si>
  <si>
    <t>Комірник (2018-2019), Будівельник (внутрішні роботи, плитка, чорнова кладка цегли) / -</t>
  </si>
  <si>
    <t>не одружений мати Юдіна Надія Петрівна, 25.10.1953, Чернігівська обл., м. Ніжин, вул. Незалежності 27, кв. 55, 0965047291</t>
  </si>
  <si>
    <t>№261220231464437500306/1</t>
  </si>
  <si>
    <t>006787116 орган що видав 8089, від 23.09.2021</t>
  </si>
  <si>
    <t>Німетчина</t>
  </si>
  <si>
    <t>Маріупольський державний університет 2024</t>
  </si>
  <si>
    <t>Працював на будівництві /</t>
  </si>
  <si>
    <t>не одружений мати Данилович Наталія Леонідівна, Київ, вул. Княжий затони, 14, кв. 14, 0504702206</t>
  </si>
  <si>
    <t>№290820261320596900001/1</t>
  </si>
  <si>
    <t>СЕ 914200 Ватутінський РУ ГУ МВС в м. Києві, від 10.05.2004</t>
  </si>
  <si>
    <t>м. Київ, вул. Бойчука, 30, кв. 39 \ -</t>
  </si>
  <si>
    <t>Київ, 3-тя вечірня школа, 2005</t>
  </si>
  <si>
    <t>Збірка рекламних боксів, Оператор друкувального верстата, Ремонт телефонів (прошивка, взлом) / баскетбол, велосипед, комп'ютерні ігри</t>
  </si>
  <si>
    <t>№190220221358683300012/1</t>
  </si>
  <si>
    <t>ВК996860 виданий Центрально-міським м. Макіївка ГУ ДМС від 16.04.2013 р.</t>
  </si>
  <si>
    <t>Донецька обл., м. Макиївка</t>
  </si>
  <si>
    <t>Чернігівська обл., с. Коцюбинське \ Чернігівська обл., с. Семеновка, вул. Широкий план, буд. 102</t>
  </si>
  <si>
    <t>Макіївська ЗОШ №2 1994р.</t>
  </si>
  <si>
    <t>працював на пилорамі, розуміє техніку безпеки, комунікабельний, в селі фізично працював, / -</t>
  </si>
  <si>
    <t>цивільний брак цивільна дружина Никуліна Анна Михайлівна, 1991, Чернігівська обл., с. Коцюбинське, 0633242816</t>
  </si>
  <si>
    <t>№2708202613200402500002/1</t>
  </si>
  <si>
    <t>Київський Національний Університет Будівництва та Архитектури 2012 р.</t>
  </si>
  <si>
    <t>не одружений мати Сівак Маргарита Георгіївна, м. Київ, вул. Ореста Васкула, буд. 44/50, кв 250, 0951612053</t>
  </si>
  <si>
    <t>№280820268878851000001/1</t>
  </si>
  <si>
    <t>НЕ695712</t>
  </si>
  <si>
    <t>Чкркаська обл., м. Чегерин</t>
  </si>
  <si>
    <t>Черкаська обл., м. Чигирин, вул. Піщана, буд. 7 \ Черкаська обл., м. Сміла, вул. Лененградська, буд. 37</t>
  </si>
  <si>
    <t>Професійно- технічне училище №12, 2013</t>
  </si>
  <si>
    <t>Майстер по перебки деревини / музика, електроника</t>
  </si>
  <si>
    <t>одружений дружина Павлова Вікторія Сергіївна, 04.11.1997 р., Черкаська обл., м. Чигирин, вул. Піщана, буд. 7, 0639379839</t>
  </si>
  <si>
    <t>МО 745662</t>
  </si>
  <si>
    <t>КО 415718</t>
  </si>
  <si>
    <t>Полтавська обл., Оржицький р-н, с. Хоружівка</t>
  </si>
  <si>
    <t>м. Черкаси, вул. Смілянська 65, кв. 48 \ Полтавська обл., Оржицький р-н, с. Хоружівка, вул. Шкільна, буд. 5</t>
  </si>
  <si>
    <t>Березоворудське ПТУ, 2008р</t>
  </si>
  <si>
    <t>Комплектувальник на складі / рибалка</t>
  </si>
  <si>
    <t>одружений дружина Мотренко Ольга Михайлівна, 1989, м. Черкаси, вул. Смілянська 65, кв. 48; +380636670680</t>
  </si>
  <si>
    <t>№180920201358651800007/1</t>
  </si>
  <si>
    <t>НМ384542 виданий Ніжинським МВ УМВС України в Чернігівській обл., від 02.11.2010 р.</t>
  </si>
  <si>
    <t>Чернігівська обл., м. Ніжин, вул. Інститутська, буд. 6, кв. 19 \ Чернігівська обл., м. Ніжин, вул. Інститутська, буд. 6, кв. 19</t>
  </si>
  <si>
    <t>Київський Політехнічний Інститут, 2016 р., Ніжинський державний університет 2018р.</t>
  </si>
  <si>
    <t>працював сіс адміном в майкрасофт, вміє монтувати та оброблювати відео, навики пайки, настройка пк на рівні адміністратора / інформаційні технології</t>
  </si>
  <si>
    <t>не одружений мати Горянська Анжела Михайлівна, 1969, Чернігівська обл., м. Ніжин, вул. Інститутська, буд. 6 кв. 19, 0969926755</t>
  </si>
  <si>
    <t>№031220221320596900018/1</t>
  </si>
  <si>
    <t>МЕ839794 виданий Печерським РУ ГУ МВС України в Києві від 08.12.2007 р.</t>
  </si>
  <si>
    <t>Київська обл., м. Київ. вул. Джона Маккейна, буд. 16А, кв. 13 \ Київська обл., м. Київ. вул. Джона Маккейна, буд. 16А, кв. 13</t>
  </si>
  <si>
    <t>Київськи Університет Управління та Підприємництва, 2014 р.</t>
  </si>
  <si>
    <t>робітник складу, / компьютерні ігри</t>
  </si>
  <si>
    <t>не одружений мати Мотуз Наталья Іванівна, 08.09.1954, Київська обл., м. Київ. вул. Джона Маккейна, буд. 16А, кв. 13, 0938377635</t>
  </si>
  <si>
    <t>№180520251320515300490/1</t>
  </si>
  <si>
    <t>198006619-08477 003198787 орган що видав 8034 від 04.04.2019</t>
  </si>
  <si>
    <t>м. Київ, вул. Докучаєвська, буд. 16, кв. 43 \ м. Київ, вул. Докучаєвська, буд. 16, кв. 43</t>
  </si>
  <si>
    <t>Київська ЗОШ №187 у 1996 р.</t>
  </si>
  <si>
    <t>Працював зборщиком мебилі на замовлення.Має сердній рівень навичків ПК. / Комп'ютерні ігри</t>
  </si>
  <si>
    <t>не одружений донька Онуфріэнко Владіслава, 2009, Німеччина</t>
  </si>
  <si>
    <t>№2300520251358752000052/1</t>
  </si>
  <si>
    <t>19881115-11493 006298898 орган що видав 7426 від 01.07.2021 р.</t>
  </si>
  <si>
    <t>Чернігівська обл., Ріпківський р-н. с.Грабов</t>
  </si>
  <si>
    <t>Чернігівська обл., с. Івківці, вул. Прилуцька, буд. 15/3, кв. 5 \ Чернігівська обл., с. Івківці, вул. Прилуцька, буд. 15/3, кв. 5</t>
  </si>
  <si>
    <t>Прилуцьке ПТУ 2005р.</t>
  </si>
  <si>
    <t>розноробочим, / -</t>
  </si>
  <si>
    <t>не одружений Опікун: Пастух Наталія, Чернігівська обл., с. Івківці, вул, Джерельна, буд. 9, 0667589631</t>
  </si>
  <si>
    <t>№300820261358752000001/1</t>
  </si>
  <si>
    <t>МА 198940 виданий Центральним ВВССТУ УМВС України в Сумській обл., від 21.10.1996</t>
  </si>
  <si>
    <t>Сумська обл., м. Суми</t>
  </si>
  <si>
    <t>Сумська обл., м. Суми, вул. Пушкіна, буд. 50, кв. 1 \ Сумська обл., м. Суми, вул. Пушкіна, буд. 50, кв. 1</t>
  </si>
  <si>
    <t>Сумське ПТУ №11 1996р.</t>
  </si>
  <si>
    <t>працював на заводі слюсарем каркасником, працював малярем, працював на виробництві меблів, ремонт взуття, розуміння ПК на рівні користувача / риболовля, гриби</t>
  </si>
  <si>
    <t>не одружений мати Місун Зінаїда Миколаївна, Сумська обл., м. Суми, вул. Пушкіна, буд. 50, кв. 1, 0505952923</t>
  </si>
  <si>
    <t>№1132020138867400002/1</t>
  </si>
  <si>
    <t>НЕ677203 виданий Дрябівським РС УДМС України в Черкаській обл., від 09.10.2012 р.</t>
  </si>
  <si>
    <t>Черкаська обл., Золотоніський р-н. с. Мойсівка</t>
  </si>
  <si>
    <t>Черкаська обл., с Мойсівка, вул. Чумгацька, буд. 45 \ Черкаська обл., с Погреби, вул. Садова, буд. 7</t>
  </si>
  <si>
    <t>Городищенський технікум, 2003</t>
  </si>
  <si>
    <t>має досвід ремонту легкових автомобілів, ходової частини. Працював на нафтобазі на посаді старшого оператора товарно-сирйового парку. Займався виливкою монолітних конструкцій на заводі / охота, риболовля</t>
  </si>
  <si>
    <t>не одружений мати Шибайко Ольга Йосипівна, 04.04.1961, Черкаська обл., с Мойсівка, вул. Чумгацька, буд. 45, 0964999283</t>
  </si>
  <si>
    <t>№270520250688132902300/1</t>
  </si>
  <si>
    <t>МР433884 виданий Голопристанським РС УДМС України в Херсонській обл., від 04.06.2014</t>
  </si>
  <si>
    <t>Кримська обл., Первомайський р-н. с. Правда</t>
  </si>
  <si>
    <t>м. Київ, вул. Івана Миколайчука, буд. 7-А, кв. 47 \ Херсонська обл., Голопристанський р-н, с. Бехтери, вул. Вишнева, буд. 39</t>
  </si>
  <si>
    <t>СШ №2 смт. Первомайське 2006 р.</t>
  </si>
  <si>
    <t>працював будівельником, потім промисловий альпінізм 15 років. Базовий рівень користування ПК. / прогулянки з дітьми</t>
  </si>
  <si>
    <t>не одружений наречена Наклицька Альна Владиславівна, 02.01.1995, м. Київ, вул. Івана Миколайчука, буд. 7-А, кв. 47, 0666659775</t>
  </si>
  <si>
    <t>№070820231320645400080/1</t>
  </si>
  <si>
    <t>19950101-13370 005412893 Ким виданий 8024. 09.11.2020</t>
  </si>
  <si>
    <t>м. Київ, вул. Василя Косьяна, буд. 6б, кв. 63. \ м. Київ, вул. Василя Косьяна, буд. 6б, кв. 63.</t>
  </si>
  <si>
    <t>ВСП НПУ ім. Драгоманова. 2014. Спеціальність: Кухар кондитер</t>
  </si>
  <si>
    <t>Кухар. Сушев. Бар: Панкрафт. / -</t>
  </si>
  <si>
    <t>не одружений мати ТАЛАЛАЙ Катерина Григоівна. 1955.. м. Київ, вул. Василя Косьяна, буд. 6б, кв. 63 0678805440</t>
  </si>
  <si>
    <t>№190620201352098700035/1</t>
  </si>
  <si>
    <t>МА 011617 виданий Путівльським РВ УМВС України в Сумській обл., від 06.07.1995 р.</t>
  </si>
  <si>
    <t>Сумська обл., м. Путівль</t>
  </si>
  <si>
    <t>Чернігівська обл., Ніжинській р-н, с. Вертіївка, вул. Заньковецької, буд. 19 \ Сумська обл., Сумський р-н, с. Постольне, вул. Центральна, буд. 100</t>
  </si>
  <si>
    <t>Сумський Аграрний Національний університет 2003р.</t>
  </si>
  <si>
    <t>Працював начальником склада запчастин та сільхоз техніки, базові навички ремонту автомобілів АМАКО_ УКРАІНИ / музика, собаки, миталошукач</t>
  </si>
  <si>
    <t>не одружений мати Князєва Раїса Іванівна, 1956, Чернігівська обл., Ніжинський р-н, с. Пальчики, 1 провулок Шевченко, буд. 7, 0508703308</t>
  </si>
  <si>
    <t>№2912201913581600023/1</t>
  </si>
  <si>
    <t>НК 051176</t>
  </si>
  <si>
    <t>Чернігівська обл., Корюківський р-н, смт Холми</t>
  </si>
  <si>
    <t>Чернігівська обл., м. Корюківка, вул. Дачна, буд. 13 \ Чернігівська обл., м. Корюківка, перевулок Бульварний, буд. 1А, кв. 49</t>
  </si>
  <si>
    <t>Холминська ЗОШ 1997р</t>
  </si>
  <si>
    <t>працював верстатником з деревообробки / -</t>
  </si>
  <si>
    <t>одружений дружина Глушкова Наталія Григоріївна, 1980, Чернігівська обл., м. Корюківка, вул. Дачна, буд. 13; 0997393497</t>
  </si>
  <si>
    <t>№240520201358683300025/1</t>
  </si>
  <si>
    <t>НМ 481624 виданий Семенівським РС УДМС України в Чернігівській обл., від24.07.2014</t>
  </si>
  <si>
    <t>Чернігівська обл., с. Стара Гутка</t>
  </si>
  <si>
    <t>Чернігівськ обл., м. Семенівка, вул. Польова, буд. 14 \ Чернігівськ обл., м. Семенівка, вул. Польова, буд. 14</t>
  </si>
  <si>
    <t>Київська національна академія Внутрішніх справ 2011р.</t>
  </si>
  <si>
    <t>працював в міліції, працював ветеренаром, розуміється по медецині, володіє ПК на базовому рівні, вміє паяти, вміє ремонтувати автомобіл / футбол, гитара</t>
  </si>
  <si>
    <t>не одружений мати Шевкопляс Таісія Федорівна, 21.10.1947, Чернігівська обл., с. Стара Гудка, пров. Центральний, буд. 12</t>
  </si>
  <si>
    <t>№291120211352205200011/1</t>
  </si>
  <si>
    <t>19960113-05856 005717462 орган що видав 8017 від 09.02.2021</t>
  </si>
  <si>
    <t>Шостінський р-н., смт. Вороніж</t>
  </si>
  <si>
    <t>м. Київ, вул. Лазаревського, буд.14, кв. 6 \ Шосткінський р-н. смт. Вороніж, вул. Глухівська, буд. 20</t>
  </si>
  <si>
    <t>м. Шостка, ПТУ, 2014 р.</t>
  </si>
  <si>
    <t>монтаж та збірка меблі, сантехніка , паяти вміє, фізично розвинений , розуміє в будівництві / компьютери, техніка</t>
  </si>
  <si>
    <t>не одружений батько Плис Микола Олександрович,Сумська обл., смт. Вороніж, вул. Глухівська, буд. 20</t>
  </si>
  <si>
    <t>УН № 0976445</t>
  </si>
  <si>
    <t>19741110-05496 004473968 орган що видав 8025 від 21.01.2020</t>
  </si>
  <si>
    <t>Київська обл., Бориспільський р-н., с Олександрівка</t>
  </si>
  <si>
    <t>м. Київ. вул. Ю. Пасхаліна, буд. 17, кв. 16 \ м. Київ. вул. Ю. Пасхаліна, буд. 17, кв. 16</t>
  </si>
  <si>
    <t>СПТУ-3 м. Бориспіль, 1992</t>
  </si>
  <si>
    <t>Механіком 20 років працював , більше спеціалізується по кузовним роботам але і з двигунами працював. / музика, артист</t>
  </si>
  <si>
    <t>одружений дружина ЛУЗЬКО Любов Іванівна, м Київ, вул. Пасхаліна, буд. 17, кв. 16</t>
  </si>
  <si>
    <t>№270520256249829700012/1</t>
  </si>
  <si>
    <t>СМ 854033 Миронівським РВ ГУ МВС України в Київській обл., від 17.07.2026</t>
  </si>
  <si>
    <t>Київська обл., Обухівський р-н, с. Центральне</t>
  </si>
  <si>
    <t>Київська обл., м. Миронівка, вул. Першотравнева, буд. 48 \ Київська обл., Обухівський р-н, с. Центральне, вул. Центральна, буд. 5, кв. 10</t>
  </si>
  <si>
    <t>Білоцерківське ПТУ 5, 2001р</t>
  </si>
  <si>
    <t>Працював грузчиком та водієм таксі / шахмати</t>
  </si>
  <si>
    <t>не одружений мати Бочок Тамара Михайлвна, 1956, Київська обл., м. Миронівка, вул. Першотравнева, буд. 48; 0965666869</t>
  </si>
  <si>
    <t>№300820221358651800057/1</t>
  </si>
  <si>
    <t>20000317-00315 000042198 орган що видав 7423 від 25.03.2016</t>
  </si>
  <si>
    <t>Киїівська обл., м. Київ</t>
  </si>
  <si>
    <t>м. Київ, вул. Титянинська, буд. 4, кв. 72/2 \ м. Ніжин, вул. Шекерогринівська, буд. 83</t>
  </si>
  <si>
    <t>ЗСШ № 74, 2017</t>
  </si>
  <si>
    <t>Працював пакувальником, касиром на касі / полюбляє готовити та має базовий рівень ПК.</t>
  </si>
  <si>
    <t>не одружений мати Високос Лілія Григорівна, м. Київ, вул. Титянинська, буд. 4, кв. 72/2, 0934057749</t>
  </si>
  <si>
    <t>№271120201388257800020/1</t>
  </si>
  <si>
    <t>19920227-10810 006481802 орган що видав 7126 від 04.08.2021</t>
  </si>
  <si>
    <t>Полтавська обл., м. Миргород</t>
  </si>
  <si>
    <t>Черкаська обл., Черкаський р-н., м. Сміла, вул. Родини Бобринських, буд. 64, кв. 85 \ Черкаська обл., Черкаський р-н., м. Сміла, вул. Родини Бобринських, буд. 64, кв. 85</t>
  </si>
  <si>
    <t>Центр підготовки і перепідготовки робітничих кадрів №5 м Сміла, 2010 р.</t>
  </si>
  <si>
    <t>Працював автослюсаром протягом 5 років . / байдарки , гребля</t>
  </si>
  <si>
    <t>одружений дружина Комаровська Кристина Олегівна, 03.06.1994 р., Черкаська обл., вул. Родини Бобринських, буд. 64 кв 85 , 0930885007</t>
  </si>
  <si>
    <t>№170720241320609100012/1</t>
  </si>
  <si>
    <t>АВ171576 виданий Немирівським РС УДМС Українни у Вінницькій обл., від 13.04.2017</t>
  </si>
  <si>
    <t>Вінницька обл., м. Немирів</t>
  </si>
  <si>
    <t>м. Київ, вул. Олени Теліги, буд. 1-А, кв. 8 \ м. Київ, вул. Олени Теліги, буд. 1-А, кв. 8</t>
  </si>
  <si>
    <t>Національний авіаційний університет 2022р..</t>
  </si>
  <si>
    <t>Був помічником секретаря апеляційного суду в м. Київ, був у сфері продажу послуг обслуговування, вільно розмовляє англійською. / бально-спортивними танцями, акторська майстерність</t>
  </si>
  <si>
    <t>не одружений мати Кравчук Людмила Петрівна, 1976, Вінницька обл., м. Немирів, вул. Леонтовича, буд. 10, кв. 3, 0972795066</t>
  </si>
  <si>
    <t>№040320241464437500201/1</t>
  </si>
  <si>
    <t>19911024-06894 002730086 орган що видав 1439, від 20.12.2018</t>
  </si>
  <si>
    <t>м.Маріуполь</t>
  </si>
  <si>
    <t>м. Київ, вул. Кудряшова (Мокра), буд. 16, кв. 247 \ м. Маріуполь, вул. Чорноморська, буд. 11, кв. 13</t>
  </si>
  <si>
    <t>Приазовський державний технічний університет 2014р</t>
  </si>
  <si>
    <t>своя будівельна фірма / -</t>
  </si>
  <si>
    <t>не одружений мати Ковпак Марина Валентинівна, 1962, м.Київ, вул. Анни Ахматової, буд. 55, кв. 25; 0674391588</t>
  </si>
  <si>
    <t>№190520259340663500043/1</t>
  </si>
  <si>
    <t>КС 722553 виданий Червоноградським МВ ГУМВС України уЛьвівській обл., від 29.07.2009 р.</t>
  </si>
  <si>
    <t>Львівська обл., м. Червоноград</t>
  </si>
  <si>
    <t>Київська обл., м. Київ, бульвар Вацлава Гавела, буд. 154/26, кв. 29 \ Львівська обл., м. Червоноград, вул. Набережна, буд. 9, кв. 16</t>
  </si>
  <si>
    <t>Київський Ліцей «авіант». 2011.</t>
  </si>
  <si>
    <t>Сервіс-консультант з прийому автомобілів. Мав власне СТО. / нарди, баскетбол</t>
  </si>
  <si>
    <t>одружений дружина Калініна Єлизавета Олександрівна, 04.11.1998, м. Київ, вул. Вацлава Гавела, буд. 54/26, кв. 29, 0935980428</t>
  </si>
  <si>
    <t>НК 6536213</t>
  </si>
  <si>
    <t>НС 013563 виданий Черкаським РВ УМВС України в Черкаській обл., від 04.10.1995 р.</t>
  </si>
  <si>
    <t>Черкаська обл., Черкаській р-н, с. Білозір'я</t>
  </si>
  <si>
    <t>Черкаська обл., Черкаській р-н, с. Білозір'я, пров. Ткаченка, буд. 3, кв. 4 \ Черкаська обл., Черкаській р-н, с. Білозір'я, пров. Ткаченка, буд. 3, кв. 4</t>
  </si>
  <si>
    <t>СШ 1 в с. Білозір'я 1996 р.</t>
  </si>
  <si>
    <t>Працював на будівництвах, заводі з/б / ремонт мопедів, мотоциклів, машин</t>
  </si>
  <si>
    <t>не одружений мати Ворона Валентина Тимофіївна, 16.09.1950, Черкаська обл., Золотонішський р-н, с. Лукашівка, 0678421317</t>
  </si>
  <si>
    <t>№011220221358752000115/1</t>
  </si>
  <si>
    <t>НК 911789 Прилуцьким МРВ УМВС України в Чернігівській області, від 31.05.2001</t>
  </si>
  <si>
    <t>Чернігівська обл. м. Прилуки вул. Залізнична буд 17 \ Чернігівська обл. м. Прилуки вул. Залізнична буд 17</t>
  </si>
  <si>
    <t>Прилуцький агротехнічний технікум, 2004 рік. Спеціальність: електрифікація та автоматизація сільського господарства</t>
  </si>
  <si>
    <t>Продаж автомобілів, пошук постачальників та клієнтів. Ведення власної студії автодетейлінгу / риболовля</t>
  </si>
  <si>
    <t>одружений дружина Заєць Катерина Миколаївна 22.10.1986. Чернігівська обл. м. Прилуки вул. Залізнична буд 17. 0661774794</t>
  </si>
  <si>
    <t>№260520255816386200001/1</t>
  </si>
  <si>
    <t>НК 628249 Сосницьким РВ УМВС України в Чернігівській області</t>
  </si>
  <si>
    <t>Чернігівська обл. смт. Сосниця вул. Покровська буд 6</t>
  </si>
  <si>
    <t>Чернігівська обл. м. Чернігів вул. Перша танкова 32 кв 2 \ Чернігівська обл. смт. Сосниця вул Покровська буд 6</t>
  </si>
  <si>
    <t>Сосницьке ПТУ №№31. 1998 - 2001. Спеціальність: Тракторист машиніст широкого профілю</t>
  </si>
  <si>
    <t>У 2001–2005 роках працював на державній службі водієм легкового автомобіля. У 2005 році працював водієм вантажного ЗІЛа. У 2008–2015 роках працював водієм на міському транспорті. Займався приватними пасажирськими регіональними перевезеннями. Працював далекобійником у компанії Hegelmann / риболовля</t>
  </si>
  <si>
    <t>одружений дружина Іващенко Ольга Миколаївна. 14.03.1983. Чернігівська обл. м. Чернігів вул. Перша танкова 32 кв 2. 0966961535</t>
  </si>
  <si>
    <t>№020620235818681000047/1</t>
  </si>
  <si>
    <t>НМ 530891 виданий Носівським РС УДМС України в Чернігівській обл., 25.11.2026</t>
  </si>
  <si>
    <t>Чернігівська обл., с. Носівка</t>
  </si>
  <si>
    <t>Чернігівська обл. м. Носівка вул. Сергія Шишка 41 \ Чернігівська обл. м. Носівка вул. Сергія Шишка 41</t>
  </si>
  <si>
    <t>Київське ЖДУ №17 2007р.. Спеціальність: Помічник машиніста електровоза.</t>
  </si>
  <si>
    <t>помічник машиніста електровоза. слюсар. київпас. оборотне депо борщагівка. / авто</t>
  </si>
  <si>
    <t>не одружений мати Середа Анна Олексіївна, Чернігівська обл. м. Носівка, вул. Сергія Шишка, буд. 41, 0984394340</t>
  </si>
  <si>
    <t>0982662040.0937147704</t>
  </si>
  <si>
    <t>№090520251458450703092/1</t>
  </si>
  <si>
    <t>ВС233741 виданий Київським РВ УМВС України в Донецькій обл., від. 24.03.2000 р.</t>
  </si>
  <si>
    <t>м. Київ, вул. Новомостицька, буд. 4, кв. 75 \ м. Донецьк, вул. Артема, буд. 149, кв. 67</t>
  </si>
  <si>
    <t>Донбаська Національна Академія Будівництва та Архітектури, факультет економика підприємства, 2005 р.</t>
  </si>
  <si>
    <t>Менеджер,бухгалтер , економіст / спорт, книги</t>
  </si>
  <si>
    <t>не одружений мати Ушакова Ніна Леонідівна, 24.01.1960, м. Київ, вул. Новомостицька, буд. 4, кв. 75, 0639877645</t>
  </si>
  <si>
    <t>АГ 233292</t>
  </si>
  <si>
    <t>19970405-09417 012994844 орган що видав 5301 від 12.03.2026</t>
  </si>
  <si>
    <t>Віннуцька обл. Могилів-Подільський р-н, с. Высшеольчедаев</t>
  </si>
  <si>
    <t>м. Полтава, вул. Желізна буд. 54, кв. 43 \ Віннуцька обл. Могилів-Подільський р-н, с. Высшеольчедаев, вул. Жовтнева буд. 13</t>
  </si>
  <si>
    <t>Высшеольчедаеський ліцей</t>
  </si>
  <si>
    <t>Будівельник / -</t>
  </si>
  <si>
    <t>не одружений мати Покляцька Неля Володимирівна, 15.04.1973, Віннуцька обл. Могилів-Подільський р-н, с. Высшеольчедаев, вул. Жовтнева буд. 13, номер не надав</t>
  </si>
  <si>
    <t>Черкаське вище професійне училище 20, 1997р</t>
  </si>
  <si>
    <t>Ремонтує ходову. Зварювальник. /</t>
  </si>
  <si>
    <t>№280520251388257800468/1; СО 750086</t>
  </si>
  <si>
    <t>19930831-10498 004706921 орган що видав 7130, від 16.03.2020</t>
  </si>
  <si>
    <t>Черкаська обл., Черкаський р-н, с. Руська Поляна</t>
  </si>
  <si>
    <t>Черкаська обл., Черкаський район, с. Руська Поляна, вул. Молодіжна, буд. 77 \ Черкаська обл., Черкаський район, с. Руська Поляна, вул. Молодіжна, буд. 77</t>
  </si>
  <si>
    <t>Рускополянська СШ 2, 2010р</t>
  </si>
  <si>
    <t>Працював на будівництві та в лісництві водієм трактора / -</t>
  </si>
  <si>
    <t>не одружений батько Котляренко Юрій Валентинович, 1967, Черкаська обл., Черкаський район, с. Руська Поляна, вул. Святотроїцька, буд. 13; 0671602001</t>
  </si>
  <si>
    <t>СО 870245</t>
  </si>
  <si>
    <t>Чернігвська обл., м. Бахмач</t>
  </si>
  <si>
    <t>Чернігівська обл., м. Бахмач-2, вул. Урожайна, буд. 16 \ Чернігівська обл., м. Бахмач-1, пров. Коцюбинського, буд. 3</t>
  </si>
  <si>
    <t>Бахмацька вечірння школа 2008р</t>
  </si>
  <si>
    <t>заготівельник, котельня / -</t>
  </si>
  <si>
    <t>не одружений мати Дмитрієва Ніна Миколаївна, 1971, Чернігівська обл., Ніжинський р-н, с. Курінь, вул. Миру, буд. 3;</t>
  </si>
  <si>
    <t>№130220221352762500027/1</t>
  </si>
  <si>
    <t>013271251 орган що видав 8012, від 21.05.2026</t>
  </si>
  <si>
    <t>Сумська обл., Лебединський р-н, с. Будилка</t>
  </si>
  <si>
    <t>Київська обл., Фастівський р-н, с. Новосілки, вул. Приміська, буд. 26 \ Сумська обл., Лебединський р-н, с. Будилка, вул. Платона Шупика, буд. 5</t>
  </si>
  <si>
    <t>Сумський національний аграрний університет, 2024</t>
  </si>
  <si>
    <t>працював в бурінні, розводив кацапів на гроші, працював прорабом / гітара</t>
  </si>
  <si>
    <t>не одружений мати Олійник Інна Леонідівна, 1978, Сумська обл., Лебединський р-н, с. Будилка, вул. Платона Шупика, буд. 5; 0661278946</t>
  </si>
  <si>
    <t>№310120231362877100144/1</t>
  </si>
  <si>
    <t>20000605-05479 003789513 Ким виданий 3213. 19.08.2019</t>
  </si>
  <si>
    <t>Київська обл. с. Трибухів</t>
  </si>
  <si>
    <t>Київська обл. с.Трибухів вул Володимирська 30 \ Київська обл. с.Трибухів вул Володимирська 30</t>
  </si>
  <si>
    <t>Київський націанальний університет технологій та дизайну.30.06.2021 Спеціальність:Право</t>
  </si>
  <si>
    <t>Перевізник. Нац. пол. держ виконача служба: діловодство. / ремонт авто</t>
  </si>
  <si>
    <t>не одружений мати ЧЕРНЯВСЬКА Надія Петрівна. 13.08.1964.Київська обл. с.Трибухів вул Володимирська 30. 0965196695</t>
  </si>
  <si>
    <t>№050520251362104900033/1</t>
  </si>
  <si>
    <t>АС 756884 Турівським РВ УМВС України у Волинській обл., від 12.02.2001</t>
  </si>
  <si>
    <t>Волинська обл., Ковельський р-н, с. Обенижі</t>
  </si>
  <si>
    <t>м. Буча, вул. Воїнів інтернаціоналістів, буд. 46 \ м. Буча, вул. Воїнів інтернаціоналістів, буд. 46</t>
  </si>
  <si>
    <t>Київський національний університет будівництва і архітектури, 2006</t>
  </si>
  <si>
    <t>весь цикл виготовлення меблів, матриці до крил та самі крила (карбон або волокна до безпілотних систем) / спорт, реставрація авто</t>
  </si>
  <si>
    <t>№20072020145823000021/1</t>
  </si>
  <si>
    <t>19870726-12496 007793468 орган що видав 1212 від 18.06.2022</t>
  </si>
  <si>
    <t>Луганська обл., м. Лисичанськ</t>
  </si>
  <si>
    <t>Черкаська обл., Черкаський р-н, с. Драбівка, вул. 2 підлісна, буд. 13, \ м. Дніпро, вул. робоча, буд. 152, кв. 478</t>
  </si>
  <si>
    <t>Лисичанський професійний гірничо-промисловий ліцей 2, 2013р.</t>
  </si>
  <si>
    <t>По закінченні навчання працював в приватній охороні, в відділі охорони та контролю аеропорту та водієм вантажного автотранспорту, Водій обленерго / рибалка, мисливство</t>
  </si>
  <si>
    <t>не одружений мати Михайленко Олена Миколаївна, 1960,Черкаська обл., Черкаський р-н, с. Драбівка, вул. 2 підлісна, буд. 13; 0994884503</t>
  </si>
  <si>
    <t>№060220211358651800011/1</t>
  </si>
  <si>
    <t>НМ265220 виданий ніжинським МВ УМВС України в Чернігівській обл., від 18.08.2006</t>
  </si>
  <si>
    <t>Чернігівська обл., с Лосинівка</t>
  </si>
  <si>
    <t>Чернігівська обл., с. Бобрик, вул. Київська, буд. 13 \ Чернігівська обл., с. Бобрик, вул. Київська, буд. 13</t>
  </si>
  <si>
    <t>Ніжинське ПТУ №35, 2008р.</t>
  </si>
  <si>
    <t>зварювальник самоучка, пиляв ліс / любить ремонтувати техніку</t>
  </si>
  <si>
    <t>одружений дружина Лавринець Юлія Володимірівна, 18.03.1993 р. Чернігівська обл., с. Бобрик, вул. Київська, буд. 13, 0960851316</t>
  </si>
  <si>
    <t>№290820220693081700016/1</t>
  </si>
  <si>
    <t>АВ 194286 Тростянецьким РВ УМВС України у Вінницькій області, від 02.02.2001</t>
  </si>
  <si>
    <t>Вінницька обл., с. Нова Ободівка</t>
  </si>
  <si>
    <t>м. Київ, бульвар Вернадського, 67Б, 32 \ Вінницька обл., Гайсинський р-н, с. Нова Ободівка, вул., Центральна, 86</t>
  </si>
  <si>
    <t>Комиргородський СПТУ 32, 1999, електогазозварювальник</t>
  </si>
  <si>
    <t>Столяр (2001-2026), зварювальник / мото авто техніка</t>
  </si>
  <si>
    <t>одружений дружина Стратієнко Леся Володимирівна, 16.08.1989 м. Київ, вул.Вернадського 67, кв 32, 0933787636</t>
  </si>
  <si>
    <t>№240420201388673800006/1</t>
  </si>
  <si>
    <t>НЄ 495261</t>
  </si>
  <si>
    <t>Черкаська обл., с. Журжинці</t>
  </si>
  <si>
    <t>м. Київ, вул. Лисківська, буд. 6 \ Черкаська обл., с. Журжинці, вул. Шайхутдінова, буд. 35</t>
  </si>
  <si>
    <t>Школа 1 с. Журжинці</t>
  </si>
  <si>
    <t>монтажни в рекламній компанії / футбол</t>
  </si>
  <si>
    <t>одружений дружина Бабенко Інна Вікторівна, 1982, м. Київ, вул. Лисківська, буд. 6, 0632674585</t>
  </si>
  <si>
    <t>№150820211455271100008/1</t>
  </si>
  <si>
    <t>МН 753613</t>
  </si>
  <si>
    <t>Харківська обл., м. Чугуїв</t>
  </si>
  <si>
    <t>Черкаська обл., м. Звенигородка, пров. Франка, буд. 5 \ Харківська обл., м. Чугуїв, вул. Будівельників, буд. 11</t>
  </si>
  <si>
    <t>Чугуєвський професійний аграрний ліцей, 2007 р.</t>
  </si>
  <si>
    <t>водій погружчика / пайка</t>
  </si>
  <si>
    <t>одружений дружина Гончарова Олена Володимирівна, 30.04.1991, Черкаська обл., м. Звенигородка, пров. Франка, буд. 5; 0980464029</t>
  </si>
  <si>
    <t>0990051128, 0687404329</t>
  </si>
  <si>
    <t>№080620201352092900009/1</t>
  </si>
  <si>
    <t>МВ 105280</t>
  </si>
  <si>
    <t>Сумська обл., смт. Свеса</t>
  </si>
  <si>
    <t>Місто Київ, Бульвар Руденка 24А, кв 20 \ Сумська обл., смт Свеса, вул. Соборна, буд. 4, кв 30</t>
  </si>
  <si>
    <t>Свіське СПТУ 3 у 2005</t>
  </si>
  <si>
    <t>на будівництві (монолітчик) / автомобілі</t>
  </si>
  <si>
    <t>не одружений мати Шевченко Людмила Георгіївна, 1962, Сумська обл., смт Свеса, вул. Соборна, буд. 4, кв 30</t>
  </si>
  <si>
    <t>№171020249340449472233/1</t>
  </si>
  <si>
    <t>20010305-03619 006078551 орган що видав 8017, від 13.05.2021</t>
  </si>
  <si>
    <t>м. Чернівці</t>
  </si>
  <si>
    <t>м. Київ, вул. Підлісна, буд. 5, кв. 139 \ м. Чернівці, вул. небесної Сотні, буд. 4Б</t>
  </si>
  <si>
    <t>Коледж імені Юрія Федьковича, 2017</t>
  </si>
  <si>
    <t>Працював продавцем консультантом в магазині з продажу матеріалів для автомайстерень / -</t>
  </si>
  <si>
    <t>не одружений мати Якубовська Олена Іванівна, 1968, м. Київ, вул. Підлісна, буд. 5, кв. 139; 0954995363</t>
  </si>
  <si>
    <t>№240220231358641100210/1</t>
  </si>
  <si>
    <t>20000808-04037 004134764 орган що видав 7434, від 31.10.2019</t>
  </si>
  <si>
    <t>м. Чернігів, вул. Мстиславська, буд. 177, кв. 8 \ м. Чернігів, вул. Мстиславська, буд. 177, кв. 8</t>
  </si>
  <si>
    <t>Чернігівський політехнічний університет 2022р</t>
  </si>
  <si>
    <t>працював на фрі лансі, впевнений користувач ПК, працював адміном в інтернет кафе, працював продавцем консультантом / робота</t>
  </si>
  <si>
    <t>не одружений мати ШЕВЦОВ-ВЛАСЕНКО Вікторія Анатоліївна, 1978, м. Чернігів, вул. Мстиславська, буд. 177, кв. 8; 0935153261</t>
  </si>
  <si>
    <t>0637527399, 0930636037</t>
  </si>
  <si>
    <t>№130220229326490300266/1</t>
  </si>
  <si>
    <t>19950706-09213 005298310 орган що видав 8029, від 07.10.2020</t>
  </si>
  <si>
    <t>Хмельницька обл., м. Городок</t>
  </si>
  <si>
    <t>м. Київ, вул. Володимира Сальського, буд. 11, кв. 102 \ Хмельниціька обл., м. Городок, вул, Мєрєсьєва, буд. 1</t>
  </si>
  <si>
    <t>Київський Університет "Україна" в 2019</t>
  </si>
  <si>
    <t>касир (адміністратор) супермаркет "Фора" / комп'ютерні ігри</t>
  </si>
  <si>
    <t>не одружений мати Івах Оксана Владиславівна, 1974, в Польщі; +48570757960</t>
  </si>
  <si>
    <t>№080620221320596900033/1</t>
  </si>
  <si>
    <t>20000321-00336 000056685 орган що видав 3232, від 18.04.2026</t>
  </si>
  <si>
    <t>м.Київ, вул. Андрія Верхогляда 5, кв.21 \ м.Київ, вул. Андрія Верхогляда 5, кв.21</t>
  </si>
  <si>
    <t>КНУ ім. Шевченка, 2019</t>
  </si>
  <si>
    <t>фінансовий аналітик, бухгалтер, операційний фінансист / шахмати, геополітика, спорт, кулінарія</t>
  </si>
  <si>
    <t>не одружений мати Проценко Світлана Дмитрівна, 1975, м.Київ, вул. Андрія Верхогляда 5, кв.21; 0503589720</t>
  </si>
  <si>
    <t>№070320231425037600026/1</t>
  </si>
  <si>
    <t>АН 833464 Баглійським РВ Дніпродзержинського МУ ГУМВС України в Дніпропетровській обл., від 08.10.2009</t>
  </si>
  <si>
    <t>Дніпропетровська обл., м. Камянське</t>
  </si>
  <si>
    <t>м. Камʼянське, вул. Максима Чиженка, буд. 47, кв. 53 \ м. Камʼянське, вул. Максима Чиженка, буд. 47, кв. 53</t>
  </si>
  <si>
    <t>ДНУ їм. Гончара, 2016</t>
  </si>
  <si>
    <t>Працював на оборонному заводі з проектування та збирання дронів / -</t>
  </si>
  <si>
    <t>не одружений мати ВАСИЛЬЄВА Олена Олексіївна, м. Київ, вул. Березнева, буд. 16, корп. 4, кв. 11; 0984065615</t>
  </si>
  <si>
    <t>№110720209326498400026/1</t>
  </si>
  <si>
    <t>19810428-00159 004707585 орган що видав 6831, від 16.03.2020</t>
  </si>
  <si>
    <t>РФ, Новгородська обл., м. Новгород</t>
  </si>
  <si>
    <t>Черкаська обл., м. Умань, вул. Грушевського, буд. 77, кв. 73 \ Хмельницька обл., м. Шепетівка, вул. Курортна, буд. 13</t>
  </si>
  <si>
    <t>Шепетівський ліцей, 1998р</t>
  </si>
  <si>
    <t>Після служби займався торгівлею. Був директором магазину, зав. складом, керівником магазину. / винахідник</t>
  </si>
  <si>
    <t>одружений дружина Катрук Галина Юріївна, 07.07.1985, Черкаська обл., м. Умань, вул. Грушевського, буд. 77, кв. 73; 0986142375</t>
  </si>
  <si>
    <t>№270520241388257800001/1</t>
  </si>
  <si>
    <t>20010821-10096 009648790 виданий органом 7126, від 07.09.2023 р.</t>
  </si>
  <si>
    <t>Черкаська обл., с. Калинівка</t>
  </si>
  <si>
    <t>Черкаська обол., Смілянський р-н, с. Носачів, вул. Гагаріна, буд. 100 \ Черкаська обол., Смілянський р-н, с. Носачів, вул. Гагаріна, буд. 100</t>
  </si>
  <si>
    <t>Смілянський центр підготовки і перепідготовки робітничих кадрів № 5 2024 р.</t>
  </si>
  <si>
    <t>вантажник / риболовля</t>
  </si>
  <si>
    <t>не одружений мати Бабічук Оксана Григорівна, 1976, Черкаська обол., Смілянський р-н, с. Носачів, вул. Гагаріна, буд. 100, 0638686921</t>
  </si>
  <si>
    <t>№290520201358121600016/1</t>
  </si>
  <si>
    <t>НМ 303252 Корюківським РВ УМВС в Чернігівській обл., від 15.11.2007</t>
  </si>
  <si>
    <t>Чернігівська обл., корюківський р-н, с. Савинки</t>
  </si>
  <si>
    <t>м. Чернігів, вул. Мазепи, буд. 4 \ Чернігівська обл., корюківський р-н, с. Савинки, вул. Лесі Українки, буд. 2А</t>
  </si>
  <si>
    <t>Новгород-Сіверське Медичне Училище, 2010</t>
  </si>
  <si>
    <t>працював монтажник-висотник / -</t>
  </si>
  <si>
    <t>не одружений мати Лісена Надія Василівна, 01.09.1968, Чернігівська обл., корюківський р-н, с. Савинки, вул. Лесі Українки, буд. 2А;</t>
  </si>
  <si>
    <t>не надав</t>
  </si>
  <si>
    <t>№07520201358386200014/1</t>
  </si>
  <si>
    <t>НК 533230</t>
  </si>
  <si>
    <t>Чернігівська обл., Сосницький р-н, с. Якличі</t>
  </si>
  <si>
    <t>Чернігівська обл., с. Сосниця, вул. Довженка, буд. 54 \ Чернігівська обл., Сосницький р-н, с. Якличі, вул. польова, буд. 3</t>
  </si>
  <si>
    <t>Сосницьке СПТУ 1995р</t>
  </si>
  <si>
    <t>електриком в комунхозі / ремонт оптику</t>
  </si>
  <si>
    <t>не одружений мати Чавпилова Катерина Петрівна, 1954, Чернігівська обл., с. Сосниця, вул. Довженка, буд. 54; 0631693870</t>
  </si>
  <si>
    <t>№211020211320634500020/1</t>
  </si>
  <si>
    <t>МЕ 223359 Дніпровським РУ ГУ МВС України в м. Києві</t>
  </si>
  <si>
    <t>м. Київ, вул. Архітектора Миколаїва, буд. 11, кв. 123 \ м. Київ, вул. Лішара Наваї, буд. 67, кв. 53</t>
  </si>
  <si>
    <t>Сш 201 м.Києва 2004р</t>
  </si>
  <si>
    <t>Експедитор, закройщик, пекар / комп'ютерні ігри</t>
  </si>
  <si>
    <t>не одружений мати Бондаренко Ірина Василівна, м. Київ, вул. Лішара Наваї, буд. 67, кв. 53; 0981272247</t>
  </si>
  <si>
    <t>0632390662, 0737201496</t>
  </si>
  <si>
    <t>№120320201362300200005/1</t>
  </si>
  <si>
    <t>СМ852369 виданий Білоцерківським МВМ номер 2 ГУ МВС України в Київскій обл., від 02.12.2005 р.</t>
  </si>
  <si>
    <t>Київська обл., м. Біла Церква</t>
  </si>
  <si>
    <t>м. Київ, вул. Софії Русової, буд. 7, кв. 288 \ м. Біла Церква, пров. Курсовий, буд. 23, кв. 19</t>
  </si>
  <si>
    <t>НТУУ КПІ 2012.</t>
  </si>
  <si>
    <t>Компʼютерне програмування, займався розробкою ПЗ, програмування мікро компʼютерів. Знання англійської мови. / плавання, сноуборд</t>
  </si>
  <si>
    <t>не одружений мати Дудко Наталья Павлівна, 06.05.1956, м. Біла Церква, пров. Курсовий, буд. 23, кв. 19, 0972506806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</si>
</sst>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6" fontId="18" fillId="0" borderId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80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&#1053;&#1072;&#1073;&#1110;&#1088;%2028.08.2026\&#1058;&#1072;&#1073;&#1083;&#1080;&#1095;&#1082;&#1080;\&#1041;&#1047;&#1042;&#1055;07.09.2026.&#1057;&#1044;&#1044;78&#1073;&#1088;&#1080;&#1075;&#1072;&#1076;&#1072;.xlsx" TargetMode="External"/><Relationship Id="rId1" Type="http://schemas.openxmlformats.org/officeDocument/2006/relationships/externalLinkPath" Target="&#1041;&#1047;&#1042;&#1055;07.09.2026.&#1057;&#1044;&#1044;78&#1073;&#1088;&#1080;&#1075;&#1072;&#107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 t="str">
            <v>ГУБКО Юрій Романович</v>
          </cell>
          <cell r="H2" t="str">
            <v>№260820261358342600001/1</v>
          </cell>
          <cell r="X2" t="str">
            <v>не одружений</v>
          </cell>
        </row>
        <row r="3">
          <cell r="A3" t="str">
            <v>ПШЕНИЧНИЙ Олександр Юрійович</v>
          </cell>
          <cell r="H3" t="str">
            <v>№290620211358342600009/1</v>
          </cell>
          <cell r="X3" t="str">
            <v>одружений</v>
          </cell>
          <cell r="Y3" t="str">
            <v>дружина Пшенична Тетяна Петрівна 30.01.1971, м. Київ, вул. Вишгородська 23а\86 т. 0997529784</v>
          </cell>
        </row>
        <row r="4">
          <cell r="A4" t="str">
            <v>МУЗИЧУК Павло Віталійович</v>
          </cell>
          <cell r="H4" t="str">
            <v>№170420210688425000001/1</v>
          </cell>
          <cell r="X4" t="str">
            <v>цивільний шлюб</v>
          </cell>
          <cell r="Y4" t="str">
            <v>дружина Чумак Наталія Анатолівна, Київська обл., с. Старі Петрівці, вул. Космонавтів, буд. 1; 0680957076</v>
          </cell>
        </row>
        <row r="5">
          <cell r="A5" t="str">
            <v>КРАТКО Руслан Віталійович</v>
          </cell>
          <cell r="H5" t="str">
            <v>№190420235818681000028/1</v>
          </cell>
          <cell r="X5" t="str">
            <v>не одружений</v>
          </cell>
          <cell r="Y5" t="str">
            <v>мати Кратко Антоніна Петрівна, Чернігівська обл. м. Носівка, Юбілейна 6</v>
          </cell>
        </row>
        <row r="6">
          <cell r="A6" t="str">
            <v xml:space="preserve">ЧМИГА Микола Миколайович 
</v>
          </cell>
          <cell r="H6" t="str">
            <v>№310120201358474400008/1</v>
          </cell>
          <cell r="X6" t="str">
            <v>не одружений</v>
          </cell>
          <cell r="Y6" t="str">
            <v>батько Чмига Микола Віталійович, Чернігівська обл. м. Борзна, вул. Воїнів інтернаціоналістів 15</v>
          </cell>
        </row>
        <row r="7">
          <cell r="A7" t="str">
            <v>СОРОКІН Костянтин Леонідович</v>
          </cell>
          <cell r="H7" t="str">
            <v>№260520254096795700016/1</v>
          </cell>
        </row>
        <row r="8">
          <cell r="A8" t="str">
            <v>СКУЛІН Руслан Геннадійович</v>
          </cell>
          <cell r="H8" t="str">
            <v>СО 869732</v>
          </cell>
          <cell r="X8" t="str">
            <v>неодружений</v>
          </cell>
          <cell r="Y8" t="str">
            <v>мати Сіленко Ірина Михайлівна 0934842871</v>
          </cell>
        </row>
        <row r="9">
          <cell r="A9" t="str">
            <v>ДЕРКАЧ Микола Миколайович</v>
          </cell>
        </row>
        <row r="10">
          <cell r="A10" t="str">
            <v>СИЗОН Олег Іванович</v>
          </cell>
          <cell r="H10" t="str">
            <v>№300120261358752000003/1</v>
          </cell>
          <cell r="X10" t="str">
            <v>не одружений</v>
          </cell>
          <cell r="Y10" t="str">
            <v>мати Сизон Лідія Михайлівна, 1959, Чернігівська обл., м. Прилуки вул. Роскової, буд. 53; 0666266069</v>
          </cell>
        </row>
        <row r="11">
          <cell r="A11" t="str">
            <v>СУХОМЛИН Іван Іванович</v>
          </cell>
          <cell r="H11" t="str">
            <v>№250420201358121600011/1</v>
          </cell>
          <cell r="X11" t="str">
            <v>-</v>
          </cell>
          <cell r="Y11" t="str">
            <v>дружина Сухомлин Тетяна Сергіївна, 1991, Чернігівська обл., Корюківський р-н., с. Наумівка, вул. Садова; 0685800084;</v>
          </cell>
        </row>
        <row r="12">
          <cell r="A12" t="str">
            <v>ВЕЛИКИЙ Сергій Дмитрович</v>
          </cell>
          <cell r="H12" t="str">
            <v>№291120221320596900022/1</v>
          </cell>
          <cell r="X12" t="str">
            <v>не одружений</v>
          </cell>
          <cell r="Y12" t="str">
            <v>мати Велика Наталія Олександрівна, м. Київ, вул. Наталі Ужвій, буд. 4-А кв. 110, 0676327517, 0958760490</v>
          </cell>
        </row>
        <row r="13">
          <cell r="A13" t="str">
            <v>ЮРЧЕНКО Ярослав Миколайович</v>
          </cell>
          <cell r="H13" t="str">
            <v>№300820261358641100002/1</v>
          </cell>
          <cell r="X13" t="str">
            <v>цивільна дружина</v>
          </cell>
          <cell r="Y13" t="str">
            <v>дружина Молочко Юлія Миколаївна, 18.01.1991, м. Чернігів, проспект Левка Лук'яненка, буд. 2, корп, 2, кв. 53; 0668020966</v>
          </cell>
        </row>
        <row r="14">
          <cell r="A14" t="str">
            <v>ЗОЗУЛЯ Владислав Валерійович</v>
          </cell>
          <cell r="H14" t="str">
            <v>№260520251358651800002/1</v>
          </cell>
          <cell r="X14" t="str">
            <v>не одружений</v>
          </cell>
          <cell r="Y14" t="str">
            <v>мати Погрібна Тетяна Вікторівна, м. Ніжин, вул. Носівський шлях, 0966138783</v>
          </cell>
        </row>
        <row r="15">
          <cell r="A15" t="str">
            <v>ІВАНИШ Микола Петрович</v>
          </cell>
          <cell r="H15" t="str">
            <v>№240220211358752000014/1</v>
          </cell>
          <cell r="X15" t="str">
            <v>не одружений</v>
          </cell>
          <cell r="Y15" t="str">
            <v>мати Іваниш Ганна Юріївна, 18.07.1974, Чернігівська обл., с Знам'янка, вул. Н. Білявскої, буд. 40, 0663839436</v>
          </cell>
        </row>
        <row r="16">
          <cell r="A16" t="str">
            <v>КИРІЄНКО Федір Васильович</v>
          </cell>
          <cell r="H16" t="str">
            <v>№290220241358641100030/1</v>
          </cell>
          <cell r="X16" t="str">
            <v>одружений</v>
          </cell>
          <cell r="Y16" t="str">
            <v>дружина Тимошенко Вікторія Анатоліївна, 12.12.1975, Чернігівська обл., м. Чернігів проспект Левка Лукьяненка, буд. 22, кв. 41, +393476483130, Італія</v>
          </cell>
        </row>
        <row r="17">
          <cell r="A17" t="str">
            <v>САЄНКО Василь Дмитрович</v>
          </cell>
          <cell r="H17" t="str">
            <v>№061120235897682700001/1</v>
          </cell>
          <cell r="X17" t="str">
            <v>цивільний шлюб</v>
          </cell>
          <cell r="Y17" t="str">
            <v>цивільна дружина Бикова Любов Петрівна, 23.10.1981, Чернігівська обл., Куліковський р-н, с. Кладьківка, вул. Зелена, буд. 23, 0681867004</v>
          </cell>
        </row>
        <row r="18">
          <cell r="A18" t="str">
            <v>СЕМЧЕНКО Володимир Вікторович</v>
          </cell>
          <cell r="H18" t="str">
            <v>№020620231358641100403/1</v>
          </cell>
          <cell r="X18" t="str">
            <v>одружений</v>
          </cell>
          <cell r="Y18" t="str">
            <v>дружина Семченко Марія Григоріївна, 27.08.1979, Чернігівська обл., м. Чернігів, просп. Миру, буд. 271А, кв. 15, 0961758445</v>
          </cell>
        </row>
        <row r="19">
          <cell r="A19" t="str">
            <v>ХАРЧЕНКО Сергій Петрович</v>
          </cell>
          <cell r="H19" t="str">
            <v>№041220201358229200012/1</v>
          </cell>
          <cell r="X19" t="str">
            <v>одружений</v>
          </cell>
          <cell r="Y19" t="str">
            <v>дружина Харченко Галина Валентинівна, 16.05.1978, Чернігівська обл., с. Риботин, вул. Миколи Ткачури, буд. 2, 0630474538</v>
          </cell>
        </row>
        <row r="20">
          <cell r="A20" t="str">
            <v>ЯКОВЕНКО Дмитро Валерійович</v>
          </cell>
          <cell r="H20" t="str">
            <v>№021220201358150000010/1</v>
          </cell>
          <cell r="X20" t="str">
            <v>не одружений</v>
          </cell>
          <cell r="Y20" t="str">
            <v>мати Яковенко Надія В'ячеславівна, 20.07.1969, Чернігівська обл., м. Прилуки, вул. Ракітна, буд. 17</v>
          </cell>
        </row>
        <row r="21">
          <cell r="A21" t="str">
            <v>ТРОФИМЕНКО Денис Вікторович</v>
          </cell>
          <cell r="H21" t="str">
            <v>№№141220221320634500036/1</v>
          </cell>
          <cell r="X21" t="str">
            <v>не одружений</v>
          </cell>
          <cell r="Y21" t="str">
            <v>мати Трофименко Ірина Валентинівна, 06.06.1963, м. Київ вул. Дніпровська Набережна, буд. 5-А, кв. 44, 0674415660</v>
          </cell>
        </row>
        <row r="22">
          <cell r="A22" t="str">
            <v>СОЛОВЕЙ Єгор Юрійович</v>
          </cell>
          <cell r="H22" t="str">
            <v>№030820231320645400013/1</v>
          </cell>
          <cell r="X22" t="str">
            <v>не одружений</v>
          </cell>
          <cell r="Y22" t="str">
            <v>мати Соловей Світлана Миколаївна, м. Київ, вул. Юлії Сдановської, буд. 54, кв. 108, 0985048871</v>
          </cell>
        </row>
        <row r="23">
          <cell r="A23" t="str">
            <v>УЛАНОВ Сергій Вікторович</v>
          </cell>
          <cell r="H23" t="str">
            <v>№310120231455779700054/1</v>
          </cell>
          <cell r="X23" t="str">
            <v>одружений</v>
          </cell>
          <cell r="Y23" t="str">
            <v>дружина Уланова Лілія Миколаївна, 1984,  Німеччині</v>
          </cell>
        </row>
        <row r="24">
          <cell r="A24" t="str">
            <v>ГАЛІМОВ Дмитро Віталійович</v>
          </cell>
          <cell r="H24" t="str">
            <v>№250920190-587100002/1</v>
          </cell>
          <cell r="X24" t="str">
            <v>не одружений</v>
          </cell>
          <cell r="Y24" t="str">
            <v>мати Цвєтна Олена Радіківна, м. Ужгород, 0509593266</v>
          </cell>
        </row>
        <row r="25">
          <cell r="A25" t="str">
            <v>ТОКАРЕВ Денис Юрійович</v>
          </cell>
          <cell r="H25" t="str">
            <v>№150520201320515300005/1</v>
          </cell>
          <cell r="X25" t="str">
            <v>не одружений</v>
          </cell>
          <cell r="Y25" t="str">
            <v>мати Токарева Ірина Юрієвна, 17.11.1965, м. Донецьк</v>
          </cell>
        </row>
        <row r="26">
          <cell r="A26" t="str">
            <v>РОМАНЧЕНКО Євгеній Сергійович</v>
          </cell>
          <cell r="H26" t="str">
            <v>№121020231320380100311/1</v>
          </cell>
          <cell r="X26" t="str">
            <v>не одружений</v>
          </cell>
          <cell r="Y26" t="str">
            <v>мати Романченко Олена Павлівна, 18.07.1964, Київська обл., м. Київ, Мілославська, буд. 22, кв. 11, 0635073230</v>
          </cell>
        </row>
        <row r="27">
          <cell r="A27" t="str">
            <v>ВАЛЬКО Олег Олександрович</v>
          </cell>
          <cell r="H27" t="str">
            <v>№220220211358752000017/1</v>
          </cell>
          <cell r="X27" t="str">
            <v>не одружений</v>
          </cell>
          <cell r="Y27" t="str">
            <v>мати Валько Олеся Петрівна, 1978, Чернігівська обл., с. Івківці, вул. П'ятницька, буд. 29; 0999668728</v>
          </cell>
        </row>
        <row r="28">
          <cell r="A28" t="str">
            <v>ДЕНИСЕВИЧ Владислав Ігорович</v>
          </cell>
          <cell r="H28" t="str">
            <v>№181020249340449407815/1</v>
          </cell>
          <cell r="X28" t="str">
            <v>не одружений</v>
          </cell>
          <cell r="Y28" t="str">
            <v>мати Денисевич Світлана Анатолівна 07.11.1980р. Заболотного 32 кв.87 0975520198</v>
          </cell>
        </row>
        <row r="29">
          <cell r="A29" t="str">
            <v>ВАРИЧ Максим Сергійович</v>
          </cell>
          <cell r="H29" t="str">
            <v>№120720221358752000069/1</v>
          </cell>
          <cell r="X29" t="str">
            <v>одружений</v>
          </cell>
          <cell r="Y29" t="str">
            <v>дружина Варич Людмила Юріївна, 29.09.1995, Чернігівська обл., м. Прилуки, вул. Житння, буд. 24, 0995007202</v>
          </cell>
        </row>
        <row r="30">
          <cell r="A30" t="str">
            <v>БУЗОВСЬКИЙ Олександр Павлович</v>
          </cell>
          <cell r="H30" t="str">
            <v>№290120211425317100009/1</v>
          </cell>
          <cell r="X30" t="str">
            <v>одружений</v>
          </cell>
          <cell r="Y30" t="str">
            <v>дружина Бузовська Марія Аркадіївна, 19.01.1989, Чехія, 0931999609</v>
          </cell>
        </row>
        <row r="31">
          <cell r="A31" t="str">
            <v>ПАЛКІН Євгеній Олександрович</v>
          </cell>
          <cell r="H31" t="str">
            <v>№090420231388345900057/1</v>
          </cell>
          <cell r="X31" t="str">
            <v>не одружений</v>
          </cell>
          <cell r="Y31" t="str">
            <v>мати Самойленко Валентина Миколаївна, Черкаська обл., с. Гермязів, вул. Г.Сковороди, буд. 17 , 0734881186</v>
          </cell>
        </row>
        <row r="32">
          <cell r="A32" t="str">
            <v>ГРИГОР'ЄВ Олександр Леонідович</v>
          </cell>
          <cell r="H32" t="str">
            <v>№280220230693371300704/1</v>
          </cell>
          <cell r="X32" t="str">
            <v>одружений</v>
          </cell>
          <cell r="Y32" t="str">
            <v>дружина Григор'єва Анна Ігорівна, 1983, м. Київ, Голосіївський проспект, буд. 126, корпус 1, кв. 27; 0638471196</v>
          </cell>
        </row>
        <row r="33">
          <cell r="A33" t="str">
            <v>ЧУБ Гліб Сергійович</v>
          </cell>
          <cell r="H33" t="str">
            <v>№310120231320939300238/1</v>
          </cell>
          <cell r="X33" t="str">
            <v>не одружений</v>
          </cell>
          <cell r="Y33" t="str">
            <v>мати Герман Ганна Федорівна, 21.05.1978, м. Київ, Оболонський просперк, 11, кв. 243, 0504102850</v>
          </cell>
        </row>
        <row r="34">
          <cell r="A34" t="str">
            <v>БОНДАР Сергій Іванович</v>
          </cell>
          <cell r="H34" t="str">
            <v>№210720231320515300165/1</v>
          </cell>
          <cell r="X34" t="str">
            <v>не одружений</v>
          </cell>
          <cell r="Y34" t="str">
            <v>Бондар Валентина Сергіївна, м. Київ, вул. Санаторна, буд. 23, кв. 78, 0951117186</v>
          </cell>
        </row>
        <row r="35">
          <cell r="A35" t="str">
            <v>БУЛКОТ Василь Борисович</v>
          </cell>
          <cell r="H35" t="str">
            <v>МО 329992</v>
          </cell>
          <cell r="X35" t="str">
            <v>не одружений</v>
          </cell>
          <cell r="Y35" t="str">
            <v>батько Булкот Борис Григорович, 1944, Черкаська обл., Уманський р-н, с. Цибулів, вул. Затишна, 2а, нема телефону</v>
          </cell>
        </row>
        <row r="36">
          <cell r="A36" t="str">
            <v>ГОЛУБ Віталій Миколайович</v>
          </cell>
          <cell r="H36" t="str">
            <v>№281020201388375700020</v>
          </cell>
          <cell r="X36" t="str">
            <v>не одружений</v>
          </cell>
          <cell r="Y36" t="str">
            <v>мати Голуб Лідія Іванівна, 22.07.1950. м. Умань Незалежності 74 кв45 0980274492</v>
          </cell>
        </row>
        <row r="37">
          <cell r="A37" t="str">
            <v>ГРОМОВ Дмитро Олександрович</v>
          </cell>
          <cell r="H37" t="str">
            <v>№190220200688703900001/1</v>
          </cell>
          <cell r="X37" t="str">
            <v>одружений</v>
          </cell>
          <cell r="Y37" t="str">
            <v>дружина Громова Світлана Олександрівна, 19.08.1988, Чернігівська обл., Прилуцький р-н, с. Андріївка, вул. Незалежності, 19, 0971574724</v>
          </cell>
        </row>
        <row r="38">
          <cell r="A38" t="str">
            <v>КАНІЩЕВ Руслан Вікторович</v>
          </cell>
          <cell r="H38" t="str">
            <v>№23082026887867500001/1</v>
          </cell>
          <cell r="X38" t="str">
            <v>не одружений</v>
          </cell>
          <cell r="Y38" t="str">
            <v>мати КАНІЩЕВА Любов Борисівна 0931855157 Адреса: вул. Кононенка, буд. 5, м. Кам'янка, Черкаська обл.</v>
          </cell>
        </row>
        <row r="39">
          <cell r="A39" t="str">
            <v>КОРЖ Сергій Миколайович</v>
          </cell>
          <cell r="H39" t="str">
            <v>№080420201388848300006/1</v>
          </cell>
          <cell r="X39" t="str">
            <v>неодружений</v>
          </cell>
          <cell r="Y39" t="str">
            <v>мати Корж Наталія Іванівна, 04.10.1956, Черкаська обл., м. Городище, вул. Маяковського, 74 (п/б), 0683261299</v>
          </cell>
        </row>
        <row r="40">
          <cell r="A40" t="str">
            <v>КУЛИК Валерій Борисович</v>
          </cell>
          <cell r="H40" t="str">
            <v>№160220241388345900005/1</v>
          </cell>
          <cell r="X40" t="str">
            <v>не одружений</v>
          </cell>
          <cell r="Y40" t="str">
            <v>мати Кулик Світлана Дмитрівна. 1949. Черкаська обл. с. Гельмязів, вул Барвінкова 9/2.0939318393</v>
          </cell>
        </row>
        <row r="41">
          <cell r="A41" t="str">
            <v>МАМЧУР Сергій Петрович</v>
          </cell>
          <cell r="H41" t="str">
            <v>АГ 291760</v>
          </cell>
          <cell r="X41" t="str">
            <v>одружений</v>
          </cell>
          <cell r="Y41" t="str">
            <v>дружина Мамчур Олена Миколаївна, 15.09.1992 р.н., Черкаська обл., Уманський р-н, с. Веселівка, вул. Незалежності, 123 (п/б), 0939383115</v>
          </cell>
        </row>
        <row r="42">
          <cell r="A42" t="str">
            <v>ПАШУК Юрій Володимирович</v>
          </cell>
          <cell r="H42" t="str">
            <v>МО 507728</v>
          </cell>
          <cell r="X42" t="str">
            <v>не одружений</v>
          </cell>
          <cell r="Y42" t="str">
            <v>мати Пашук Ірина Олександрівна, 11.05.1963 р.н., м. Черкаси, вул. Романа Шухевича, 54(п/б), 0933635881</v>
          </cell>
        </row>
        <row r="43">
          <cell r="A43" t="str">
            <v>СТОРОЖУК Ігор Володимирович</v>
          </cell>
          <cell r="H43" t="str">
            <v>№050820211464734000001/1</v>
          </cell>
          <cell r="X43" t="str">
            <v>не одружений</v>
          </cell>
          <cell r="Y43" t="str">
            <v>мати Галоган Олена Олегівна. 1973р 0509987438 Адреса: Місто Чернігів проспект Миру 27а</v>
          </cell>
        </row>
        <row r="44">
          <cell r="A44" t="str">
            <v>ГАРБАР Михайло Михайлович</v>
          </cell>
          <cell r="H44" t="str">
            <v>№ 070520247922294900002/1</v>
          </cell>
          <cell r="X44" t="str">
            <v>не одружений</v>
          </cell>
          <cell r="Y44" t="str">
            <v>мати Гарбар Катерина Василівна, 01.11.1961, Житомирська обл. Андрушіївський р-н, с. Лебединці, пров. Механізаторів, 3, 0683397685</v>
          </cell>
        </row>
        <row r="45">
          <cell r="A45" t="str">
            <v>ЖУКОВ Олег Геннадійович</v>
          </cell>
          <cell r="H45" t="str">
            <v>№260420211429739000009/1</v>
          </cell>
          <cell r="X45" t="str">
            <v>не одружений</v>
          </cell>
          <cell r="Y45" t="str">
            <v>мати Жукова Людмила Петрівна 1956. Полтавьска обл. с. Шрамки.</v>
          </cell>
        </row>
        <row r="46">
          <cell r="A46" t="str">
            <v>ЮДІН Андрій Михайлович</v>
          </cell>
          <cell r="H46" t="str">
            <v>МО 017250</v>
          </cell>
          <cell r="X46" t="str">
            <v>не одружений</v>
          </cell>
          <cell r="Y46" t="str">
            <v>мати Юдіна Надія Петрівна, 25.10.1953, Чернігівська обл., м. Ніжин, вул. Незалежності 27, кв. 55, 0965047291</v>
          </cell>
        </row>
        <row r="47">
          <cell r="A47" t="str">
            <v>ДАНИЛОВИЧ Юрій Олегович</v>
          </cell>
          <cell r="H47" t="str">
            <v>№261220231464437500306/1</v>
          </cell>
          <cell r="X47" t="str">
            <v>не одружений</v>
          </cell>
          <cell r="Y47" t="str">
            <v>мати Данилович Наталія Леонідівна, Київ, вул. Княжий затони, 14, кв. 14, 0504702206</v>
          </cell>
        </row>
        <row r="48">
          <cell r="A48" t="str">
            <v>МАРТИНОВ Сергій Олександрович</v>
          </cell>
          <cell r="H48" t="str">
            <v>№290820261320596900001/1</v>
          </cell>
          <cell r="X48" t="str">
            <v>не одружений</v>
          </cell>
        </row>
        <row r="49">
          <cell r="A49" t="str">
            <v>ПАНАТІ Микола Федорович</v>
          </cell>
          <cell r="H49" t="str">
            <v>№190220221358683300012/1</v>
          </cell>
          <cell r="X49" t="str">
            <v>цивільний брак</v>
          </cell>
          <cell r="Y49" t="str">
            <v>цивільна дружина Никуліна Анна Михайлівна, 1991, Чернігівська обл., с. Коцюбинське, 0633242816</v>
          </cell>
        </row>
        <row r="50">
          <cell r="A50" t="str">
            <v>СІВАК Ростислав Вікторович</v>
          </cell>
          <cell r="H50" t="str">
            <v>№2708202613200402500002/1</v>
          </cell>
          <cell r="X50" t="str">
            <v>не одружений</v>
          </cell>
          <cell r="Y50" t="str">
            <v>мати Сівак Маргарита Георгіївна, м. Київ, вул. Ореста Васкула, буд. 44/50, кв 250, 0951612053</v>
          </cell>
        </row>
        <row r="51">
          <cell r="A51" t="str">
            <v>ПАВЛОВ Віталій Сергійович</v>
          </cell>
          <cell r="H51" t="str">
            <v>№280820268878851000001/1</v>
          </cell>
          <cell r="X51" t="str">
            <v>одружений</v>
          </cell>
          <cell r="Y51" t="str">
            <v>дружина Павлова Вікторія Сергіївна, 04.11.1997 р., Черкаська обл., м. Чигирин, вул. Піщана, буд. 7, 0639379839</v>
          </cell>
        </row>
        <row r="52">
          <cell r="A52" t="str">
            <v>МОТРЕНКО Сергій Васильович</v>
          </cell>
          <cell r="H52" t="str">
            <v>МО 745662</v>
          </cell>
          <cell r="X52" t="str">
            <v>одружений</v>
          </cell>
          <cell r="Y52" t="str">
            <v>дружина Мотренко Ольга Михайлівна, 1989, м. Черкаси, вул. Смілянська 65, кв. 48; +380636670680</v>
          </cell>
        </row>
        <row r="53">
          <cell r="A53" t="str">
            <v>ПІСОЦЬКИЙ Ігор Вадимович</v>
          </cell>
          <cell r="H53" t="str">
            <v>№180920201358651800007/1</v>
          </cell>
          <cell r="X53" t="str">
            <v>не одружений</v>
          </cell>
          <cell r="Y53" t="str">
            <v>мати Горянська Анжела Михайлівна, 1969, Чернігівська обл., м. Ніжин, вул. Інститутська, буд. 6 кв. 19, 0969926755</v>
          </cell>
        </row>
        <row r="54">
          <cell r="A54" t="str">
            <v>МОТУЗ Олександр Володимирович</v>
          </cell>
          <cell r="H54" t="str">
            <v>№031220221320596900018/1</v>
          </cell>
          <cell r="X54" t="str">
            <v>не одружений</v>
          </cell>
          <cell r="Y54" t="str">
            <v>мати Мотуз Наталья Іванівна, 08.09.1954, Київська обл., м. Київ. вул. Джона Маккейна, буд. 16А, кв. 13, 0938377635</v>
          </cell>
        </row>
        <row r="55">
          <cell r="A55" t="str">
            <v>ОНУФРІЄНКО Олександр Валерійович</v>
          </cell>
          <cell r="H55" t="str">
            <v>№180520251320515300490/1</v>
          </cell>
          <cell r="X55" t="str">
            <v>не одружений</v>
          </cell>
          <cell r="Y55" t="str">
            <v>донька Онуфріэнко Владіслава, 2009, Німеччина</v>
          </cell>
        </row>
        <row r="56">
          <cell r="A56" t="str">
            <v>ХОМЕНОК Петро Петрович</v>
          </cell>
          <cell r="H56" t="str">
            <v>№2300520251358752000052/1</v>
          </cell>
          <cell r="X56" t="str">
            <v>не одружений</v>
          </cell>
          <cell r="Y56" t="str">
            <v>Опікун: Пастух Наталія, Чернігівська обл., с. Івківці, вул, Джерельна, буд. 9, 0667589631</v>
          </cell>
        </row>
        <row r="57">
          <cell r="A57" t="str">
            <v>МІСУН Андрій Едуардович</v>
          </cell>
          <cell r="H57" t="str">
            <v>№300820261358752000001/1</v>
          </cell>
          <cell r="X57" t="str">
            <v>не одружений</v>
          </cell>
          <cell r="Y57" t="str">
            <v>мати Місун Зінаїда Миколаївна, Сумська обл., м. Суми, вул. Пушкіна, буд. 50, кв. 1, 0505952923</v>
          </cell>
        </row>
        <row r="58">
          <cell r="A58" t="str">
            <v>ШИБАЙКО Віктор Володимирович</v>
          </cell>
          <cell r="H58" t="str">
            <v>№1132020138867400002/1</v>
          </cell>
          <cell r="X58" t="str">
            <v>не одружений</v>
          </cell>
          <cell r="Y58" t="str">
            <v>мати Шибайко Ольга Йосипівна, 04.04.1961, Черкаська обл., с Мойсівка, вул. Чумгацька, буд. 45, 0964999283</v>
          </cell>
        </row>
        <row r="59">
          <cell r="A59" t="str">
            <v>МАРТИЩУК Євген Іванович</v>
          </cell>
          <cell r="H59" t="str">
            <v>№270520250688132902300/1</v>
          </cell>
          <cell r="X59" t="str">
            <v>не одружений</v>
          </cell>
          <cell r="Y59" t="str">
            <v>наречена Наклицька Альна Владиславівна, 02.01.1995, м. Київ, вул. Івана Миколайчука, буд. 7-А, кв. 47, 0666659775</v>
          </cell>
        </row>
        <row r="60">
          <cell r="A60" t="str">
            <v>ТАЛАЛАЙ Богдан Миколайович</v>
          </cell>
          <cell r="H60" t="str">
            <v>№070820231320645400080/1</v>
          </cell>
          <cell r="X60" t="str">
            <v>не одружений</v>
          </cell>
          <cell r="Y60" t="str">
            <v>мати ТАЛАЛАЙ Катерина Григоівна. 1955.. м. Київ, вул. Василя Косьяна, буд. 6б, кв. 63 0678805440</v>
          </cell>
        </row>
        <row r="61">
          <cell r="A61" t="str">
            <v>КНЯЗЄВ Андрій Олександрович</v>
          </cell>
          <cell r="H61" t="str">
            <v>№190620201352098700035/1</v>
          </cell>
          <cell r="X61" t="str">
            <v>не одружений</v>
          </cell>
          <cell r="Y61" t="str">
            <v>мати Князєва Раїса Іванівна, 1956, Чернігівська обл., Ніжинський р-н, с. Пальчики, 1 провулок Шевченко, буд. 7, 0508703308</v>
          </cell>
        </row>
        <row r="62">
          <cell r="A62" t="str">
            <v>ГЛУШКОВ Олександр Володимирович</v>
          </cell>
          <cell r="H62" t="str">
            <v>№2912201913581600023/1</v>
          </cell>
          <cell r="X62" t="str">
            <v>одружений</v>
          </cell>
          <cell r="Y62" t="str">
            <v>дружина Глушкова Наталія Григоріївна, 1980, Чернігівська обл., м. Корюківка, вул. Дачна, буд. 13; 0997393497</v>
          </cell>
        </row>
        <row r="63">
          <cell r="A63" t="str">
            <v>ШЕВКОПЛЯС Андрій Васильович</v>
          </cell>
          <cell r="H63" t="str">
            <v>№240520201358683300025/1</v>
          </cell>
          <cell r="X63" t="str">
            <v>не одружений</v>
          </cell>
          <cell r="Y63" t="str">
            <v>мати Шевкопляс Таісія Федорівна, 21.10.1947, Чернігівська обл., с. Стара Гудка, пров. Центральний, буд. 12</v>
          </cell>
        </row>
        <row r="64">
          <cell r="A64" t="str">
            <v>ПЛИС Владислав Миколайович</v>
          </cell>
          <cell r="H64" t="str">
            <v>№291120211352205200011/1</v>
          </cell>
          <cell r="X64" t="str">
            <v>не одружений</v>
          </cell>
          <cell r="Y64" t="str">
            <v>батько Плис Микола Олександрович,Сумська обл., смт. Вороніж, вул. Глухівська, буд. 20</v>
          </cell>
        </row>
        <row r="65">
          <cell r="A65" t="str">
            <v>ЛУЗЬКО Володимир Сергійович</v>
          </cell>
          <cell r="H65" t="str">
            <v>УН № 0976445</v>
          </cell>
          <cell r="X65" t="str">
            <v>одружений</v>
          </cell>
          <cell r="Y65" t="str">
            <v>дружина ЛУЗЬКО Любов Іванівна, м Київ, вул. Пасхаліна, буд. 17, кв. 16</v>
          </cell>
        </row>
        <row r="66">
          <cell r="A66" t="str">
            <v>БОЧОК Дмитро Вікторович</v>
          </cell>
          <cell r="H66" t="str">
            <v>№270520256249829700012/1</v>
          </cell>
          <cell r="X66" t="str">
            <v>не одружений</v>
          </cell>
          <cell r="Y66" t="str">
            <v>мати Бочок Тамара Михайлвна, 1956, Київська обл., м. Миронівка, вул. Першотравнева, буд. 48; 0965666869</v>
          </cell>
        </row>
        <row r="67">
          <cell r="A67" t="str">
            <v>ВИСОКОС Євгеній Романович</v>
          </cell>
          <cell r="H67" t="str">
            <v>№300820221358651800057/1</v>
          </cell>
          <cell r="X67" t="str">
            <v>не одружений</v>
          </cell>
          <cell r="Y67" t="str">
            <v>мати Високос Лілія Григорівна, м. Київ, вул. Титянинська, буд. 4, кв. 72/2, 0934057749</v>
          </cell>
        </row>
        <row r="68">
          <cell r="A68" t="str">
            <v>КОМАРОВСЬКИЙ Віктор Вадимович</v>
          </cell>
          <cell r="H68" t="str">
            <v>№271120201388257800020/1</v>
          </cell>
          <cell r="X68" t="str">
            <v>одружений</v>
          </cell>
          <cell r="Y68" t="str">
            <v>дружина Комаровська Кристина Олегівна, 03.06.1994 р., Черкаська обл., вул. Родини Бобринських, буд. 64 кв 85 , 0930885007</v>
          </cell>
        </row>
        <row r="69">
          <cell r="A69" t="str">
            <v>КРАВЧУК Олександр Сергійович</v>
          </cell>
          <cell r="H69" t="str">
            <v>№170720241320609100012/1</v>
          </cell>
          <cell r="X69" t="str">
            <v>не одружений</v>
          </cell>
          <cell r="Y69" t="str">
            <v>мати Кравчук Людмила Петрівна, 1976, Вінницька обл., м. Немирів, вул. Леонтовича, буд. 10, кв. 3, 0972795066</v>
          </cell>
        </row>
        <row r="70">
          <cell r="A70" t="str">
            <v>КОВПАК Богдан Олександрович</v>
          </cell>
          <cell r="H70" t="str">
            <v>№040320241464437500201/1</v>
          </cell>
          <cell r="X70" t="str">
            <v>не одружений</v>
          </cell>
          <cell r="Y70" t="str">
            <v>мати Ковпак Марина Валентинівна, 1962, м.Київ, вул. Анни Ахматової, буд. 55, кв. 25; 0674391588</v>
          </cell>
        </row>
        <row r="71">
          <cell r="A71" t="str">
            <v>ТЕРЕНТʼЄВ Артем Борисович</v>
          </cell>
          <cell r="H71" t="str">
            <v>№190520259340663500043/1</v>
          </cell>
          <cell r="X71" t="str">
            <v>одружений</v>
          </cell>
          <cell r="Y71" t="str">
            <v>дружина Калініна Єлизавета Олександрівна, 04.11.1998, м. Київ, вул. Вацлава Гавела, буд. 54/26, кв. 29, 0935980428</v>
          </cell>
        </row>
        <row r="72">
          <cell r="A72" t="str">
            <v>ВОРОНА Анатолій Володимирович</v>
          </cell>
          <cell r="H72" t="str">
            <v>НК 6536213</v>
          </cell>
          <cell r="X72" t="str">
            <v>не одружений</v>
          </cell>
          <cell r="Y72" t="str">
            <v>мати Ворона Валентина Тимофіївна, 16.09.1950, Черкаська обл., Золотонішський р-н, с. Лукашівка, 0678421317</v>
          </cell>
        </row>
        <row r="73">
          <cell r="A73" t="str">
            <v>ЗАЄЦЬ Олександр Вікторович</v>
          </cell>
          <cell r="H73" t="str">
            <v>№011220221358752000115/1</v>
          </cell>
          <cell r="X73" t="str">
            <v>одружений</v>
          </cell>
          <cell r="Y73" t="str">
            <v>дружина Заєць Катерина Миколаївна 22.10.1986. Чернігівська обл. м. Прилуки вул. Залізнична буд 17. 0661774794</v>
          </cell>
        </row>
        <row r="74">
          <cell r="A74" t="str">
            <v>ІВАЩЕНКО Андрій Іванович</v>
          </cell>
          <cell r="H74" t="str">
            <v>№260520255816386200001/1</v>
          </cell>
          <cell r="X74" t="str">
            <v>одружений</v>
          </cell>
          <cell r="Y74" t="str">
            <v>дружина Іващенко Ольга Миколаївна. 14.03.1983. Чернігівська обл. м. Чернігів вул. Перша танкова 32 кв 2. 0966961535</v>
          </cell>
        </row>
        <row r="75">
          <cell r="A75" t="str">
            <v>СЕРЕДА Андрій Миколайович</v>
          </cell>
          <cell r="H75" t="str">
            <v>№020620235818681000047/1</v>
          </cell>
          <cell r="X75" t="str">
            <v>не одружений</v>
          </cell>
          <cell r="Y75" t="str">
            <v>мати Середа Анна Олексіївна, Чернігівська обл. м. Носівка, вул. Сергія Шишка, буд. 41, 0984394340</v>
          </cell>
        </row>
        <row r="76">
          <cell r="A76" t="str">
            <v>УШАКОВ Євген Олексійович</v>
          </cell>
          <cell r="H76" t="str">
            <v>№090520251458450703092/1</v>
          </cell>
          <cell r="X76" t="str">
            <v>не одружений</v>
          </cell>
          <cell r="Y76" t="str">
            <v>мати Ушакова Ніна Леонідівна, 24.01.1960, м. Київ, вул. Новомостицька, буд. 4, кв. 75, 0639877645</v>
          </cell>
        </row>
        <row r="77">
          <cell r="A77" t="str">
            <v>ПОКЛЯЦЬКИЙ Богдан Вячеславович</v>
          </cell>
          <cell r="H77" t="str">
            <v>АГ 233292</v>
          </cell>
          <cell r="X77" t="str">
            <v>не одружений</v>
          </cell>
          <cell r="Y77" t="str">
            <v>мати Покляцька Неля Володимирівна, 15.04.1973, Віннуцька обл. Могилів-Подільський р-н, с. Высшеольчедаев, вул. Жовтнева буд. 13, номер не надав</v>
          </cell>
        </row>
        <row r="78">
          <cell r="A78" t="str">
            <v>САВЕЛЬЄВ Сергій Вікторович</v>
          </cell>
          <cell r="H78" t="str">
            <v>Звенигородський РТЦК та СП</v>
          </cell>
        </row>
        <row r="79">
          <cell r="A79" t="str">
            <v>КОТЛЯРЕНКО Максим Юрійович</v>
          </cell>
          <cell r="H79" t="str">
            <v>№280520251388257800468/1; СО 750086</v>
          </cell>
          <cell r="X79" t="str">
            <v>не одружений</v>
          </cell>
          <cell r="Y79" t="str">
            <v>батько Котляренко Юрій Валентинович, 1967, Черкаська обл., Черкаський район, с. Руська Поляна, вул. Святотроїцька, буд. 13; 0671602001</v>
          </cell>
        </row>
        <row r="80">
          <cell r="A80" t="str">
            <v>ДЕМИТРІЄВ Максим Олександрович</v>
          </cell>
          <cell r="H80" t="str">
            <v>СО 870245</v>
          </cell>
          <cell r="X80" t="str">
            <v>не одружений</v>
          </cell>
          <cell r="Y80" t="str">
            <v>мати Дмитрієва Ніна Миколаївна, 1971, Чернігівська обл., Ніжинський р-н, с. Курінь, вул. Миру, буд. 3;</v>
          </cell>
        </row>
        <row r="81">
          <cell r="A81" t="str">
            <v>ОЛІЙНИК Максим Юрійович</v>
          </cell>
          <cell r="H81" t="str">
            <v>№130220221352762500027/1</v>
          </cell>
          <cell r="X81" t="str">
            <v>не одружений</v>
          </cell>
          <cell r="Y81" t="str">
            <v>мати Олійник Інна Леонідівна, 1978, Сумська обл., Лебединський р-н, с. Будилка, вул. Платона Шупика, буд. 5; 0661278946</v>
          </cell>
        </row>
        <row r="82">
          <cell r="A82" t="str">
            <v>ЧЕРНЯВСЬКИЙ Андрій Вікторович</v>
          </cell>
          <cell r="H82" t="str">
            <v>№310120231362877100144/1</v>
          </cell>
          <cell r="X82" t="str">
            <v>не одружений</v>
          </cell>
          <cell r="Y82" t="str">
            <v>мати ЧЕРНЯВСЬКА Надія Петрівна. 13.08.1964.Київська обл. с.Трибухів вул Володимирська 30. 0965196695</v>
          </cell>
        </row>
        <row r="83">
          <cell r="A83" t="str">
            <v>СУДНИК Сергій Валерійович</v>
          </cell>
          <cell r="H83" t="str">
            <v>№050520251362104900033/1</v>
          </cell>
          <cell r="X83" t="str">
            <v>не одружений</v>
          </cell>
        </row>
        <row r="84">
          <cell r="A84" t="str">
            <v>МИХАЙЛЕНКО Володимир Миколайович</v>
          </cell>
          <cell r="H84" t="str">
            <v>№20072020145823000021/1</v>
          </cell>
          <cell r="X84" t="str">
            <v>не одружений</v>
          </cell>
          <cell r="Y84" t="str">
            <v>мати Михайленко Олена Миколаївна, 1960,Черкаська обл., Черкаський р-н, с. Драбівка, вул. 2 підлісна, буд. 13; 0994884503</v>
          </cell>
        </row>
        <row r="85">
          <cell r="A85" t="str">
            <v>ЛАВРІНЕЦЬ Юрій Віталійович</v>
          </cell>
          <cell r="H85" t="str">
            <v>№060220211358651800011/1</v>
          </cell>
          <cell r="X85" t="str">
            <v>одружений</v>
          </cell>
          <cell r="Y85" t="str">
            <v>дружина Лавринець Юлія Володимірівна, 18.03.1993 р. Чернігівська обл., с. Бобрик, вул. Київська, буд. 13, 0960851316</v>
          </cell>
        </row>
        <row r="86">
          <cell r="A86" t="str">
            <v>СТРАТІЄНКО Ігор Вікторович</v>
          </cell>
          <cell r="H86" t="str">
            <v>№290820220693081700016/1</v>
          </cell>
          <cell r="X86" t="str">
            <v>одружений</v>
          </cell>
          <cell r="Y86" t="str">
            <v>дружина Стратієнко Леся Володимирівна, 16.08.1989 м. Київ, вул.Вернадського 67, кв 32, 0933787636</v>
          </cell>
        </row>
        <row r="87">
          <cell r="A87" t="str">
            <v>БАБЕНКО Олександр Петрович</v>
          </cell>
          <cell r="H87" t="str">
            <v>№240420201388673800006/1</v>
          </cell>
          <cell r="X87" t="str">
            <v>одружений</v>
          </cell>
          <cell r="Y87" t="str">
            <v>дружина Бабенко Інна Вікторівна, 1982, м. Київ, вул. Лисківська, буд. 6, 0632674585</v>
          </cell>
        </row>
        <row r="88">
          <cell r="A88" t="str">
            <v>ГОНЧАРОВ Дмитро Юрієвич</v>
          </cell>
          <cell r="H88" t="str">
            <v>№150820211455271100008/1</v>
          </cell>
          <cell r="X88" t="str">
            <v>одружений</v>
          </cell>
          <cell r="Y88" t="str">
            <v>дружина Гончарова Олена Володимирівна, 30.04.1991, Черкаська обл., м. Звенигородка, пров. Франка, буд. 5; 0980464029</v>
          </cell>
        </row>
        <row r="89">
          <cell r="A89" t="str">
            <v>ШЕВЧЕНКО Тарас Анатолійович</v>
          </cell>
          <cell r="H89" t="str">
            <v>№080620201352092900009/1</v>
          </cell>
          <cell r="X89" t="str">
            <v>не одружений</v>
          </cell>
          <cell r="Y89" t="str">
            <v>мати Шевченко Людмила Георгіївна, 1962, Сумська обл., смт Свеса, вул. Соборна, буд. 4, кв 30</v>
          </cell>
        </row>
        <row r="90">
          <cell r="A90" t="str">
            <v>НАЗАР Самуїл Ігорович</v>
          </cell>
          <cell r="H90" t="str">
            <v>№171020249340449472233/1</v>
          </cell>
          <cell r="X90" t="str">
            <v>не одружений</v>
          </cell>
          <cell r="Y90" t="str">
            <v>мати Якубовська Олена Іванівна, 1968, м. Київ, вул. Підлісна, буд. 5, кв. 139; 0954995363</v>
          </cell>
        </row>
        <row r="91">
          <cell r="A91" t="str">
            <v>ШЕВЦОВ-ВЛАСЕНКО Ростислав Дмитрович</v>
          </cell>
          <cell r="H91" t="str">
            <v>№240220231358641100210/1</v>
          </cell>
          <cell r="X91" t="str">
            <v>не одружений</v>
          </cell>
          <cell r="Y91" t="str">
            <v>мати ШЕВЦОВ-ВЛАСЕНКО Вікторія Анатоліївна, 1978, м. Чернігів, вул. Мстиславська, буд. 177, кв. 8; 0935153261</v>
          </cell>
        </row>
        <row r="92">
          <cell r="A92" t="str">
            <v>ІВАХ Артьом Сергійович</v>
          </cell>
          <cell r="H92" t="str">
            <v>№130220229326490300266/1</v>
          </cell>
          <cell r="X92" t="str">
            <v>не одружений</v>
          </cell>
          <cell r="Y92" t="str">
            <v>мати Івах Оксана Владиславівна, 1974, в Польщі; +48570757960</v>
          </cell>
        </row>
        <row r="93">
          <cell r="A93" t="str">
            <v>В'ЯЛИЙ Владислав Ілліч</v>
          </cell>
          <cell r="H93" t="str">
            <v>№080620221320596900033/1</v>
          </cell>
          <cell r="X93" t="str">
            <v>не одружений</v>
          </cell>
          <cell r="Y93" t="str">
            <v>мати Проценко Світлана Дмитрівна, 1975, м.Київ, вул. Андрія Верхогляда 5, кв.21; 0503589720</v>
          </cell>
        </row>
        <row r="94">
          <cell r="A94" t="str">
            <v>ВАСИЛЬЄВ Антон Михайлович</v>
          </cell>
          <cell r="H94" t="str">
            <v>№070320231425037600026/1</v>
          </cell>
          <cell r="X94" t="str">
            <v>не одружений</v>
          </cell>
          <cell r="Y94" t="str">
            <v>мати ВАСИЛЬЄВА Олена Олексіївна, м. Київ, вул. Березнева, буд. 16, корп. 4, кв. 11; 0984065615</v>
          </cell>
        </row>
        <row r="95">
          <cell r="A95" t="str">
            <v>КАТРУК Дмитро Андрійович</v>
          </cell>
          <cell r="H95" t="str">
            <v>№110720209326498400026/1</v>
          </cell>
          <cell r="X95" t="str">
            <v>одружений</v>
          </cell>
          <cell r="Y95" t="str">
            <v>дружина Катрук Галина Юріївна, 07.07.1985, Черкаська обл., м. Умань, вул. Грушевського, буд. 77, кв. 73; 0986142375</v>
          </cell>
        </row>
        <row r="96">
          <cell r="A96" t="str">
            <v>БАБІЧУК Віталій Павлович</v>
          </cell>
          <cell r="H96" t="str">
            <v>№270520241388257800001/1</v>
          </cell>
          <cell r="X96" t="str">
            <v>не одружений</v>
          </cell>
          <cell r="Y96" t="str">
            <v>мати Бабічук Оксана Григорівна, 1976, Черкаська обол., Смілянський р-н, с. Носачів, вул. Гагаріна, буд. 100, 0638686921</v>
          </cell>
        </row>
        <row r="97">
          <cell r="A97" t="str">
            <v>ЛІСЕНИЙ Максим Вікторович</v>
          </cell>
          <cell r="H97" t="str">
            <v>№290520201358121600016/1</v>
          </cell>
          <cell r="X97" t="str">
            <v>не одружений</v>
          </cell>
          <cell r="Y97" t="str">
            <v>мати Лісена Надія Василівна, 01.09.1968, Чернігівська обл., корюківський р-н, с. Савинки, вул. Лесі Українки, буд. 2А;</v>
          </cell>
        </row>
        <row r="98">
          <cell r="A98" t="str">
            <v>ЧОВПИЛО Леонід Іванович</v>
          </cell>
          <cell r="H98" t="str">
            <v>№07520201358386200014/1</v>
          </cell>
          <cell r="X98" t="str">
            <v>не одружений</v>
          </cell>
          <cell r="Y98" t="str">
            <v>мати Чавпилова Катерина Петрівна, 1954, Чернігівська обл., с. Сосниця, вул. Довженка, буд. 54; 0631693870</v>
          </cell>
        </row>
        <row r="99">
          <cell r="A99" t="str">
            <v>БОНДАРЕНКО Олексій Олексійович</v>
          </cell>
          <cell r="H99" t="str">
            <v>№211020211320634500020/1</v>
          </cell>
          <cell r="X99" t="str">
            <v>не одружений</v>
          </cell>
          <cell r="Y99" t="str">
            <v>мати Бондаренко Ірина Василівна, м. Київ, вул. Лішара Наваї, буд. 67, кв. 53; 0981272247</v>
          </cell>
        </row>
        <row r="100">
          <cell r="A100" t="str">
            <v>ДУДКО Вадим Володимирович</v>
          </cell>
          <cell r="H100" t="str">
            <v>№120320201362300200005/1</v>
          </cell>
          <cell r="X100" t="str">
            <v>не одружений</v>
          </cell>
          <cell r="Y100" t="str">
            <v>мати Дудко Наталья Павлівна, 06.05.1956, м. Біла Церква, пров. Курсовий, буд. 23, кв. 19, 0972506806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65"/>
  <sheetViews>
    <sheetView tabSelected="1" topLeftCell="A10" zoomScale="58" zoomScaleNormal="70" workbookViewId="0">
      <pane ySplit="2" topLeftCell="A58" activePane="bottomLeft" state="frozen"/>
      <selection pane="bottomLeft" activeCell="E111" sqref="E111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6" width="61.140625" style="37" customWidth="1"/>
    <col min="7" max="7" width="31" style="37" customWidth="1"/>
    <col min="8" max="8" width="25.7109375" style="37" customWidth="1"/>
    <col min="9" max="9" width="18.42578125" style="38" customWidth="1"/>
    <col min="10" max="10" width="66.140625" style="36" customWidth="1"/>
    <col min="11" max="11" width="35.42578125" style="36" customWidth="1"/>
    <col min="12" max="12" width="21.85546875" style="39" customWidth="1"/>
    <col min="13" max="13" width="27.85546875" style="36" customWidth="1"/>
    <col min="14" max="14" width="87.5703125" style="36" customWidth="1"/>
    <col min="15" max="15" width="15" style="36" customWidth="1"/>
    <col min="16" max="17" width="30.42578125" style="36" customWidth="1"/>
    <col min="18" max="18" width="130.28515625" style="36" customWidth="1"/>
    <col min="19" max="19" width="27" style="37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7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7"/>
      <c r="T2" s="37"/>
      <c r="U2" s="37"/>
      <c r="V2" s="37"/>
      <c r="W2" s="39"/>
      <c r="Y2" s="84" t="s">
        <v>0</v>
      </c>
      <c r="Z2" s="84"/>
      <c r="AA2" s="84"/>
      <c r="AB2" s="84"/>
      <c r="AC2" s="84"/>
      <c r="AD2" s="84"/>
      <c r="AE2" s="84"/>
      <c r="AF2" s="84"/>
      <c r="AG2" s="84"/>
      <c r="AH2" s="84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7"/>
      <c r="T3" s="37"/>
      <c r="U3" s="37"/>
      <c r="V3" s="37"/>
      <c r="W3" s="39"/>
      <c r="X3" s="40"/>
      <c r="Y3" s="83" t="s">
        <v>1</v>
      </c>
      <c r="Z3" s="83"/>
      <c r="AA3" s="83"/>
      <c r="AB3" s="83"/>
      <c r="AC3" s="83"/>
      <c r="AD3" s="83"/>
      <c r="AE3" s="83"/>
      <c r="AF3" s="83"/>
      <c r="AG3" s="83"/>
      <c r="AH3" s="83"/>
    </row>
    <row r="4" spans="1:34" ht="15" hidden="1" customHeight="1" x14ac:dyDescent="0.25">
      <c r="C4" s="86" t="s">
        <v>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</row>
    <row r="5" spans="1:34" ht="15" hidden="1" customHeight="1" x14ac:dyDescent="0.25">
      <c r="C5" s="87" t="s">
        <v>3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</row>
    <row r="6" spans="1:34" ht="15" hidden="1" customHeight="1" x14ac:dyDescent="0.25">
      <c r="C6" s="83" t="s">
        <v>4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</row>
    <row r="7" spans="1:34" ht="15" hidden="1" customHeight="1" x14ac:dyDescent="0.25">
      <c r="C7" s="84" t="s">
        <v>5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4"/>
      <c r="V8" s="84"/>
      <c r="W8" s="84"/>
      <c r="X8" s="84"/>
      <c r="Y8" s="84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149999999999999" hidden="1" customHeight="1" x14ac:dyDescent="0.25">
      <c r="A9" s="42"/>
      <c r="B9" s="43"/>
      <c r="C9" s="85" t="s">
        <v>6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</row>
    <row r="10" spans="1:34" s="50" customFormat="1" ht="34.5" customHeight="1" x14ac:dyDescent="0.25">
      <c r="A10" s="80" t="s">
        <v>7</v>
      </c>
      <c r="B10" s="82" t="s">
        <v>8</v>
      </c>
      <c r="C10" s="79" t="s">
        <v>9</v>
      </c>
      <c r="D10" s="79" t="s">
        <v>10</v>
      </c>
      <c r="E10" s="79">
        <f t="array" ref="E10">SUMPRODUCT(--(TRIM(E12:E980)&lt;&gt;""))</f>
        <v>99</v>
      </c>
      <c r="F10" s="79" t="s">
        <v>11</v>
      </c>
      <c r="G10" s="79" t="s">
        <v>12</v>
      </c>
      <c r="H10" s="79" t="s">
        <v>13</v>
      </c>
      <c r="I10" s="81" t="s">
        <v>14</v>
      </c>
      <c r="J10" s="79" t="s">
        <v>15</v>
      </c>
      <c r="K10" s="79" t="s">
        <v>16</v>
      </c>
      <c r="L10" s="80" t="s">
        <v>17</v>
      </c>
      <c r="M10" s="79" t="s">
        <v>18</v>
      </c>
      <c r="N10" s="79" t="s">
        <v>19</v>
      </c>
      <c r="O10" s="79" t="s">
        <v>20</v>
      </c>
      <c r="P10" s="79" t="s">
        <v>21</v>
      </c>
      <c r="Q10" s="79" t="s">
        <v>22</v>
      </c>
      <c r="R10" s="79" t="s">
        <v>23</v>
      </c>
      <c r="S10" s="79" t="s">
        <v>24</v>
      </c>
      <c r="T10" s="79" t="s">
        <v>25</v>
      </c>
      <c r="U10" s="79" t="s">
        <v>26</v>
      </c>
      <c r="V10" s="79"/>
      <c r="W10" s="79"/>
      <c r="X10" s="79" t="s">
        <v>27</v>
      </c>
      <c r="Y10" s="79" t="s">
        <v>28</v>
      </c>
      <c r="Z10" s="79" t="s">
        <v>29</v>
      </c>
      <c r="AA10" s="79" t="s">
        <v>30</v>
      </c>
      <c r="AB10" s="79" t="s">
        <v>31</v>
      </c>
      <c r="AC10" s="79" t="s">
        <v>32</v>
      </c>
      <c r="AD10" s="80" t="s">
        <v>33</v>
      </c>
      <c r="AE10" s="48">
        <f>COUNT(AE12:AE9942)</f>
        <v>0</v>
      </c>
      <c r="AF10" s="48">
        <f>COUNT(AF12:AF9942)</f>
        <v>0</v>
      </c>
      <c r="AG10" s="48">
        <f>COUNT(AG12:AG9942)</f>
        <v>0</v>
      </c>
      <c r="AH10" s="49">
        <f>IFERROR(AVERAGE(AE12:AG9942),0)</f>
        <v>0</v>
      </c>
    </row>
    <row r="11" spans="1:34" s="50" customFormat="1" ht="34.5" customHeight="1" x14ac:dyDescent="0.25">
      <c r="A11" s="80"/>
      <c r="B11" s="82"/>
      <c r="C11" s="79"/>
      <c r="D11" s="79"/>
      <c r="E11" s="79"/>
      <c r="F11" s="79"/>
      <c r="G11" s="79"/>
      <c r="H11" s="79"/>
      <c r="I11" s="81"/>
      <c r="J11" s="79"/>
      <c r="K11" s="79"/>
      <c r="L11" s="80"/>
      <c r="M11" s="79"/>
      <c r="N11" s="79"/>
      <c r="O11" s="79"/>
      <c r="P11" s="79"/>
      <c r="Q11" s="79"/>
      <c r="R11" s="79"/>
      <c r="S11" s="79"/>
      <c r="T11" s="79"/>
      <c r="U11" s="47" t="s">
        <v>34</v>
      </c>
      <c r="V11" s="47" t="s">
        <v>35</v>
      </c>
      <c r="W11" s="46" t="s">
        <v>36</v>
      </c>
      <c r="X11" s="79"/>
      <c r="Y11" s="79"/>
      <c r="Z11" s="79"/>
      <c r="AA11" s="79"/>
      <c r="AB11" s="79"/>
      <c r="AC11" s="79"/>
      <c r="AD11" s="80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16.5" x14ac:dyDescent="0.25">
      <c r="B12" s="52"/>
      <c r="C12" s="72">
        <v>1</v>
      </c>
      <c r="D12" s="64" t="s">
        <v>41</v>
      </c>
      <c r="E12" s="73" t="s">
        <v>1137</v>
      </c>
      <c r="F12" s="36" t="s">
        <v>1237</v>
      </c>
      <c r="I12" s="64">
        <v>31084</v>
      </c>
      <c r="J12" s="36">
        <v>3108317856</v>
      </c>
      <c r="K12" s="64" t="s">
        <v>1288</v>
      </c>
      <c r="L12" s="64" t="s">
        <v>1289</v>
      </c>
      <c r="M12" s="64" t="s">
        <v>1290</v>
      </c>
      <c r="N12" s="64" t="s">
        <v>1291</v>
      </c>
      <c r="O12" s="64" t="s">
        <v>1292</v>
      </c>
      <c r="P12" s="64" t="s">
        <v>1293</v>
      </c>
      <c r="Q12" s="64" t="s">
        <v>1294</v>
      </c>
      <c r="R12" s="36" t="s">
        <v>1295</v>
      </c>
      <c r="S12" s="36">
        <v>978960668</v>
      </c>
      <c r="T12" s="36" t="s">
        <v>41</v>
      </c>
      <c r="U12" s="37"/>
      <c r="V12" s="56"/>
      <c r="W12" s="39"/>
      <c r="X12" s="58"/>
      <c r="Y12" s="58"/>
      <c r="Z12" s="58"/>
      <c r="AA12" s="73"/>
      <c r="AB12" s="58"/>
      <c r="AC12" s="73"/>
      <c r="AD12" s="59"/>
      <c r="AE12" s="60"/>
      <c r="AF12" s="60"/>
      <c r="AG12" s="60"/>
      <c r="AH12" s="44"/>
    </row>
    <row r="13" spans="1:34" ht="16.5" x14ac:dyDescent="0.25">
      <c r="A13" s="51"/>
      <c r="B13" s="52"/>
      <c r="C13" s="72">
        <v>2</v>
      </c>
      <c r="D13" s="73" t="s">
        <v>41</v>
      </c>
      <c r="E13" s="73" t="s">
        <v>1138</v>
      </c>
      <c r="F13" s="36" t="s">
        <v>1238</v>
      </c>
      <c r="G13" s="54"/>
      <c r="I13" s="64">
        <v>30321</v>
      </c>
      <c r="J13" s="36">
        <v>3032003052</v>
      </c>
      <c r="K13" s="64" t="s">
        <v>1296</v>
      </c>
      <c r="L13" s="64" t="s">
        <v>1297</v>
      </c>
      <c r="M13" s="64" t="s">
        <v>1298</v>
      </c>
      <c r="N13" s="64" t="s">
        <v>1299</v>
      </c>
      <c r="O13" s="64" t="s">
        <v>1292</v>
      </c>
      <c r="P13" s="64" t="s">
        <v>1300</v>
      </c>
      <c r="Q13" s="64" t="s">
        <v>1301</v>
      </c>
      <c r="R13" s="36" t="s">
        <v>1302</v>
      </c>
      <c r="S13" s="36">
        <v>972198628</v>
      </c>
      <c r="T13" s="36" t="s">
        <v>41</v>
      </c>
      <c r="U13" s="54"/>
      <c r="V13" s="56"/>
      <c r="W13" s="57"/>
      <c r="X13" s="58"/>
      <c r="Y13" s="58"/>
      <c r="Z13" s="58"/>
      <c r="AA13" s="73"/>
      <c r="AB13" s="58"/>
      <c r="AC13" s="73"/>
      <c r="AD13" s="59"/>
      <c r="AE13" s="60"/>
      <c r="AF13" s="60"/>
      <c r="AG13" s="60"/>
      <c r="AH13" s="44"/>
    </row>
    <row r="14" spans="1:34" ht="16.5" x14ac:dyDescent="0.25">
      <c r="B14" s="52"/>
      <c r="C14" s="72">
        <v>3</v>
      </c>
      <c r="D14" s="72" t="s">
        <v>41</v>
      </c>
      <c r="E14" s="54" t="s">
        <v>1139</v>
      </c>
      <c r="F14" s="36" t="s">
        <v>1239</v>
      </c>
      <c r="I14" s="64">
        <v>29560</v>
      </c>
      <c r="J14" s="36">
        <v>2955916713</v>
      </c>
      <c r="K14" s="64" t="s">
        <v>1303</v>
      </c>
      <c r="L14" s="64" t="s">
        <v>1304</v>
      </c>
      <c r="M14" s="64" t="s">
        <v>1305</v>
      </c>
      <c r="N14" s="64" t="s">
        <v>1306</v>
      </c>
      <c r="O14" s="64" t="s">
        <v>1307</v>
      </c>
      <c r="P14" s="64" t="s">
        <v>1308</v>
      </c>
      <c r="Q14" s="64" t="s">
        <v>1309</v>
      </c>
      <c r="R14" s="36" t="s">
        <v>1310</v>
      </c>
      <c r="S14" s="36">
        <v>933324121</v>
      </c>
      <c r="T14" s="36" t="s">
        <v>41</v>
      </c>
      <c r="U14" s="37"/>
      <c r="V14" s="56"/>
      <c r="W14" s="39"/>
      <c r="X14" s="58"/>
      <c r="Y14" s="58"/>
      <c r="Z14" s="58"/>
      <c r="AA14" s="72"/>
      <c r="AB14" s="58"/>
      <c r="AC14" s="72"/>
      <c r="AD14" s="59"/>
      <c r="AE14" s="60"/>
      <c r="AF14" s="60"/>
      <c r="AG14" s="60"/>
      <c r="AH14" s="44"/>
    </row>
    <row r="15" spans="1:34" ht="16.5" x14ac:dyDescent="0.25">
      <c r="B15" s="52"/>
      <c r="C15" s="72">
        <v>4</v>
      </c>
      <c r="D15" s="73" t="s">
        <v>41</v>
      </c>
      <c r="E15" s="73" t="s">
        <v>1140</v>
      </c>
      <c r="F15" s="36" t="s">
        <v>1240</v>
      </c>
      <c r="I15" s="64">
        <v>33372</v>
      </c>
      <c r="J15" s="36">
        <v>3337101134</v>
      </c>
      <c r="K15" s="64" t="s">
        <v>1311</v>
      </c>
      <c r="L15" s="64" t="s">
        <v>1312</v>
      </c>
      <c r="M15" s="64" t="s">
        <v>1313</v>
      </c>
      <c r="N15" s="64" t="s">
        <v>1314</v>
      </c>
      <c r="O15" s="64" t="s">
        <v>1315</v>
      </c>
      <c r="P15" s="64" t="s">
        <v>1316</v>
      </c>
      <c r="Q15" s="64" t="s">
        <v>1317</v>
      </c>
      <c r="R15" s="36" t="s">
        <v>1318</v>
      </c>
      <c r="S15" s="36">
        <v>633466321</v>
      </c>
      <c r="T15" s="36" t="s">
        <v>41</v>
      </c>
      <c r="U15" s="37"/>
      <c r="V15" s="56"/>
      <c r="W15" s="39"/>
      <c r="X15" s="58"/>
      <c r="Y15" s="58"/>
      <c r="Z15" s="58"/>
      <c r="AA15" s="73"/>
      <c r="AB15" s="58"/>
      <c r="AC15" s="73"/>
      <c r="AD15" s="59"/>
      <c r="AE15" s="60"/>
      <c r="AF15" s="60"/>
      <c r="AG15" s="60"/>
      <c r="AH15" s="44"/>
    </row>
    <row r="16" spans="1:34" ht="31.5" x14ac:dyDescent="0.25">
      <c r="B16" s="52"/>
      <c r="C16" s="72">
        <v>5</v>
      </c>
      <c r="D16" s="74" t="s">
        <v>54</v>
      </c>
      <c r="E16" s="74" t="s">
        <v>1141</v>
      </c>
      <c r="F16" s="36" t="s">
        <v>1241</v>
      </c>
      <c r="I16" s="64" t="s">
        <v>1319</v>
      </c>
      <c r="J16" s="36">
        <v>328530174</v>
      </c>
      <c r="K16" s="64" t="s">
        <v>1320</v>
      </c>
      <c r="L16" s="64" t="s">
        <v>1321</v>
      </c>
      <c r="M16" s="64" t="s">
        <v>1322</v>
      </c>
      <c r="N16" s="64" t="s">
        <v>1323</v>
      </c>
      <c r="O16" s="64" t="s">
        <v>1315</v>
      </c>
      <c r="P16" s="64" t="s">
        <v>1324</v>
      </c>
      <c r="Q16" s="64" t="s">
        <v>1325</v>
      </c>
      <c r="R16" s="36" t="s">
        <v>1326</v>
      </c>
      <c r="S16" s="36">
        <v>988828321</v>
      </c>
      <c r="T16" s="36" t="s">
        <v>54</v>
      </c>
      <c r="U16" s="37"/>
      <c r="V16" s="56"/>
      <c r="W16" s="39"/>
      <c r="X16" s="58"/>
      <c r="Y16" s="58"/>
      <c r="Z16" s="58"/>
      <c r="AA16" s="74"/>
      <c r="AB16" s="58"/>
      <c r="AC16" s="74"/>
      <c r="AD16" s="59"/>
      <c r="AE16" s="60"/>
      <c r="AF16" s="60"/>
      <c r="AG16" s="60"/>
      <c r="AH16" s="44"/>
    </row>
    <row r="17" spans="1:34" ht="16.5" x14ac:dyDescent="0.25">
      <c r="B17" s="52"/>
      <c r="C17" s="72">
        <v>6</v>
      </c>
      <c r="D17" s="72" t="s">
        <v>41</v>
      </c>
      <c r="E17" s="72" t="s">
        <v>1142</v>
      </c>
      <c r="F17" s="36" t="s">
        <v>1242</v>
      </c>
      <c r="I17" s="64">
        <v>33212</v>
      </c>
      <c r="J17" s="36">
        <v>3321114915</v>
      </c>
      <c r="K17" s="64" t="s">
        <v>1327</v>
      </c>
      <c r="L17" s="64" t="s">
        <v>1328</v>
      </c>
      <c r="M17" s="64">
        <v>0</v>
      </c>
      <c r="N17" s="64" t="s">
        <v>1329</v>
      </c>
      <c r="O17" s="64">
        <v>0</v>
      </c>
      <c r="P17" s="64" t="s">
        <v>1330</v>
      </c>
      <c r="Q17" s="64" t="s">
        <v>1331</v>
      </c>
      <c r="R17" s="36" t="s">
        <v>1135</v>
      </c>
      <c r="S17" s="36">
        <v>0</v>
      </c>
      <c r="T17" s="36" t="s">
        <v>41</v>
      </c>
      <c r="U17" s="37"/>
      <c r="V17" s="56"/>
      <c r="W17" s="39"/>
      <c r="X17" s="58"/>
      <c r="Y17" s="58"/>
      <c r="Z17" s="58"/>
      <c r="AA17" s="72"/>
      <c r="AB17" s="58"/>
      <c r="AC17" s="72"/>
      <c r="AD17" s="59"/>
      <c r="AE17" s="60"/>
      <c r="AF17" s="60"/>
      <c r="AG17" s="60"/>
      <c r="AH17" s="44"/>
    </row>
    <row r="18" spans="1:34" ht="16.5" x14ac:dyDescent="0.25">
      <c r="A18" s="51"/>
      <c r="B18" s="52"/>
      <c r="C18" s="72">
        <v>7</v>
      </c>
      <c r="D18" s="73" t="s">
        <v>54</v>
      </c>
      <c r="E18" s="73" t="s">
        <v>1143</v>
      </c>
      <c r="F18" s="36" t="s">
        <v>1243</v>
      </c>
      <c r="G18" s="54"/>
      <c r="I18" s="64">
        <v>33640</v>
      </c>
      <c r="J18" s="36">
        <v>3363911392</v>
      </c>
      <c r="K18" s="64" t="s">
        <v>1332</v>
      </c>
      <c r="L18" s="64" t="s">
        <v>1333</v>
      </c>
      <c r="M18" s="64" t="s">
        <v>1334</v>
      </c>
      <c r="N18" s="64" t="s">
        <v>1335</v>
      </c>
      <c r="O18" s="64" t="s">
        <v>1336</v>
      </c>
      <c r="P18" s="64" t="s">
        <v>1337</v>
      </c>
      <c r="Q18" s="64" t="s">
        <v>1338</v>
      </c>
      <c r="R18" s="36" t="s">
        <v>1339</v>
      </c>
      <c r="S18" s="36">
        <v>930628399</v>
      </c>
      <c r="T18" s="36" t="s">
        <v>54</v>
      </c>
      <c r="U18" s="54"/>
      <c r="V18" s="56"/>
      <c r="W18" s="57"/>
      <c r="X18" s="58"/>
      <c r="Y18" s="58"/>
      <c r="Z18" s="58"/>
      <c r="AA18" s="73"/>
      <c r="AB18" s="58"/>
      <c r="AC18" s="73"/>
      <c r="AD18" s="59"/>
      <c r="AE18" s="60"/>
      <c r="AF18" s="60"/>
      <c r="AG18" s="60"/>
      <c r="AH18" s="44"/>
    </row>
    <row r="19" spans="1:34" ht="16.5" x14ac:dyDescent="0.25">
      <c r="B19" s="52"/>
      <c r="C19" s="72">
        <v>8</v>
      </c>
      <c r="D19" s="72" t="s">
        <v>41</v>
      </c>
      <c r="E19" s="72" t="s">
        <v>1144</v>
      </c>
      <c r="F19" s="36" t="s">
        <v>1244</v>
      </c>
      <c r="I19" s="64">
        <v>31122</v>
      </c>
      <c r="J19" s="36">
        <v>3112101435</v>
      </c>
      <c r="K19" s="64">
        <v>0</v>
      </c>
      <c r="L19" s="64">
        <v>0</v>
      </c>
      <c r="M19" s="64" t="s">
        <v>1340</v>
      </c>
      <c r="N19" s="64" t="s">
        <v>1329</v>
      </c>
      <c r="O19" s="64" t="s">
        <v>1336</v>
      </c>
      <c r="P19" s="64" t="s">
        <v>1341</v>
      </c>
      <c r="Q19" s="64" t="s">
        <v>1342</v>
      </c>
      <c r="R19" s="36" t="s">
        <v>1135</v>
      </c>
      <c r="S19" s="36">
        <v>0</v>
      </c>
      <c r="T19" s="36" t="s">
        <v>41</v>
      </c>
      <c r="U19" s="37"/>
      <c r="V19" s="56"/>
      <c r="W19" s="39"/>
      <c r="X19" s="58"/>
      <c r="Y19" s="58"/>
      <c r="Z19" s="58"/>
      <c r="AA19" s="72"/>
      <c r="AB19" s="58"/>
      <c r="AC19" s="72"/>
      <c r="AD19" s="59"/>
      <c r="AE19" s="60"/>
      <c r="AF19" s="60"/>
      <c r="AG19" s="60"/>
      <c r="AH19" s="44"/>
    </row>
    <row r="20" spans="1:34" ht="16.5" x14ac:dyDescent="0.25">
      <c r="B20" s="52"/>
      <c r="C20" s="72">
        <v>9</v>
      </c>
      <c r="D20" s="73" t="s">
        <v>1136</v>
      </c>
      <c r="E20" s="73" t="s">
        <v>1145</v>
      </c>
      <c r="F20" s="36" t="s">
        <v>1245</v>
      </c>
      <c r="I20" s="64">
        <v>29432</v>
      </c>
      <c r="J20" s="36">
        <v>2943106236</v>
      </c>
      <c r="K20" s="64" t="s">
        <v>1343</v>
      </c>
      <c r="L20" s="64" t="s">
        <v>1344</v>
      </c>
      <c r="M20" s="64" t="s">
        <v>1345</v>
      </c>
      <c r="N20" s="64" t="s">
        <v>1346</v>
      </c>
      <c r="O20" s="64" t="s">
        <v>1292</v>
      </c>
      <c r="P20" s="64" t="s">
        <v>1347</v>
      </c>
      <c r="Q20" s="64" t="s">
        <v>1348</v>
      </c>
      <c r="R20" s="36" t="s">
        <v>1349</v>
      </c>
      <c r="S20" s="36">
        <v>957836752</v>
      </c>
      <c r="T20" s="36" t="s">
        <v>1136</v>
      </c>
      <c r="U20" s="37"/>
      <c r="V20" s="56"/>
      <c r="W20" s="39"/>
      <c r="X20" s="58"/>
      <c r="Y20" s="58"/>
      <c r="Z20" s="58"/>
      <c r="AA20" s="73"/>
      <c r="AB20" s="58"/>
      <c r="AC20" s="73"/>
      <c r="AD20" s="59"/>
      <c r="AE20" s="60"/>
      <c r="AF20" s="60"/>
      <c r="AG20" s="60"/>
      <c r="AH20" s="44"/>
    </row>
    <row r="21" spans="1:34" ht="16.5" x14ac:dyDescent="0.25">
      <c r="B21" s="52"/>
      <c r="C21" s="72">
        <v>10</v>
      </c>
      <c r="D21" s="72" t="s">
        <v>41</v>
      </c>
      <c r="E21" s="73" t="s">
        <v>1146</v>
      </c>
      <c r="F21" s="36" t="s">
        <v>1246</v>
      </c>
      <c r="I21" s="64">
        <v>31534</v>
      </c>
      <c r="J21" s="36">
        <v>3153301693</v>
      </c>
      <c r="K21" s="64" t="s">
        <v>1350</v>
      </c>
      <c r="L21" s="64" t="s">
        <v>1351</v>
      </c>
      <c r="M21" s="64" t="s">
        <v>1352</v>
      </c>
      <c r="N21" s="64" t="s">
        <v>1353</v>
      </c>
      <c r="O21" s="64" t="s">
        <v>1307</v>
      </c>
      <c r="P21" s="64" t="s">
        <v>1354</v>
      </c>
      <c r="Q21" s="64" t="s">
        <v>1355</v>
      </c>
      <c r="R21" s="36" t="s">
        <v>1356</v>
      </c>
      <c r="S21" s="36">
        <v>978082985</v>
      </c>
      <c r="T21" s="36" t="s">
        <v>41</v>
      </c>
      <c r="U21" s="37"/>
      <c r="V21" s="56"/>
      <c r="W21" s="39"/>
      <c r="X21" s="58"/>
      <c r="Y21" s="58"/>
      <c r="Z21" s="58"/>
      <c r="AA21" s="72"/>
      <c r="AB21" s="58"/>
      <c r="AC21" s="72"/>
      <c r="AD21" s="59"/>
      <c r="AE21" s="60"/>
      <c r="AF21" s="60"/>
      <c r="AG21" s="60"/>
      <c r="AH21" s="44"/>
    </row>
    <row r="22" spans="1:34" ht="16.5" x14ac:dyDescent="0.25">
      <c r="A22" s="51"/>
      <c r="B22" s="52"/>
      <c r="C22" s="72">
        <v>11</v>
      </c>
      <c r="D22" s="73" t="s">
        <v>41</v>
      </c>
      <c r="E22" s="73" t="s">
        <v>1147</v>
      </c>
      <c r="F22" s="36" t="s">
        <v>1247</v>
      </c>
      <c r="G22" s="54"/>
      <c r="I22" s="64">
        <v>37096</v>
      </c>
      <c r="J22" s="36">
        <v>3709510972</v>
      </c>
      <c r="K22" s="64" t="s">
        <v>1357</v>
      </c>
      <c r="L22" s="64" t="s">
        <v>1358</v>
      </c>
      <c r="M22" s="64" t="s">
        <v>1359</v>
      </c>
      <c r="N22" s="64" t="s">
        <v>1360</v>
      </c>
      <c r="O22" s="64" t="s">
        <v>1315</v>
      </c>
      <c r="P22" s="64" t="s">
        <v>1361</v>
      </c>
      <c r="Q22" s="64" t="s">
        <v>1362</v>
      </c>
      <c r="R22" s="36" t="s">
        <v>1363</v>
      </c>
      <c r="S22" s="36">
        <v>983611921</v>
      </c>
      <c r="T22" s="36" t="s">
        <v>41</v>
      </c>
      <c r="U22" s="54"/>
      <c r="V22" s="56"/>
      <c r="W22" s="57"/>
      <c r="X22" s="58"/>
      <c r="Y22" s="58"/>
      <c r="Z22" s="58"/>
      <c r="AA22" s="73"/>
      <c r="AB22" s="58"/>
      <c r="AC22" s="73"/>
      <c r="AD22" s="59"/>
      <c r="AE22" s="60"/>
      <c r="AF22" s="60"/>
      <c r="AG22" s="60"/>
      <c r="AH22" s="44"/>
    </row>
    <row r="23" spans="1:34" ht="16.5" x14ac:dyDescent="0.25">
      <c r="B23" s="52"/>
      <c r="C23" s="72">
        <v>12</v>
      </c>
      <c r="D23" s="75" t="s">
        <v>41</v>
      </c>
      <c r="E23" s="75" t="s">
        <v>1148</v>
      </c>
      <c r="F23" s="36" t="s">
        <v>1248</v>
      </c>
      <c r="I23" s="64">
        <v>32426</v>
      </c>
      <c r="J23" s="36">
        <v>3242503817</v>
      </c>
      <c r="K23" s="64" t="s">
        <v>1364</v>
      </c>
      <c r="L23" s="64" t="s">
        <v>1365</v>
      </c>
      <c r="M23" s="64" t="s">
        <v>1366</v>
      </c>
      <c r="N23" s="64" t="s">
        <v>1367</v>
      </c>
      <c r="O23" s="64" t="s">
        <v>53</v>
      </c>
      <c r="P23" s="64" t="s">
        <v>1368</v>
      </c>
      <c r="Q23" s="64" t="s">
        <v>1369</v>
      </c>
      <c r="R23" s="36" t="s">
        <v>1370</v>
      </c>
      <c r="S23" s="36">
        <v>730245244</v>
      </c>
      <c r="T23" s="36" t="s">
        <v>41</v>
      </c>
      <c r="U23" s="37"/>
      <c r="V23" s="56"/>
      <c r="W23" s="39"/>
      <c r="X23" s="58"/>
      <c r="Y23" s="58"/>
      <c r="Z23" s="58"/>
      <c r="AA23" s="75"/>
      <c r="AB23" s="58"/>
      <c r="AC23" s="75"/>
      <c r="AD23" s="59"/>
      <c r="AE23" s="60"/>
      <c r="AF23" s="60"/>
      <c r="AG23" s="60"/>
      <c r="AH23" s="44"/>
    </row>
    <row r="24" spans="1:34" ht="16.5" x14ac:dyDescent="0.25">
      <c r="A24" s="51"/>
      <c r="B24" s="52"/>
      <c r="C24" s="72">
        <v>13</v>
      </c>
      <c r="D24" s="72" t="s">
        <v>41</v>
      </c>
      <c r="E24" s="72" t="s">
        <v>1149</v>
      </c>
      <c r="F24" s="36" t="s">
        <v>1249</v>
      </c>
      <c r="G24" s="54"/>
      <c r="I24" s="64">
        <v>34767</v>
      </c>
      <c r="J24" s="36">
        <v>3476600275</v>
      </c>
      <c r="K24" s="64" t="s">
        <v>1371</v>
      </c>
      <c r="L24" s="64" t="s">
        <v>1372</v>
      </c>
      <c r="M24" s="64" t="s">
        <v>1373</v>
      </c>
      <c r="N24" s="64" t="s">
        <v>1374</v>
      </c>
      <c r="O24" s="64" t="s">
        <v>1292</v>
      </c>
      <c r="P24" s="64" t="s">
        <v>1375</v>
      </c>
      <c r="Q24" s="64" t="s">
        <v>1376</v>
      </c>
      <c r="R24" s="36" t="s">
        <v>1377</v>
      </c>
      <c r="S24" s="36">
        <v>681950076</v>
      </c>
      <c r="T24" s="36" t="s">
        <v>41</v>
      </c>
      <c r="U24" s="54"/>
      <c r="V24" s="56"/>
      <c r="W24" s="57"/>
      <c r="X24" s="58"/>
      <c r="Y24" s="58"/>
      <c r="Z24" s="58"/>
      <c r="AA24" s="72"/>
      <c r="AB24" s="58"/>
      <c r="AC24" s="72"/>
      <c r="AD24" s="59"/>
      <c r="AE24" s="60"/>
      <c r="AF24" s="60"/>
      <c r="AG24" s="60"/>
      <c r="AH24" s="44"/>
    </row>
    <row r="25" spans="1:34" ht="16.5" x14ac:dyDescent="0.25">
      <c r="B25" s="52"/>
      <c r="C25" s="72">
        <v>14</v>
      </c>
      <c r="D25" s="73" t="s">
        <v>41</v>
      </c>
      <c r="E25" s="73" t="s">
        <v>1150</v>
      </c>
      <c r="F25" s="36" t="s">
        <v>1048</v>
      </c>
      <c r="I25" s="64">
        <v>35205</v>
      </c>
      <c r="J25" s="36">
        <v>3520410254</v>
      </c>
      <c r="K25" s="64" t="s">
        <v>1378</v>
      </c>
      <c r="L25" s="64" t="s">
        <v>1379</v>
      </c>
      <c r="M25" s="64" t="s">
        <v>1380</v>
      </c>
      <c r="N25" s="64" t="s">
        <v>1381</v>
      </c>
      <c r="O25" s="64" t="s">
        <v>1315</v>
      </c>
      <c r="P25" s="64" t="s">
        <v>1382</v>
      </c>
      <c r="Q25" s="64" t="s">
        <v>1383</v>
      </c>
      <c r="R25" s="36" t="s">
        <v>1384</v>
      </c>
      <c r="S25" s="36">
        <v>672662729</v>
      </c>
      <c r="T25" s="36" t="s">
        <v>41</v>
      </c>
      <c r="U25" s="37"/>
      <c r="V25" s="56"/>
      <c r="W25" s="39"/>
      <c r="X25" s="58"/>
      <c r="Y25" s="58"/>
      <c r="Z25" s="58"/>
      <c r="AA25" s="73"/>
      <c r="AB25" s="58"/>
      <c r="AC25" s="73"/>
      <c r="AD25" s="59"/>
      <c r="AE25" s="60"/>
      <c r="AF25" s="60"/>
      <c r="AG25" s="60"/>
      <c r="AH25" s="44"/>
    </row>
    <row r="26" spans="1:34" ht="16.5" x14ac:dyDescent="0.25">
      <c r="B26" s="52"/>
      <c r="C26" s="72">
        <v>15</v>
      </c>
      <c r="D26" s="73" t="s">
        <v>41</v>
      </c>
      <c r="E26" s="73" t="s">
        <v>1151</v>
      </c>
      <c r="F26" s="36" t="s">
        <v>1054</v>
      </c>
      <c r="I26" s="64">
        <v>29693</v>
      </c>
      <c r="J26" s="36">
        <v>2969217190</v>
      </c>
      <c r="K26" s="64" t="s">
        <v>1385</v>
      </c>
      <c r="L26" s="64" t="s">
        <v>1386</v>
      </c>
      <c r="M26" s="64" t="s">
        <v>1387</v>
      </c>
      <c r="N26" s="64" t="s">
        <v>1388</v>
      </c>
      <c r="O26" s="64" t="s">
        <v>53</v>
      </c>
      <c r="P26" s="64" t="s">
        <v>1389</v>
      </c>
      <c r="Q26" s="64" t="s">
        <v>1390</v>
      </c>
      <c r="R26" s="36" t="s">
        <v>1391</v>
      </c>
      <c r="S26" s="36">
        <v>978670495</v>
      </c>
      <c r="T26" s="36" t="s">
        <v>41</v>
      </c>
      <c r="U26" s="37"/>
      <c r="V26" s="56"/>
      <c r="W26" s="39"/>
      <c r="X26" s="58"/>
      <c r="Y26" s="58"/>
      <c r="Z26" s="58"/>
      <c r="AA26" s="72"/>
      <c r="AB26" s="58"/>
      <c r="AC26" s="73"/>
      <c r="AD26" s="59"/>
      <c r="AE26" s="60"/>
      <c r="AF26" s="60"/>
      <c r="AG26" s="60"/>
      <c r="AH26" s="44"/>
    </row>
    <row r="27" spans="1:34" ht="16.5" x14ac:dyDescent="0.25">
      <c r="A27" s="55"/>
      <c r="B27" s="52"/>
      <c r="C27" s="72">
        <v>16</v>
      </c>
      <c r="D27" s="72" t="s">
        <v>41</v>
      </c>
      <c r="E27" s="72" t="s">
        <v>1152</v>
      </c>
      <c r="F27" s="36" t="s">
        <v>1245</v>
      </c>
      <c r="G27" s="54"/>
      <c r="I27" s="64">
        <v>29585</v>
      </c>
      <c r="J27" s="36">
        <v>2958412233</v>
      </c>
      <c r="K27" s="64" t="s">
        <v>1392</v>
      </c>
      <c r="L27" s="64">
        <v>0</v>
      </c>
      <c r="M27" s="64" t="s">
        <v>1393</v>
      </c>
      <c r="N27" s="64" t="s">
        <v>1394</v>
      </c>
      <c r="O27" s="64" t="s">
        <v>1315</v>
      </c>
      <c r="P27" s="64" t="s">
        <v>1395</v>
      </c>
      <c r="Q27" s="64" t="s">
        <v>1396</v>
      </c>
      <c r="R27" s="36" t="s">
        <v>1397</v>
      </c>
      <c r="S27" s="36">
        <v>963638944</v>
      </c>
      <c r="T27" s="36" t="s">
        <v>41</v>
      </c>
      <c r="U27" s="54"/>
      <c r="V27" s="56"/>
      <c r="W27" s="57"/>
      <c r="X27" s="58"/>
      <c r="Y27" s="58"/>
      <c r="Z27" s="58"/>
      <c r="AA27" s="72"/>
      <c r="AB27" s="58"/>
      <c r="AC27" s="72"/>
      <c r="AD27" s="59"/>
      <c r="AE27" s="60"/>
      <c r="AF27" s="60"/>
      <c r="AG27" s="60"/>
      <c r="AH27" s="44"/>
    </row>
    <row r="28" spans="1:34" ht="16.5" x14ac:dyDescent="0.25">
      <c r="B28" s="52"/>
      <c r="C28" s="72">
        <v>17</v>
      </c>
      <c r="D28" s="73" t="s">
        <v>41</v>
      </c>
      <c r="E28" s="73" t="s">
        <v>1153</v>
      </c>
      <c r="F28" s="36" t="s">
        <v>1050</v>
      </c>
      <c r="I28" s="64">
        <v>28827</v>
      </c>
      <c r="J28" s="36">
        <v>2882608059</v>
      </c>
      <c r="K28" s="64" t="s">
        <v>1398</v>
      </c>
      <c r="L28" s="64" t="s">
        <v>1399</v>
      </c>
      <c r="M28" s="64" t="s">
        <v>1400</v>
      </c>
      <c r="N28" s="64" t="s">
        <v>1401</v>
      </c>
      <c r="O28" s="64" t="s">
        <v>1292</v>
      </c>
      <c r="P28" s="64" t="s">
        <v>1402</v>
      </c>
      <c r="Q28" s="64" t="s">
        <v>1403</v>
      </c>
      <c r="R28" s="36" t="s">
        <v>1404</v>
      </c>
      <c r="S28" s="36">
        <v>961757621</v>
      </c>
      <c r="T28" s="36" t="s">
        <v>41</v>
      </c>
      <c r="U28" s="37"/>
      <c r="V28" s="56"/>
      <c r="W28" s="39"/>
      <c r="X28" s="58"/>
      <c r="Y28" s="58"/>
      <c r="Z28" s="58"/>
      <c r="AA28" s="73"/>
      <c r="AB28" s="58"/>
      <c r="AC28" s="73"/>
      <c r="AD28" s="59"/>
      <c r="AE28" s="60"/>
      <c r="AF28" s="60"/>
      <c r="AG28" s="60"/>
      <c r="AH28" s="44"/>
    </row>
    <row r="29" spans="1:34" ht="16.5" x14ac:dyDescent="0.25">
      <c r="A29" s="51"/>
      <c r="B29" s="52"/>
      <c r="C29" s="72">
        <v>18</v>
      </c>
      <c r="D29" s="72" t="s">
        <v>41</v>
      </c>
      <c r="E29" s="54" t="s">
        <v>1154</v>
      </c>
      <c r="F29" s="36" t="s">
        <v>1046</v>
      </c>
      <c r="G29" s="54"/>
      <c r="I29" s="64">
        <v>30207</v>
      </c>
      <c r="J29" s="36">
        <v>3020603776</v>
      </c>
      <c r="K29" s="64" t="s">
        <v>1405</v>
      </c>
      <c r="L29" s="64" t="s">
        <v>1406</v>
      </c>
      <c r="M29" s="64" t="s">
        <v>1407</v>
      </c>
      <c r="N29" s="64" t="s">
        <v>1408</v>
      </c>
      <c r="O29" s="64" t="s">
        <v>1315</v>
      </c>
      <c r="P29" s="64" t="s">
        <v>1409</v>
      </c>
      <c r="Q29" s="64" t="s">
        <v>1410</v>
      </c>
      <c r="R29" s="36" t="s">
        <v>1411</v>
      </c>
      <c r="S29" s="36" t="s">
        <v>1412</v>
      </c>
      <c r="T29" s="36" t="s">
        <v>41</v>
      </c>
      <c r="U29" s="54"/>
      <c r="V29" s="56"/>
      <c r="W29" s="57"/>
      <c r="X29" s="58"/>
      <c r="Y29" s="58"/>
      <c r="Z29" s="58"/>
      <c r="AA29" s="72"/>
      <c r="AB29" s="58"/>
      <c r="AC29" s="72"/>
      <c r="AD29" s="59"/>
      <c r="AE29" s="60"/>
      <c r="AF29" s="60"/>
      <c r="AG29" s="60"/>
      <c r="AH29" s="44"/>
    </row>
    <row r="30" spans="1:34" ht="16.5" x14ac:dyDescent="0.25">
      <c r="B30" s="52"/>
      <c r="C30" s="72">
        <v>19</v>
      </c>
      <c r="D30" s="74" t="s">
        <v>41</v>
      </c>
      <c r="E30" s="74" t="s">
        <v>1155</v>
      </c>
      <c r="F30" s="36" t="s">
        <v>1246</v>
      </c>
      <c r="I30" s="64">
        <v>34281</v>
      </c>
      <c r="J30" s="36">
        <v>3428002393</v>
      </c>
      <c r="K30" s="64" t="s">
        <v>1413</v>
      </c>
      <c r="L30" s="64" t="s">
        <v>1414</v>
      </c>
      <c r="M30" s="64" t="s">
        <v>1415</v>
      </c>
      <c r="N30" s="64" t="s">
        <v>1416</v>
      </c>
      <c r="O30" s="64" t="s">
        <v>1292</v>
      </c>
      <c r="P30" s="64" t="s">
        <v>1417</v>
      </c>
      <c r="Q30" s="64" t="s">
        <v>1418</v>
      </c>
      <c r="R30" s="36" t="s">
        <v>1419</v>
      </c>
      <c r="S30" s="36">
        <v>666899155</v>
      </c>
      <c r="T30" s="36" t="s">
        <v>41</v>
      </c>
      <c r="U30" s="37"/>
      <c r="V30" s="56"/>
      <c r="W30" s="39"/>
      <c r="X30" s="58"/>
      <c r="Y30" s="58"/>
      <c r="Z30" s="58"/>
      <c r="AA30" s="74"/>
      <c r="AB30" s="58"/>
      <c r="AC30" s="74"/>
      <c r="AD30" s="59"/>
      <c r="AE30" s="60"/>
      <c r="AF30" s="60"/>
      <c r="AG30" s="60"/>
      <c r="AH30" s="44"/>
    </row>
    <row r="31" spans="1:34" ht="16.5" x14ac:dyDescent="0.25">
      <c r="A31" s="51"/>
      <c r="B31" s="52"/>
      <c r="C31" s="72">
        <v>20</v>
      </c>
      <c r="D31" s="72" t="s">
        <v>41</v>
      </c>
      <c r="E31" s="54" t="s">
        <v>1156</v>
      </c>
      <c r="F31" s="36" t="s">
        <v>1250</v>
      </c>
      <c r="G31" s="54"/>
      <c r="I31" s="64">
        <v>36245</v>
      </c>
      <c r="J31" s="36">
        <v>3624411495</v>
      </c>
      <c r="K31" s="64" t="s">
        <v>1420</v>
      </c>
      <c r="L31" s="64" t="s">
        <v>1421</v>
      </c>
      <c r="M31" s="64" t="s">
        <v>1422</v>
      </c>
      <c r="N31" s="64" t="s">
        <v>1423</v>
      </c>
      <c r="O31" s="64" t="s">
        <v>53</v>
      </c>
      <c r="P31" s="64" t="s">
        <v>1424</v>
      </c>
      <c r="Q31" s="64" t="s">
        <v>1425</v>
      </c>
      <c r="R31" s="36" t="s">
        <v>1426</v>
      </c>
      <c r="S31" s="36">
        <v>968215113</v>
      </c>
      <c r="T31" s="36" t="s">
        <v>41</v>
      </c>
      <c r="U31" s="54"/>
      <c r="V31" s="56"/>
      <c r="W31" s="57"/>
      <c r="X31" s="58"/>
      <c r="Y31" s="58"/>
      <c r="Z31" s="58"/>
      <c r="AA31" s="72"/>
      <c r="AB31" s="58"/>
      <c r="AC31" s="72"/>
      <c r="AD31" s="59"/>
      <c r="AE31" s="60"/>
      <c r="AF31" s="60"/>
      <c r="AG31" s="60"/>
      <c r="AH31" s="44"/>
    </row>
    <row r="32" spans="1:34" ht="16.5" x14ac:dyDescent="0.25">
      <c r="B32" s="52"/>
      <c r="C32" s="72">
        <v>21</v>
      </c>
      <c r="D32" s="72" t="s">
        <v>41</v>
      </c>
      <c r="E32" s="73" t="s">
        <v>1157</v>
      </c>
      <c r="F32" s="36" t="s">
        <v>1251</v>
      </c>
      <c r="I32" s="64">
        <v>34348</v>
      </c>
      <c r="J32" s="36">
        <v>3434711318</v>
      </c>
      <c r="K32" s="64" t="s">
        <v>1427</v>
      </c>
      <c r="L32" s="64" t="s">
        <v>1428</v>
      </c>
      <c r="M32" s="64" t="s">
        <v>1429</v>
      </c>
      <c r="N32" s="64" t="s">
        <v>1430</v>
      </c>
      <c r="O32" s="64" t="s">
        <v>1292</v>
      </c>
      <c r="P32" s="64" t="s">
        <v>1431</v>
      </c>
      <c r="Q32" s="64" t="s">
        <v>1432</v>
      </c>
      <c r="R32" s="36" t="s">
        <v>1433</v>
      </c>
      <c r="S32" s="36">
        <v>932702760</v>
      </c>
      <c r="T32" s="36" t="s">
        <v>41</v>
      </c>
      <c r="U32" s="37"/>
      <c r="V32" s="56"/>
      <c r="W32" s="39"/>
      <c r="X32" s="58"/>
      <c r="Y32" s="58"/>
      <c r="Z32" s="58"/>
      <c r="AA32" s="72"/>
      <c r="AB32" s="58"/>
      <c r="AC32" s="72"/>
      <c r="AD32" s="59"/>
      <c r="AE32" s="60"/>
      <c r="AF32" s="60"/>
      <c r="AG32" s="60"/>
      <c r="AH32" s="44"/>
    </row>
    <row r="33" spans="1:34" ht="16.5" x14ac:dyDescent="0.25">
      <c r="B33" s="52"/>
      <c r="C33" s="72">
        <v>22</v>
      </c>
      <c r="D33" s="72" t="s">
        <v>1236</v>
      </c>
      <c r="E33" s="72" t="s">
        <v>1158</v>
      </c>
      <c r="F33" s="36" t="s">
        <v>1252</v>
      </c>
      <c r="I33" s="64">
        <v>29835</v>
      </c>
      <c r="J33" s="36">
        <v>2983415017</v>
      </c>
      <c r="K33" s="64" t="s">
        <v>1434</v>
      </c>
      <c r="L33" s="64" t="s">
        <v>1435</v>
      </c>
      <c r="M33" s="64" t="s">
        <v>1290</v>
      </c>
      <c r="N33" s="64" t="s">
        <v>1436</v>
      </c>
      <c r="O33" s="64" t="s">
        <v>1315</v>
      </c>
      <c r="P33" s="64" t="s">
        <v>1437</v>
      </c>
      <c r="Q33" s="64" t="s">
        <v>1438</v>
      </c>
      <c r="R33" s="36" t="s">
        <v>1439</v>
      </c>
      <c r="S33" s="36">
        <v>633721350</v>
      </c>
      <c r="T33" s="36" t="s">
        <v>1236</v>
      </c>
      <c r="U33" s="37"/>
      <c r="V33" s="56"/>
      <c r="W33" s="39"/>
      <c r="X33" s="58"/>
      <c r="Y33" s="58"/>
      <c r="Z33" s="58"/>
      <c r="AA33" s="72"/>
      <c r="AB33" s="58"/>
      <c r="AC33" s="72"/>
      <c r="AD33" s="59"/>
      <c r="AE33" s="60"/>
      <c r="AF33" s="60"/>
      <c r="AG33" s="60"/>
      <c r="AH33" s="44"/>
    </row>
    <row r="34" spans="1:34" ht="16.5" x14ac:dyDescent="0.25">
      <c r="B34" s="52"/>
      <c r="C34" s="72">
        <v>23</v>
      </c>
      <c r="D34" s="74" t="s">
        <v>41</v>
      </c>
      <c r="E34" s="74" t="s">
        <v>1159</v>
      </c>
      <c r="F34" s="36" t="s">
        <v>237</v>
      </c>
      <c r="I34" s="64">
        <v>33425</v>
      </c>
      <c r="J34" s="36">
        <v>3342406054</v>
      </c>
      <c r="K34" s="64" t="s">
        <v>1440</v>
      </c>
      <c r="L34" s="64" t="s">
        <v>1441</v>
      </c>
      <c r="M34" s="64" t="s">
        <v>1442</v>
      </c>
      <c r="N34" s="64" t="s">
        <v>1443</v>
      </c>
      <c r="O34" s="64" t="s">
        <v>1444</v>
      </c>
      <c r="P34" s="64" t="s">
        <v>1445</v>
      </c>
      <c r="Q34" s="64" t="s">
        <v>1446</v>
      </c>
      <c r="R34" s="36" t="s">
        <v>1447</v>
      </c>
      <c r="S34" s="36">
        <v>670103151</v>
      </c>
      <c r="T34" s="36" t="s">
        <v>41</v>
      </c>
      <c r="U34" s="37"/>
      <c r="V34" s="56"/>
      <c r="W34" s="39"/>
      <c r="X34" s="58"/>
      <c r="Y34" s="58"/>
      <c r="Z34" s="58"/>
      <c r="AA34" s="74"/>
      <c r="AB34" s="58"/>
      <c r="AC34" s="74"/>
      <c r="AD34" s="59"/>
      <c r="AE34" s="60"/>
      <c r="AF34" s="60"/>
      <c r="AG34" s="60"/>
      <c r="AH34" s="44"/>
    </row>
    <row r="35" spans="1:34" ht="16.5" x14ac:dyDescent="0.25">
      <c r="B35" s="52"/>
      <c r="C35" s="72">
        <v>24</v>
      </c>
      <c r="D35" s="74" t="s">
        <v>41</v>
      </c>
      <c r="E35" s="74" t="s">
        <v>1160</v>
      </c>
      <c r="F35" s="36" t="s">
        <v>1251</v>
      </c>
      <c r="I35" s="64">
        <v>33182</v>
      </c>
      <c r="J35" s="36">
        <v>3318115294</v>
      </c>
      <c r="K35" s="64" t="s">
        <v>1448</v>
      </c>
      <c r="L35" s="64" t="s">
        <v>1449</v>
      </c>
      <c r="M35" s="64" t="s">
        <v>1450</v>
      </c>
      <c r="N35" s="64" t="s">
        <v>1451</v>
      </c>
      <c r="O35" s="64" t="s">
        <v>1444</v>
      </c>
      <c r="P35" s="64" t="s">
        <v>1452</v>
      </c>
      <c r="Q35" s="64" t="s">
        <v>1453</v>
      </c>
      <c r="R35" s="36" t="s">
        <v>1454</v>
      </c>
      <c r="S35" s="36">
        <v>664322246</v>
      </c>
      <c r="T35" s="36" t="s">
        <v>41</v>
      </c>
      <c r="U35" s="37"/>
      <c r="V35" s="56"/>
      <c r="W35" s="39"/>
      <c r="X35" s="58"/>
      <c r="Y35" s="58"/>
      <c r="Z35" s="58"/>
      <c r="AA35" s="74"/>
      <c r="AB35" s="58"/>
      <c r="AC35" s="74"/>
      <c r="AD35" s="59"/>
      <c r="AE35" s="60"/>
      <c r="AF35" s="60"/>
      <c r="AG35" s="60"/>
      <c r="AH35" s="44"/>
    </row>
    <row r="36" spans="1:34" ht="16.5" x14ac:dyDescent="0.25">
      <c r="B36" s="52"/>
      <c r="C36" s="72">
        <v>25</v>
      </c>
      <c r="D36" s="73" t="s">
        <v>41</v>
      </c>
      <c r="E36" s="73" t="s">
        <v>1161</v>
      </c>
      <c r="F36" s="36" t="s">
        <v>1253</v>
      </c>
      <c r="I36" s="64">
        <v>32232</v>
      </c>
      <c r="J36" s="36">
        <v>3223121493</v>
      </c>
      <c r="K36" s="64" t="s">
        <v>1455</v>
      </c>
      <c r="L36" s="64" t="s">
        <v>1456</v>
      </c>
      <c r="M36" s="64" t="s">
        <v>1457</v>
      </c>
      <c r="N36" s="64" t="s">
        <v>1458</v>
      </c>
      <c r="O36" s="64" t="s">
        <v>1315</v>
      </c>
      <c r="P36" s="64" t="s">
        <v>1459</v>
      </c>
      <c r="Q36" s="64" t="s">
        <v>1460</v>
      </c>
      <c r="R36" s="36" t="s">
        <v>1461</v>
      </c>
      <c r="S36" s="36">
        <v>0</v>
      </c>
      <c r="T36" s="36" t="s">
        <v>41</v>
      </c>
      <c r="U36" s="37"/>
      <c r="V36" s="56"/>
      <c r="W36" s="39"/>
      <c r="X36" s="58"/>
      <c r="Y36" s="58"/>
      <c r="Z36" s="58"/>
      <c r="AA36" s="72"/>
      <c r="AB36" s="58"/>
      <c r="AC36" s="72"/>
      <c r="AD36" s="59"/>
      <c r="AE36" s="60"/>
      <c r="AF36" s="60"/>
      <c r="AG36" s="60"/>
      <c r="AH36" s="44"/>
    </row>
    <row r="37" spans="1:34" ht="16.5" x14ac:dyDescent="0.25">
      <c r="A37" s="51"/>
      <c r="B37" s="52"/>
      <c r="C37" s="72">
        <v>26</v>
      </c>
      <c r="D37" s="72" t="s">
        <v>41</v>
      </c>
      <c r="E37" s="72" t="s">
        <v>1162</v>
      </c>
      <c r="F37" s="36" t="s">
        <v>1048</v>
      </c>
      <c r="G37" s="54"/>
      <c r="I37" s="64">
        <v>36162</v>
      </c>
      <c r="J37" s="36">
        <v>3616106155</v>
      </c>
      <c r="K37" s="64" t="s">
        <v>1462</v>
      </c>
      <c r="L37" s="64" t="s">
        <v>1463</v>
      </c>
      <c r="M37" s="64" t="s">
        <v>1464</v>
      </c>
      <c r="N37" s="64" t="s">
        <v>1465</v>
      </c>
      <c r="O37" s="64" t="s">
        <v>1307</v>
      </c>
      <c r="P37" s="64" t="s">
        <v>1466</v>
      </c>
      <c r="Q37" s="64" t="s">
        <v>1467</v>
      </c>
      <c r="R37" s="36" t="s">
        <v>1468</v>
      </c>
      <c r="S37" s="36">
        <v>958320879</v>
      </c>
      <c r="T37" s="36" t="s">
        <v>41</v>
      </c>
      <c r="U37" s="54"/>
      <c r="V37" s="56"/>
      <c r="W37" s="57"/>
      <c r="X37" s="58"/>
      <c r="Y37" s="58"/>
      <c r="Z37" s="58"/>
      <c r="AA37" s="72"/>
      <c r="AB37" s="58"/>
      <c r="AC37" s="72"/>
      <c r="AD37" s="59"/>
      <c r="AE37" s="60"/>
      <c r="AF37" s="60"/>
      <c r="AG37" s="60"/>
      <c r="AH37" s="44"/>
    </row>
    <row r="38" spans="1:34" ht="16.5" x14ac:dyDescent="0.25">
      <c r="A38" s="51"/>
      <c r="B38" s="52"/>
      <c r="C38" s="72">
        <v>27</v>
      </c>
      <c r="D38" s="72" t="s">
        <v>41</v>
      </c>
      <c r="E38" s="54" t="s">
        <v>1163</v>
      </c>
      <c r="F38" s="36" t="s">
        <v>1254</v>
      </c>
      <c r="G38" s="54"/>
      <c r="I38" s="64">
        <v>36551</v>
      </c>
      <c r="J38" s="36">
        <v>3655003736</v>
      </c>
      <c r="K38" s="64" t="s">
        <v>1469</v>
      </c>
      <c r="L38" s="64" t="s">
        <v>1470</v>
      </c>
      <c r="M38" s="64" t="s">
        <v>1429</v>
      </c>
      <c r="N38" s="64" t="s">
        <v>1471</v>
      </c>
      <c r="O38" s="64" t="s">
        <v>1292</v>
      </c>
      <c r="P38" s="64" t="s">
        <v>1472</v>
      </c>
      <c r="Q38" s="64" t="s">
        <v>1473</v>
      </c>
      <c r="R38" s="36" t="s">
        <v>1474</v>
      </c>
      <c r="S38" s="36">
        <v>505118062</v>
      </c>
      <c r="T38" s="36" t="s">
        <v>41</v>
      </c>
      <c r="U38" s="54"/>
      <c r="V38" s="56"/>
      <c r="W38" s="57"/>
      <c r="X38" s="58"/>
      <c r="Y38" s="58"/>
      <c r="Z38" s="58"/>
      <c r="AA38" s="72"/>
      <c r="AB38" s="58"/>
      <c r="AC38" s="72"/>
      <c r="AD38" s="59"/>
      <c r="AE38" s="60"/>
      <c r="AF38" s="60"/>
      <c r="AG38" s="60"/>
      <c r="AH38" s="44"/>
    </row>
    <row r="39" spans="1:34" ht="16.5" x14ac:dyDescent="0.25">
      <c r="B39" s="52"/>
      <c r="C39" s="72">
        <v>28</v>
      </c>
      <c r="D39" s="73" t="s">
        <v>41</v>
      </c>
      <c r="E39" s="73" t="s">
        <v>1164</v>
      </c>
      <c r="F39" s="36" t="s">
        <v>1048</v>
      </c>
      <c r="I39" s="64">
        <v>35150</v>
      </c>
      <c r="J39" s="36">
        <v>3514909618</v>
      </c>
      <c r="K39" s="64" t="s">
        <v>1475</v>
      </c>
      <c r="L39" s="64" t="s">
        <v>1476</v>
      </c>
      <c r="M39" s="64" t="s">
        <v>1477</v>
      </c>
      <c r="N39" s="64" t="s">
        <v>1478</v>
      </c>
      <c r="O39" s="64" t="s">
        <v>1292</v>
      </c>
      <c r="P39" s="64" t="s">
        <v>1479</v>
      </c>
      <c r="Q39" s="64" t="s">
        <v>1480</v>
      </c>
      <c r="R39" s="36" t="s">
        <v>1481</v>
      </c>
      <c r="S39" s="36">
        <v>665028082</v>
      </c>
      <c r="T39" s="36" t="s">
        <v>41</v>
      </c>
      <c r="U39" s="37"/>
      <c r="V39" s="56"/>
      <c r="W39" s="39"/>
      <c r="X39" s="58"/>
      <c r="Y39" s="58"/>
      <c r="Z39" s="58"/>
      <c r="AA39" s="73"/>
      <c r="AB39" s="58"/>
      <c r="AC39" s="73"/>
      <c r="AD39" s="59"/>
      <c r="AE39" s="60"/>
      <c r="AF39" s="60"/>
      <c r="AG39" s="60"/>
      <c r="AH39" s="44"/>
    </row>
    <row r="40" spans="1:34" ht="16.5" x14ac:dyDescent="0.25">
      <c r="B40" s="52"/>
      <c r="C40" s="72">
        <v>29</v>
      </c>
      <c r="D40" s="73" t="s">
        <v>41</v>
      </c>
      <c r="E40" s="73" t="s">
        <v>1165</v>
      </c>
      <c r="F40" s="36" t="s">
        <v>1050</v>
      </c>
      <c r="I40" s="64">
        <v>31317</v>
      </c>
      <c r="J40" s="36">
        <v>3131618590</v>
      </c>
      <c r="K40" s="64" t="s">
        <v>1482</v>
      </c>
      <c r="L40" s="64" t="s">
        <v>1483</v>
      </c>
      <c r="M40" s="64" t="s">
        <v>1484</v>
      </c>
      <c r="N40" s="64" t="s">
        <v>1485</v>
      </c>
      <c r="O40" s="64" t="s">
        <v>1292</v>
      </c>
      <c r="P40" s="64" t="s">
        <v>1486</v>
      </c>
      <c r="Q40" s="64" t="s">
        <v>1487</v>
      </c>
      <c r="R40" s="36" t="s">
        <v>1488</v>
      </c>
      <c r="S40" s="36">
        <v>969208010</v>
      </c>
      <c r="T40" s="36" t="s">
        <v>41</v>
      </c>
      <c r="U40" s="37"/>
      <c r="V40" s="56"/>
      <c r="W40" s="39"/>
      <c r="X40" s="58"/>
      <c r="Y40" s="58"/>
      <c r="Z40" s="58"/>
      <c r="AA40" s="72"/>
      <c r="AB40" s="58"/>
      <c r="AC40" s="72"/>
      <c r="AD40" s="59"/>
      <c r="AE40" s="60"/>
      <c r="AF40" s="60"/>
      <c r="AG40" s="60"/>
      <c r="AH40" s="44"/>
    </row>
    <row r="41" spans="1:34" ht="16.5" x14ac:dyDescent="0.25">
      <c r="B41" s="52"/>
      <c r="C41" s="72">
        <v>30</v>
      </c>
      <c r="D41" s="75" t="s">
        <v>41</v>
      </c>
      <c r="E41" s="75" t="s">
        <v>1166</v>
      </c>
      <c r="F41" s="36" t="s">
        <v>977</v>
      </c>
      <c r="I41" s="64">
        <v>33535</v>
      </c>
      <c r="J41" s="36">
        <v>3353414372</v>
      </c>
      <c r="K41" s="64" t="s">
        <v>1489</v>
      </c>
      <c r="L41" s="64" t="s">
        <v>1490</v>
      </c>
      <c r="M41" s="64" t="s">
        <v>1491</v>
      </c>
      <c r="N41" s="64" t="s">
        <v>1492</v>
      </c>
      <c r="O41" s="64" t="s">
        <v>1292</v>
      </c>
      <c r="P41" s="64" t="s">
        <v>1493</v>
      </c>
      <c r="Q41" s="64" t="s">
        <v>1494</v>
      </c>
      <c r="R41" s="36" t="s">
        <v>1495</v>
      </c>
      <c r="S41" s="36">
        <v>939595416</v>
      </c>
      <c r="T41" s="36" t="s">
        <v>41</v>
      </c>
      <c r="U41" s="37"/>
      <c r="V41" s="56"/>
      <c r="W41" s="39"/>
      <c r="X41" s="58"/>
      <c r="Y41" s="58"/>
      <c r="Z41" s="58"/>
      <c r="AA41" s="75"/>
      <c r="AB41" s="58"/>
      <c r="AC41" s="75"/>
      <c r="AD41" s="59"/>
      <c r="AE41" s="60"/>
      <c r="AF41" s="60"/>
      <c r="AG41" s="60"/>
      <c r="AH41" s="44"/>
    </row>
    <row r="42" spans="1:34" ht="16.5" x14ac:dyDescent="0.25">
      <c r="B42" s="52"/>
      <c r="C42" s="72">
        <v>31</v>
      </c>
      <c r="D42" s="73" t="s">
        <v>41</v>
      </c>
      <c r="E42" s="73" t="s">
        <v>1167</v>
      </c>
      <c r="F42" s="36" t="s">
        <v>1254</v>
      </c>
      <c r="I42" s="64">
        <v>31114</v>
      </c>
      <c r="J42" s="36">
        <v>3111308672</v>
      </c>
      <c r="K42" s="64" t="s">
        <v>1496</v>
      </c>
      <c r="L42" s="64" t="s">
        <v>1497</v>
      </c>
      <c r="M42" s="64" t="s">
        <v>1498</v>
      </c>
      <c r="N42" s="64" t="s">
        <v>1499</v>
      </c>
      <c r="O42" s="64" t="s">
        <v>53</v>
      </c>
      <c r="P42" s="64" t="s">
        <v>1500</v>
      </c>
      <c r="Q42" s="64" t="s">
        <v>1501</v>
      </c>
      <c r="R42" s="36" t="s">
        <v>1502</v>
      </c>
      <c r="S42" s="36">
        <v>976403443</v>
      </c>
      <c r="T42" s="36" t="s">
        <v>41</v>
      </c>
      <c r="U42" s="37"/>
      <c r="V42" s="56"/>
      <c r="W42" s="39"/>
      <c r="X42" s="58"/>
      <c r="Y42" s="58"/>
      <c r="Z42" s="58"/>
      <c r="AA42" s="72"/>
      <c r="AB42" s="58"/>
      <c r="AC42" s="72"/>
      <c r="AD42" s="59"/>
      <c r="AE42" s="60"/>
      <c r="AF42" s="60"/>
      <c r="AG42" s="60"/>
      <c r="AH42" s="44"/>
    </row>
    <row r="43" spans="1:34" ht="16.5" x14ac:dyDescent="0.25">
      <c r="A43" s="51"/>
      <c r="B43" s="52"/>
      <c r="C43" s="72">
        <v>32</v>
      </c>
      <c r="D43" s="72" t="s">
        <v>41</v>
      </c>
      <c r="E43" s="72" t="s">
        <v>1168</v>
      </c>
      <c r="F43" s="36" t="s">
        <v>1255</v>
      </c>
      <c r="G43" s="54"/>
      <c r="I43" s="64">
        <v>36616</v>
      </c>
      <c r="J43" s="36">
        <v>3661504175</v>
      </c>
      <c r="K43" s="64" t="s">
        <v>1503</v>
      </c>
      <c r="L43" s="64" t="s">
        <v>1504</v>
      </c>
      <c r="M43" s="64" t="s">
        <v>1429</v>
      </c>
      <c r="N43" s="64" t="s">
        <v>1505</v>
      </c>
      <c r="O43" s="64" t="s">
        <v>53</v>
      </c>
      <c r="P43" s="64" t="s">
        <v>1506</v>
      </c>
      <c r="Q43" s="64" t="s">
        <v>1507</v>
      </c>
      <c r="R43" s="36" t="s">
        <v>1508</v>
      </c>
      <c r="S43" s="36">
        <v>504102850</v>
      </c>
      <c r="T43" s="36" t="s">
        <v>41</v>
      </c>
      <c r="U43" s="54"/>
      <c r="V43" s="56"/>
      <c r="W43" s="57"/>
      <c r="X43" s="58"/>
      <c r="Y43" s="58"/>
      <c r="Z43" s="58"/>
      <c r="AA43" s="72"/>
      <c r="AB43" s="58"/>
      <c r="AC43" s="72"/>
      <c r="AD43" s="59"/>
      <c r="AE43" s="60"/>
      <c r="AF43" s="60"/>
      <c r="AG43" s="60"/>
      <c r="AH43" s="61"/>
    </row>
    <row r="44" spans="1:34" ht="16.5" x14ac:dyDescent="0.25">
      <c r="B44" s="52"/>
      <c r="C44" s="72">
        <v>33</v>
      </c>
      <c r="D44" s="75" t="s">
        <v>41</v>
      </c>
      <c r="E44" s="75" t="s">
        <v>1169</v>
      </c>
      <c r="F44" s="36" t="s">
        <v>1245</v>
      </c>
      <c r="I44" s="64">
        <v>29623</v>
      </c>
      <c r="J44" s="36">
        <v>2962207631</v>
      </c>
      <c r="K44" s="64" t="s">
        <v>1509</v>
      </c>
      <c r="L44" s="64" t="s">
        <v>1510</v>
      </c>
      <c r="M44" s="64" t="s">
        <v>1511</v>
      </c>
      <c r="N44" s="64" t="s">
        <v>1512</v>
      </c>
      <c r="O44" s="64" t="s">
        <v>1292</v>
      </c>
      <c r="P44" s="64" t="s">
        <v>1513</v>
      </c>
      <c r="Q44" s="64" t="s">
        <v>1514</v>
      </c>
      <c r="R44" s="36" t="s">
        <v>1515</v>
      </c>
      <c r="S44" s="36">
        <v>506319752</v>
      </c>
      <c r="T44" s="36" t="s">
        <v>41</v>
      </c>
      <c r="U44" s="37"/>
      <c r="V44" s="56"/>
      <c r="W44" s="39"/>
      <c r="X44" s="58"/>
      <c r="Y44" s="58"/>
      <c r="Z44" s="58"/>
      <c r="AA44" s="75"/>
      <c r="AB44" s="58"/>
      <c r="AC44" s="77"/>
      <c r="AD44" s="59"/>
      <c r="AE44" s="60"/>
      <c r="AF44" s="60"/>
      <c r="AG44" s="60"/>
      <c r="AH44" s="44"/>
    </row>
    <row r="45" spans="1:34" ht="16.5" x14ac:dyDescent="0.25">
      <c r="B45" s="52"/>
      <c r="C45" s="72">
        <v>34</v>
      </c>
      <c r="D45" s="72" t="s">
        <v>1136</v>
      </c>
      <c r="E45" s="72" t="s">
        <v>1170</v>
      </c>
      <c r="F45" s="36" t="s">
        <v>1256</v>
      </c>
      <c r="I45" s="64">
        <v>29592</v>
      </c>
      <c r="J45" s="36">
        <v>2959117517</v>
      </c>
      <c r="K45" s="64" t="s">
        <v>1516</v>
      </c>
      <c r="L45" s="64" t="s">
        <v>1517</v>
      </c>
      <c r="M45" s="64" t="s">
        <v>1518</v>
      </c>
      <c r="N45" s="64" t="s">
        <v>1519</v>
      </c>
      <c r="O45" s="64" t="s">
        <v>1315</v>
      </c>
      <c r="P45" s="64" t="s">
        <v>1520</v>
      </c>
      <c r="Q45" s="64" t="s">
        <v>1521</v>
      </c>
      <c r="R45" s="36" t="s">
        <v>1522</v>
      </c>
      <c r="S45" s="36">
        <v>961602639</v>
      </c>
      <c r="T45" s="36" t="s">
        <v>1136</v>
      </c>
      <c r="U45" s="37"/>
      <c r="V45" s="56"/>
      <c r="W45" s="39"/>
      <c r="X45" s="58"/>
      <c r="Y45" s="58"/>
      <c r="Z45" s="58"/>
      <c r="AA45" s="72"/>
      <c r="AB45" s="58"/>
      <c r="AC45" s="72"/>
      <c r="AD45" s="59"/>
      <c r="AE45" s="60"/>
      <c r="AF45" s="60"/>
      <c r="AG45" s="60"/>
      <c r="AH45" s="44"/>
    </row>
    <row r="46" spans="1:34" ht="16.5" x14ac:dyDescent="0.25">
      <c r="B46" s="52"/>
      <c r="C46" s="72">
        <v>35</v>
      </c>
      <c r="D46" s="73" t="s">
        <v>41</v>
      </c>
      <c r="E46" s="73" t="s">
        <v>1171</v>
      </c>
      <c r="F46" s="36" t="s">
        <v>1257</v>
      </c>
      <c r="I46" s="64">
        <v>31066</v>
      </c>
      <c r="J46" s="36">
        <v>3106511314</v>
      </c>
      <c r="K46" s="64" t="s">
        <v>1523</v>
      </c>
      <c r="L46" s="64" t="s">
        <v>1524</v>
      </c>
      <c r="M46" s="64" t="s">
        <v>1525</v>
      </c>
      <c r="N46" s="64" t="s">
        <v>1526</v>
      </c>
      <c r="O46" s="64" t="s">
        <v>1444</v>
      </c>
      <c r="P46" s="64" t="s">
        <v>1527</v>
      </c>
      <c r="Q46" s="64" t="s">
        <v>1528</v>
      </c>
      <c r="R46" s="36" t="s">
        <v>1529</v>
      </c>
      <c r="S46" s="36">
        <v>974327687</v>
      </c>
      <c r="T46" s="36" t="s">
        <v>41</v>
      </c>
      <c r="U46" s="37"/>
      <c r="V46" s="56"/>
      <c r="W46" s="39"/>
      <c r="X46" s="58"/>
      <c r="Y46" s="58"/>
      <c r="Z46" s="58"/>
      <c r="AA46" s="73"/>
      <c r="AB46" s="58"/>
      <c r="AC46" s="73"/>
      <c r="AD46" s="59"/>
      <c r="AE46" s="60"/>
      <c r="AF46" s="60"/>
      <c r="AG46" s="60"/>
      <c r="AH46" s="44"/>
    </row>
    <row r="47" spans="1:34" ht="16.5" x14ac:dyDescent="0.25">
      <c r="B47" s="52"/>
      <c r="C47" s="72">
        <v>36</v>
      </c>
      <c r="D47" s="74" t="s">
        <v>41</v>
      </c>
      <c r="E47" s="74" t="s">
        <v>1172</v>
      </c>
      <c r="F47" s="36" t="s">
        <v>1258</v>
      </c>
      <c r="I47" s="64">
        <v>31200</v>
      </c>
      <c r="J47" s="36">
        <v>3119925298</v>
      </c>
      <c r="K47" s="64" t="s">
        <v>1530</v>
      </c>
      <c r="L47" s="64" t="s">
        <v>1531</v>
      </c>
      <c r="M47" s="64" t="s">
        <v>1532</v>
      </c>
      <c r="N47" s="64" t="s">
        <v>1533</v>
      </c>
      <c r="O47" s="64" t="s">
        <v>1315</v>
      </c>
      <c r="P47" s="64" t="s">
        <v>1534</v>
      </c>
      <c r="Q47" s="64" t="s">
        <v>1535</v>
      </c>
      <c r="R47" s="36" t="s">
        <v>1536</v>
      </c>
      <c r="S47" s="36">
        <v>507111410</v>
      </c>
      <c r="T47" s="36" t="s">
        <v>41</v>
      </c>
      <c r="U47" s="37"/>
      <c r="V47" s="56"/>
      <c r="W47" s="39"/>
      <c r="X47" s="58"/>
      <c r="Y47" s="58"/>
      <c r="Z47" s="58"/>
      <c r="AA47" s="74"/>
      <c r="AB47" s="58"/>
      <c r="AC47" s="74"/>
      <c r="AD47" s="59"/>
      <c r="AE47" s="60"/>
      <c r="AF47" s="60"/>
      <c r="AG47" s="60"/>
      <c r="AH47" s="44"/>
    </row>
    <row r="48" spans="1:34" ht="16.5" x14ac:dyDescent="0.25">
      <c r="B48" s="52"/>
      <c r="C48" s="72">
        <v>37</v>
      </c>
      <c r="D48" s="73" t="s">
        <v>41</v>
      </c>
      <c r="E48" s="73" t="s">
        <v>1173</v>
      </c>
      <c r="F48" s="36" t="s">
        <v>1259</v>
      </c>
      <c r="I48" s="64">
        <v>31273</v>
      </c>
      <c r="J48" s="36">
        <v>3114425791</v>
      </c>
      <c r="K48" s="64" t="s">
        <v>1537</v>
      </c>
      <c r="L48" s="64" t="s">
        <v>1538</v>
      </c>
      <c r="M48" s="64" t="s">
        <v>1539</v>
      </c>
      <c r="N48" s="64" t="s">
        <v>1540</v>
      </c>
      <c r="O48" s="64" t="s">
        <v>1315</v>
      </c>
      <c r="P48" s="64" t="s">
        <v>1541</v>
      </c>
      <c r="Q48" s="64" t="s">
        <v>1542</v>
      </c>
      <c r="R48" s="36" t="s">
        <v>1543</v>
      </c>
      <c r="S48" s="36">
        <v>933019216</v>
      </c>
      <c r="T48" s="36" t="s">
        <v>41</v>
      </c>
      <c r="U48" s="37"/>
      <c r="V48" s="56"/>
      <c r="W48" s="39"/>
      <c r="X48" s="58"/>
      <c r="Y48" s="58"/>
      <c r="Z48" s="58"/>
      <c r="AA48" s="73"/>
      <c r="AB48" s="58"/>
      <c r="AC48" s="73"/>
      <c r="AD48" s="59"/>
      <c r="AE48" s="60"/>
      <c r="AF48" s="60"/>
      <c r="AG48" s="60"/>
      <c r="AH48" s="44"/>
    </row>
    <row r="49" spans="1:34" ht="16.5" x14ac:dyDescent="0.25">
      <c r="B49" s="52"/>
      <c r="C49" s="72">
        <v>38</v>
      </c>
      <c r="D49" s="72" t="s">
        <v>1136</v>
      </c>
      <c r="E49" s="72" t="s">
        <v>1174</v>
      </c>
      <c r="F49" s="36" t="s">
        <v>1260</v>
      </c>
      <c r="I49" s="64">
        <v>30277</v>
      </c>
      <c r="J49" s="36">
        <v>3027616097</v>
      </c>
      <c r="K49" s="64" t="s">
        <v>1544</v>
      </c>
      <c r="L49" s="64" t="s">
        <v>1545</v>
      </c>
      <c r="M49" s="64" t="s">
        <v>1546</v>
      </c>
      <c r="N49" s="64" t="s">
        <v>1547</v>
      </c>
      <c r="O49" s="64" t="s">
        <v>1548</v>
      </c>
      <c r="P49" s="64" t="s">
        <v>1549</v>
      </c>
      <c r="Q49" s="64" t="s">
        <v>1550</v>
      </c>
      <c r="R49" s="36" t="s">
        <v>1551</v>
      </c>
      <c r="S49" s="36">
        <v>971668291</v>
      </c>
      <c r="T49" s="36" t="s">
        <v>1136</v>
      </c>
      <c r="U49" s="37"/>
      <c r="V49" s="56"/>
      <c r="W49" s="39"/>
      <c r="X49" s="58"/>
      <c r="Y49" s="58"/>
      <c r="Z49" s="58"/>
      <c r="AA49" s="72"/>
      <c r="AB49" s="58"/>
      <c r="AC49" s="72"/>
      <c r="AD49" s="59"/>
      <c r="AE49" s="60"/>
      <c r="AF49" s="60"/>
      <c r="AG49" s="60"/>
      <c r="AH49" s="44"/>
    </row>
    <row r="50" spans="1:34" ht="16.5" x14ac:dyDescent="0.25">
      <c r="B50" s="52"/>
      <c r="C50" s="72">
        <v>39</v>
      </c>
      <c r="D50" s="73" t="s">
        <v>41</v>
      </c>
      <c r="E50" s="73" t="s">
        <v>1175</v>
      </c>
      <c r="F50" s="36" t="s">
        <v>977</v>
      </c>
      <c r="I50" s="64">
        <v>28888</v>
      </c>
      <c r="J50" s="36">
        <v>2888714436</v>
      </c>
      <c r="K50" s="64" t="s">
        <v>1552</v>
      </c>
      <c r="L50" s="64" t="s">
        <v>1553</v>
      </c>
      <c r="M50" s="64" t="s">
        <v>1554</v>
      </c>
      <c r="N50" s="64" t="s">
        <v>1555</v>
      </c>
      <c r="O50" s="64" t="s">
        <v>1315</v>
      </c>
      <c r="P50" s="64" t="s">
        <v>1556</v>
      </c>
      <c r="Q50" s="64" t="s">
        <v>1557</v>
      </c>
      <c r="R50" s="36" t="s">
        <v>1558</v>
      </c>
      <c r="S50" s="36">
        <v>639318393</v>
      </c>
      <c r="T50" s="36" t="s">
        <v>41</v>
      </c>
      <c r="U50" s="37"/>
      <c r="V50" s="56"/>
      <c r="W50" s="39"/>
      <c r="X50" s="58"/>
      <c r="Y50" s="58"/>
      <c r="Z50" s="58"/>
      <c r="AA50" s="73"/>
      <c r="AB50" s="58"/>
      <c r="AC50" s="73"/>
      <c r="AD50" s="59"/>
      <c r="AE50" s="60"/>
      <c r="AF50" s="60"/>
      <c r="AG50" s="60"/>
      <c r="AH50" s="44"/>
    </row>
    <row r="51" spans="1:34" ht="16.5" x14ac:dyDescent="0.25">
      <c r="B51" s="52"/>
      <c r="C51" s="72">
        <v>40</v>
      </c>
      <c r="D51" s="73" t="s">
        <v>41</v>
      </c>
      <c r="E51" s="73" t="s">
        <v>1176</v>
      </c>
      <c r="F51" s="36" t="s">
        <v>1256</v>
      </c>
      <c r="I51" s="64">
        <v>30958</v>
      </c>
      <c r="J51" s="36">
        <v>3095724553</v>
      </c>
      <c r="K51" s="64" t="s">
        <v>1559</v>
      </c>
      <c r="L51" s="64" t="s">
        <v>1560</v>
      </c>
      <c r="M51" s="64" t="s">
        <v>1561</v>
      </c>
      <c r="N51" s="64" t="s">
        <v>1562</v>
      </c>
      <c r="O51" s="64" t="s">
        <v>1315</v>
      </c>
      <c r="P51" s="64" t="s">
        <v>1563</v>
      </c>
      <c r="Q51" s="64" t="s">
        <v>1564</v>
      </c>
      <c r="R51" s="36" t="s">
        <v>1565</v>
      </c>
      <c r="S51" s="36">
        <v>930130874</v>
      </c>
      <c r="T51" s="36" t="s">
        <v>41</v>
      </c>
      <c r="U51" s="37"/>
      <c r="V51" s="56"/>
      <c r="W51" s="39"/>
      <c r="X51" s="58"/>
      <c r="Y51" s="58"/>
      <c r="Z51" s="58"/>
      <c r="AA51" s="73"/>
      <c r="AB51" s="58"/>
      <c r="AC51" s="73"/>
      <c r="AD51" s="59"/>
      <c r="AE51" s="60"/>
      <c r="AF51" s="60"/>
      <c r="AG51" s="60"/>
      <c r="AH51" s="44"/>
    </row>
    <row r="52" spans="1:34" ht="16.5" x14ac:dyDescent="0.25">
      <c r="B52" s="52"/>
      <c r="C52" s="72">
        <v>41</v>
      </c>
      <c r="D52" s="73" t="s">
        <v>1136</v>
      </c>
      <c r="E52" s="73" t="s">
        <v>1177</v>
      </c>
      <c r="F52" s="36" t="s">
        <v>1261</v>
      </c>
      <c r="I52" s="64">
        <v>31024</v>
      </c>
      <c r="J52" s="36">
        <v>3102317155</v>
      </c>
      <c r="K52" s="64" t="s">
        <v>1566</v>
      </c>
      <c r="L52" s="64" t="s">
        <v>1567</v>
      </c>
      <c r="M52" s="64" t="s">
        <v>1568</v>
      </c>
      <c r="N52" s="64" t="s">
        <v>1569</v>
      </c>
      <c r="O52" s="64" t="s">
        <v>1570</v>
      </c>
      <c r="P52" s="64" t="s">
        <v>1571</v>
      </c>
      <c r="Q52" s="64" t="s">
        <v>1572</v>
      </c>
      <c r="R52" s="36" t="s">
        <v>1573</v>
      </c>
      <c r="S52" s="36">
        <v>636940940</v>
      </c>
      <c r="T52" s="36" t="s">
        <v>1136</v>
      </c>
      <c r="U52" s="37"/>
      <c r="V52" s="56"/>
      <c r="W52" s="39"/>
      <c r="X52" s="58"/>
      <c r="Y52" s="58"/>
      <c r="Z52" s="58"/>
      <c r="AA52" s="72"/>
      <c r="AB52" s="58"/>
      <c r="AC52" s="73"/>
      <c r="AD52" s="59"/>
      <c r="AE52" s="60"/>
      <c r="AF52" s="60"/>
      <c r="AG52" s="60"/>
      <c r="AH52" s="44"/>
    </row>
    <row r="53" spans="1:34" ht="16.5" x14ac:dyDescent="0.25">
      <c r="B53" s="52"/>
      <c r="C53" s="72">
        <v>42</v>
      </c>
      <c r="D53" s="62" t="s">
        <v>41</v>
      </c>
      <c r="E53" s="62" t="s">
        <v>1178</v>
      </c>
      <c r="F53" s="36" t="s">
        <v>1050</v>
      </c>
      <c r="I53" s="64">
        <v>34090</v>
      </c>
      <c r="J53" s="36">
        <v>3408902733</v>
      </c>
      <c r="K53" s="64" t="s">
        <v>1574</v>
      </c>
      <c r="L53" s="64" t="s">
        <v>1575</v>
      </c>
      <c r="M53" s="64" t="s">
        <v>1576</v>
      </c>
      <c r="N53" s="64" t="s">
        <v>1577</v>
      </c>
      <c r="O53" s="64" t="s">
        <v>1315</v>
      </c>
      <c r="P53" s="64" t="s">
        <v>1578</v>
      </c>
      <c r="Q53" s="64" t="s">
        <v>1579</v>
      </c>
      <c r="R53" s="36" t="s">
        <v>1580</v>
      </c>
      <c r="S53" s="36">
        <v>509057391</v>
      </c>
      <c r="T53" s="36" t="s">
        <v>41</v>
      </c>
      <c r="U53" s="37"/>
      <c r="V53" s="56"/>
      <c r="W53" s="39"/>
      <c r="X53" s="58"/>
      <c r="Y53" s="58"/>
      <c r="Z53" s="58"/>
      <c r="AA53" s="72"/>
      <c r="AB53" s="58"/>
      <c r="AC53" s="78"/>
      <c r="AD53" s="59"/>
      <c r="AE53" s="60"/>
      <c r="AF53" s="60"/>
      <c r="AG53" s="60"/>
      <c r="AH53" s="44"/>
    </row>
    <row r="54" spans="1:34" ht="16.5" x14ac:dyDescent="0.25">
      <c r="A54" s="51"/>
      <c r="B54" s="52"/>
      <c r="C54" s="72">
        <v>43</v>
      </c>
      <c r="D54" s="72" t="s">
        <v>41</v>
      </c>
      <c r="E54" s="73" t="s">
        <v>1179</v>
      </c>
      <c r="F54" s="36" t="s">
        <v>1262</v>
      </c>
      <c r="G54" s="54"/>
      <c r="I54" s="64">
        <v>33259</v>
      </c>
      <c r="J54" s="36">
        <v>3362315915</v>
      </c>
      <c r="K54" s="64" t="s">
        <v>1581</v>
      </c>
      <c r="L54" s="64" t="s">
        <v>1582</v>
      </c>
      <c r="M54" s="64" t="s">
        <v>1583</v>
      </c>
      <c r="N54" s="64" t="s">
        <v>1584</v>
      </c>
      <c r="O54" s="64" t="s">
        <v>1336</v>
      </c>
      <c r="P54" s="64" t="s">
        <v>1585</v>
      </c>
      <c r="Q54" s="64" t="s">
        <v>1586</v>
      </c>
      <c r="R54" s="36" t="s">
        <v>1587</v>
      </c>
      <c r="S54" s="36">
        <v>958969579</v>
      </c>
      <c r="T54" s="36" t="s">
        <v>41</v>
      </c>
      <c r="U54" s="54"/>
      <c r="V54" s="56"/>
      <c r="W54" s="57"/>
      <c r="X54" s="58"/>
      <c r="Y54" s="58"/>
      <c r="Z54" s="58"/>
      <c r="AA54" s="72"/>
      <c r="AB54" s="58"/>
      <c r="AC54" s="72"/>
      <c r="AD54" s="59"/>
      <c r="AE54" s="60"/>
      <c r="AF54" s="60"/>
      <c r="AG54" s="60"/>
      <c r="AH54" s="44"/>
    </row>
    <row r="55" spans="1:34" ht="16.5" x14ac:dyDescent="0.25">
      <c r="B55" s="52"/>
      <c r="C55" s="72">
        <v>44</v>
      </c>
      <c r="D55" s="73" t="s">
        <v>41</v>
      </c>
      <c r="E55" s="73" t="s">
        <v>1180</v>
      </c>
      <c r="F55" s="36" t="s">
        <v>977</v>
      </c>
      <c r="I55" s="64">
        <v>28983</v>
      </c>
      <c r="J55" s="36">
        <v>2898223371</v>
      </c>
      <c r="K55" s="64" t="s">
        <v>1588</v>
      </c>
      <c r="L55" s="64" t="s">
        <v>1589</v>
      </c>
      <c r="M55" s="64" t="s">
        <v>1590</v>
      </c>
      <c r="N55" s="64" t="s">
        <v>1591</v>
      </c>
      <c r="O55" s="64" t="s">
        <v>1315</v>
      </c>
      <c r="P55" s="64" t="s">
        <v>1592</v>
      </c>
      <c r="Q55" s="64" t="s">
        <v>1593</v>
      </c>
      <c r="R55" s="36" t="s">
        <v>1594</v>
      </c>
      <c r="S55" s="36">
        <v>662409467</v>
      </c>
      <c r="T55" s="36" t="s">
        <v>41</v>
      </c>
      <c r="U55" s="37"/>
      <c r="V55" s="56"/>
      <c r="W55" s="39"/>
      <c r="X55" s="58"/>
      <c r="Y55" s="58"/>
      <c r="Z55" s="58"/>
      <c r="AA55" s="73"/>
      <c r="AB55" s="58"/>
      <c r="AC55" s="73"/>
      <c r="AD55" s="59"/>
      <c r="AE55" s="60"/>
      <c r="AF55" s="60"/>
      <c r="AG55" s="60"/>
      <c r="AH55" s="44"/>
    </row>
    <row r="56" spans="1:34" ht="16.5" x14ac:dyDescent="0.25">
      <c r="A56" s="51"/>
      <c r="B56" s="52"/>
      <c r="C56" s="72">
        <v>45</v>
      </c>
      <c r="D56" s="72" t="s">
        <v>54</v>
      </c>
      <c r="E56" s="54" t="s">
        <v>1181</v>
      </c>
      <c r="F56" s="36" t="s">
        <v>1263</v>
      </c>
      <c r="G56" s="54"/>
      <c r="I56" s="64">
        <v>29284</v>
      </c>
      <c r="J56" s="36">
        <v>2928304736</v>
      </c>
      <c r="K56" s="64" t="s">
        <v>1595</v>
      </c>
      <c r="L56" s="64" t="s">
        <v>1596</v>
      </c>
      <c r="M56" s="64" t="s">
        <v>1597</v>
      </c>
      <c r="N56" s="64" t="s">
        <v>1598</v>
      </c>
      <c r="O56" s="64" t="s">
        <v>1444</v>
      </c>
      <c r="P56" s="64" t="s">
        <v>1599</v>
      </c>
      <c r="Q56" s="64" t="s">
        <v>1600</v>
      </c>
      <c r="R56" s="36" t="s">
        <v>1601</v>
      </c>
      <c r="S56" s="36">
        <v>681318575</v>
      </c>
      <c r="T56" s="36" t="s">
        <v>54</v>
      </c>
      <c r="U56" s="54"/>
      <c r="V56" s="56"/>
      <c r="W56" s="57"/>
      <c r="X56" s="58"/>
      <c r="Y56" s="58"/>
      <c r="Z56" s="58"/>
      <c r="AA56" s="72"/>
      <c r="AB56" s="58"/>
      <c r="AC56" s="72"/>
      <c r="AD56" s="59"/>
      <c r="AE56" s="60"/>
      <c r="AF56" s="60"/>
      <c r="AG56" s="60"/>
      <c r="AH56" s="44"/>
    </row>
    <row r="57" spans="1:34" ht="16.5" x14ac:dyDescent="0.25">
      <c r="B57" s="52"/>
      <c r="C57" s="72">
        <v>46</v>
      </c>
      <c r="D57" s="72" t="s">
        <v>41</v>
      </c>
      <c r="E57" s="54" t="s">
        <v>1182</v>
      </c>
      <c r="F57" s="36" t="s">
        <v>1264</v>
      </c>
      <c r="I57" s="64">
        <v>37100</v>
      </c>
      <c r="J57" s="36">
        <v>3709901899</v>
      </c>
      <c r="K57" s="64" t="s">
        <v>1602</v>
      </c>
      <c r="L57" s="64" t="s">
        <v>1603</v>
      </c>
      <c r="M57" s="64" t="s">
        <v>1604</v>
      </c>
      <c r="N57" s="64" t="s">
        <v>1329</v>
      </c>
      <c r="O57" s="64" t="s">
        <v>1444</v>
      </c>
      <c r="P57" s="64" t="s">
        <v>1605</v>
      </c>
      <c r="Q57" s="64" t="s">
        <v>1606</v>
      </c>
      <c r="R57" s="36" t="s">
        <v>1607</v>
      </c>
      <c r="S57" s="36">
        <v>0</v>
      </c>
      <c r="T57" s="36" t="s">
        <v>41</v>
      </c>
      <c r="U57" s="37"/>
      <c r="V57" s="56"/>
      <c r="W57" s="39"/>
      <c r="X57" s="58"/>
      <c r="Y57" s="58"/>
      <c r="Z57" s="58"/>
      <c r="AA57" s="72"/>
      <c r="AB57" s="58"/>
      <c r="AC57" s="72"/>
      <c r="AD57" s="59"/>
      <c r="AE57" s="60"/>
      <c r="AF57" s="60"/>
      <c r="AG57" s="60"/>
      <c r="AH57" s="44"/>
    </row>
    <row r="58" spans="1:34" ht="16.5" x14ac:dyDescent="0.25">
      <c r="A58" s="55"/>
      <c r="B58" s="52"/>
      <c r="C58" s="72">
        <v>47</v>
      </c>
      <c r="D58" s="72" t="s">
        <v>41</v>
      </c>
      <c r="E58" s="54" t="s">
        <v>1183</v>
      </c>
      <c r="F58" s="36" t="s">
        <v>1265</v>
      </c>
      <c r="G58" s="54"/>
      <c r="I58" s="64">
        <v>31844</v>
      </c>
      <c r="J58" s="36">
        <v>3184316352</v>
      </c>
      <c r="K58" s="64" t="s">
        <v>1608</v>
      </c>
      <c r="L58" s="64" t="s">
        <v>1609</v>
      </c>
      <c r="M58" s="64" t="s">
        <v>1429</v>
      </c>
      <c r="N58" s="64" t="s">
        <v>1610</v>
      </c>
      <c r="O58" s="64" t="s">
        <v>1315</v>
      </c>
      <c r="P58" s="64" t="s">
        <v>1611</v>
      </c>
      <c r="Q58" s="64" t="s">
        <v>1612</v>
      </c>
      <c r="R58" s="36" t="s">
        <v>1295</v>
      </c>
      <c r="S58" s="36">
        <v>981051714</v>
      </c>
      <c r="T58" s="36" t="s">
        <v>41</v>
      </c>
      <c r="U58" s="54"/>
      <c r="V58" s="56"/>
      <c r="W58" s="57"/>
      <c r="X58" s="58"/>
      <c r="Y58" s="58"/>
      <c r="Z58" s="58"/>
      <c r="AA58" s="72"/>
      <c r="AB58" s="58"/>
      <c r="AC58" s="72"/>
      <c r="AD58" s="59"/>
      <c r="AE58" s="60"/>
      <c r="AF58" s="60"/>
      <c r="AG58" s="60"/>
      <c r="AH58" s="44"/>
    </row>
    <row r="59" spans="1:34" ht="16.5" x14ac:dyDescent="0.25">
      <c r="B59" s="52"/>
      <c r="C59" s="72">
        <v>48</v>
      </c>
      <c r="D59" s="73" t="s">
        <v>41</v>
      </c>
      <c r="E59" s="73" t="s">
        <v>1184</v>
      </c>
      <c r="F59" s="36" t="s">
        <v>1054</v>
      </c>
      <c r="I59" s="64">
        <v>30335</v>
      </c>
      <c r="J59" s="36">
        <v>3033426018</v>
      </c>
      <c r="K59" s="64" t="s">
        <v>1613</v>
      </c>
      <c r="L59" s="64" t="s">
        <v>1614</v>
      </c>
      <c r="M59" s="64" t="s">
        <v>1615</v>
      </c>
      <c r="N59" s="64" t="s">
        <v>1616</v>
      </c>
      <c r="O59" s="64" t="s">
        <v>1315</v>
      </c>
      <c r="P59" s="64" t="s">
        <v>1617</v>
      </c>
      <c r="Q59" s="64" t="s">
        <v>1618</v>
      </c>
      <c r="R59" s="36" t="s">
        <v>1619</v>
      </c>
      <c r="S59" s="36">
        <v>633242816</v>
      </c>
      <c r="T59" s="36" t="s">
        <v>41</v>
      </c>
      <c r="U59" s="37"/>
      <c r="V59" s="56"/>
      <c r="W59" s="39"/>
      <c r="X59" s="58"/>
      <c r="Y59" s="58"/>
      <c r="Z59" s="58"/>
      <c r="AA59" s="73"/>
      <c r="AB59" s="58"/>
      <c r="AC59" s="73"/>
      <c r="AD59" s="59"/>
      <c r="AE59" s="60"/>
      <c r="AF59" s="60"/>
      <c r="AG59" s="60"/>
      <c r="AH59" s="44"/>
    </row>
    <row r="60" spans="1:34" ht="16.5" x14ac:dyDescent="0.25">
      <c r="B60" s="52"/>
      <c r="C60" s="72">
        <v>49</v>
      </c>
      <c r="D60" s="73" t="s">
        <v>41</v>
      </c>
      <c r="E60" s="73" t="s">
        <v>1185</v>
      </c>
      <c r="F60" s="36" t="s">
        <v>1266</v>
      </c>
      <c r="I60" s="64">
        <v>32531</v>
      </c>
      <c r="J60" s="36">
        <v>3253019719</v>
      </c>
      <c r="K60" s="64" t="s">
        <v>1620</v>
      </c>
      <c r="L60" s="64">
        <v>0</v>
      </c>
      <c r="M60" s="64" t="s">
        <v>1422</v>
      </c>
      <c r="N60" s="64" t="s">
        <v>1329</v>
      </c>
      <c r="O60" s="64" t="s">
        <v>53</v>
      </c>
      <c r="P60" s="64" t="s">
        <v>1621</v>
      </c>
      <c r="Q60" s="64" t="s">
        <v>1342</v>
      </c>
      <c r="R60" s="36" t="s">
        <v>1622</v>
      </c>
      <c r="S60" s="36">
        <v>0</v>
      </c>
      <c r="T60" s="36" t="s">
        <v>41</v>
      </c>
      <c r="U60" s="37"/>
      <c r="V60" s="56"/>
      <c r="W60" s="39"/>
      <c r="X60" s="58"/>
      <c r="Y60" s="58"/>
      <c r="Z60" s="58"/>
      <c r="AA60" s="73"/>
      <c r="AB60" s="58"/>
      <c r="AC60" s="73"/>
      <c r="AD60" s="59"/>
      <c r="AE60" s="60"/>
      <c r="AF60" s="60"/>
      <c r="AG60" s="60"/>
      <c r="AH60" s="44"/>
    </row>
    <row r="61" spans="1:34" ht="16.5" x14ac:dyDescent="0.25">
      <c r="B61" s="52"/>
      <c r="C61" s="72">
        <v>50</v>
      </c>
      <c r="D61" s="74" t="s">
        <v>41</v>
      </c>
      <c r="E61" s="74" t="s">
        <v>1186</v>
      </c>
      <c r="F61" s="36" t="s">
        <v>982</v>
      </c>
      <c r="I61" s="64">
        <v>35480</v>
      </c>
      <c r="J61" s="36">
        <v>3547903394</v>
      </c>
      <c r="K61" s="64" t="s">
        <v>1623</v>
      </c>
      <c r="L61" s="64" t="s">
        <v>1624</v>
      </c>
      <c r="M61" s="64" t="s">
        <v>1625</v>
      </c>
      <c r="N61" s="64" t="s">
        <v>1626</v>
      </c>
      <c r="O61" s="64" t="s">
        <v>1292</v>
      </c>
      <c r="P61" s="64" t="s">
        <v>1627</v>
      </c>
      <c r="Q61" s="64" t="s">
        <v>1628</v>
      </c>
      <c r="R61" s="36" t="s">
        <v>1629</v>
      </c>
      <c r="S61" s="36">
        <v>933590906</v>
      </c>
      <c r="T61" s="36" t="s">
        <v>41</v>
      </c>
      <c r="U61" s="37"/>
      <c r="V61" s="56"/>
      <c r="W61" s="39"/>
      <c r="X61" s="58"/>
      <c r="Y61" s="58"/>
      <c r="Z61" s="58"/>
      <c r="AA61" s="74"/>
      <c r="AB61" s="58"/>
      <c r="AC61" s="76"/>
      <c r="AD61" s="59"/>
      <c r="AE61" s="60"/>
      <c r="AF61" s="60"/>
      <c r="AG61" s="60"/>
      <c r="AH61" s="44"/>
    </row>
    <row r="62" spans="1:34" ht="16.5" x14ac:dyDescent="0.25">
      <c r="B62" s="52"/>
      <c r="C62" s="72">
        <v>51</v>
      </c>
      <c r="D62" s="73" t="s">
        <v>54</v>
      </c>
      <c r="E62" s="73" t="s">
        <v>1187</v>
      </c>
      <c r="F62" s="36" t="s">
        <v>1267</v>
      </c>
      <c r="I62" s="64">
        <v>31495</v>
      </c>
      <c r="J62" s="36">
        <v>3149410018</v>
      </c>
      <c r="K62" s="64" t="s">
        <v>1630</v>
      </c>
      <c r="L62" s="64" t="s">
        <v>1631</v>
      </c>
      <c r="M62" s="64" t="s">
        <v>1632</v>
      </c>
      <c r="N62" s="64" t="s">
        <v>1633</v>
      </c>
      <c r="O62" s="64" t="s">
        <v>1292</v>
      </c>
      <c r="P62" s="64" t="s">
        <v>1634</v>
      </c>
      <c r="Q62" s="64" t="s">
        <v>1635</v>
      </c>
      <c r="R62" s="36" t="s">
        <v>1636</v>
      </c>
      <c r="S62" s="36">
        <v>978754506</v>
      </c>
      <c r="T62" s="36" t="s">
        <v>54</v>
      </c>
      <c r="U62" s="37"/>
      <c r="V62" s="56"/>
      <c r="W62" s="39"/>
      <c r="X62" s="58"/>
      <c r="Y62" s="58"/>
      <c r="Z62" s="58"/>
      <c r="AA62" s="72"/>
      <c r="AB62" s="58"/>
      <c r="AC62" s="72"/>
      <c r="AD62" s="59"/>
      <c r="AE62" s="60"/>
      <c r="AF62" s="60"/>
      <c r="AG62" s="60"/>
      <c r="AH62" s="44"/>
    </row>
    <row r="63" spans="1:34" ht="16.5" x14ac:dyDescent="0.25">
      <c r="A63" s="51"/>
      <c r="B63" s="52"/>
      <c r="C63" s="72">
        <v>52</v>
      </c>
      <c r="D63" s="72" t="s">
        <v>41</v>
      </c>
      <c r="E63" s="72" t="s">
        <v>1188</v>
      </c>
      <c r="F63" s="36" t="s">
        <v>1245</v>
      </c>
      <c r="G63" s="54"/>
      <c r="I63" s="64">
        <v>34618</v>
      </c>
      <c r="J63" s="36">
        <v>3461700119</v>
      </c>
      <c r="K63" s="64" t="s">
        <v>1637</v>
      </c>
      <c r="L63" s="64" t="s">
        <v>1638</v>
      </c>
      <c r="M63" s="64" t="s">
        <v>1597</v>
      </c>
      <c r="N63" s="64" t="s">
        <v>1639</v>
      </c>
      <c r="O63" s="64" t="s">
        <v>53</v>
      </c>
      <c r="P63" s="64" t="s">
        <v>1640</v>
      </c>
      <c r="Q63" s="64" t="s">
        <v>1641</v>
      </c>
      <c r="R63" s="36" t="s">
        <v>1642</v>
      </c>
      <c r="S63" s="36">
        <v>969926656</v>
      </c>
      <c r="T63" s="36" t="s">
        <v>41</v>
      </c>
      <c r="U63" s="54"/>
      <c r="V63" s="56"/>
      <c r="W63" s="57"/>
      <c r="X63" s="58"/>
      <c r="Y63" s="58"/>
      <c r="Z63" s="58"/>
      <c r="AA63" s="72"/>
      <c r="AB63" s="58"/>
      <c r="AC63" s="72"/>
      <c r="AD63" s="59"/>
      <c r="AE63" s="60"/>
      <c r="AF63" s="60"/>
      <c r="AG63" s="60"/>
      <c r="AH63" s="44"/>
    </row>
    <row r="64" spans="1:34" ht="16.5" x14ac:dyDescent="0.25">
      <c r="B64" s="52"/>
      <c r="C64" s="72">
        <v>53</v>
      </c>
      <c r="D64" s="72" t="s">
        <v>41</v>
      </c>
      <c r="E64" s="73" t="s">
        <v>1189</v>
      </c>
      <c r="F64" s="36" t="s">
        <v>1268</v>
      </c>
      <c r="I64" s="64">
        <v>33576</v>
      </c>
      <c r="J64" s="36">
        <v>3357516518</v>
      </c>
      <c r="K64" s="64" t="s">
        <v>1643</v>
      </c>
      <c r="L64" s="64" t="s">
        <v>1644</v>
      </c>
      <c r="M64" s="64" t="s">
        <v>1422</v>
      </c>
      <c r="N64" s="64" t="s">
        <v>1645</v>
      </c>
      <c r="O64" s="64" t="s">
        <v>53</v>
      </c>
      <c r="P64" s="64" t="s">
        <v>1646</v>
      </c>
      <c r="Q64" s="64" t="s">
        <v>1647</v>
      </c>
      <c r="R64" s="36" t="s">
        <v>1648</v>
      </c>
      <c r="S64" s="36">
        <v>634877250</v>
      </c>
      <c r="T64" s="36" t="s">
        <v>41</v>
      </c>
      <c r="U64" s="37"/>
      <c r="V64" s="56"/>
      <c r="W64" s="39"/>
      <c r="X64" s="58"/>
      <c r="Y64" s="58"/>
      <c r="Z64" s="58"/>
      <c r="AA64" s="72"/>
      <c r="AB64" s="58"/>
      <c r="AC64" s="72"/>
      <c r="AD64" s="59"/>
      <c r="AE64" s="60"/>
      <c r="AF64" s="60"/>
      <c r="AG64" s="60"/>
      <c r="AH64" s="44"/>
    </row>
    <row r="65" spans="1:34" ht="16.5" x14ac:dyDescent="0.25">
      <c r="A65" s="51"/>
      <c r="B65" s="52"/>
      <c r="C65" s="72">
        <v>54</v>
      </c>
      <c r="D65" s="73" t="s">
        <v>41</v>
      </c>
      <c r="E65" s="73" t="s">
        <v>1190</v>
      </c>
      <c r="F65" s="36" t="s">
        <v>1247</v>
      </c>
      <c r="G65" s="54"/>
      <c r="I65" s="64">
        <v>29391</v>
      </c>
      <c r="J65" s="36">
        <v>2939013690</v>
      </c>
      <c r="K65" s="64" t="s">
        <v>1649</v>
      </c>
      <c r="L65" s="64" t="s">
        <v>1650</v>
      </c>
      <c r="M65" s="64" t="s">
        <v>1429</v>
      </c>
      <c r="N65" s="64" t="s">
        <v>1651</v>
      </c>
      <c r="O65" s="64" t="s">
        <v>1315</v>
      </c>
      <c r="P65" s="64" t="s">
        <v>1652</v>
      </c>
      <c r="Q65" s="64" t="s">
        <v>1653</v>
      </c>
      <c r="R65" s="36" t="s">
        <v>1654</v>
      </c>
      <c r="S65" s="36">
        <v>635339702</v>
      </c>
      <c r="T65" s="36" t="s">
        <v>41</v>
      </c>
      <c r="U65" s="54"/>
      <c r="V65" s="56"/>
      <c r="W65" s="57"/>
      <c r="X65" s="58"/>
      <c r="Y65" s="58"/>
      <c r="Z65" s="58"/>
      <c r="AA65" s="73"/>
      <c r="AB65" s="58"/>
      <c r="AC65" s="73"/>
      <c r="AD65" s="59"/>
      <c r="AE65" s="60"/>
      <c r="AF65" s="60"/>
      <c r="AG65" s="60"/>
      <c r="AH65" s="44"/>
    </row>
    <row r="66" spans="1:34" ht="16.5" x14ac:dyDescent="0.25">
      <c r="B66" s="52"/>
      <c r="C66" s="72">
        <v>55</v>
      </c>
      <c r="D66" s="73" t="s">
        <v>41</v>
      </c>
      <c r="E66" s="73" t="s">
        <v>1191</v>
      </c>
      <c r="F66" s="36" t="s">
        <v>1048</v>
      </c>
      <c r="I66" s="64">
        <v>32462</v>
      </c>
      <c r="J66" s="36">
        <v>3246104193</v>
      </c>
      <c r="K66" s="64" t="s">
        <v>1655</v>
      </c>
      <c r="L66" s="64" t="s">
        <v>1656</v>
      </c>
      <c r="M66" s="64" t="s">
        <v>1657</v>
      </c>
      <c r="N66" s="64" t="s">
        <v>1658</v>
      </c>
      <c r="O66" s="64" t="s">
        <v>1292</v>
      </c>
      <c r="P66" s="64" t="s">
        <v>1659</v>
      </c>
      <c r="Q66" s="64" t="s">
        <v>1660</v>
      </c>
      <c r="R66" s="36" t="s">
        <v>1661</v>
      </c>
      <c r="S66" s="36">
        <v>952448772</v>
      </c>
      <c r="T66" s="36" t="s">
        <v>41</v>
      </c>
      <c r="U66" s="37"/>
      <c r="V66" s="56"/>
      <c r="W66" s="39"/>
      <c r="X66" s="58"/>
      <c r="Y66" s="58"/>
      <c r="Z66" s="58"/>
      <c r="AA66" s="72"/>
      <c r="AB66" s="58"/>
      <c r="AC66" s="72"/>
      <c r="AD66" s="59"/>
      <c r="AE66" s="60"/>
      <c r="AF66" s="60"/>
      <c r="AG66" s="60"/>
      <c r="AH66" s="44"/>
    </row>
    <row r="67" spans="1:34" ht="16.5" x14ac:dyDescent="0.25">
      <c r="B67" s="52"/>
      <c r="C67" s="72">
        <v>56</v>
      </c>
      <c r="D67" s="72" t="s">
        <v>1136</v>
      </c>
      <c r="E67" s="72" t="s">
        <v>1192</v>
      </c>
      <c r="F67" s="36" t="s">
        <v>1048</v>
      </c>
      <c r="I67" s="64">
        <v>28779</v>
      </c>
      <c r="J67" s="36">
        <v>2877806274</v>
      </c>
      <c r="K67" s="64" t="s">
        <v>1662</v>
      </c>
      <c r="L67" s="64" t="s">
        <v>1663</v>
      </c>
      <c r="M67" s="64" t="s">
        <v>1664</v>
      </c>
      <c r="N67" s="64" t="s">
        <v>1665</v>
      </c>
      <c r="O67" s="64" t="s">
        <v>1292</v>
      </c>
      <c r="P67" s="64" t="s">
        <v>1666</v>
      </c>
      <c r="Q67" s="64" t="s">
        <v>1667</v>
      </c>
      <c r="R67" s="36" t="s">
        <v>1668</v>
      </c>
      <c r="S67" s="36">
        <v>994840212</v>
      </c>
      <c r="T67" s="36" t="s">
        <v>1136</v>
      </c>
      <c r="U67" s="37"/>
      <c r="V67" s="56"/>
      <c r="W67" s="39"/>
      <c r="X67" s="58"/>
      <c r="Y67" s="58"/>
      <c r="Z67" s="58"/>
      <c r="AA67" s="72"/>
      <c r="AB67" s="58"/>
      <c r="AC67" s="72"/>
      <c r="AD67" s="59"/>
      <c r="AE67" s="60"/>
      <c r="AF67" s="60"/>
      <c r="AG67" s="60"/>
      <c r="AH67" s="44"/>
    </row>
    <row r="68" spans="1:34" ht="16.5" x14ac:dyDescent="0.25">
      <c r="B68" s="52"/>
      <c r="C68" s="72">
        <v>57</v>
      </c>
      <c r="D68" s="72" t="s">
        <v>41</v>
      </c>
      <c r="E68" s="72" t="s">
        <v>1193</v>
      </c>
      <c r="F68" s="36" t="s">
        <v>1269</v>
      </c>
      <c r="I68" s="64">
        <v>30412</v>
      </c>
      <c r="J68" s="36">
        <v>3041120573</v>
      </c>
      <c r="K68" s="64" t="s">
        <v>1669</v>
      </c>
      <c r="L68" s="64" t="s">
        <v>1670</v>
      </c>
      <c r="M68" s="64" t="s">
        <v>1671</v>
      </c>
      <c r="N68" s="64" t="s">
        <v>1672</v>
      </c>
      <c r="O68" s="64" t="s">
        <v>1336</v>
      </c>
      <c r="P68" s="64" t="s">
        <v>1673</v>
      </c>
      <c r="Q68" s="64" t="s">
        <v>1674</v>
      </c>
      <c r="R68" s="36" t="s">
        <v>1675</v>
      </c>
      <c r="S68" s="36">
        <v>683598511</v>
      </c>
      <c r="T68" s="36" t="s">
        <v>41</v>
      </c>
      <c r="U68" s="37"/>
      <c r="V68" s="56"/>
      <c r="W68" s="39"/>
      <c r="X68" s="58"/>
      <c r="Y68" s="58"/>
      <c r="Z68" s="58"/>
      <c r="AA68" s="72"/>
      <c r="AB68" s="58"/>
      <c r="AC68" s="72"/>
      <c r="AD68" s="59"/>
      <c r="AE68" s="60"/>
      <c r="AF68" s="60"/>
      <c r="AG68" s="60"/>
      <c r="AH68" s="44"/>
    </row>
    <row r="69" spans="1:34" ht="16.5" x14ac:dyDescent="0.25">
      <c r="B69" s="52"/>
      <c r="C69" s="72">
        <v>58</v>
      </c>
      <c r="D69" s="74" t="s">
        <v>41</v>
      </c>
      <c r="E69" s="74" t="s">
        <v>1194</v>
      </c>
      <c r="F69" s="36" t="s">
        <v>1270</v>
      </c>
      <c r="I69" s="64">
        <v>32391</v>
      </c>
      <c r="J69" s="36">
        <v>3239013417</v>
      </c>
      <c r="K69" s="64" t="s">
        <v>1676</v>
      </c>
      <c r="L69" s="64" t="s">
        <v>1677</v>
      </c>
      <c r="M69" s="64" t="s">
        <v>1678</v>
      </c>
      <c r="N69" s="64" t="s">
        <v>1679</v>
      </c>
      <c r="O69" s="64" t="s">
        <v>1315</v>
      </c>
      <c r="P69" s="64" t="s">
        <v>1680</v>
      </c>
      <c r="Q69" s="64" t="s">
        <v>1681</v>
      </c>
      <c r="R69" s="36" t="s">
        <v>1682</v>
      </c>
      <c r="S69" s="36">
        <v>993322754</v>
      </c>
      <c r="T69" s="36" t="s">
        <v>41</v>
      </c>
      <c r="U69" s="37"/>
      <c r="V69" s="56"/>
      <c r="W69" s="39"/>
      <c r="X69" s="58"/>
      <c r="Y69" s="58"/>
      <c r="Z69" s="58"/>
      <c r="AA69" s="74"/>
      <c r="AB69" s="58"/>
      <c r="AC69" s="74"/>
      <c r="AD69" s="59"/>
      <c r="AE69" s="60"/>
      <c r="AF69" s="60"/>
      <c r="AG69" s="60"/>
      <c r="AH69" s="44"/>
    </row>
    <row r="70" spans="1:34" ht="16.5" x14ac:dyDescent="0.25">
      <c r="B70" s="52"/>
      <c r="C70" s="72">
        <v>59</v>
      </c>
      <c r="D70" s="72" t="s">
        <v>41</v>
      </c>
      <c r="E70" s="72" t="s">
        <v>1195</v>
      </c>
      <c r="F70" s="36" t="s">
        <v>1254</v>
      </c>
      <c r="I70" s="64">
        <v>34700</v>
      </c>
      <c r="J70" s="36">
        <v>3469906410</v>
      </c>
      <c r="K70" s="64" t="s">
        <v>1683</v>
      </c>
      <c r="L70" s="64" t="s">
        <v>1684</v>
      </c>
      <c r="M70" s="64" t="s">
        <v>1429</v>
      </c>
      <c r="N70" s="64" t="s">
        <v>1685</v>
      </c>
      <c r="O70" s="64" t="s">
        <v>1292</v>
      </c>
      <c r="P70" s="64" t="s">
        <v>1686</v>
      </c>
      <c r="Q70" s="64" t="s">
        <v>1687</v>
      </c>
      <c r="R70" s="36" t="s">
        <v>1688</v>
      </c>
      <c r="S70" s="36">
        <v>634727540</v>
      </c>
      <c r="T70" s="36" t="s">
        <v>41</v>
      </c>
      <c r="U70" s="37"/>
      <c r="V70" s="56"/>
      <c r="W70" s="39"/>
      <c r="X70" s="58"/>
      <c r="Y70" s="58"/>
      <c r="Z70" s="58"/>
      <c r="AA70" s="72"/>
      <c r="AB70" s="58"/>
      <c r="AC70" s="72"/>
      <c r="AD70" s="59"/>
      <c r="AE70" s="60"/>
      <c r="AF70" s="60"/>
      <c r="AG70" s="60"/>
      <c r="AH70" s="44"/>
    </row>
    <row r="71" spans="1:34" ht="16.5" x14ac:dyDescent="0.25">
      <c r="A71" s="55"/>
      <c r="B71" s="52"/>
      <c r="C71" s="72">
        <v>60</v>
      </c>
      <c r="D71" s="72" t="s">
        <v>41</v>
      </c>
      <c r="E71" s="54" t="s">
        <v>1196</v>
      </c>
      <c r="F71" s="36" t="s">
        <v>1245</v>
      </c>
      <c r="G71" s="54"/>
      <c r="I71" s="64">
        <v>28901</v>
      </c>
      <c r="J71" s="36">
        <v>2890011199</v>
      </c>
      <c r="K71" s="64" t="s">
        <v>1689</v>
      </c>
      <c r="L71" s="64" t="s">
        <v>1690</v>
      </c>
      <c r="M71" s="64" t="s">
        <v>1691</v>
      </c>
      <c r="N71" s="64" t="s">
        <v>1692</v>
      </c>
      <c r="O71" s="64" t="s">
        <v>53</v>
      </c>
      <c r="P71" s="64" t="s">
        <v>1693</v>
      </c>
      <c r="Q71" s="64" t="s">
        <v>1694</v>
      </c>
      <c r="R71" s="36" t="s">
        <v>1695</v>
      </c>
      <c r="S71" s="36">
        <v>961210601</v>
      </c>
      <c r="T71" s="36" t="s">
        <v>41</v>
      </c>
      <c r="U71" s="54"/>
      <c r="V71" s="56"/>
      <c r="W71" s="57"/>
      <c r="X71" s="58"/>
      <c r="Y71" s="58"/>
      <c r="Z71" s="58"/>
      <c r="AA71" s="72"/>
      <c r="AB71" s="58"/>
      <c r="AC71" s="72"/>
      <c r="AD71" s="59"/>
      <c r="AE71" s="60"/>
      <c r="AF71" s="60"/>
      <c r="AG71" s="60"/>
      <c r="AH71" s="44"/>
    </row>
    <row r="72" spans="1:34" ht="16.5" x14ac:dyDescent="0.25">
      <c r="B72" s="52"/>
      <c r="C72" s="72">
        <v>61</v>
      </c>
      <c r="D72" s="53" t="s">
        <v>86</v>
      </c>
      <c r="E72" s="63" t="s">
        <v>1197</v>
      </c>
      <c r="F72" s="36" t="s">
        <v>1271</v>
      </c>
      <c r="I72" s="64">
        <v>29207</v>
      </c>
      <c r="J72" s="36">
        <v>2920603275</v>
      </c>
      <c r="K72" s="64" t="s">
        <v>1696</v>
      </c>
      <c r="L72" s="64" t="s">
        <v>1697</v>
      </c>
      <c r="M72" s="64" t="s">
        <v>1698</v>
      </c>
      <c r="N72" s="64" t="s">
        <v>1699</v>
      </c>
      <c r="O72" s="64" t="s">
        <v>1307</v>
      </c>
      <c r="P72" s="64" t="s">
        <v>1700</v>
      </c>
      <c r="Q72" s="64" t="s">
        <v>1701</v>
      </c>
      <c r="R72" s="36" t="s">
        <v>1702</v>
      </c>
      <c r="S72" s="36">
        <v>500848859</v>
      </c>
      <c r="T72" s="36" t="s">
        <v>86</v>
      </c>
      <c r="U72" s="37"/>
      <c r="V72" s="56"/>
      <c r="W72" s="39"/>
      <c r="X72" s="58"/>
      <c r="Y72" s="58"/>
      <c r="Z72" s="58"/>
      <c r="AA72" s="58"/>
      <c r="AB72" s="58"/>
      <c r="AC72" s="58"/>
      <c r="AD72" s="59"/>
      <c r="AE72" s="60"/>
      <c r="AF72" s="60"/>
      <c r="AG72" s="60"/>
      <c r="AH72" s="44"/>
    </row>
    <row r="73" spans="1:34" ht="16.5" x14ac:dyDescent="0.25">
      <c r="B73" s="52"/>
      <c r="C73" s="72">
        <v>62</v>
      </c>
      <c r="D73" s="53" t="s">
        <v>41</v>
      </c>
      <c r="E73" s="37" t="s">
        <v>1198</v>
      </c>
      <c r="F73" s="36" t="s">
        <v>1246</v>
      </c>
      <c r="I73" s="64">
        <v>29437</v>
      </c>
      <c r="J73" s="36">
        <v>2943609290</v>
      </c>
      <c r="K73" s="64" t="s">
        <v>1703</v>
      </c>
      <c r="L73" s="64" t="s">
        <v>1704</v>
      </c>
      <c r="M73" s="64" t="s">
        <v>1705</v>
      </c>
      <c r="N73" s="64" t="s">
        <v>1706</v>
      </c>
      <c r="O73" s="64" t="s">
        <v>53</v>
      </c>
      <c r="P73" s="64" t="s">
        <v>1707</v>
      </c>
      <c r="Q73" s="64" t="s">
        <v>1708</v>
      </c>
      <c r="R73" s="36" t="s">
        <v>1709</v>
      </c>
      <c r="S73" s="36">
        <v>753306516</v>
      </c>
      <c r="T73" s="36" t="s">
        <v>41</v>
      </c>
      <c r="U73" s="37"/>
      <c r="V73" s="56"/>
      <c r="W73" s="39"/>
      <c r="X73" s="58"/>
      <c r="Y73" s="58"/>
      <c r="Z73" s="58"/>
      <c r="AA73" s="58"/>
      <c r="AB73" s="58"/>
      <c r="AC73" s="58"/>
      <c r="AD73" s="59"/>
      <c r="AE73" s="60"/>
      <c r="AF73" s="60"/>
      <c r="AG73" s="60"/>
      <c r="AH73" s="44"/>
    </row>
    <row r="74" spans="1:34" ht="16.5" x14ac:dyDescent="0.25">
      <c r="B74" s="52"/>
      <c r="C74" s="72">
        <v>63</v>
      </c>
      <c r="D74" s="53" t="s">
        <v>41</v>
      </c>
      <c r="E74" s="63" t="s">
        <v>1199</v>
      </c>
      <c r="F74" s="36" t="s">
        <v>1251</v>
      </c>
      <c r="I74" s="64">
        <v>35077</v>
      </c>
      <c r="J74" s="36">
        <v>3507611898</v>
      </c>
      <c r="K74" s="64" t="s">
        <v>1710</v>
      </c>
      <c r="L74" s="64" t="s">
        <v>1711</v>
      </c>
      <c r="M74" s="64" t="s">
        <v>1712</v>
      </c>
      <c r="N74" s="64" t="s">
        <v>1713</v>
      </c>
      <c r="O74" s="64" t="s">
        <v>1292</v>
      </c>
      <c r="P74" s="64" t="s">
        <v>1714</v>
      </c>
      <c r="Q74" s="64" t="s">
        <v>1715</v>
      </c>
      <c r="R74" s="36" t="s">
        <v>1716</v>
      </c>
      <c r="S74" s="36">
        <v>662962605</v>
      </c>
      <c r="T74" s="36" t="s">
        <v>41</v>
      </c>
      <c r="U74" s="37"/>
      <c r="V74" s="56"/>
      <c r="W74" s="39"/>
      <c r="X74" s="58"/>
      <c r="Y74" s="58"/>
      <c r="Z74" s="58"/>
      <c r="AA74" s="58"/>
      <c r="AB74" s="58"/>
      <c r="AC74" s="58"/>
      <c r="AD74" s="59"/>
      <c r="AE74" s="60"/>
      <c r="AF74" s="60"/>
      <c r="AG74" s="60"/>
      <c r="AH74" s="44"/>
    </row>
    <row r="75" spans="1:34" ht="16.5" x14ac:dyDescent="0.25">
      <c r="B75" s="52"/>
      <c r="C75" s="72">
        <v>64</v>
      </c>
      <c r="D75" s="53" t="s">
        <v>1136</v>
      </c>
      <c r="E75" s="37" t="s">
        <v>1200</v>
      </c>
      <c r="F75" s="36" t="s">
        <v>1272</v>
      </c>
      <c r="I75" s="64">
        <v>27343</v>
      </c>
      <c r="J75" s="36">
        <v>2734210070</v>
      </c>
      <c r="K75" s="64" t="s">
        <v>1717</v>
      </c>
      <c r="L75" s="64" t="s">
        <v>1718</v>
      </c>
      <c r="M75" s="64" t="s">
        <v>1719</v>
      </c>
      <c r="N75" s="64" t="s">
        <v>1720</v>
      </c>
      <c r="O75" s="64" t="s">
        <v>1292</v>
      </c>
      <c r="P75" s="64" t="s">
        <v>1721</v>
      </c>
      <c r="Q75" s="64" t="s">
        <v>1722</v>
      </c>
      <c r="R75" s="36" t="s">
        <v>1723</v>
      </c>
      <c r="S75" s="36">
        <v>961704535</v>
      </c>
      <c r="T75" s="36" t="s">
        <v>1136</v>
      </c>
      <c r="U75" s="37"/>
      <c r="V75" s="56"/>
      <c r="W75" s="39"/>
      <c r="X75" s="58"/>
      <c r="Y75" s="58"/>
      <c r="Z75" s="58"/>
      <c r="AA75" s="58"/>
      <c r="AB75" s="58"/>
      <c r="AC75" s="58"/>
      <c r="AD75" s="59"/>
      <c r="AE75" s="60"/>
      <c r="AF75" s="60"/>
      <c r="AG75" s="60"/>
      <c r="AH75" s="44"/>
    </row>
    <row r="76" spans="1:34" ht="16.5" x14ac:dyDescent="0.25">
      <c r="B76" s="52"/>
      <c r="C76" s="72">
        <v>65</v>
      </c>
      <c r="D76" s="53" t="s">
        <v>41</v>
      </c>
      <c r="E76" s="63" t="s">
        <v>1201</v>
      </c>
      <c r="F76" s="36" t="s">
        <v>1255</v>
      </c>
      <c r="I76" s="64">
        <v>30466</v>
      </c>
      <c r="J76" s="36">
        <v>3046504897</v>
      </c>
      <c r="K76" s="64" t="s">
        <v>1724</v>
      </c>
      <c r="L76" s="64" t="s">
        <v>1725</v>
      </c>
      <c r="M76" s="64" t="s">
        <v>1726</v>
      </c>
      <c r="N76" s="64" t="s">
        <v>1727</v>
      </c>
      <c r="O76" s="64" t="s">
        <v>1292</v>
      </c>
      <c r="P76" s="64" t="s">
        <v>1728</v>
      </c>
      <c r="Q76" s="64" t="s">
        <v>1729</v>
      </c>
      <c r="R76" s="36" t="s">
        <v>1730</v>
      </c>
      <c r="S76" s="36">
        <v>965223003</v>
      </c>
      <c r="T76" s="36" t="s">
        <v>41</v>
      </c>
      <c r="U76" s="37"/>
      <c r="V76" s="56"/>
      <c r="W76" s="39"/>
      <c r="X76" s="58"/>
      <c r="Y76" s="58"/>
      <c r="Z76" s="58"/>
      <c r="AA76" s="58"/>
      <c r="AB76" s="58"/>
      <c r="AC76" s="58"/>
      <c r="AD76" s="59"/>
      <c r="AE76" s="60"/>
      <c r="AF76" s="60"/>
      <c r="AG76" s="60"/>
      <c r="AH76" s="44"/>
    </row>
    <row r="77" spans="1:34" ht="16.5" x14ac:dyDescent="0.25">
      <c r="B77" s="52"/>
      <c r="C77" s="72">
        <v>66</v>
      </c>
      <c r="D77" s="53" t="s">
        <v>41</v>
      </c>
      <c r="E77" s="63" t="s">
        <v>1202</v>
      </c>
      <c r="F77" s="36" t="s">
        <v>237</v>
      </c>
      <c r="I77" s="64">
        <v>36602</v>
      </c>
      <c r="J77" s="36">
        <v>3660111895</v>
      </c>
      <c r="K77" s="64" t="s">
        <v>1731</v>
      </c>
      <c r="L77" s="64" t="s">
        <v>1732</v>
      </c>
      <c r="M77" s="64" t="s">
        <v>1733</v>
      </c>
      <c r="N77" s="64" t="s">
        <v>1734</v>
      </c>
      <c r="O77" s="64" t="s">
        <v>1315</v>
      </c>
      <c r="P77" s="64" t="s">
        <v>1735</v>
      </c>
      <c r="Q77" s="64" t="s">
        <v>1736</v>
      </c>
      <c r="R77" s="36" t="s">
        <v>1737</v>
      </c>
      <c r="S77" s="36">
        <v>632409615</v>
      </c>
      <c r="T77" s="36" t="s">
        <v>41</v>
      </c>
      <c r="U77" s="37"/>
      <c r="V77" s="56"/>
      <c r="W77" s="39"/>
      <c r="X77" s="58"/>
      <c r="Y77" s="58"/>
      <c r="Z77" s="58"/>
      <c r="AA77" s="58"/>
      <c r="AB77" s="58"/>
      <c r="AC77" s="58"/>
      <c r="AD77" s="59"/>
      <c r="AE77" s="60"/>
      <c r="AF77" s="60"/>
      <c r="AG77" s="60"/>
      <c r="AH77" s="44"/>
    </row>
    <row r="78" spans="1:34" ht="16.5" x14ac:dyDescent="0.25">
      <c r="B78" s="52"/>
      <c r="C78" s="72">
        <v>67</v>
      </c>
      <c r="D78" s="53" t="s">
        <v>41</v>
      </c>
      <c r="E78" s="36" t="s">
        <v>1203</v>
      </c>
      <c r="F78" s="36" t="s">
        <v>975</v>
      </c>
      <c r="I78" s="64">
        <v>33661</v>
      </c>
      <c r="J78" s="36">
        <v>3366013334</v>
      </c>
      <c r="K78" s="64" t="s">
        <v>1738</v>
      </c>
      <c r="L78" s="64" t="s">
        <v>1739</v>
      </c>
      <c r="M78" s="64" t="s">
        <v>1740</v>
      </c>
      <c r="N78" s="64" t="s">
        <v>1741</v>
      </c>
      <c r="O78" s="64" t="s">
        <v>1292</v>
      </c>
      <c r="P78" s="64" t="s">
        <v>1742</v>
      </c>
      <c r="Q78" s="64" t="s">
        <v>1743</v>
      </c>
      <c r="R78" s="36" t="s">
        <v>1744</v>
      </c>
      <c r="S78" s="36">
        <v>971377097</v>
      </c>
      <c r="T78" s="36" t="s">
        <v>41</v>
      </c>
      <c r="U78" s="37"/>
      <c r="V78" s="56"/>
      <c r="W78" s="39"/>
      <c r="X78" s="58"/>
      <c r="Y78" s="58"/>
      <c r="Z78" s="58"/>
      <c r="AA78" s="58"/>
      <c r="AB78" s="58"/>
      <c r="AC78" s="58"/>
      <c r="AD78" s="59"/>
      <c r="AE78" s="60"/>
      <c r="AF78" s="60"/>
      <c r="AG78" s="60"/>
      <c r="AH78" s="44"/>
    </row>
    <row r="79" spans="1:34" ht="16.5" x14ac:dyDescent="0.25">
      <c r="B79" s="52"/>
      <c r="C79" s="72">
        <v>68</v>
      </c>
      <c r="D79" s="53" t="s">
        <v>41</v>
      </c>
      <c r="E79" s="63" t="s">
        <v>1204</v>
      </c>
      <c r="F79" s="36" t="s">
        <v>237</v>
      </c>
      <c r="I79" s="64">
        <v>36945</v>
      </c>
      <c r="J79" s="36">
        <v>3694407195</v>
      </c>
      <c r="K79" s="64" t="s">
        <v>1745</v>
      </c>
      <c r="L79" s="64" t="s">
        <v>1746</v>
      </c>
      <c r="M79" s="64" t="s">
        <v>1747</v>
      </c>
      <c r="N79" s="64" t="s">
        <v>1748</v>
      </c>
      <c r="O79" s="64" t="s">
        <v>53</v>
      </c>
      <c r="P79" s="64" t="s">
        <v>1749</v>
      </c>
      <c r="Q79" s="64" t="s">
        <v>1750</v>
      </c>
      <c r="R79" s="36" t="s">
        <v>1751</v>
      </c>
      <c r="S79" s="36">
        <v>991312163</v>
      </c>
      <c r="T79" s="36" t="s">
        <v>41</v>
      </c>
      <c r="U79" s="37"/>
      <c r="V79" s="56"/>
      <c r="W79" s="39"/>
      <c r="X79" s="58"/>
      <c r="Y79" s="58"/>
      <c r="Z79" s="58"/>
      <c r="AA79" s="58"/>
      <c r="AB79" s="58"/>
      <c r="AC79" s="58"/>
      <c r="AD79" s="59"/>
      <c r="AE79" s="60"/>
      <c r="AF79" s="60"/>
      <c r="AG79" s="60"/>
      <c r="AH79" s="44"/>
    </row>
    <row r="80" spans="1:34" ht="16.5" x14ac:dyDescent="0.25">
      <c r="B80" s="52"/>
      <c r="C80" s="72">
        <v>69</v>
      </c>
      <c r="D80" s="53" t="s">
        <v>41</v>
      </c>
      <c r="E80" s="36" t="s">
        <v>1205</v>
      </c>
      <c r="F80" s="36" t="s">
        <v>1273</v>
      </c>
      <c r="I80" s="64">
        <v>33535</v>
      </c>
      <c r="J80" s="36">
        <v>3353403519</v>
      </c>
      <c r="K80" s="64" t="s">
        <v>1752</v>
      </c>
      <c r="L80" s="64" t="s">
        <v>1753</v>
      </c>
      <c r="M80" s="64" t="s">
        <v>1754</v>
      </c>
      <c r="N80" s="64" t="s">
        <v>1755</v>
      </c>
      <c r="O80" s="64" t="s">
        <v>53</v>
      </c>
      <c r="P80" s="64" t="s">
        <v>1756</v>
      </c>
      <c r="Q80" s="64" t="s">
        <v>1757</v>
      </c>
      <c r="R80" s="36" t="s">
        <v>1758</v>
      </c>
      <c r="S80" s="36">
        <v>972215638</v>
      </c>
      <c r="T80" s="36" t="s">
        <v>41</v>
      </c>
      <c r="U80" s="37"/>
      <c r="V80" s="56"/>
      <c r="W80" s="39"/>
      <c r="X80" s="58"/>
      <c r="Y80" s="58"/>
      <c r="Z80" s="58"/>
      <c r="AA80" s="58"/>
      <c r="AB80" s="58"/>
      <c r="AC80" s="58"/>
      <c r="AD80" s="59"/>
      <c r="AE80" s="60"/>
      <c r="AF80" s="60"/>
      <c r="AG80" s="60"/>
      <c r="AH80" s="44"/>
    </row>
    <row r="81" spans="2:34" ht="16.5" x14ac:dyDescent="0.25">
      <c r="B81" s="52"/>
      <c r="C81" s="72">
        <v>70</v>
      </c>
      <c r="D81" s="53" t="s">
        <v>41</v>
      </c>
      <c r="E81" s="36" t="s">
        <v>1206</v>
      </c>
      <c r="F81" s="36" t="s">
        <v>1274</v>
      </c>
      <c r="I81" s="64">
        <v>34130</v>
      </c>
      <c r="J81" s="36">
        <v>3412906058</v>
      </c>
      <c r="K81" s="64" t="s">
        <v>1759</v>
      </c>
      <c r="L81" s="64" t="s">
        <v>1760</v>
      </c>
      <c r="M81" s="64" t="s">
        <v>1761</v>
      </c>
      <c r="N81" s="64" t="s">
        <v>1762</v>
      </c>
      <c r="O81" s="64" t="s">
        <v>1292</v>
      </c>
      <c r="P81" s="64" t="s">
        <v>1763</v>
      </c>
      <c r="Q81" s="64" t="s">
        <v>1764</v>
      </c>
      <c r="R81" s="36" t="s">
        <v>1765</v>
      </c>
      <c r="S81" s="36">
        <v>731026492</v>
      </c>
      <c r="T81" s="36" t="s">
        <v>41</v>
      </c>
      <c r="U81" s="37"/>
      <c r="V81" s="56"/>
      <c r="W81" s="39"/>
      <c r="X81" s="58"/>
      <c r="Y81" s="58"/>
      <c r="Z81" s="58"/>
      <c r="AA81" s="58"/>
      <c r="AB81" s="58"/>
      <c r="AC81" s="58"/>
      <c r="AD81" s="59"/>
      <c r="AE81" s="60"/>
      <c r="AF81" s="60"/>
      <c r="AG81" s="60"/>
      <c r="AH81" s="44"/>
    </row>
    <row r="82" spans="2:34" ht="16.5" x14ac:dyDescent="0.25">
      <c r="B82" s="52"/>
      <c r="C82" s="72">
        <v>71</v>
      </c>
      <c r="D82" s="53" t="s">
        <v>54</v>
      </c>
      <c r="E82" s="36" t="s">
        <v>1207</v>
      </c>
      <c r="F82" s="36" t="s">
        <v>982</v>
      </c>
      <c r="I82" s="64">
        <v>28937</v>
      </c>
      <c r="J82" s="36">
        <v>2893616413</v>
      </c>
      <c r="K82" s="64" t="s">
        <v>1766</v>
      </c>
      <c r="L82" s="64" t="s">
        <v>1767</v>
      </c>
      <c r="M82" s="64" t="s">
        <v>1768</v>
      </c>
      <c r="N82" s="64" t="s">
        <v>1769</v>
      </c>
      <c r="O82" s="64" t="s">
        <v>1315</v>
      </c>
      <c r="P82" s="64" t="s">
        <v>1770</v>
      </c>
      <c r="Q82" s="64" t="s">
        <v>1771</v>
      </c>
      <c r="R82" s="36" t="s">
        <v>1772</v>
      </c>
      <c r="S82" s="36">
        <v>673161924</v>
      </c>
      <c r="T82" s="36" t="s">
        <v>54</v>
      </c>
      <c r="U82" s="37"/>
      <c r="V82" s="56"/>
      <c r="W82" s="39"/>
      <c r="X82" s="58"/>
      <c r="Y82" s="58"/>
      <c r="Z82" s="58"/>
      <c r="AA82" s="58"/>
      <c r="AB82" s="58"/>
      <c r="AC82" s="58"/>
      <c r="AD82" s="59"/>
      <c r="AE82" s="60"/>
      <c r="AF82" s="60"/>
      <c r="AG82" s="60"/>
      <c r="AH82" s="44"/>
    </row>
    <row r="83" spans="2:34" ht="16.5" x14ac:dyDescent="0.25">
      <c r="B83" s="52"/>
      <c r="C83" s="72">
        <v>72</v>
      </c>
      <c r="D83" s="53" t="s">
        <v>41</v>
      </c>
      <c r="E83" s="37" t="s">
        <v>1208</v>
      </c>
      <c r="F83" s="36" t="s">
        <v>1275</v>
      </c>
      <c r="I83" s="64">
        <v>31080</v>
      </c>
      <c r="J83" s="36">
        <v>3107909898</v>
      </c>
      <c r="K83" s="64" t="s">
        <v>1773</v>
      </c>
      <c r="L83" s="64" t="s">
        <v>1774</v>
      </c>
      <c r="M83" s="64" t="s">
        <v>1477</v>
      </c>
      <c r="N83" s="64" t="s">
        <v>1775</v>
      </c>
      <c r="O83" s="64" t="s">
        <v>1336</v>
      </c>
      <c r="P83" s="64" t="s">
        <v>1776</v>
      </c>
      <c r="Q83" s="64" t="s">
        <v>1777</v>
      </c>
      <c r="R83" s="36" t="s">
        <v>1778</v>
      </c>
      <c r="S83" s="36">
        <v>669194995</v>
      </c>
      <c r="T83" s="36" t="s">
        <v>41</v>
      </c>
      <c r="U83" s="37"/>
      <c r="V83" s="56"/>
      <c r="W83" s="39"/>
      <c r="X83" s="58"/>
      <c r="Y83" s="58"/>
      <c r="Z83" s="58"/>
      <c r="AA83" s="58"/>
      <c r="AB83" s="58"/>
      <c r="AC83" s="58"/>
      <c r="AD83" s="59"/>
      <c r="AE83" s="60"/>
      <c r="AF83" s="60"/>
      <c r="AG83" s="60"/>
      <c r="AH83" s="44"/>
    </row>
    <row r="84" spans="2:34" ht="16.5" x14ac:dyDescent="0.25">
      <c r="B84" s="52"/>
      <c r="C84" s="72">
        <v>73</v>
      </c>
      <c r="D84" s="53" t="s">
        <v>41</v>
      </c>
      <c r="E84" s="63" t="s">
        <v>1209</v>
      </c>
      <c r="F84" s="36" t="s">
        <v>1050</v>
      </c>
      <c r="I84" s="64">
        <v>30249</v>
      </c>
      <c r="J84" s="36">
        <v>3024803273</v>
      </c>
      <c r="K84" s="64" t="s">
        <v>1779</v>
      </c>
      <c r="L84" s="64" t="s">
        <v>1780</v>
      </c>
      <c r="M84" s="64" t="s">
        <v>1781</v>
      </c>
      <c r="N84" s="64" t="s">
        <v>1782</v>
      </c>
      <c r="O84" s="64" t="s">
        <v>1336</v>
      </c>
      <c r="P84" s="64" t="s">
        <v>1783</v>
      </c>
      <c r="Q84" s="64" t="s">
        <v>1784</v>
      </c>
      <c r="R84" s="36" t="s">
        <v>1785</v>
      </c>
      <c r="S84" s="36">
        <v>981772427</v>
      </c>
      <c r="T84" s="36" t="s">
        <v>41</v>
      </c>
      <c r="U84" s="37"/>
      <c r="V84" s="56"/>
      <c r="W84" s="39"/>
      <c r="X84" s="58"/>
      <c r="Y84" s="58"/>
      <c r="Z84" s="58"/>
      <c r="AA84" s="58"/>
      <c r="AB84" s="58"/>
      <c r="AC84" s="58"/>
      <c r="AD84" s="59"/>
      <c r="AE84" s="60"/>
      <c r="AF84" s="60"/>
      <c r="AG84" s="60"/>
      <c r="AH84" s="44"/>
    </row>
    <row r="85" spans="2:34" ht="16.5" x14ac:dyDescent="0.25">
      <c r="B85" s="52"/>
      <c r="C85" s="72">
        <v>74</v>
      </c>
      <c r="D85" s="53" t="s">
        <v>64</v>
      </c>
      <c r="E85" s="37" t="s">
        <v>1210</v>
      </c>
      <c r="F85" s="36" t="s">
        <v>1245</v>
      </c>
      <c r="I85" s="64">
        <v>32560</v>
      </c>
      <c r="J85" s="36">
        <v>3255901392</v>
      </c>
      <c r="K85" s="64" t="s">
        <v>1786</v>
      </c>
      <c r="L85" s="64" t="s">
        <v>1787</v>
      </c>
      <c r="M85" s="64" t="s">
        <v>1788</v>
      </c>
      <c r="N85" s="64" t="s">
        <v>1789</v>
      </c>
      <c r="O85" s="64" t="s">
        <v>1292</v>
      </c>
      <c r="P85" s="64" t="s">
        <v>1790</v>
      </c>
      <c r="Q85" s="64" t="s">
        <v>1791</v>
      </c>
      <c r="R85" s="36" t="s">
        <v>1792</v>
      </c>
      <c r="S85" s="36" t="s">
        <v>1793</v>
      </c>
      <c r="T85" s="36" t="s">
        <v>64</v>
      </c>
      <c r="U85" s="37"/>
      <c r="V85" s="56"/>
      <c r="W85" s="39"/>
      <c r="X85" s="58"/>
      <c r="Y85" s="58"/>
      <c r="Z85" s="58"/>
      <c r="AA85" s="58"/>
      <c r="AB85" s="58"/>
      <c r="AC85" s="58"/>
      <c r="AD85" s="59"/>
      <c r="AE85" s="60"/>
      <c r="AF85" s="60"/>
      <c r="AG85" s="60"/>
      <c r="AH85" s="44"/>
    </row>
    <row r="86" spans="2:34" ht="16.5" x14ac:dyDescent="0.25">
      <c r="B86" s="52"/>
      <c r="C86" s="72">
        <v>75</v>
      </c>
      <c r="D86" s="53" t="s">
        <v>41</v>
      </c>
      <c r="E86" s="63" t="s">
        <v>1211</v>
      </c>
      <c r="F86" s="36" t="s">
        <v>1276</v>
      </c>
      <c r="I86" s="64">
        <v>30349</v>
      </c>
      <c r="J86" s="36">
        <v>3034802796</v>
      </c>
      <c r="K86" s="64" t="s">
        <v>1794</v>
      </c>
      <c r="L86" s="64" t="s">
        <v>1795</v>
      </c>
      <c r="M86" s="64" t="s">
        <v>1450</v>
      </c>
      <c r="N86" s="64" t="s">
        <v>1796</v>
      </c>
      <c r="O86" s="64" t="s">
        <v>53</v>
      </c>
      <c r="P86" s="64" t="s">
        <v>1797</v>
      </c>
      <c r="Q86" s="64" t="s">
        <v>1798</v>
      </c>
      <c r="R86" s="36" t="s">
        <v>1799</v>
      </c>
      <c r="S86" s="36">
        <v>506259740</v>
      </c>
      <c r="T86" s="36" t="s">
        <v>41</v>
      </c>
      <c r="U86" s="37"/>
      <c r="V86" s="56"/>
      <c r="W86" s="39"/>
      <c r="X86" s="58"/>
      <c r="Y86" s="58"/>
      <c r="Z86" s="58"/>
      <c r="AA86" s="58"/>
      <c r="AB86" s="58"/>
      <c r="AC86" s="58"/>
      <c r="AD86" s="59"/>
      <c r="AE86" s="60"/>
      <c r="AF86" s="60"/>
      <c r="AG86" s="60"/>
      <c r="AH86" s="44"/>
    </row>
    <row r="87" spans="2:34" ht="16.5" x14ac:dyDescent="0.25">
      <c r="B87" s="52"/>
      <c r="C87" s="72">
        <v>76</v>
      </c>
      <c r="D87" s="53" t="s">
        <v>41</v>
      </c>
      <c r="E87" s="37" t="s">
        <v>1212</v>
      </c>
      <c r="F87" s="36" t="s">
        <v>1277</v>
      </c>
      <c r="I87" s="64">
        <v>35525</v>
      </c>
      <c r="J87" s="36">
        <v>3552400652</v>
      </c>
      <c r="K87" s="64" t="s">
        <v>1800</v>
      </c>
      <c r="L87" s="64" t="s">
        <v>1801</v>
      </c>
      <c r="M87" s="64" t="s">
        <v>1802</v>
      </c>
      <c r="N87" s="64" t="s">
        <v>1803</v>
      </c>
      <c r="O87" s="64" t="s">
        <v>1315</v>
      </c>
      <c r="P87" s="64" t="s">
        <v>1804</v>
      </c>
      <c r="Q87" s="64" t="s">
        <v>1805</v>
      </c>
      <c r="R87" s="36" t="s">
        <v>1806</v>
      </c>
      <c r="S87" s="36">
        <v>662521567</v>
      </c>
      <c r="T87" s="36" t="s">
        <v>41</v>
      </c>
      <c r="U87" s="37"/>
      <c r="V87" s="56"/>
      <c r="W87" s="39"/>
      <c r="X87" s="58"/>
      <c r="Y87" s="58"/>
      <c r="Z87" s="58"/>
      <c r="AA87" s="58"/>
      <c r="AB87" s="58"/>
      <c r="AC87" s="58"/>
      <c r="AD87" s="59"/>
      <c r="AE87" s="60"/>
      <c r="AF87" s="60"/>
      <c r="AG87" s="60"/>
      <c r="AH87" s="44"/>
    </row>
    <row r="88" spans="2:34" ht="16.5" x14ac:dyDescent="0.25">
      <c r="B88" s="52"/>
      <c r="C88" s="72">
        <v>77</v>
      </c>
      <c r="D88" s="53" t="s">
        <v>41</v>
      </c>
      <c r="E88" s="63" t="s">
        <v>1213</v>
      </c>
      <c r="F88" s="36" t="e">
        <v>#N/A</v>
      </c>
      <c r="I88" s="64">
        <v>29385</v>
      </c>
      <c r="J88" s="36">
        <v>0</v>
      </c>
      <c r="K88" s="64" t="s">
        <v>975</v>
      </c>
      <c r="L88" s="64">
        <v>0</v>
      </c>
      <c r="M88" s="64">
        <v>0</v>
      </c>
      <c r="N88" s="64" t="s">
        <v>1329</v>
      </c>
      <c r="O88" s="64" t="s">
        <v>1292</v>
      </c>
      <c r="P88" s="64" t="s">
        <v>1807</v>
      </c>
      <c r="Q88" s="64" t="s">
        <v>1808</v>
      </c>
      <c r="R88" s="36" t="s">
        <v>1135</v>
      </c>
      <c r="S88" s="36">
        <v>0</v>
      </c>
      <c r="T88" s="36" t="s">
        <v>41</v>
      </c>
      <c r="U88" s="37"/>
      <c r="V88" s="56"/>
      <c r="W88" s="39"/>
      <c r="X88" s="58"/>
      <c r="Y88" s="58"/>
      <c r="Z88" s="58"/>
      <c r="AA88" s="58"/>
      <c r="AB88" s="58"/>
      <c r="AC88" s="58"/>
      <c r="AD88" s="59"/>
      <c r="AE88" s="60"/>
      <c r="AF88" s="60"/>
      <c r="AG88" s="60"/>
      <c r="AH88" s="44"/>
    </row>
    <row r="89" spans="2:34" ht="16.5" x14ac:dyDescent="0.25">
      <c r="B89" s="52"/>
      <c r="C89" s="72">
        <v>78</v>
      </c>
      <c r="D89" s="53" t="s">
        <v>54</v>
      </c>
      <c r="E89" s="67" t="s">
        <v>1214</v>
      </c>
      <c r="F89" s="36" t="s">
        <v>1278</v>
      </c>
      <c r="I89" s="64">
        <v>34212</v>
      </c>
      <c r="J89" s="36">
        <v>3421112911</v>
      </c>
      <c r="K89" s="64" t="s">
        <v>1809</v>
      </c>
      <c r="L89" s="64" t="s">
        <v>1810</v>
      </c>
      <c r="M89" s="64" t="s">
        <v>1811</v>
      </c>
      <c r="N89" s="64" t="s">
        <v>1812</v>
      </c>
      <c r="O89" s="64" t="s">
        <v>1307</v>
      </c>
      <c r="P89" s="64" t="s">
        <v>1813</v>
      </c>
      <c r="Q89" s="64" t="s">
        <v>1814</v>
      </c>
      <c r="R89" s="36" t="s">
        <v>1815</v>
      </c>
      <c r="S89" s="36">
        <v>988678198</v>
      </c>
      <c r="T89" s="36" t="s">
        <v>54</v>
      </c>
      <c r="U89" s="37"/>
      <c r="V89" s="56"/>
      <c r="W89" s="39"/>
      <c r="X89" s="58"/>
      <c r="Y89" s="58"/>
      <c r="Z89" s="58"/>
      <c r="AA89" s="58"/>
      <c r="AB89" s="58"/>
      <c r="AC89" s="58"/>
      <c r="AD89" s="59"/>
      <c r="AE89" s="60"/>
      <c r="AF89" s="60"/>
      <c r="AG89" s="60"/>
      <c r="AH89" s="44"/>
    </row>
    <row r="90" spans="2:34" ht="16.5" x14ac:dyDescent="0.25">
      <c r="B90" s="52"/>
      <c r="C90" s="72">
        <v>79</v>
      </c>
      <c r="D90" s="53" t="s">
        <v>86</v>
      </c>
      <c r="E90" s="67" t="s">
        <v>1215</v>
      </c>
      <c r="F90" s="36" t="s">
        <v>1244</v>
      </c>
      <c r="I90" s="64">
        <v>32892</v>
      </c>
      <c r="J90" s="36">
        <v>3289100771</v>
      </c>
      <c r="K90" s="64" t="s">
        <v>1816</v>
      </c>
      <c r="L90" s="64">
        <v>0</v>
      </c>
      <c r="M90" s="64" t="s">
        <v>1817</v>
      </c>
      <c r="N90" s="64" t="s">
        <v>1818</v>
      </c>
      <c r="O90" s="64" t="s">
        <v>1307</v>
      </c>
      <c r="P90" s="64" t="s">
        <v>1819</v>
      </c>
      <c r="Q90" s="64" t="s">
        <v>1820</v>
      </c>
      <c r="R90" s="36" t="s">
        <v>1821</v>
      </c>
      <c r="S90" s="36">
        <v>988017243</v>
      </c>
      <c r="T90" s="36" t="s">
        <v>86</v>
      </c>
      <c r="U90" s="37"/>
      <c r="V90" s="56"/>
      <c r="W90" s="39"/>
      <c r="X90" s="58"/>
      <c r="Y90" s="58"/>
      <c r="Z90" s="58"/>
      <c r="AA90" s="58"/>
      <c r="AB90" s="58"/>
      <c r="AC90" s="58"/>
      <c r="AD90" s="59"/>
      <c r="AE90" s="60"/>
      <c r="AF90" s="60"/>
      <c r="AG90" s="60"/>
      <c r="AH90" s="44"/>
    </row>
    <row r="91" spans="2:34" ht="16.5" x14ac:dyDescent="0.25">
      <c r="B91" s="52"/>
      <c r="C91" s="72">
        <v>80</v>
      </c>
      <c r="D91" s="53" t="s">
        <v>41</v>
      </c>
      <c r="E91" s="67" t="s">
        <v>1216</v>
      </c>
      <c r="F91" s="36" t="s">
        <v>1279</v>
      </c>
      <c r="I91" s="64">
        <v>36176</v>
      </c>
      <c r="J91" s="36">
        <v>3644805037</v>
      </c>
      <c r="K91" s="64" t="s">
        <v>1822</v>
      </c>
      <c r="L91" s="64" t="s">
        <v>1823</v>
      </c>
      <c r="M91" s="64" t="s">
        <v>1824</v>
      </c>
      <c r="N91" s="64" t="s">
        <v>1825</v>
      </c>
      <c r="O91" s="64" t="s">
        <v>53</v>
      </c>
      <c r="P91" s="64" t="s">
        <v>1826</v>
      </c>
      <c r="Q91" s="64" t="s">
        <v>1827</v>
      </c>
      <c r="R91" s="36" t="s">
        <v>1828</v>
      </c>
      <c r="S91" s="36">
        <v>679289266</v>
      </c>
      <c r="T91" s="36" t="s">
        <v>41</v>
      </c>
      <c r="U91" s="37"/>
      <c r="V91" s="56"/>
      <c r="W91" s="39"/>
      <c r="X91" s="58"/>
      <c r="Y91" s="58"/>
      <c r="Z91" s="58"/>
      <c r="AA91" s="58"/>
      <c r="AB91" s="58"/>
      <c r="AC91" s="58"/>
      <c r="AD91" s="59"/>
      <c r="AE91" s="60"/>
      <c r="AF91" s="60"/>
      <c r="AG91" s="60"/>
      <c r="AH91" s="44"/>
    </row>
    <row r="92" spans="2:34" ht="16.5" x14ac:dyDescent="0.25">
      <c r="B92" s="52"/>
      <c r="C92" s="72">
        <v>81</v>
      </c>
      <c r="D92" s="53" t="s">
        <v>41</v>
      </c>
      <c r="E92" s="67" t="s">
        <v>1217</v>
      </c>
      <c r="F92" s="36" t="s">
        <v>1280</v>
      </c>
      <c r="I92" s="64">
        <v>36682</v>
      </c>
      <c r="J92" s="36">
        <v>3668107596</v>
      </c>
      <c r="K92" s="64" t="s">
        <v>1829</v>
      </c>
      <c r="L92" s="64" t="s">
        <v>1830</v>
      </c>
      <c r="M92" s="64" t="s">
        <v>1831</v>
      </c>
      <c r="N92" s="64" t="s">
        <v>1832</v>
      </c>
      <c r="O92" s="64" t="s">
        <v>53</v>
      </c>
      <c r="P92" s="64" t="s">
        <v>1833</v>
      </c>
      <c r="Q92" s="64" t="s">
        <v>1834</v>
      </c>
      <c r="R92" s="36" t="s">
        <v>1835</v>
      </c>
      <c r="S92" s="36">
        <v>962441440</v>
      </c>
      <c r="T92" s="36" t="s">
        <v>41</v>
      </c>
      <c r="U92" s="37"/>
      <c r="V92" s="56"/>
      <c r="W92" s="39"/>
      <c r="X92" s="58"/>
      <c r="Y92" s="58"/>
      <c r="Z92" s="58"/>
      <c r="AA92" s="58"/>
      <c r="AB92" s="58"/>
      <c r="AC92" s="58"/>
      <c r="AD92" s="59"/>
      <c r="AE92" s="60"/>
      <c r="AF92" s="60"/>
      <c r="AG92" s="60"/>
      <c r="AH92" s="44"/>
    </row>
    <row r="93" spans="2:34" ht="16.5" x14ac:dyDescent="0.25">
      <c r="B93" s="52"/>
      <c r="C93" s="72">
        <v>82</v>
      </c>
      <c r="D93" s="53" t="s">
        <v>41</v>
      </c>
      <c r="E93" s="67" t="s">
        <v>1218</v>
      </c>
      <c r="F93" s="36" t="s">
        <v>1254</v>
      </c>
      <c r="I93" s="64">
        <v>30708</v>
      </c>
      <c r="J93" s="36">
        <v>3070721973</v>
      </c>
      <c r="K93" s="64" t="s">
        <v>1836</v>
      </c>
      <c r="L93" s="64" t="s">
        <v>1837</v>
      </c>
      <c r="M93" s="64" t="s">
        <v>1838</v>
      </c>
      <c r="N93" s="64" t="s">
        <v>1839</v>
      </c>
      <c r="O93" s="64" t="s">
        <v>1444</v>
      </c>
      <c r="P93" s="64" t="s">
        <v>1840</v>
      </c>
      <c r="Q93" s="64" t="s">
        <v>1841</v>
      </c>
      <c r="R93" s="36" t="s">
        <v>1295</v>
      </c>
      <c r="S93" s="36">
        <v>991157406</v>
      </c>
      <c r="T93" s="36" t="s">
        <v>41</v>
      </c>
      <c r="U93" s="37"/>
      <c r="V93" s="56"/>
      <c r="W93" s="39"/>
      <c r="X93" s="58"/>
      <c r="Y93" s="58"/>
      <c r="Z93" s="58"/>
      <c r="AA93" s="58"/>
      <c r="AB93" s="58"/>
      <c r="AC93" s="58"/>
      <c r="AD93" s="59"/>
      <c r="AE93" s="60"/>
      <c r="AF93" s="60"/>
      <c r="AG93" s="60"/>
      <c r="AH93" s="44"/>
    </row>
    <row r="94" spans="2:34" ht="16.5" x14ac:dyDescent="0.25">
      <c r="B94" s="52"/>
      <c r="C94" s="72">
        <v>83</v>
      </c>
      <c r="D94" s="53" t="s">
        <v>41</v>
      </c>
      <c r="E94" s="67" t="s">
        <v>1219</v>
      </c>
      <c r="F94" s="36" t="s">
        <v>982</v>
      </c>
      <c r="I94" s="64">
        <v>31984</v>
      </c>
      <c r="J94" s="36">
        <v>3198314598</v>
      </c>
      <c r="K94" s="64" t="s">
        <v>1842</v>
      </c>
      <c r="L94" s="64" t="s">
        <v>1843</v>
      </c>
      <c r="M94" s="64" t="s">
        <v>1844</v>
      </c>
      <c r="N94" s="64" t="s">
        <v>1845</v>
      </c>
      <c r="O94" s="64" t="s">
        <v>1292</v>
      </c>
      <c r="P94" s="64" t="s">
        <v>1846</v>
      </c>
      <c r="Q94" s="64" t="s">
        <v>1847</v>
      </c>
      <c r="R94" s="36" t="s">
        <v>1848</v>
      </c>
      <c r="S94" s="36">
        <v>660920795</v>
      </c>
      <c r="T94" s="36" t="s">
        <v>41</v>
      </c>
      <c r="U94" s="37"/>
      <c r="V94" s="56"/>
      <c r="W94" s="39"/>
      <c r="X94" s="58"/>
      <c r="Y94" s="58"/>
      <c r="Z94" s="58"/>
      <c r="AA94" s="58"/>
      <c r="AB94" s="58"/>
      <c r="AC94" s="58"/>
      <c r="AD94" s="59"/>
      <c r="AE94" s="60"/>
      <c r="AF94" s="60"/>
      <c r="AG94" s="60"/>
      <c r="AH94" s="44"/>
    </row>
    <row r="95" spans="2:34" ht="16.5" x14ac:dyDescent="0.25">
      <c r="B95" s="52"/>
      <c r="C95" s="72">
        <v>84</v>
      </c>
      <c r="D95" s="53" t="s">
        <v>41</v>
      </c>
      <c r="E95" s="67" t="s">
        <v>1220</v>
      </c>
      <c r="F95" s="36" t="s">
        <v>1245</v>
      </c>
      <c r="I95" s="64">
        <v>32960</v>
      </c>
      <c r="J95" s="36">
        <v>3295911674</v>
      </c>
      <c r="K95" s="64" t="s">
        <v>1849</v>
      </c>
      <c r="L95" s="64" t="s">
        <v>1850</v>
      </c>
      <c r="M95" s="64" t="s">
        <v>1851</v>
      </c>
      <c r="N95" s="64" t="s">
        <v>1852</v>
      </c>
      <c r="O95" s="64" t="s">
        <v>1336</v>
      </c>
      <c r="P95" s="64" t="s">
        <v>1853</v>
      </c>
      <c r="Q95" s="64" t="s">
        <v>1854</v>
      </c>
      <c r="R95" s="36" t="s">
        <v>1855</v>
      </c>
      <c r="S95" s="36">
        <v>979668076</v>
      </c>
      <c r="T95" s="36" t="s">
        <v>41</v>
      </c>
      <c r="U95" s="37"/>
      <c r="V95" s="56"/>
      <c r="W95" s="39"/>
      <c r="X95" s="58"/>
      <c r="Y95" s="58"/>
      <c r="Z95" s="58"/>
      <c r="AA95" s="58"/>
      <c r="AB95" s="58"/>
      <c r="AC95" s="58"/>
      <c r="AD95" s="59"/>
      <c r="AE95" s="60"/>
      <c r="AF95" s="60"/>
      <c r="AG95" s="60"/>
      <c r="AH95" s="44"/>
    </row>
    <row r="96" spans="2:34" ht="16.5" x14ac:dyDescent="0.25">
      <c r="B96" s="52"/>
      <c r="C96" s="72">
        <v>85</v>
      </c>
      <c r="D96" s="53" t="s">
        <v>41</v>
      </c>
      <c r="E96" s="67" t="s">
        <v>1221</v>
      </c>
      <c r="F96" s="36" t="s">
        <v>1281</v>
      </c>
      <c r="I96" s="64">
        <v>30987</v>
      </c>
      <c r="J96" s="36">
        <v>3098612479</v>
      </c>
      <c r="K96" s="64" t="s">
        <v>1856</v>
      </c>
      <c r="L96" s="64" t="s">
        <v>1857</v>
      </c>
      <c r="M96" s="64" t="s">
        <v>1858</v>
      </c>
      <c r="N96" s="64" t="s">
        <v>1859</v>
      </c>
      <c r="O96" s="64" t="s">
        <v>1336</v>
      </c>
      <c r="P96" s="64" t="s">
        <v>1860</v>
      </c>
      <c r="Q96" s="64" t="s">
        <v>1861</v>
      </c>
      <c r="R96" s="36" t="s">
        <v>1862</v>
      </c>
      <c r="S96" s="36">
        <v>930549675</v>
      </c>
      <c r="T96" s="36" t="s">
        <v>41</v>
      </c>
      <c r="U96" s="37"/>
      <c r="V96" s="56"/>
      <c r="W96" s="39"/>
      <c r="X96" s="58"/>
      <c r="Y96" s="58"/>
      <c r="Z96" s="58"/>
      <c r="AA96" s="58"/>
      <c r="AB96" s="58"/>
      <c r="AC96" s="58"/>
      <c r="AD96" s="59"/>
      <c r="AE96" s="60"/>
      <c r="AF96" s="60"/>
      <c r="AG96" s="60"/>
      <c r="AH96" s="44"/>
    </row>
    <row r="97" spans="2:34" ht="16.5" x14ac:dyDescent="0.25">
      <c r="B97" s="52"/>
      <c r="C97" s="72">
        <v>86</v>
      </c>
      <c r="D97" s="53" t="s">
        <v>96</v>
      </c>
      <c r="E97" s="67" t="s">
        <v>1222</v>
      </c>
      <c r="F97" s="36" t="s">
        <v>1254</v>
      </c>
      <c r="I97" s="64">
        <v>28933</v>
      </c>
      <c r="J97" s="36">
        <v>2893216278</v>
      </c>
      <c r="K97" s="64" t="s">
        <v>1863</v>
      </c>
      <c r="L97" s="64" t="s">
        <v>1864</v>
      </c>
      <c r="M97" s="64" t="s">
        <v>1865</v>
      </c>
      <c r="N97" s="64" t="s">
        <v>1866</v>
      </c>
      <c r="O97" s="64" t="s">
        <v>1307</v>
      </c>
      <c r="P97" s="64" t="s">
        <v>1867</v>
      </c>
      <c r="Q97" s="64" t="s">
        <v>1868</v>
      </c>
      <c r="R97" s="36" t="s">
        <v>1869</v>
      </c>
      <c r="S97" s="36">
        <v>637402802</v>
      </c>
      <c r="T97" s="36" t="s">
        <v>96</v>
      </c>
      <c r="U97" s="37"/>
      <c r="V97" s="56"/>
      <c r="W97" s="39"/>
      <c r="X97" s="58"/>
      <c r="Y97" s="58"/>
      <c r="Z97" s="58"/>
      <c r="AA97" s="58"/>
      <c r="AB97" s="58"/>
      <c r="AC97" s="58"/>
      <c r="AD97" s="59"/>
      <c r="AE97" s="60"/>
      <c r="AF97" s="60"/>
      <c r="AG97" s="60"/>
      <c r="AH97" s="44"/>
    </row>
    <row r="98" spans="2:34" ht="16.5" x14ac:dyDescent="0.25">
      <c r="B98" s="52"/>
      <c r="C98" s="72">
        <v>87</v>
      </c>
      <c r="D98" s="53" t="s">
        <v>41</v>
      </c>
      <c r="E98" s="67" t="s">
        <v>1223</v>
      </c>
      <c r="F98" s="36" t="s">
        <v>975</v>
      </c>
      <c r="I98" s="64">
        <v>32445</v>
      </c>
      <c r="J98" s="36">
        <v>3244405876</v>
      </c>
      <c r="K98" s="64" t="s">
        <v>1870</v>
      </c>
      <c r="L98" s="64" t="s">
        <v>1871</v>
      </c>
      <c r="M98" s="64" t="s">
        <v>1872</v>
      </c>
      <c r="N98" s="64" t="s">
        <v>1873</v>
      </c>
      <c r="O98" s="64" t="s">
        <v>1292</v>
      </c>
      <c r="P98" s="64" t="s">
        <v>1874</v>
      </c>
      <c r="Q98" s="64" t="s">
        <v>1875</v>
      </c>
      <c r="R98" s="36" t="s">
        <v>1876</v>
      </c>
      <c r="S98" s="36" t="s">
        <v>1877</v>
      </c>
      <c r="T98" s="36" t="s">
        <v>41</v>
      </c>
      <c r="U98" s="37"/>
      <c r="V98" s="56"/>
      <c r="W98" s="39"/>
      <c r="X98" s="58"/>
      <c r="Y98" s="58"/>
      <c r="Z98" s="58"/>
      <c r="AA98" s="58"/>
      <c r="AB98" s="58"/>
      <c r="AC98" s="58"/>
      <c r="AD98" s="59"/>
      <c r="AE98" s="60"/>
      <c r="AF98" s="60"/>
      <c r="AG98" s="60"/>
      <c r="AH98" s="44"/>
    </row>
    <row r="99" spans="2:34" ht="16.5" x14ac:dyDescent="0.25">
      <c r="B99" s="52"/>
      <c r="C99" s="72">
        <v>88</v>
      </c>
      <c r="D99" s="53" t="s">
        <v>1136</v>
      </c>
      <c r="E99" s="67" t="s">
        <v>1224</v>
      </c>
      <c r="F99" s="36" t="s">
        <v>1282</v>
      </c>
      <c r="I99" s="64">
        <v>31593</v>
      </c>
      <c r="J99" s="36">
        <v>3159214914</v>
      </c>
      <c r="K99" s="64" t="s">
        <v>1878</v>
      </c>
      <c r="L99" s="64" t="s">
        <v>1879</v>
      </c>
      <c r="M99" s="64" t="s">
        <v>1880</v>
      </c>
      <c r="N99" s="64" t="s">
        <v>1881</v>
      </c>
      <c r="O99" s="64" t="s">
        <v>1292</v>
      </c>
      <c r="P99" s="64" t="s">
        <v>1882</v>
      </c>
      <c r="Q99" s="64" t="s">
        <v>1883</v>
      </c>
      <c r="R99" s="36" t="s">
        <v>1884</v>
      </c>
      <c r="S99" s="36">
        <v>970073579</v>
      </c>
      <c r="T99" s="36" t="s">
        <v>1136</v>
      </c>
      <c r="U99" s="37"/>
      <c r="V99" s="56"/>
      <c r="W99" s="39"/>
      <c r="X99" s="58"/>
      <c r="Y99" s="58"/>
      <c r="Z99" s="58"/>
      <c r="AA99" s="58"/>
      <c r="AB99" s="58"/>
      <c r="AC99" s="58"/>
      <c r="AD99" s="59"/>
      <c r="AE99" s="60"/>
      <c r="AF99" s="60"/>
      <c r="AG99" s="60"/>
      <c r="AH99" s="44"/>
    </row>
    <row r="100" spans="2:34" ht="16.5" x14ac:dyDescent="0.25">
      <c r="B100" s="52"/>
      <c r="C100" s="72">
        <v>89</v>
      </c>
      <c r="D100" s="53" t="s">
        <v>41</v>
      </c>
      <c r="E100" s="67" t="s">
        <v>1225</v>
      </c>
      <c r="F100" s="36" t="s">
        <v>1283</v>
      </c>
      <c r="I100" s="64">
        <v>36955</v>
      </c>
      <c r="J100" s="36">
        <v>3695409917</v>
      </c>
      <c r="K100" s="64" t="s">
        <v>1885</v>
      </c>
      <c r="L100" s="64" t="s">
        <v>1886</v>
      </c>
      <c r="M100" s="64" t="s">
        <v>1887</v>
      </c>
      <c r="N100" s="64" t="s">
        <v>1888</v>
      </c>
      <c r="O100" s="64" t="s">
        <v>1292</v>
      </c>
      <c r="P100" s="64" t="s">
        <v>1889</v>
      </c>
      <c r="Q100" s="64" t="s">
        <v>1890</v>
      </c>
      <c r="R100" s="36" t="s">
        <v>1891</v>
      </c>
      <c r="S100" s="36">
        <v>660445432</v>
      </c>
      <c r="T100" s="36" t="s">
        <v>41</v>
      </c>
      <c r="U100" s="37"/>
      <c r="V100" s="56"/>
      <c r="W100" s="39"/>
      <c r="X100" s="58"/>
      <c r="Y100" s="58"/>
      <c r="Z100" s="58"/>
      <c r="AA100" s="58"/>
      <c r="AB100" s="58"/>
      <c r="AC100" s="58"/>
      <c r="AD100" s="59"/>
      <c r="AE100" s="60"/>
      <c r="AF100" s="60"/>
      <c r="AG100" s="60"/>
      <c r="AH100" s="44"/>
    </row>
    <row r="101" spans="2:34" ht="16.5" x14ac:dyDescent="0.25">
      <c r="B101" s="52"/>
      <c r="C101" s="72">
        <v>90</v>
      </c>
      <c r="D101" s="53" t="s">
        <v>41</v>
      </c>
      <c r="E101" s="67" t="s">
        <v>1226</v>
      </c>
      <c r="F101" s="36" t="s">
        <v>1252</v>
      </c>
      <c r="I101" s="64">
        <v>36746</v>
      </c>
      <c r="J101" s="36">
        <v>3674512559</v>
      </c>
      <c r="K101" s="64" t="s">
        <v>1892</v>
      </c>
      <c r="L101" s="64" t="s">
        <v>1893</v>
      </c>
      <c r="M101" s="64" t="s">
        <v>1290</v>
      </c>
      <c r="N101" s="64" t="s">
        <v>1894</v>
      </c>
      <c r="O101" s="64" t="s">
        <v>53</v>
      </c>
      <c r="P101" s="64" t="s">
        <v>1895</v>
      </c>
      <c r="Q101" s="64" t="s">
        <v>1896</v>
      </c>
      <c r="R101" s="36" t="s">
        <v>1897</v>
      </c>
      <c r="S101" s="36" t="s">
        <v>1898</v>
      </c>
      <c r="T101" s="36" t="s">
        <v>41</v>
      </c>
      <c r="U101" s="37"/>
      <c r="V101" s="56"/>
      <c r="W101" s="39"/>
      <c r="X101" s="58"/>
      <c r="Y101" s="58"/>
      <c r="Z101" s="58"/>
      <c r="AA101" s="58"/>
      <c r="AB101" s="58"/>
      <c r="AC101" s="58"/>
      <c r="AD101" s="59"/>
      <c r="AE101" s="60"/>
      <c r="AF101" s="60"/>
      <c r="AG101" s="60"/>
      <c r="AH101" s="44"/>
    </row>
    <row r="102" spans="2:34" ht="16.5" x14ac:dyDescent="0.25">
      <c r="B102" s="52"/>
      <c r="C102" s="72">
        <v>91</v>
      </c>
      <c r="D102" s="53" t="s">
        <v>41</v>
      </c>
      <c r="E102" s="67" t="s">
        <v>1227</v>
      </c>
      <c r="F102" s="36" t="s">
        <v>1284</v>
      </c>
      <c r="I102" s="64">
        <v>34886</v>
      </c>
      <c r="J102" s="36">
        <v>3488514019</v>
      </c>
      <c r="K102" s="64" t="s">
        <v>1899</v>
      </c>
      <c r="L102" s="64" t="s">
        <v>1900</v>
      </c>
      <c r="M102" s="64" t="s">
        <v>1901</v>
      </c>
      <c r="N102" s="64" t="s">
        <v>1902</v>
      </c>
      <c r="O102" s="64" t="s">
        <v>53</v>
      </c>
      <c r="P102" s="64" t="s">
        <v>1903</v>
      </c>
      <c r="Q102" s="64" t="s">
        <v>1904</v>
      </c>
      <c r="R102" s="36" t="s">
        <v>1905</v>
      </c>
      <c r="S102" s="36">
        <v>631509975</v>
      </c>
      <c r="T102" s="36" t="s">
        <v>41</v>
      </c>
      <c r="U102" s="37"/>
      <c r="V102" s="56"/>
      <c r="W102" s="39"/>
      <c r="X102" s="58"/>
      <c r="Y102" s="58"/>
      <c r="Z102" s="58"/>
      <c r="AA102" s="58"/>
      <c r="AB102" s="58"/>
      <c r="AC102" s="58"/>
      <c r="AD102" s="59"/>
      <c r="AE102" s="60"/>
      <c r="AF102" s="60"/>
      <c r="AG102" s="60"/>
      <c r="AH102" s="44"/>
    </row>
    <row r="103" spans="2:34" ht="16.5" x14ac:dyDescent="0.25">
      <c r="B103" s="52"/>
      <c r="C103" s="72">
        <v>92</v>
      </c>
      <c r="D103" s="53" t="s">
        <v>41</v>
      </c>
      <c r="E103" s="67" t="s">
        <v>1228</v>
      </c>
      <c r="F103" s="36" t="s">
        <v>1285</v>
      </c>
      <c r="I103" s="64">
        <v>36606</v>
      </c>
      <c r="J103" s="36">
        <v>3660505330</v>
      </c>
      <c r="K103" s="64" t="s">
        <v>1906</v>
      </c>
      <c r="L103" s="64" t="s">
        <v>1907</v>
      </c>
      <c r="M103" s="64" t="s">
        <v>1429</v>
      </c>
      <c r="N103" s="64" t="s">
        <v>1908</v>
      </c>
      <c r="O103" s="64" t="s">
        <v>53</v>
      </c>
      <c r="P103" s="64" t="s">
        <v>1909</v>
      </c>
      <c r="Q103" s="64" t="s">
        <v>1910</v>
      </c>
      <c r="R103" s="36" t="s">
        <v>1911</v>
      </c>
      <c r="S103" s="36">
        <v>954967214</v>
      </c>
      <c r="T103" s="36" t="s">
        <v>41</v>
      </c>
      <c r="U103" s="37"/>
      <c r="V103" s="56"/>
      <c r="W103" s="39"/>
      <c r="X103" s="58"/>
      <c r="Y103" s="58"/>
      <c r="Z103" s="58"/>
      <c r="AA103" s="58"/>
      <c r="AB103" s="58"/>
      <c r="AC103" s="58"/>
      <c r="AD103" s="59"/>
      <c r="AE103" s="60"/>
      <c r="AF103" s="60"/>
      <c r="AG103" s="60"/>
      <c r="AH103" s="44"/>
    </row>
    <row r="104" spans="2:34" ht="16.5" x14ac:dyDescent="0.25">
      <c r="B104" s="52"/>
      <c r="C104" s="72">
        <v>93</v>
      </c>
      <c r="D104" s="53" t="s">
        <v>41</v>
      </c>
      <c r="E104" s="67" t="s">
        <v>1229</v>
      </c>
      <c r="F104" s="36" t="s">
        <v>1286</v>
      </c>
      <c r="I104" s="64">
        <v>33727</v>
      </c>
      <c r="J104" s="36">
        <v>3372614750</v>
      </c>
      <c r="K104" s="64" t="s">
        <v>1912</v>
      </c>
      <c r="L104" s="64" t="s">
        <v>1913</v>
      </c>
      <c r="M104" s="64" t="s">
        <v>1914</v>
      </c>
      <c r="N104" s="64" t="s">
        <v>1915</v>
      </c>
      <c r="O104" s="64" t="s">
        <v>53</v>
      </c>
      <c r="P104" s="64" t="s">
        <v>1916</v>
      </c>
      <c r="Q104" s="64" t="s">
        <v>1917</v>
      </c>
      <c r="R104" s="36" t="s">
        <v>1918</v>
      </c>
      <c r="S104" s="36">
        <v>931626892</v>
      </c>
      <c r="T104" s="36" t="s">
        <v>41</v>
      </c>
      <c r="U104" s="37"/>
      <c r="V104" s="56"/>
      <c r="W104" s="39"/>
      <c r="X104" s="58"/>
      <c r="Y104" s="58"/>
      <c r="Z104" s="58"/>
      <c r="AA104" s="58"/>
      <c r="AB104" s="58"/>
      <c r="AC104" s="58"/>
      <c r="AD104" s="59"/>
      <c r="AE104" s="60"/>
      <c r="AF104" s="60"/>
      <c r="AG104" s="60"/>
      <c r="AH104" s="44"/>
    </row>
    <row r="105" spans="2:34" ht="16.5" x14ac:dyDescent="0.25">
      <c r="B105" s="52"/>
      <c r="C105" s="72">
        <v>94</v>
      </c>
      <c r="D105" s="53" t="s">
        <v>77</v>
      </c>
      <c r="E105" s="67" t="s">
        <v>1230</v>
      </c>
      <c r="F105" s="36" t="s">
        <v>975</v>
      </c>
      <c r="I105" s="64">
        <v>29704</v>
      </c>
      <c r="J105" s="36">
        <v>2970314539</v>
      </c>
      <c r="K105" s="64" t="s">
        <v>1919</v>
      </c>
      <c r="L105" s="64" t="s">
        <v>1920</v>
      </c>
      <c r="M105" s="64" t="s">
        <v>1921</v>
      </c>
      <c r="N105" s="64" t="s">
        <v>1922</v>
      </c>
      <c r="O105" s="64" t="s">
        <v>1292</v>
      </c>
      <c r="P105" s="64" t="s">
        <v>1923</v>
      </c>
      <c r="Q105" s="64" t="s">
        <v>1924</v>
      </c>
      <c r="R105" s="36" t="s">
        <v>1925</v>
      </c>
      <c r="S105" s="36">
        <v>961433443</v>
      </c>
      <c r="T105" s="36" t="s">
        <v>77</v>
      </c>
      <c r="U105" s="37"/>
      <c r="V105" s="56"/>
      <c r="W105" s="39"/>
      <c r="X105" s="58"/>
      <c r="Y105" s="58"/>
      <c r="Z105" s="58"/>
      <c r="AA105" s="58"/>
      <c r="AB105" s="58"/>
      <c r="AC105" s="58"/>
      <c r="AD105" s="59"/>
      <c r="AE105" s="60"/>
      <c r="AF105" s="60"/>
      <c r="AG105" s="60"/>
      <c r="AH105" s="44"/>
    </row>
    <row r="106" spans="2:34" ht="16.5" x14ac:dyDescent="0.25">
      <c r="B106" s="52"/>
      <c r="C106" s="72">
        <v>95</v>
      </c>
      <c r="D106" s="53" t="s">
        <v>41</v>
      </c>
      <c r="E106" s="67" t="s">
        <v>1231</v>
      </c>
      <c r="F106" s="36" t="s">
        <v>982</v>
      </c>
      <c r="I106" s="64">
        <v>37124</v>
      </c>
      <c r="J106" s="36">
        <v>3712311634</v>
      </c>
      <c r="K106" s="64" t="s">
        <v>1926</v>
      </c>
      <c r="L106" s="64" t="s">
        <v>1927</v>
      </c>
      <c r="M106" s="64" t="s">
        <v>1928</v>
      </c>
      <c r="N106" s="64" t="s">
        <v>1929</v>
      </c>
      <c r="O106" s="64" t="s">
        <v>1336</v>
      </c>
      <c r="P106" s="64" t="s">
        <v>1930</v>
      </c>
      <c r="Q106" s="64" t="s">
        <v>1931</v>
      </c>
      <c r="R106" s="36" t="s">
        <v>1932</v>
      </c>
      <c r="S106" s="36">
        <v>938719931</v>
      </c>
      <c r="T106" s="36" t="s">
        <v>41</v>
      </c>
      <c r="U106" s="37"/>
      <c r="V106" s="56"/>
      <c r="W106" s="39"/>
      <c r="X106" s="58"/>
      <c r="Y106" s="58"/>
      <c r="Z106" s="58"/>
      <c r="AA106" s="58"/>
      <c r="AB106" s="58"/>
      <c r="AC106" s="58"/>
      <c r="AD106" s="59"/>
      <c r="AE106" s="60"/>
      <c r="AF106" s="60"/>
      <c r="AG106" s="60"/>
      <c r="AH106" s="44"/>
    </row>
    <row r="107" spans="2:34" ht="16.5" x14ac:dyDescent="0.25">
      <c r="B107" s="52"/>
      <c r="C107" s="72">
        <v>96</v>
      </c>
      <c r="D107" s="53" t="s">
        <v>64</v>
      </c>
      <c r="E107" s="67" t="s">
        <v>1232</v>
      </c>
      <c r="F107" s="36" t="s">
        <v>1252</v>
      </c>
      <c r="I107" s="64">
        <v>33384</v>
      </c>
      <c r="J107" s="36">
        <v>3338300398</v>
      </c>
      <c r="K107" s="64" t="s">
        <v>1933</v>
      </c>
      <c r="L107" s="64" t="s">
        <v>1934</v>
      </c>
      <c r="M107" s="64" t="s">
        <v>1935</v>
      </c>
      <c r="N107" s="64" t="s">
        <v>1936</v>
      </c>
      <c r="O107" s="64" t="s">
        <v>1336</v>
      </c>
      <c r="P107" s="64" t="s">
        <v>1937</v>
      </c>
      <c r="Q107" s="64" t="s">
        <v>1938</v>
      </c>
      <c r="R107" s="36" t="s">
        <v>1939</v>
      </c>
      <c r="S107" s="36" t="s">
        <v>1940</v>
      </c>
      <c r="T107" s="36" t="s">
        <v>64</v>
      </c>
      <c r="U107" s="37"/>
      <c r="V107" s="56"/>
      <c r="W107" s="39"/>
      <c r="X107" s="58"/>
      <c r="Y107" s="58"/>
      <c r="Z107" s="58"/>
      <c r="AA107" s="58"/>
      <c r="AB107" s="58"/>
      <c r="AC107" s="58"/>
      <c r="AD107" s="59"/>
      <c r="AE107" s="60"/>
      <c r="AF107" s="60"/>
      <c r="AG107" s="60"/>
      <c r="AH107" s="44"/>
    </row>
    <row r="108" spans="2:34" ht="16.5" x14ac:dyDescent="0.25">
      <c r="B108" s="52"/>
      <c r="C108" s="72">
        <v>97</v>
      </c>
      <c r="D108" s="53" t="s">
        <v>41</v>
      </c>
      <c r="E108" s="67" t="s">
        <v>1233</v>
      </c>
      <c r="F108" s="36" t="s">
        <v>1287</v>
      </c>
      <c r="I108" s="64">
        <v>28281</v>
      </c>
      <c r="J108" s="36">
        <v>2828002298</v>
      </c>
      <c r="K108" s="64" t="s">
        <v>1941</v>
      </c>
      <c r="L108" s="64" t="s">
        <v>1942</v>
      </c>
      <c r="M108" s="64" t="s">
        <v>1943</v>
      </c>
      <c r="N108" s="64" t="s">
        <v>1944</v>
      </c>
      <c r="O108" s="64" t="s">
        <v>1292</v>
      </c>
      <c r="P108" s="64" t="s">
        <v>1945</v>
      </c>
      <c r="Q108" s="64" t="s">
        <v>1946</v>
      </c>
      <c r="R108" s="36" t="s">
        <v>1947</v>
      </c>
      <c r="S108" s="36">
        <v>977478706</v>
      </c>
      <c r="T108" s="36" t="s">
        <v>41</v>
      </c>
      <c r="U108" s="37"/>
      <c r="V108" s="56"/>
      <c r="W108" s="39"/>
      <c r="X108" s="58"/>
      <c r="Y108" s="58"/>
      <c r="Z108" s="58"/>
      <c r="AA108" s="58"/>
      <c r="AB108" s="58"/>
      <c r="AC108" s="58"/>
      <c r="AD108" s="59"/>
      <c r="AE108" s="60"/>
      <c r="AF108" s="60"/>
      <c r="AG108" s="60"/>
      <c r="AH108" s="44"/>
    </row>
    <row r="109" spans="2:34" ht="16.5" x14ac:dyDescent="0.25">
      <c r="B109" s="52"/>
      <c r="C109" s="72">
        <v>98</v>
      </c>
      <c r="D109" s="53" t="s">
        <v>41</v>
      </c>
      <c r="E109" s="67" t="s">
        <v>1234</v>
      </c>
      <c r="F109" s="36" t="s">
        <v>1273</v>
      </c>
      <c r="I109" s="64">
        <v>31804</v>
      </c>
      <c r="J109" s="36">
        <v>3180321735</v>
      </c>
      <c r="K109" s="64" t="s">
        <v>1948</v>
      </c>
      <c r="L109" s="64" t="s">
        <v>1949</v>
      </c>
      <c r="M109" s="64" t="s">
        <v>1429</v>
      </c>
      <c r="N109" s="64" t="s">
        <v>1950</v>
      </c>
      <c r="O109" s="64" t="s">
        <v>1307</v>
      </c>
      <c r="P109" s="64" t="s">
        <v>1951</v>
      </c>
      <c r="Q109" s="64" t="s">
        <v>1952</v>
      </c>
      <c r="R109" s="36" t="s">
        <v>1953</v>
      </c>
      <c r="S109" s="36" t="s">
        <v>1954</v>
      </c>
      <c r="T109" s="36" t="s">
        <v>41</v>
      </c>
      <c r="U109" s="37"/>
      <c r="V109" s="56"/>
      <c r="W109" s="39"/>
      <c r="X109" s="58"/>
      <c r="Y109" s="58"/>
      <c r="Z109" s="58"/>
      <c r="AA109" s="58"/>
      <c r="AB109" s="58"/>
      <c r="AC109" s="58"/>
      <c r="AD109" s="59"/>
      <c r="AE109" s="60"/>
      <c r="AF109" s="60"/>
      <c r="AG109" s="60"/>
      <c r="AH109" s="44"/>
    </row>
    <row r="110" spans="2:34" ht="16.5" x14ac:dyDescent="0.25">
      <c r="B110" s="52"/>
      <c r="C110" s="72">
        <v>99</v>
      </c>
      <c r="D110" s="53" t="s">
        <v>41</v>
      </c>
      <c r="E110" s="67" t="s">
        <v>1235</v>
      </c>
      <c r="F110" s="36" t="s">
        <v>237</v>
      </c>
      <c r="I110" s="64">
        <v>32675</v>
      </c>
      <c r="J110" s="36">
        <v>3267403852</v>
      </c>
      <c r="K110" s="64" t="s">
        <v>1955</v>
      </c>
      <c r="L110" s="64" t="s">
        <v>1956</v>
      </c>
      <c r="M110" s="64" t="s">
        <v>1957</v>
      </c>
      <c r="N110" s="64" t="s">
        <v>1958</v>
      </c>
      <c r="O110" s="64" t="s">
        <v>1444</v>
      </c>
      <c r="P110" s="64" t="s">
        <v>1959</v>
      </c>
      <c r="Q110" s="64" t="s">
        <v>1960</v>
      </c>
      <c r="R110" s="36" t="s">
        <v>1961</v>
      </c>
      <c r="S110" s="36">
        <v>975370057</v>
      </c>
      <c r="T110" s="36" t="s">
        <v>41</v>
      </c>
      <c r="U110" s="37"/>
      <c r="V110" s="56"/>
      <c r="W110" s="39"/>
      <c r="X110" s="58"/>
      <c r="Y110" s="58"/>
      <c r="Z110" s="58"/>
      <c r="AA110" s="58"/>
      <c r="AB110" s="58"/>
      <c r="AC110" s="58"/>
      <c r="AD110" s="59"/>
      <c r="AE110" s="60"/>
      <c r="AF110" s="60"/>
      <c r="AG110" s="60"/>
      <c r="AH110" s="44"/>
    </row>
    <row r="111" spans="2:34" ht="16.5" x14ac:dyDescent="0.25">
      <c r="B111" s="52"/>
      <c r="C111" s="44"/>
      <c r="D111" s="53"/>
      <c r="E111" s="67"/>
      <c r="F111" s="44"/>
      <c r="I111" s="64"/>
      <c r="J111" s="67"/>
      <c r="K111" s="64">
        <f>_xlfn.XLOOKUP(E111,[1]Sheet1!$A$2:$A$150,[1]Sheet1!$H$2:$H$150,"Не знайдено")</f>
        <v>0</v>
      </c>
      <c r="L111" s="59"/>
      <c r="M111" s="67"/>
      <c r="N111" s="67"/>
      <c r="O111" s="54"/>
      <c r="P111" s="67"/>
      <c r="Q111" s="67"/>
      <c r="R111" s="36" t="str" cm="1">
        <f t="array" ref="R111">_xlfn.XLOOKUP(E111,[1]Sheet1!$A$2:$A$150,[1]Sheet1!$X$2:$X$150&amp;" "&amp;[1]Sheet1!$Y$2:$Y$150,"Не знайдено")</f>
        <v xml:space="preserve"> </v>
      </c>
      <c r="S111" s="44"/>
      <c r="T111" s="44"/>
      <c r="U111" s="37"/>
      <c r="V111" s="56"/>
      <c r="W111" s="39"/>
      <c r="X111" s="58"/>
      <c r="Y111" s="58"/>
      <c r="Z111" s="58"/>
      <c r="AA111" s="58"/>
      <c r="AB111" s="58"/>
      <c r="AC111" s="58"/>
      <c r="AD111" s="59"/>
      <c r="AE111" s="60"/>
      <c r="AF111" s="60"/>
      <c r="AG111" s="60"/>
      <c r="AH111" s="44"/>
    </row>
    <row r="112" spans="2:34" ht="16.5" x14ac:dyDescent="0.25">
      <c r="B112" s="52"/>
      <c r="C112" s="44"/>
      <c r="D112" s="53"/>
      <c r="E112" s="67"/>
      <c r="F112" s="44"/>
      <c r="I112" s="64"/>
      <c r="J112" s="67"/>
      <c r="K112" s="67"/>
      <c r="L112" s="59"/>
      <c r="M112" s="67"/>
      <c r="N112" s="67"/>
      <c r="O112" s="54"/>
      <c r="P112" s="67"/>
      <c r="Q112" s="67"/>
      <c r="R112" s="67"/>
      <c r="S112" s="44"/>
      <c r="T112" s="44"/>
      <c r="U112" s="37"/>
      <c r="V112" s="56"/>
      <c r="W112" s="39"/>
      <c r="X112" s="58"/>
      <c r="Y112" s="58"/>
      <c r="Z112" s="58"/>
      <c r="AA112" s="58"/>
      <c r="AB112" s="58"/>
      <c r="AC112" s="58"/>
      <c r="AD112" s="59"/>
      <c r="AE112" s="60"/>
      <c r="AF112" s="60"/>
      <c r="AG112" s="60"/>
      <c r="AH112" s="44"/>
    </row>
    <row r="113" spans="2:34" ht="16.5" x14ac:dyDescent="0.25">
      <c r="B113" s="52"/>
      <c r="C113" s="44"/>
      <c r="D113" s="53"/>
      <c r="E113" s="67"/>
      <c r="F113" s="44"/>
      <c r="I113" s="64"/>
      <c r="J113" s="67"/>
      <c r="K113" s="67"/>
      <c r="L113" s="59"/>
      <c r="M113" s="67"/>
      <c r="N113" s="67"/>
      <c r="O113" s="54"/>
      <c r="P113" s="67"/>
      <c r="Q113" s="67"/>
      <c r="R113" s="67"/>
      <c r="S113" s="44"/>
      <c r="T113" s="44"/>
      <c r="U113" s="37"/>
      <c r="V113" s="56"/>
      <c r="W113" s="39"/>
      <c r="X113" s="58"/>
      <c r="Y113" s="58"/>
      <c r="Z113" s="58"/>
      <c r="AA113" s="58"/>
      <c r="AB113" s="58"/>
      <c r="AC113" s="58"/>
      <c r="AD113" s="59"/>
      <c r="AE113" s="60"/>
      <c r="AF113" s="60"/>
      <c r="AG113" s="60"/>
      <c r="AH113" s="44"/>
    </row>
    <row r="114" spans="2:34" ht="16.5" x14ac:dyDescent="0.25">
      <c r="B114" s="52"/>
      <c r="C114" s="44"/>
      <c r="D114" s="53"/>
      <c r="E114" s="67"/>
      <c r="F114" s="44"/>
      <c r="I114" s="64"/>
      <c r="J114" s="67"/>
      <c r="K114" s="67"/>
      <c r="L114" s="59"/>
      <c r="M114" s="67"/>
      <c r="N114" s="67"/>
      <c r="O114" s="54"/>
      <c r="P114" s="67"/>
      <c r="Q114" s="67"/>
      <c r="R114" s="67"/>
      <c r="S114" s="44"/>
      <c r="T114" s="44"/>
      <c r="U114" s="37"/>
      <c r="V114" s="56"/>
      <c r="W114" s="39"/>
      <c r="X114" s="58"/>
      <c r="Y114" s="58"/>
      <c r="Z114" s="58"/>
      <c r="AA114" s="58"/>
      <c r="AB114" s="58"/>
      <c r="AC114" s="58"/>
      <c r="AD114" s="59"/>
      <c r="AE114" s="60"/>
      <c r="AF114" s="60"/>
      <c r="AG114" s="60"/>
      <c r="AH114" s="44"/>
    </row>
    <row r="115" spans="2:34" ht="16.5" x14ac:dyDescent="0.25">
      <c r="B115" s="52"/>
      <c r="C115" s="44"/>
      <c r="D115" s="53"/>
      <c r="E115" s="67"/>
      <c r="F115" s="44"/>
      <c r="I115" s="64"/>
      <c r="J115" s="67"/>
      <c r="K115" s="67"/>
      <c r="L115" s="59"/>
      <c r="M115" s="67"/>
      <c r="N115" s="67"/>
      <c r="O115" s="54"/>
      <c r="P115" s="67"/>
      <c r="Q115" s="67"/>
      <c r="R115" s="67"/>
      <c r="S115" s="44"/>
      <c r="T115" s="44"/>
      <c r="U115" s="37"/>
      <c r="V115" s="56"/>
      <c r="W115" s="39"/>
      <c r="X115" s="58"/>
      <c r="Y115" s="58"/>
      <c r="Z115" s="58"/>
      <c r="AA115" s="58"/>
      <c r="AB115" s="58"/>
      <c r="AC115" s="58"/>
      <c r="AD115" s="59"/>
      <c r="AE115" s="60"/>
      <c r="AF115" s="60"/>
      <c r="AG115" s="60"/>
      <c r="AH115" s="44"/>
    </row>
    <row r="116" spans="2:34" ht="16.5" x14ac:dyDescent="0.25">
      <c r="B116" s="52"/>
      <c r="C116" s="44"/>
      <c r="D116" s="53"/>
      <c r="E116" s="67"/>
      <c r="F116" s="44"/>
      <c r="I116" s="64"/>
      <c r="J116" s="67"/>
      <c r="K116" s="67"/>
      <c r="L116" s="59"/>
      <c r="M116" s="67"/>
      <c r="N116" s="67"/>
      <c r="O116" s="54"/>
      <c r="P116" s="67"/>
      <c r="Q116" s="67"/>
      <c r="R116" s="67"/>
      <c r="S116" s="44"/>
      <c r="T116" s="44"/>
      <c r="U116" s="37"/>
      <c r="V116" s="56"/>
      <c r="W116" s="39"/>
      <c r="X116" s="58"/>
      <c r="Y116" s="58"/>
      <c r="Z116" s="58"/>
      <c r="AA116" s="58"/>
      <c r="AB116" s="58"/>
      <c r="AC116" s="58"/>
      <c r="AD116" s="59"/>
      <c r="AE116" s="60"/>
      <c r="AF116" s="60"/>
      <c r="AG116" s="60"/>
      <c r="AH116" s="44"/>
    </row>
    <row r="117" spans="2:34" ht="16.5" x14ac:dyDescent="0.25">
      <c r="B117" s="52"/>
      <c r="C117" s="44"/>
      <c r="D117" s="53"/>
      <c r="E117" s="67"/>
      <c r="F117" s="44"/>
      <c r="I117" s="64"/>
      <c r="J117" s="67"/>
      <c r="K117" s="67"/>
      <c r="L117" s="59"/>
      <c r="M117" s="67"/>
      <c r="N117" s="67"/>
      <c r="O117" s="54"/>
      <c r="P117" s="67"/>
      <c r="Q117" s="67"/>
      <c r="R117" s="67"/>
      <c r="S117" s="44"/>
      <c r="T117" s="44"/>
      <c r="U117" s="37"/>
      <c r="V117" s="56"/>
      <c r="W117" s="39"/>
      <c r="X117" s="58"/>
      <c r="Y117" s="58"/>
      <c r="Z117" s="58"/>
      <c r="AA117" s="58"/>
      <c r="AB117" s="58"/>
      <c r="AC117" s="58"/>
      <c r="AD117" s="59"/>
      <c r="AE117" s="60"/>
      <c r="AF117" s="60"/>
      <c r="AG117" s="60"/>
      <c r="AH117" s="44"/>
    </row>
    <row r="118" spans="2:34" ht="16.5" x14ac:dyDescent="0.25">
      <c r="B118" s="52"/>
      <c r="C118" s="44"/>
      <c r="D118" s="53"/>
      <c r="E118" s="67"/>
      <c r="F118" s="44"/>
      <c r="I118" s="64"/>
      <c r="J118" s="67"/>
      <c r="K118" s="67"/>
      <c r="L118" s="59"/>
      <c r="M118" s="67"/>
      <c r="N118" s="67"/>
      <c r="O118" s="54"/>
      <c r="P118" s="67"/>
      <c r="Q118" s="67"/>
      <c r="R118" s="67"/>
      <c r="S118" s="44"/>
      <c r="T118" s="44"/>
      <c r="U118" s="37"/>
      <c r="V118" s="56"/>
      <c r="W118" s="39"/>
      <c r="X118" s="58"/>
      <c r="Y118" s="58"/>
      <c r="Z118" s="58"/>
      <c r="AA118" s="58"/>
      <c r="AB118" s="58"/>
      <c r="AC118" s="58"/>
      <c r="AD118" s="59"/>
      <c r="AE118" s="60"/>
      <c r="AF118" s="60"/>
      <c r="AG118" s="60"/>
      <c r="AH118" s="44"/>
    </row>
    <row r="119" spans="2:34" ht="16.5" x14ac:dyDescent="0.25">
      <c r="B119" s="52"/>
      <c r="C119" s="44"/>
      <c r="D119" s="53"/>
      <c r="E119" s="67"/>
      <c r="F119" s="44"/>
      <c r="I119" s="64"/>
      <c r="J119" s="67"/>
      <c r="K119" s="67"/>
      <c r="L119" s="59"/>
      <c r="M119" s="67"/>
      <c r="N119" s="67"/>
      <c r="O119" s="54"/>
      <c r="P119" s="67"/>
      <c r="Q119" s="67"/>
      <c r="R119" s="67"/>
      <c r="S119" s="44"/>
      <c r="T119" s="44"/>
      <c r="U119" s="37"/>
      <c r="V119" s="56"/>
      <c r="W119" s="39"/>
      <c r="X119" s="58"/>
      <c r="Y119" s="58"/>
      <c r="Z119" s="58"/>
      <c r="AA119" s="58"/>
      <c r="AB119" s="58"/>
      <c r="AC119" s="58"/>
      <c r="AD119" s="59"/>
      <c r="AE119" s="60"/>
      <c r="AF119" s="60"/>
      <c r="AG119" s="60"/>
      <c r="AH119" s="44"/>
    </row>
    <row r="120" spans="2:34" ht="16.5" x14ac:dyDescent="0.25">
      <c r="B120" s="52"/>
      <c r="C120" s="44"/>
      <c r="D120" s="53"/>
      <c r="E120" s="67"/>
      <c r="F120" s="44"/>
      <c r="I120" s="64"/>
      <c r="J120" s="67"/>
      <c r="K120" s="67"/>
      <c r="L120" s="59"/>
      <c r="M120" s="67"/>
      <c r="N120" s="67"/>
      <c r="O120" s="54"/>
      <c r="P120" s="67"/>
      <c r="Q120" s="67"/>
      <c r="R120" s="67"/>
      <c r="S120" s="44"/>
      <c r="T120" s="44"/>
      <c r="U120" s="37"/>
      <c r="V120" s="56"/>
      <c r="W120" s="39"/>
      <c r="X120" s="58"/>
      <c r="Y120" s="58"/>
      <c r="Z120" s="58"/>
      <c r="AA120" s="58"/>
      <c r="AB120" s="58"/>
      <c r="AC120" s="58"/>
      <c r="AD120" s="59"/>
      <c r="AE120" s="60"/>
      <c r="AF120" s="60"/>
      <c r="AG120" s="60"/>
      <c r="AH120" s="44"/>
    </row>
    <row r="121" spans="2:34" ht="16.5" x14ac:dyDescent="0.25">
      <c r="B121" s="52"/>
      <c r="C121" s="44"/>
      <c r="D121" s="53"/>
      <c r="E121" s="67"/>
      <c r="F121" s="44"/>
      <c r="I121" s="64"/>
      <c r="J121" s="67"/>
      <c r="K121" s="67"/>
      <c r="L121" s="59"/>
      <c r="M121" s="67"/>
      <c r="N121" s="67"/>
      <c r="O121" s="54"/>
      <c r="P121" s="67"/>
      <c r="Q121" s="67"/>
      <c r="R121" s="67"/>
      <c r="S121" s="44"/>
      <c r="T121" s="44"/>
      <c r="U121" s="37"/>
      <c r="V121" s="56"/>
      <c r="W121" s="39"/>
      <c r="X121" s="58"/>
      <c r="Y121" s="58"/>
      <c r="Z121" s="58"/>
      <c r="AA121" s="58"/>
      <c r="AB121" s="58"/>
      <c r="AC121" s="58"/>
      <c r="AD121" s="59"/>
      <c r="AE121" s="60"/>
      <c r="AF121" s="60"/>
      <c r="AG121" s="60"/>
      <c r="AH121" s="44"/>
    </row>
    <row r="122" spans="2:34" ht="16.5" x14ac:dyDescent="0.25">
      <c r="B122" s="52"/>
      <c r="C122" s="44"/>
      <c r="D122" s="53"/>
      <c r="E122" s="67"/>
      <c r="F122" s="44"/>
      <c r="I122" s="68"/>
      <c r="J122" s="67"/>
      <c r="K122" s="67"/>
      <c r="L122" s="59"/>
      <c r="M122" s="67"/>
      <c r="N122" s="67"/>
      <c r="O122" s="54"/>
      <c r="P122" s="67"/>
      <c r="Q122" s="67"/>
      <c r="R122" s="67"/>
      <c r="S122" s="44"/>
      <c r="T122" s="44"/>
      <c r="U122" s="37"/>
      <c r="V122" s="56"/>
      <c r="W122" s="39"/>
      <c r="X122" s="58"/>
      <c r="Y122" s="58"/>
      <c r="Z122" s="58"/>
      <c r="AA122" s="58"/>
      <c r="AB122" s="58"/>
      <c r="AC122" s="58"/>
      <c r="AD122" s="59"/>
      <c r="AE122" s="60"/>
      <c r="AF122" s="60"/>
      <c r="AG122" s="60"/>
      <c r="AH122" s="44"/>
    </row>
    <row r="123" spans="2:34" ht="16.5" x14ac:dyDescent="0.25">
      <c r="B123" s="52"/>
      <c r="C123" s="44"/>
      <c r="D123" s="53"/>
      <c r="E123" s="67"/>
      <c r="F123" s="44"/>
      <c r="I123" s="68"/>
      <c r="J123" s="67"/>
      <c r="K123" s="67"/>
      <c r="L123" s="59"/>
      <c r="M123" s="67"/>
      <c r="N123" s="67"/>
      <c r="O123" s="54"/>
      <c r="P123" s="67"/>
      <c r="Q123" s="67"/>
      <c r="R123" s="67"/>
      <c r="S123" s="44"/>
      <c r="T123" s="44"/>
      <c r="U123" s="37"/>
      <c r="V123" s="56"/>
      <c r="W123" s="39"/>
      <c r="X123" s="58"/>
      <c r="Y123" s="58"/>
      <c r="Z123" s="58"/>
      <c r="AA123" s="58"/>
      <c r="AB123" s="58"/>
      <c r="AC123" s="58"/>
      <c r="AD123" s="59"/>
      <c r="AE123" s="60"/>
      <c r="AF123" s="60"/>
      <c r="AG123" s="60"/>
      <c r="AH123" s="44"/>
    </row>
    <row r="124" spans="2:34" ht="16.5" x14ac:dyDescent="0.25">
      <c r="B124" s="52"/>
      <c r="C124" s="44"/>
      <c r="D124" s="53"/>
      <c r="E124" s="67"/>
      <c r="F124" s="44"/>
      <c r="I124" s="68"/>
      <c r="J124" s="67"/>
      <c r="K124" s="67"/>
      <c r="L124" s="59"/>
      <c r="M124" s="67"/>
      <c r="N124" s="67"/>
      <c r="O124" s="54"/>
      <c r="P124" s="67"/>
      <c r="Q124" s="67"/>
      <c r="R124" s="67"/>
      <c r="S124" s="44"/>
      <c r="T124" s="44"/>
      <c r="U124" s="37"/>
      <c r="V124" s="56"/>
      <c r="W124" s="39"/>
      <c r="X124" s="58"/>
      <c r="Y124" s="58"/>
      <c r="Z124" s="58"/>
      <c r="AA124" s="58"/>
      <c r="AB124" s="58"/>
      <c r="AC124" s="58"/>
      <c r="AD124" s="59"/>
      <c r="AE124" s="60"/>
      <c r="AF124" s="60"/>
      <c r="AG124" s="60"/>
      <c r="AH124" s="44"/>
    </row>
    <row r="125" spans="2:34" ht="16.5" x14ac:dyDescent="0.25">
      <c r="B125" s="52"/>
      <c r="C125" s="44"/>
      <c r="D125" s="53"/>
      <c r="E125" s="67"/>
      <c r="F125" s="44"/>
      <c r="I125" s="68"/>
      <c r="J125" s="67"/>
      <c r="K125" s="67"/>
      <c r="L125" s="59"/>
      <c r="M125" s="67"/>
      <c r="N125" s="67"/>
      <c r="O125" s="54"/>
      <c r="P125" s="67"/>
      <c r="Q125" s="67"/>
      <c r="R125" s="67"/>
      <c r="S125" s="44"/>
      <c r="T125" s="44"/>
      <c r="U125" s="37"/>
      <c r="V125" s="56"/>
      <c r="W125" s="39"/>
      <c r="X125" s="58"/>
      <c r="Y125" s="58"/>
      <c r="Z125" s="58"/>
      <c r="AA125" s="58"/>
      <c r="AB125" s="58"/>
      <c r="AC125" s="58"/>
      <c r="AD125" s="59"/>
      <c r="AE125" s="60"/>
      <c r="AF125" s="60"/>
      <c r="AG125" s="60"/>
      <c r="AH125" s="44"/>
    </row>
    <row r="126" spans="2:34" ht="16.5" x14ac:dyDescent="0.25">
      <c r="B126" s="52"/>
      <c r="C126" s="44"/>
      <c r="D126" s="53"/>
      <c r="E126" s="67"/>
      <c r="F126" s="44"/>
      <c r="I126" s="71"/>
      <c r="J126" s="67"/>
      <c r="K126" s="67"/>
      <c r="L126" s="59"/>
      <c r="M126" s="67"/>
      <c r="N126" s="67"/>
      <c r="O126" s="54"/>
      <c r="P126" s="67"/>
      <c r="Q126" s="67"/>
      <c r="R126" s="67"/>
      <c r="S126" s="44"/>
      <c r="T126" s="44"/>
      <c r="U126" s="37"/>
      <c r="V126" s="56"/>
      <c r="W126" s="39"/>
      <c r="X126" s="58"/>
      <c r="Y126" s="58"/>
      <c r="Z126" s="58"/>
      <c r="AA126" s="58"/>
      <c r="AB126" s="58"/>
      <c r="AC126" s="58"/>
      <c r="AD126" s="59"/>
      <c r="AE126" s="60"/>
      <c r="AF126" s="60"/>
      <c r="AG126" s="60"/>
      <c r="AH126" s="44"/>
    </row>
    <row r="127" spans="2:34" ht="16.5" x14ac:dyDescent="0.25">
      <c r="B127" s="52"/>
      <c r="C127" s="44"/>
      <c r="D127" s="53"/>
      <c r="E127" s="67"/>
      <c r="F127" s="44"/>
      <c r="I127" s="71"/>
      <c r="J127" s="67"/>
      <c r="K127" s="67"/>
      <c r="L127" s="59"/>
      <c r="M127" s="67"/>
      <c r="N127" s="67"/>
      <c r="O127" s="54"/>
      <c r="P127" s="67"/>
      <c r="Q127" s="67"/>
      <c r="R127" s="67"/>
      <c r="S127" s="44"/>
      <c r="T127" s="44"/>
      <c r="U127" s="37"/>
      <c r="V127" s="56"/>
      <c r="W127" s="39"/>
      <c r="X127" s="58"/>
      <c r="Y127" s="58"/>
      <c r="Z127" s="58"/>
      <c r="AA127" s="58"/>
      <c r="AB127" s="58"/>
      <c r="AC127" s="58"/>
      <c r="AD127" s="59"/>
      <c r="AE127" s="60"/>
      <c r="AF127" s="60"/>
      <c r="AG127" s="60"/>
      <c r="AH127" s="44"/>
    </row>
    <row r="128" spans="2:34" ht="16.5" x14ac:dyDescent="0.25">
      <c r="B128" s="52"/>
      <c r="C128" s="44"/>
      <c r="D128" s="53"/>
      <c r="E128" s="67"/>
      <c r="F128" s="44"/>
      <c r="I128" s="71"/>
      <c r="J128" s="67"/>
      <c r="K128" s="67"/>
      <c r="L128" s="59"/>
      <c r="M128" s="67"/>
      <c r="N128" s="67"/>
      <c r="O128" s="54"/>
      <c r="P128" s="67"/>
      <c r="Q128" s="67"/>
      <c r="R128" s="67"/>
      <c r="S128" s="44"/>
      <c r="T128" s="44"/>
      <c r="U128" s="37"/>
      <c r="V128" s="56"/>
      <c r="W128" s="39"/>
      <c r="X128" s="58"/>
      <c r="Y128" s="58"/>
      <c r="Z128" s="58"/>
      <c r="AA128" s="58"/>
      <c r="AB128" s="58"/>
      <c r="AC128" s="58"/>
      <c r="AD128" s="59"/>
      <c r="AE128" s="60"/>
      <c r="AF128" s="60"/>
      <c r="AG128" s="60"/>
      <c r="AH128" s="44"/>
    </row>
    <row r="129" spans="2:34" ht="16.5" x14ac:dyDescent="0.25">
      <c r="B129" s="52"/>
      <c r="C129" s="44"/>
      <c r="D129" s="53"/>
      <c r="E129" s="67"/>
      <c r="F129" s="44"/>
      <c r="I129" s="71"/>
      <c r="J129" s="67"/>
      <c r="K129" s="67"/>
      <c r="L129" s="59"/>
      <c r="M129" s="67"/>
      <c r="N129" s="67"/>
      <c r="O129" s="54"/>
      <c r="P129" s="67"/>
      <c r="Q129" s="67"/>
      <c r="R129" s="67"/>
      <c r="S129" s="44"/>
      <c r="T129" s="44"/>
      <c r="U129" s="37"/>
      <c r="V129" s="56"/>
      <c r="W129" s="39"/>
      <c r="X129" s="58"/>
      <c r="Y129" s="58"/>
      <c r="Z129" s="58"/>
      <c r="AA129" s="58"/>
      <c r="AB129" s="58"/>
      <c r="AC129" s="58"/>
      <c r="AD129" s="59"/>
      <c r="AE129" s="60"/>
      <c r="AF129" s="60"/>
      <c r="AG129" s="60"/>
      <c r="AH129" s="44"/>
    </row>
    <row r="130" spans="2:34" ht="16.5" x14ac:dyDescent="0.25">
      <c r="B130" s="52"/>
      <c r="C130" s="44"/>
      <c r="D130" s="53"/>
      <c r="E130" s="67"/>
      <c r="F130" s="44"/>
      <c r="I130" s="71"/>
      <c r="J130" s="67"/>
      <c r="K130" s="67"/>
      <c r="L130" s="59"/>
      <c r="M130" s="67"/>
      <c r="N130" s="67"/>
      <c r="O130" s="54"/>
      <c r="P130" s="67"/>
      <c r="Q130" s="67"/>
      <c r="R130" s="67"/>
      <c r="S130" s="44"/>
      <c r="T130" s="44"/>
      <c r="U130" s="37"/>
      <c r="V130" s="56"/>
      <c r="W130" s="39"/>
      <c r="X130" s="58"/>
      <c r="Y130" s="58"/>
      <c r="Z130" s="58"/>
      <c r="AA130" s="58"/>
      <c r="AB130" s="58"/>
      <c r="AC130" s="58"/>
      <c r="AD130" s="59"/>
      <c r="AE130" s="60"/>
      <c r="AF130" s="60"/>
      <c r="AG130" s="60"/>
      <c r="AH130" s="44"/>
    </row>
    <row r="131" spans="2:34" ht="16.5" x14ac:dyDescent="0.25">
      <c r="B131" s="52"/>
      <c r="C131" s="44"/>
      <c r="D131" s="53"/>
      <c r="E131" s="67"/>
      <c r="F131" s="44"/>
      <c r="I131" s="71"/>
      <c r="J131" s="67"/>
      <c r="K131" s="67"/>
      <c r="L131" s="59"/>
      <c r="M131" s="67"/>
      <c r="N131" s="67"/>
      <c r="O131" s="54"/>
      <c r="P131" s="67"/>
      <c r="Q131" s="67"/>
      <c r="R131" s="67"/>
      <c r="S131" s="44"/>
      <c r="T131" s="44"/>
      <c r="U131" s="37"/>
      <c r="V131" s="56"/>
      <c r="W131" s="39"/>
      <c r="X131" s="58"/>
      <c r="Y131" s="58"/>
      <c r="Z131" s="58"/>
      <c r="AA131" s="58"/>
      <c r="AB131" s="58"/>
      <c r="AC131" s="58"/>
      <c r="AD131" s="59"/>
      <c r="AE131" s="60"/>
      <c r="AF131" s="60"/>
      <c r="AG131" s="60"/>
      <c r="AH131" s="44"/>
    </row>
    <row r="132" spans="2:34" ht="16.5" x14ac:dyDescent="0.25">
      <c r="B132" s="52"/>
      <c r="C132" s="44"/>
      <c r="D132" s="53"/>
      <c r="E132" s="67"/>
      <c r="F132" s="44"/>
      <c r="I132" s="71"/>
      <c r="J132" s="67"/>
      <c r="K132" s="67"/>
      <c r="L132" s="59"/>
      <c r="M132" s="67"/>
      <c r="N132" s="67"/>
      <c r="O132" s="54"/>
      <c r="P132" s="67"/>
      <c r="Q132" s="67"/>
      <c r="R132" s="67"/>
      <c r="S132" s="44"/>
      <c r="T132" s="44"/>
      <c r="U132" s="37"/>
      <c r="V132" s="56"/>
      <c r="W132" s="39"/>
      <c r="X132" s="58"/>
      <c r="Y132" s="58"/>
      <c r="Z132" s="58"/>
      <c r="AA132" s="58"/>
      <c r="AB132" s="58"/>
      <c r="AC132" s="58"/>
      <c r="AD132" s="59"/>
      <c r="AE132" s="60"/>
      <c r="AF132" s="60"/>
      <c r="AG132" s="60"/>
      <c r="AH132" s="44"/>
    </row>
    <row r="133" spans="2:34" ht="16.5" x14ac:dyDescent="0.25">
      <c r="B133" s="52"/>
      <c r="C133" s="44"/>
      <c r="D133" s="53"/>
      <c r="E133" s="67"/>
      <c r="F133" s="44"/>
      <c r="I133" s="71"/>
      <c r="J133" s="67"/>
      <c r="K133" s="67"/>
      <c r="L133" s="59"/>
      <c r="M133" s="67"/>
      <c r="N133" s="67"/>
      <c r="O133" s="54"/>
      <c r="P133" s="67"/>
      <c r="Q133" s="67"/>
      <c r="R133" s="67"/>
      <c r="S133" s="44"/>
      <c r="T133" s="44"/>
      <c r="U133" s="37"/>
      <c r="V133" s="56"/>
      <c r="W133" s="39"/>
      <c r="X133" s="58"/>
      <c r="Y133" s="58"/>
      <c r="Z133" s="58"/>
      <c r="AA133" s="58"/>
      <c r="AB133" s="58"/>
      <c r="AC133" s="58"/>
      <c r="AD133" s="59"/>
      <c r="AE133" s="60"/>
      <c r="AF133" s="60"/>
      <c r="AG133" s="60"/>
      <c r="AH133" s="44"/>
    </row>
    <row r="134" spans="2:34" ht="16.5" x14ac:dyDescent="0.25">
      <c r="B134" s="52"/>
      <c r="C134" s="44"/>
      <c r="D134" s="53"/>
      <c r="E134" s="67"/>
      <c r="F134" s="44"/>
      <c r="I134" s="71"/>
      <c r="J134" s="67"/>
      <c r="K134" s="67"/>
      <c r="L134" s="59"/>
      <c r="M134" s="67"/>
      <c r="N134" s="67"/>
      <c r="O134" s="54"/>
      <c r="P134" s="67"/>
      <c r="Q134" s="67"/>
      <c r="R134" s="67"/>
      <c r="S134" s="44"/>
      <c r="T134" s="44"/>
      <c r="U134" s="37"/>
      <c r="V134" s="56"/>
      <c r="W134" s="39"/>
      <c r="X134" s="58"/>
      <c r="Y134" s="58"/>
      <c r="Z134" s="58"/>
      <c r="AA134" s="58"/>
      <c r="AB134" s="58"/>
      <c r="AC134" s="58"/>
      <c r="AD134" s="59"/>
      <c r="AE134" s="60"/>
      <c r="AF134" s="60"/>
      <c r="AG134" s="60"/>
      <c r="AH134" s="44"/>
    </row>
    <row r="135" spans="2:34" ht="16.5" x14ac:dyDescent="0.25">
      <c r="B135" s="52"/>
      <c r="C135" s="44"/>
      <c r="D135" s="53"/>
      <c r="E135" s="67"/>
      <c r="F135" s="44"/>
      <c r="I135" s="71"/>
      <c r="J135" s="67"/>
      <c r="K135" s="67"/>
      <c r="L135" s="59"/>
      <c r="M135" s="67"/>
      <c r="N135" s="67"/>
      <c r="O135" s="54"/>
      <c r="P135" s="67"/>
      <c r="Q135" s="67"/>
      <c r="R135" s="67"/>
      <c r="S135" s="44"/>
      <c r="T135" s="44"/>
      <c r="U135" s="37"/>
      <c r="V135" s="56"/>
      <c r="W135" s="39"/>
      <c r="X135" s="58"/>
      <c r="Y135" s="58"/>
      <c r="Z135" s="58"/>
      <c r="AA135" s="58"/>
      <c r="AB135" s="58"/>
      <c r="AC135" s="58"/>
      <c r="AD135" s="59"/>
      <c r="AE135" s="60"/>
      <c r="AF135" s="60"/>
      <c r="AG135" s="60"/>
      <c r="AH135" s="44"/>
    </row>
    <row r="136" spans="2:34" ht="16.5" x14ac:dyDescent="0.25">
      <c r="B136" s="52"/>
      <c r="C136" s="44"/>
      <c r="D136" s="53"/>
      <c r="E136" s="67"/>
      <c r="F136" s="44"/>
      <c r="I136" s="71"/>
      <c r="J136" s="67"/>
      <c r="K136" s="67"/>
      <c r="L136" s="59"/>
      <c r="M136" s="67"/>
      <c r="N136" s="67"/>
      <c r="O136" s="54"/>
      <c r="P136" s="67"/>
      <c r="Q136" s="67"/>
      <c r="R136" s="67"/>
      <c r="S136" s="44"/>
      <c r="T136" s="44"/>
      <c r="U136" s="37"/>
      <c r="V136" s="56"/>
      <c r="W136" s="39"/>
      <c r="X136" s="58"/>
      <c r="Y136" s="58"/>
      <c r="Z136" s="58"/>
      <c r="AA136" s="58"/>
      <c r="AB136" s="58"/>
      <c r="AC136" s="58"/>
      <c r="AD136" s="59"/>
      <c r="AE136" s="60"/>
      <c r="AF136" s="60"/>
      <c r="AG136" s="60"/>
      <c r="AH136" s="44"/>
    </row>
    <row r="137" spans="2:34" ht="16.5" x14ac:dyDescent="0.25">
      <c r="B137" s="52"/>
      <c r="C137" s="44"/>
      <c r="D137" s="53"/>
      <c r="E137" s="67"/>
      <c r="F137" s="44"/>
      <c r="I137" s="71"/>
      <c r="J137" s="67"/>
      <c r="K137" s="67"/>
      <c r="L137" s="59"/>
      <c r="M137" s="67"/>
      <c r="N137" s="67"/>
      <c r="O137" s="54"/>
      <c r="P137" s="67"/>
      <c r="Q137" s="67"/>
      <c r="R137" s="67"/>
      <c r="S137" s="44"/>
      <c r="T137" s="44"/>
      <c r="U137" s="37"/>
      <c r="V137" s="56"/>
      <c r="W137" s="39"/>
      <c r="X137" s="58"/>
      <c r="Y137" s="58"/>
      <c r="Z137" s="58"/>
      <c r="AA137" s="58"/>
      <c r="AB137" s="58"/>
      <c r="AC137" s="58"/>
      <c r="AD137" s="59"/>
      <c r="AE137" s="60"/>
      <c r="AF137" s="60"/>
      <c r="AG137" s="60"/>
      <c r="AH137" s="44"/>
    </row>
    <row r="138" spans="2:34" ht="16.5" x14ac:dyDescent="0.25">
      <c r="B138" s="52"/>
      <c r="C138" s="44"/>
      <c r="D138" s="53"/>
      <c r="E138" s="67"/>
      <c r="F138" s="44"/>
      <c r="I138" s="71"/>
      <c r="J138" s="67"/>
      <c r="K138" s="67"/>
      <c r="L138" s="59"/>
      <c r="M138" s="67"/>
      <c r="N138" s="67"/>
      <c r="O138" s="54"/>
      <c r="P138" s="67"/>
      <c r="Q138" s="67"/>
      <c r="R138" s="67"/>
      <c r="S138" s="44"/>
      <c r="T138" s="44"/>
      <c r="U138" s="37"/>
      <c r="V138" s="56"/>
      <c r="W138" s="39"/>
      <c r="X138" s="58"/>
      <c r="Y138" s="58"/>
      <c r="Z138" s="58"/>
      <c r="AA138" s="58"/>
      <c r="AB138" s="58"/>
      <c r="AC138" s="58"/>
      <c r="AD138" s="59"/>
      <c r="AE138" s="60"/>
      <c r="AF138" s="60"/>
      <c r="AG138" s="60"/>
      <c r="AH138" s="44"/>
    </row>
    <row r="139" spans="2:34" ht="16.5" x14ac:dyDescent="0.25">
      <c r="B139" s="52"/>
      <c r="C139" s="44"/>
      <c r="D139" s="53"/>
      <c r="E139" s="67"/>
      <c r="F139" s="44"/>
      <c r="I139" s="71"/>
      <c r="J139" s="67"/>
      <c r="K139" s="67"/>
      <c r="L139" s="59"/>
      <c r="M139" s="67"/>
      <c r="N139" s="67"/>
      <c r="O139" s="54"/>
      <c r="P139" s="67"/>
      <c r="Q139" s="67"/>
      <c r="R139" s="67"/>
      <c r="S139" s="44"/>
      <c r="T139" s="44"/>
      <c r="U139" s="37"/>
      <c r="V139" s="56"/>
      <c r="W139" s="39"/>
      <c r="X139" s="58"/>
      <c r="Y139" s="58"/>
      <c r="Z139" s="58"/>
      <c r="AA139" s="58"/>
      <c r="AB139" s="58"/>
      <c r="AC139" s="58"/>
      <c r="AD139" s="59"/>
      <c r="AE139" s="60"/>
      <c r="AF139" s="60"/>
      <c r="AG139" s="60"/>
      <c r="AH139" s="44"/>
    </row>
    <row r="140" spans="2:34" ht="16.5" x14ac:dyDescent="0.25">
      <c r="B140" s="52"/>
      <c r="C140" s="44"/>
      <c r="D140" s="53"/>
      <c r="E140" s="67"/>
      <c r="F140" s="44"/>
      <c r="I140" s="71"/>
      <c r="J140" s="67"/>
      <c r="K140" s="67"/>
      <c r="L140" s="59"/>
      <c r="M140" s="67"/>
      <c r="N140" s="67"/>
      <c r="O140" s="54"/>
      <c r="P140" s="67"/>
      <c r="Q140" s="67"/>
      <c r="R140" s="67"/>
      <c r="S140" s="44"/>
      <c r="T140" s="44"/>
      <c r="U140" s="37"/>
      <c r="V140" s="56"/>
      <c r="W140" s="39"/>
      <c r="X140" s="58"/>
      <c r="Y140" s="58"/>
      <c r="Z140" s="58"/>
      <c r="AA140" s="58"/>
      <c r="AB140" s="58"/>
      <c r="AC140" s="58"/>
      <c r="AD140" s="59"/>
      <c r="AE140" s="60"/>
      <c r="AF140" s="60"/>
      <c r="AG140" s="60"/>
      <c r="AH140" s="44"/>
    </row>
    <row r="141" spans="2:34" ht="16.5" x14ac:dyDescent="0.25">
      <c r="B141" s="52"/>
      <c r="C141" s="44"/>
      <c r="D141" s="53"/>
      <c r="E141" s="67"/>
      <c r="F141" s="44"/>
      <c r="I141" s="71"/>
      <c r="J141" s="67"/>
      <c r="K141" s="67"/>
      <c r="L141" s="59"/>
      <c r="M141" s="67"/>
      <c r="N141" s="67"/>
      <c r="O141" s="54"/>
      <c r="P141" s="67"/>
      <c r="Q141" s="67"/>
      <c r="R141" s="67"/>
      <c r="S141" s="44"/>
      <c r="T141" s="44"/>
      <c r="U141" s="37"/>
      <c r="V141" s="56"/>
      <c r="W141" s="39"/>
      <c r="X141" s="58"/>
      <c r="Y141" s="58"/>
      <c r="Z141" s="58"/>
      <c r="AA141" s="58"/>
      <c r="AB141" s="58"/>
      <c r="AC141" s="58"/>
      <c r="AD141" s="59"/>
      <c r="AE141" s="60"/>
      <c r="AF141" s="60"/>
      <c r="AG141" s="60"/>
      <c r="AH141" s="44"/>
    </row>
    <row r="142" spans="2:34" ht="16.5" x14ac:dyDescent="0.25">
      <c r="B142" s="52"/>
      <c r="C142" s="44"/>
      <c r="D142" s="44"/>
      <c r="E142" s="67"/>
      <c r="F142" s="44"/>
      <c r="G142" s="65"/>
      <c r="H142" s="44"/>
      <c r="I142" s="71"/>
      <c r="J142" s="67"/>
      <c r="K142" s="67"/>
      <c r="L142" s="59"/>
      <c r="M142" s="67"/>
      <c r="N142" s="67"/>
      <c r="O142" s="54"/>
      <c r="P142" s="67"/>
      <c r="Q142" s="67"/>
      <c r="R142" s="67"/>
      <c r="S142" s="44"/>
      <c r="T142" s="44"/>
      <c r="U142" s="37"/>
      <c r="W142" s="39"/>
      <c r="X142" s="66"/>
      <c r="Y142" s="66"/>
      <c r="Z142" s="66"/>
      <c r="AA142" s="66"/>
      <c r="AB142" s="66"/>
      <c r="AC142" s="58"/>
      <c r="AD142" s="59"/>
      <c r="AE142" s="60"/>
      <c r="AF142" s="60"/>
      <c r="AG142" s="60"/>
      <c r="AH142" s="44"/>
    </row>
    <row r="143" spans="2:34" ht="16.5" x14ac:dyDescent="0.25">
      <c r="B143" s="52"/>
      <c r="C143" s="44"/>
      <c r="D143" s="44"/>
      <c r="E143" s="67"/>
      <c r="F143" s="44"/>
      <c r="G143" s="65"/>
      <c r="H143" s="44"/>
      <c r="I143" s="71"/>
      <c r="J143" s="67"/>
      <c r="K143" s="67"/>
      <c r="L143" s="59"/>
      <c r="M143" s="67"/>
      <c r="N143" s="67"/>
      <c r="O143" s="54"/>
      <c r="P143" s="67"/>
      <c r="Q143" s="67"/>
      <c r="R143" s="67"/>
      <c r="S143" s="44"/>
      <c r="T143" s="44"/>
      <c r="U143" s="44"/>
      <c r="V143" s="67"/>
      <c r="W143" s="69"/>
      <c r="X143" s="70"/>
      <c r="Y143" s="70"/>
      <c r="Z143" s="66"/>
      <c r="AA143" s="66"/>
      <c r="AB143" s="66"/>
      <c r="AC143" s="58"/>
      <c r="AD143" s="59"/>
      <c r="AE143" s="60"/>
      <c r="AF143" s="60"/>
      <c r="AG143" s="60"/>
      <c r="AH143" s="44"/>
    </row>
    <row r="144" spans="2:34" ht="16.5" x14ac:dyDescent="0.25">
      <c r="B144" s="52"/>
      <c r="C144" s="44"/>
      <c r="D144" s="44"/>
      <c r="E144" s="67"/>
      <c r="F144" s="44"/>
      <c r="G144" s="65"/>
      <c r="H144" s="44"/>
      <c r="I144" s="71"/>
      <c r="J144" s="67"/>
      <c r="K144" s="67"/>
      <c r="L144" s="59"/>
      <c r="M144" s="67"/>
      <c r="N144" s="67"/>
      <c r="O144" s="54"/>
      <c r="P144" s="67"/>
      <c r="Q144" s="67"/>
      <c r="R144" s="67"/>
      <c r="S144" s="44"/>
      <c r="T144" s="44"/>
      <c r="U144" s="44"/>
      <c r="V144" s="67"/>
      <c r="W144" s="69"/>
      <c r="X144" s="70"/>
      <c r="Y144" s="70"/>
      <c r="Z144" s="66"/>
      <c r="AA144" s="66"/>
      <c r="AB144" s="66"/>
      <c r="AC144" s="58"/>
      <c r="AD144" s="59"/>
      <c r="AE144" s="60"/>
      <c r="AF144" s="60"/>
      <c r="AG144" s="60"/>
      <c r="AH144" s="44"/>
    </row>
    <row r="145" spans="2:34" ht="16.5" x14ac:dyDescent="0.25">
      <c r="B145" s="52"/>
      <c r="C145" s="44"/>
      <c r="D145" s="44"/>
      <c r="E145" s="67"/>
      <c r="F145" s="44"/>
      <c r="G145" s="65"/>
      <c r="H145" s="44"/>
      <c r="I145" s="71"/>
      <c r="J145" s="67"/>
      <c r="K145" s="67"/>
      <c r="L145" s="59"/>
      <c r="M145" s="67"/>
      <c r="N145" s="67"/>
      <c r="O145" s="54"/>
      <c r="P145" s="67"/>
      <c r="Q145" s="67"/>
      <c r="R145" s="67"/>
      <c r="S145" s="44"/>
      <c r="T145" s="44"/>
      <c r="U145" s="44"/>
      <c r="V145" s="67"/>
      <c r="W145" s="69"/>
      <c r="X145" s="70"/>
      <c r="Y145" s="70"/>
      <c r="Z145" s="66"/>
      <c r="AA145" s="66"/>
      <c r="AB145" s="66"/>
      <c r="AC145" s="66"/>
      <c r="AD145" s="59"/>
      <c r="AE145" s="60"/>
      <c r="AF145" s="60"/>
      <c r="AG145" s="60"/>
      <c r="AH145" s="44"/>
    </row>
    <row r="146" spans="2:34" ht="16.5" x14ac:dyDescent="0.25">
      <c r="B146" s="52"/>
      <c r="C146" s="44"/>
      <c r="D146" s="44"/>
      <c r="E146" s="67"/>
      <c r="F146" s="44"/>
      <c r="G146" s="65"/>
      <c r="H146" s="44"/>
      <c r="I146" s="71"/>
      <c r="J146" s="67"/>
      <c r="K146" s="67"/>
      <c r="L146" s="59"/>
      <c r="M146" s="67"/>
      <c r="N146" s="67"/>
      <c r="O146" s="54"/>
      <c r="P146" s="67"/>
      <c r="Q146" s="67"/>
      <c r="R146" s="67"/>
      <c r="S146" s="44"/>
      <c r="T146" s="44"/>
      <c r="U146" s="44"/>
      <c r="V146" s="67"/>
      <c r="W146" s="69"/>
      <c r="X146" s="70"/>
      <c r="Y146" s="70"/>
      <c r="Z146" s="66"/>
      <c r="AA146" s="66"/>
      <c r="AB146" s="66"/>
      <c r="AC146" s="66"/>
      <c r="AD146" s="59"/>
      <c r="AE146" s="60"/>
      <c r="AF146" s="60"/>
      <c r="AG146" s="60"/>
      <c r="AH146" s="44"/>
    </row>
    <row r="147" spans="2:34" ht="16.5" x14ac:dyDescent="0.25">
      <c r="B147" s="52"/>
      <c r="C147" s="44"/>
      <c r="D147" s="44"/>
      <c r="E147" s="67"/>
      <c r="F147" s="44"/>
      <c r="G147" s="65"/>
      <c r="H147" s="44"/>
      <c r="I147" s="71"/>
      <c r="J147" s="67"/>
      <c r="K147" s="67"/>
      <c r="L147" s="59"/>
      <c r="M147" s="67"/>
      <c r="N147" s="67"/>
      <c r="O147" s="54"/>
      <c r="P147" s="67"/>
      <c r="Q147" s="67"/>
      <c r="R147" s="67"/>
      <c r="S147" s="44"/>
      <c r="T147" s="44"/>
      <c r="U147" s="44"/>
      <c r="V147" s="67"/>
      <c r="W147" s="69"/>
      <c r="X147" s="70"/>
      <c r="Y147" s="70"/>
      <c r="Z147" s="66"/>
      <c r="AA147" s="66"/>
      <c r="AB147" s="66"/>
      <c r="AC147" s="66"/>
      <c r="AD147" s="59"/>
      <c r="AE147" s="60"/>
      <c r="AF147" s="60"/>
      <c r="AG147" s="60"/>
      <c r="AH147" s="44"/>
    </row>
    <row r="148" spans="2:34" ht="16.5" x14ac:dyDescent="0.25">
      <c r="B148" s="52"/>
      <c r="C148" s="44"/>
      <c r="D148" s="44"/>
      <c r="E148" s="67"/>
      <c r="F148" s="44"/>
      <c r="G148" s="65"/>
      <c r="H148" s="44"/>
      <c r="I148" s="71"/>
      <c r="J148" s="67"/>
      <c r="K148" s="67"/>
      <c r="L148" s="59"/>
      <c r="M148" s="67"/>
      <c r="N148" s="67"/>
      <c r="O148" s="54"/>
      <c r="P148" s="67"/>
      <c r="Q148" s="67"/>
      <c r="R148" s="67"/>
      <c r="S148" s="44"/>
      <c r="T148" s="44"/>
      <c r="U148" s="44"/>
      <c r="V148" s="67"/>
      <c r="W148" s="69"/>
      <c r="X148" s="70"/>
      <c r="Y148" s="70"/>
      <c r="Z148" s="66"/>
      <c r="AA148" s="66"/>
      <c r="AB148" s="66"/>
      <c r="AC148" s="66"/>
      <c r="AD148" s="59"/>
      <c r="AE148" s="60"/>
      <c r="AF148" s="60"/>
      <c r="AG148" s="60"/>
      <c r="AH148" s="44"/>
    </row>
    <row r="149" spans="2:34" ht="16.5" x14ac:dyDescent="0.25">
      <c r="B149" s="52"/>
      <c r="C149" s="44"/>
      <c r="D149" s="44"/>
      <c r="E149" s="67"/>
      <c r="F149" s="44"/>
      <c r="G149" s="65"/>
      <c r="H149" s="44"/>
      <c r="I149" s="71"/>
      <c r="J149" s="67"/>
      <c r="K149" s="67"/>
      <c r="L149" s="59"/>
      <c r="M149" s="67"/>
      <c r="N149" s="67"/>
      <c r="O149" s="54"/>
      <c r="P149" s="67"/>
      <c r="Q149" s="67"/>
      <c r="R149" s="67"/>
      <c r="S149" s="44"/>
      <c r="T149" s="44"/>
      <c r="U149" s="44"/>
      <c r="V149" s="67"/>
      <c r="W149" s="69"/>
      <c r="X149" s="70"/>
      <c r="Y149" s="70"/>
      <c r="Z149" s="66"/>
      <c r="AA149" s="66"/>
      <c r="AB149" s="66"/>
      <c r="AC149" s="66"/>
      <c r="AD149" s="59"/>
      <c r="AE149" s="60"/>
      <c r="AF149" s="60"/>
      <c r="AG149" s="60"/>
      <c r="AH149" s="44"/>
    </row>
    <row r="150" spans="2:34" ht="16.5" x14ac:dyDescent="0.25">
      <c r="B150" s="52"/>
      <c r="C150" s="44"/>
      <c r="D150" s="44"/>
      <c r="E150" s="67"/>
      <c r="F150" s="44"/>
      <c r="G150" s="65"/>
      <c r="H150" s="44"/>
      <c r="I150" s="71"/>
      <c r="J150" s="67"/>
      <c r="K150" s="67"/>
      <c r="L150" s="59"/>
      <c r="M150" s="67"/>
      <c r="N150" s="67"/>
      <c r="O150" s="54"/>
      <c r="P150" s="67"/>
      <c r="Q150" s="67"/>
      <c r="R150" s="67"/>
      <c r="S150" s="44"/>
      <c r="T150" s="44"/>
      <c r="U150" s="44"/>
      <c r="V150" s="67"/>
      <c r="W150" s="69"/>
      <c r="X150" s="70"/>
      <c r="Y150" s="70"/>
      <c r="Z150" s="66"/>
      <c r="AA150" s="66"/>
      <c r="AB150" s="66"/>
      <c r="AC150" s="66"/>
      <c r="AD150" s="59"/>
      <c r="AE150" s="60"/>
      <c r="AF150" s="60"/>
      <c r="AG150" s="60"/>
      <c r="AH150" s="44"/>
    </row>
    <row r="151" spans="2:34" ht="16.5" x14ac:dyDescent="0.25">
      <c r="B151" s="52"/>
      <c r="C151" s="44"/>
      <c r="D151" s="44"/>
      <c r="E151" s="67"/>
      <c r="F151" s="44"/>
      <c r="G151" s="65"/>
      <c r="H151" s="44"/>
      <c r="I151" s="71"/>
      <c r="J151" s="67"/>
      <c r="K151" s="67"/>
      <c r="L151" s="59"/>
      <c r="M151" s="67"/>
      <c r="N151" s="67"/>
      <c r="O151" s="54"/>
      <c r="P151" s="67"/>
      <c r="Q151" s="67"/>
      <c r="R151" s="67"/>
      <c r="S151" s="44"/>
      <c r="T151" s="44"/>
      <c r="U151" s="44"/>
      <c r="V151" s="67"/>
      <c r="W151" s="69"/>
      <c r="X151" s="70"/>
      <c r="Y151" s="70"/>
      <c r="Z151" s="66"/>
      <c r="AA151" s="66"/>
      <c r="AB151" s="66"/>
      <c r="AC151" s="66"/>
      <c r="AD151" s="59"/>
      <c r="AE151" s="60"/>
      <c r="AF151" s="60"/>
      <c r="AG151" s="60"/>
      <c r="AH151" s="44"/>
    </row>
    <row r="152" spans="2:34" ht="16.5" x14ac:dyDescent="0.25">
      <c r="B152" s="52"/>
      <c r="C152" s="44"/>
      <c r="D152" s="44"/>
      <c r="E152" s="67"/>
      <c r="F152" s="44"/>
      <c r="G152" s="65"/>
      <c r="H152" s="44"/>
      <c r="I152" s="71"/>
      <c r="J152" s="67"/>
      <c r="K152" s="67"/>
      <c r="L152" s="59"/>
      <c r="M152" s="67"/>
      <c r="N152" s="67"/>
      <c r="O152" s="54"/>
      <c r="P152" s="67"/>
      <c r="Q152" s="67"/>
      <c r="R152" s="67"/>
      <c r="S152" s="44"/>
      <c r="T152" s="44"/>
      <c r="U152" s="44"/>
      <c r="V152" s="67"/>
      <c r="W152" s="69"/>
      <c r="X152" s="70"/>
      <c r="Y152" s="70"/>
      <c r="Z152" s="66"/>
      <c r="AA152" s="66"/>
      <c r="AB152" s="66"/>
      <c r="AC152" s="66"/>
      <c r="AD152" s="59"/>
      <c r="AE152" s="60"/>
      <c r="AF152" s="60"/>
      <c r="AG152" s="60"/>
      <c r="AH152" s="44"/>
    </row>
    <row r="153" spans="2:34" ht="16.5" x14ac:dyDescent="0.25">
      <c r="B153" s="52"/>
      <c r="C153" s="44"/>
      <c r="D153" s="44"/>
      <c r="E153" s="67"/>
      <c r="F153" s="44"/>
      <c r="G153" s="65"/>
      <c r="H153" s="44"/>
      <c r="I153" s="71"/>
      <c r="J153" s="67"/>
      <c r="K153" s="67"/>
      <c r="L153" s="59"/>
      <c r="M153" s="67"/>
      <c r="N153" s="67"/>
      <c r="O153" s="54"/>
      <c r="P153" s="67"/>
      <c r="Q153" s="67"/>
      <c r="R153" s="67"/>
      <c r="S153" s="44"/>
      <c r="T153" s="44"/>
      <c r="U153" s="44"/>
      <c r="V153" s="67"/>
      <c r="W153" s="69"/>
      <c r="X153" s="70"/>
      <c r="Y153" s="70"/>
      <c r="Z153" s="66"/>
      <c r="AA153" s="66"/>
      <c r="AB153" s="66"/>
      <c r="AC153" s="66"/>
      <c r="AD153" s="59"/>
      <c r="AE153" s="60"/>
      <c r="AF153" s="60"/>
      <c r="AG153" s="60"/>
      <c r="AH153" s="44"/>
    </row>
    <row r="154" spans="2:34" ht="16.5" x14ac:dyDescent="0.25">
      <c r="B154" s="52"/>
      <c r="C154" s="44"/>
      <c r="D154" s="44"/>
      <c r="E154" s="67"/>
      <c r="F154" s="44"/>
      <c r="G154" s="65"/>
      <c r="H154" s="44"/>
      <c r="I154" s="71"/>
      <c r="J154" s="67"/>
      <c r="K154" s="67"/>
      <c r="L154" s="59"/>
      <c r="M154" s="67"/>
      <c r="N154" s="67"/>
      <c r="O154" s="54"/>
      <c r="P154" s="67"/>
      <c r="Q154" s="67"/>
      <c r="R154" s="67"/>
      <c r="S154" s="44"/>
      <c r="T154" s="44"/>
      <c r="U154" s="44"/>
      <c r="V154" s="67"/>
      <c r="W154" s="69"/>
      <c r="X154" s="70"/>
      <c r="Y154" s="70"/>
      <c r="Z154" s="66"/>
      <c r="AA154" s="66"/>
      <c r="AB154" s="66"/>
      <c r="AC154" s="66"/>
      <c r="AD154" s="59"/>
      <c r="AE154" s="60"/>
      <c r="AF154" s="60"/>
      <c r="AG154" s="60"/>
      <c r="AH154" s="44"/>
    </row>
    <row r="155" spans="2:34" ht="16.5" x14ac:dyDescent="0.25">
      <c r="B155" s="52"/>
      <c r="C155" s="44"/>
      <c r="D155" s="44"/>
      <c r="E155" s="67"/>
      <c r="F155" s="44"/>
      <c r="G155" s="65"/>
      <c r="H155" s="44"/>
      <c r="I155" s="71"/>
      <c r="J155" s="67"/>
      <c r="K155" s="67"/>
      <c r="L155" s="59"/>
      <c r="M155" s="67"/>
      <c r="N155" s="67"/>
      <c r="O155" s="54"/>
      <c r="P155" s="67"/>
      <c r="Q155" s="67"/>
      <c r="R155" s="67"/>
      <c r="S155" s="44"/>
      <c r="T155" s="44"/>
      <c r="U155" s="44"/>
      <c r="V155" s="67"/>
      <c r="W155" s="69"/>
      <c r="X155" s="70"/>
      <c r="Y155" s="70"/>
      <c r="Z155" s="66"/>
      <c r="AA155" s="66"/>
      <c r="AB155" s="66"/>
      <c r="AC155" s="66"/>
      <c r="AD155" s="59"/>
      <c r="AE155" s="60"/>
      <c r="AF155" s="60"/>
      <c r="AG155" s="60"/>
      <c r="AH155" s="44"/>
    </row>
    <row r="156" spans="2:34" ht="16.5" x14ac:dyDescent="0.25">
      <c r="B156" s="52"/>
      <c r="C156" s="44"/>
      <c r="D156" s="44"/>
      <c r="E156" s="67"/>
      <c r="F156" s="44"/>
      <c r="G156" s="65"/>
      <c r="H156" s="44"/>
      <c r="I156" s="71"/>
      <c r="J156" s="67"/>
      <c r="K156" s="67"/>
      <c r="L156" s="59"/>
      <c r="M156" s="67"/>
      <c r="N156" s="67"/>
      <c r="O156" s="54"/>
      <c r="P156" s="67"/>
      <c r="Q156" s="67"/>
      <c r="R156" s="67"/>
      <c r="S156" s="44"/>
      <c r="T156" s="44"/>
      <c r="U156" s="44"/>
      <c r="V156" s="67"/>
      <c r="W156" s="69"/>
      <c r="X156" s="70"/>
      <c r="Y156" s="70"/>
      <c r="Z156" s="66"/>
      <c r="AA156" s="66"/>
      <c r="AB156" s="66"/>
      <c r="AC156" s="66"/>
      <c r="AD156" s="59"/>
      <c r="AE156" s="60"/>
      <c r="AF156" s="60"/>
      <c r="AG156" s="60"/>
      <c r="AH156" s="44"/>
    </row>
    <row r="157" spans="2:34" ht="16.5" x14ac:dyDescent="0.25">
      <c r="B157" s="52"/>
      <c r="C157" s="44"/>
      <c r="D157" s="44"/>
      <c r="E157" s="67"/>
      <c r="F157" s="44"/>
      <c r="G157" s="65"/>
      <c r="H157" s="44"/>
      <c r="I157" s="71"/>
      <c r="J157" s="67"/>
      <c r="K157" s="67"/>
      <c r="L157" s="59"/>
      <c r="M157" s="67"/>
      <c r="N157" s="67"/>
      <c r="O157" s="54"/>
      <c r="P157" s="67"/>
      <c r="Q157" s="67"/>
      <c r="R157" s="67"/>
      <c r="S157" s="44"/>
      <c r="T157" s="67"/>
      <c r="U157" s="44"/>
      <c r="V157" s="67"/>
      <c r="W157" s="69"/>
      <c r="X157" s="70"/>
      <c r="Y157" s="70"/>
      <c r="Z157" s="66"/>
      <c r="AA157" s="66"/>
      <c r="AB157" s="66"/>
      <c r="AC157" s="66"/>
      <c r="AD157" s="59"/>
      <c r="AE157" s="60"/>
      <c r="AF157" s="60"/>
      <c r="AG157" s="60"/>
      <c r="AH157" s="44"/>
    </row>
    <row r="158" spans="2:34" ht="16.5" x14ac:dyDescent="0.25">
      <c r="B158" s="52"/>
      <c r="C158" s="44"/>
      <c r="D158" s="44"/>
      <c r="E158" s="67"/>
      <c r="F158" s="44"/>
      <c r="G158" s="65"/>
      <c r="H158" s="44"/>
      <c r="I158" s="71"/>
      <c r="J158" s="67"/>
      <c r="K158" s="67"/>
      <c r="L158" s="59"/>
      <c r="M158" s="67"/>
      <c r="N158" s="67"/>
      <c r="O158" s="54"/>
      <c r="P158" s="67"/>
      <c r="Q158" s="67"/>
      <c r="R158" s="67"/>
      <c r="S158" s="44"/>
      <c r="T158" s="67"/>
      <c r="U158" s="44"/>
      <c r="V158" s="67"/>
      <c r="W158" s="69"/>
      <c r="X158" s="70"/>
      <c r="Y158" s="70"/>
      <c r="Z158" s="66"/>
      <c r="AA158" s="66"/>
      <c r="AB158" s="66"/>
      <c r="AC158" s="66"/>
      <c r="AD158" s="59"/>
      <c r="AE158" s="60"/>
      <c r="AF158" s="60"/>
      <c r="AG158" s="60"/>
      <c r="AH158" s="44"/>
    </row>
    <row r="159" spans="2:34" ht="16.5" x14ac:dyDescent="0.25">
      <c r="B159" s="52"/>
      <c r="C159" s="44"/>
      <c r="D159" s="44"/>
      <c r="E159" s="67"/>
      <c r="F159" s="44"/>
      <c r="G159" s="65"/>
      <c r="H159" s="44"/>
      <c r="I159" s="71"/>
      <c r="J159" s="67"/>
      <c r="K159" s="67"/>
      <c r="L159" s="59"/>
      <c r="M159" s="67"/>
      <c r="N159" s="67"/>
      <c r="O159" s="54"/>
      <c r="P159" s="67"/>
      <c r="Q159" s="67"/>
      <c r="R159" s="67"/>
      <c r="S159" s="44"/>
      <c r="T159" s="67"/>
      <c r="U159" s="44"/>
      <c r="V159" s="67"/>
      <c r="W159" s="69"/>
      <c r="X159" s="70"/>
      <c r="Y159" s="70"/>
      <c r="Z159" s="66"/>
      <c r="AA159" s="66"/>
      <c r="AB159" s="66"/>
      <c r="AC159" s="66"/>
      <c r="AD159" s="59"/>
      <c r="AE159" s="60"/>
      <c r="AF159" s="60"/>
      <c r="AG159" s="60"/>
      <c r="AH159" s="44"/>
    </row>
    <row r="160" spans="2:34" ht="16.5" x14ac:dyDescent="0.25">
      <c r="B160" s="52"/>
      <c r="C160" s="44"/>
      <c r="D160" s="44"/>
      <c r="E160" s="67"/>
      <c r="F160" s="44"/>
      <c r="G160" s="65"/>
      <c r="H160" s="44"/>
      <c r="I160" s="71"/>
      <c r="J160" s="67"/>
      <c r="K160" s="67"/>
      <c r="L160" s="59"/>
      <c r="M160" s="67"/>
      <c r="N160" s="67"/>
      <c r="O160" s="54"/>
      <c r="P160" s="67"/>
      <c r="Q160" s="67"/>
      <c r="R160" s="67"/>
      <c r="S160" s="44"/>
      <c r="T160" s="67"/>
      <c r="U160" s="44"/>
      <c r="V160" s="67"/>
      <c r="W160" s="69"/>
      <c r="X160" s="70"/>
      <c r="Y160" s="70"/>
      <c r="Z160" s="66"/>
      <c r="AA160" s="66"/>
      <c r="AB160" s="66"/>
      <c r="AC160" s="66"/>
      <c r="AD160" s="59"/>
      <c r="AE160" s="60"/>
      <c r="AF160" s="60"/>
      <c r="AG160" s="60"/>
      <c r="AH160" s="44"/>
    </row>
    <row r="161" spans="2:34" ht="16.5" x14ac:dyDescent="0.25">
      <c r="B161" s="52"/>
      <c r="C161" s="44"/>
      <c r="D161" s="44"/>
      <c r="E161" s="67"/>
      <c r="F161" s="44"/>
      <c r="G161" s="65"/>
      <c r="H161" s="44"/>
      <c r="I161" s="71"/>
      <c r="J161" s="67"/>
      <c r="K161" s="67"/>
      <c r="L161" s="59"/>
      <c r="M161" s="67"/>
      <c r="N161" s="67"/>
      <c r="O161" s="54"/>
      <c r="P161" s="67"/>
      <c r="Q161" s="67"/>
      <c r="R161" s="67"/>
      <c r="S161" s="44"/>
      <c r="T161" s="67"/>
      <c r="U161" s="44"/>
      <c r="V161" s="67"/>
      <c r="W161" s="69"/>
      <c r="X161" s="70"/>
      <c r="Y161" s="70"/>
      <c r="Z161" s="66"/>
      <c r="AA161" s="66"/>
      <c r="AB161" s="66"/>
      <c r="AC161" s="66"/>
      <c r="AD161" s="59"/>
      <c r="AE161" s="60"/>
      <c r="AF161" s="60"/>
      <c r="AG161" s="60"/>
      <c r="AH161" s="44"/>
    </row>
    <row r="162" spans="2:34" ht="16.5" x14ac:dyDescent="0.25">
      <c r="B162" s="52"/>
      <c r="C162" s="44"/>
      <c r="D162" s="44"/>
      <c r="E162" s="67"/>
      <c r="F162" s="44"/>
      <c r="G162" s="65"/>
      <c r="H162" s="44"/>
      <c r="I162" s="71"/>
      <c r="J162" s="67"/>
      <c r="K162" s="67"/>
      <c r="L162" s="59"/>
      <c r="M162" s="67"/>
      <c r="N162" s="67"/>
      <c r="O162" s="54"/>
      <c r="P162" s="67"/>
      <c r="Q162" s="67"/>
      <c r="R162" s="67"/>
      <c r="S162" s="44"/>
      <c r="T162" s="67"/>
      <c r="U162" s="44"/>
      <c r="V162" s="67"/>
      <c r="W162" s="69"/>
      <c r="X162" s="70"/>
      <c r="Y162" s="70"/>
      <c r="Z162" s="66"/>
      <c r="AA162" s="66"/>
      <c r="AB162" s="66"/>
      <c r="AC162" s="66"/>
      <c r="AD162" s="59"/>
      <c r="AE162" s="60"/>
      <c r="AF162" s="60"/>
      <c r="AG162" s="60"/>
      <c r="AH162" s="44"/>
    </row>
    <row r="163" spans="2:34" ht="16.5" x14ac:dyDescent="0.25">
      <c r="B163" s="52"/>
      <c r="C163" s="67"/>
      <c r="D163" s="67"/>
      <c r="E163" s="67"/>
      <c r="F163" s="44"/>
      <c r="G163" s="65"/>
      <c r="H163" s="44"/>
      <c r="I163" s="71"/>
      <c r="J163" s="67"/>
      <c r="K163" s="67"/>
      <c r="L163" s="59"/>
      <c r="M163" s="67"/>
      <c r="N163" s="67"/>
      <c r="O163" s="54"/>
      <c r="P163" s="67"/>
      <c r="Q163" s="67"/>
      <c r="R163" s="67"/>
      <c r="S163" s="44"/>
      <c r="T163" s="67"/>
      <c r="U163" s="67"/>
      <c r="V163" s="67"/>
      <c r="W163" s="69"/>
      <c r="X163" s="67"/>
      <c r="Y163" s="67"/>
      <c r="Z163" s="66"/>
      <c r="AA163" s="66"/>
      <c r="AB163" s="66"/>
      <c r="AC163" s="66"/>
      <c r="AD163" s="59"/>
      <c r="AE163" s="60"/>
      <c r="AF163" s="60"/>
      <c r="AG163" s="60"/>
      <c r="AH163" s="44"/>
    </row>
    <row r="164" spans="2:34" ht="16.5" x14ac:dyDescent="0.25">
      <c r="B164" s="52"/>
      <c r="C164" s="67"/>
      <c r="D164" s="67"/>
      <c r="E164" s="67"/>
      <c r="F164" s="44"/>
      <c r="G164" s="65"/>
      <c r="H164" s="44"/>
      <c r="I164" s="71"/>
      <c r="J164" s="67"/>
      <c r="K164" s="67"/>
      <c r="L164" s="59"/>
      <c r="M164" s="67"/>
      <c r="N164" s="67"/>
      <c r="O164" s="54"/>
      <c r="P164" s="67"/>
      <c r="Q164" s="67"/>
      <c r="R164" s="67"/>
      <c r="S164" s="44"/>
      <c r="T164" s="67"/>
      <c r="U164" s="67"/>
      <c r="V164" s="67"/>
      <c r="W164" s="69"/>
      <c r="X164" s="67"/>
      <c r="Y164" s="67"/>
      <c r="Z164" s="66"/>
      <c r="AA164" s="66"/>
      <c r="AB164" s="66"/>
      <c r="AC164" s="66"/>
      <c r="AD164" s="59"/>
      <c r="AE164" s="60"/>
      <c r="AF164" s="60"/>
      <c r="AG164" s="60"/>
      <c r="AH164" s="44"/>
    </row>
    <row r="165" spans="2:34" ht="16.5" x14ac:dyDescent="0.25">
      <c r="B165" s="52"/>
      <c r="G165" s="65"/>
      <c r="O165" s="54"/>
      <c r="Z165" s="66"/>
      <c r="AA165" s="66"/>
      <c r="AB165" s="66"/>
      <c r="AC165" s="66"/>
      <c r="AE165" s="60"/>
      <c r="AF165" s="60"/>
      <c r="AG165" s="60"/>
    </row>
    <row r="166" spans="2:34" ht="16.5" x14ac:dyDescent="0.25">
      <c r="B166" s="52"/>
      <c r="G166" s="65"/>
      <c r="O166" s="54"/>
      <c r="Z166" s="66"/>
      <c r="AA166" s="66"/>
      <c r="AB166" s="66"/>
      <c r="AC166" s="66"/>
      <c r="AE166" s="60"/>
      <c r="AF166" s="60"/>
      <c r="AG166" s="60"/>
    </row>
    <row r="167" spans="2:34" ht="16.5" x14ac:dyDescent="0.25">
      <c r="B167" s="52"/>
      <c r="G167" s="65"/>
      <c r="O167" s="54"/>
      <c r="Z167" s="66"/>
      <c r="AA167" s="66"/>
      <c r="AB167" s="66"/>
      <c r="AC167" s="66"/>
      <c r="AE167" s="60"/>
      <c r="AF167" s="60"/>
      <c r="AG167" s="60"/>
    </row>
    <row r="168" spans="2:34" ht="16.5" x14ac:dyDescent="0.25">
      <c r="B168" s="52"/>
      <c r="G168" s="65"/>
      <c r="O168" s="54"/>
      <c r="Z168" s="66"/>
      <c r="AA168" s="66"/>
      <c r="AB168" s="66"/>
      <c r="AC168" s="66"/>
      <c r="AE168" s="60"/>
      <c r="AF168" s="60"/>
      <c r="AG168" s="60"/>
    </row>
    <row r="169" spans="2:34" ht="16.5" x14ac:dyDescent="0.25">
      <c r="B169" s="52"/>
      <c r="G169" s="65"/>
      <c r="O169" s="54"/>
      <c r="Z169" s="66"/>
      <c r="AA169" s="66"/>
      <c r="AB169" s="66"/>
      <c r="AC169" s="66"/>
      <c r="AE169" s="60"/>
      <c r="AF169" s="60"/>
      <c r="AG169" s="60"/>
    </row>
    <row r="170" spans="2:34" ht="16.5" x14ac:dyDescent="0.25">
      <c r="B170" s="52"/>
      <c r="G170" s="65"/>
      <c r="O170" s="54"/>
      <c r="Z170" s="66"/>
      <c r="AA170" s="66"/>
      <c r="AB170" s="66"/>
      <c r="AC170" s="66"/>
      <c r="AE170" s="60"/>
      <c r="AF170" s="60"/>
      <c r="AG170" s="60"/>
    </row>
    <row r="171" spans="2:34" ht="16.5" x14ac:dyDescent="0.25">
      <c r="B171" s="52"/>
      <c r="G171" s="65"/>
      <c r="O171" s="54"/>
      <c r="Z171" s="66"/>
      <c r="AA171" s="66"/>
      <c r="AB171" s="66"/>
      <c r="AC171" s="66"/>
      <c r="AE171" s="60"/>
      <c r="AF171" s="60"/>
      <c r="AG171" s="60"/>
    </row>
    <row r="172" spans="2:34" ht="16.5" x14ac:dyDescent="0.25">
      <c r="B172" s="52"/>
      <c r="G172" s="65"/>
      <c r="O172" s="54"/>
      <c r="Z172" s="66"/>
      <c r="AA172" s="66"/>
      <c r="AB172" s="66"/>
      <c r="AC172" s="66"/>
      <c r="AE172" s="60"/>
      <c r="AF172" s="60"/>
      <c r="AG172" s="60"/>
    </row>
    <row r="173" spans="2:34" ht="16.5" x14ac:dyDescent="0.25">
      <c r="B173" s="52"/>
      <c r="G173" s="65"/>
      <c r="O173" s="54"/>
      <c r="Z173" s="66"/>
      <c r="AA173" s="66"/>
      <c r="AB173" s="66"/>
      <c r="AC173" s="66"/>
      <c r="AE173" s="60"/>
      <c r="AF173" s="60"/>
      <c r="AG173" s="60"/>
    </row>
    <row r="174" spans="2:34" ht="16.5" x14ac:dyDescent="0.25">
      <c r="B174" s="52"/>
      <c r="G174" s="65"/>
      <c r="O174" s="54"/>
      <c r="Z174" s="66"/>
      <c r="AA174" s="66"/>
      <c r="AB174" s="66"/>
      <c r="AC174" s="66"/>
      <c r="AE174" s="60"/>
      <c r="AF174" s="60"/>
      <c r="AG174" s="60"/>
    </row>
    <row r="175" spans="2:34" ht="16.5" x14ac:dyDescent="0.25">
      <c r="B175" s="52"/>
      <c r="G175" s="65"/>
      <c r="O175" s="54"/>
      <c r="Z175" s="66"/>
      <c r="AA175" s="66"/>
      <c r="AB175" s="66"/>
      <c r="AC175" s="66"/>
      <c r="AE175" s="60"/>
      <c r="AF175" s="60"/>
      <c r="AG175" s="60"/>
    </row>
    <row r="176" spans="2:34" ht="16.5" x14ac:dyDescent="0.25">
      <c r="B176" s="52"/>
      <c r="G176" s="65"/>
      <c r="O176" s="54"/>
      <c r="Z176" s="66"/>
      <c r="AA176" s="66"/>
      <c r="AB176" s="66"/>
      <c r="AC176" s="66"/>
      <c r="AE176" s="60"/>
      <c r="AF176" s="60"/>
      <c r="AG176" s="60"/>
    </row>
    <row r="177" spans="7:33" ht="16.5" x14ac:dyDescent="0.25">
      <c r="G177" s="65"/>
      <c r="O177" s="54"/>
      <c r="Z177" s="66"/>
      <c r="AA177" s="66"/>
      <c r="AB177" s="66"/>
      <c r="AC177" s="66"/>
      <c r="AE177" s="60"/>
      <c r="AF177" s="60"/>
      <c r="AG177" s="60"/>
    </row>
    <row r="178" spans="7:33" ht="16.5" x14ac:dyDescent="0.25">
      <c r="G178" s="65"/>
      <c r="O178" s="54"/>
      <c r="Z178" s="66"/>
      <c r="AA178" s="66"/>
      <c r="AB178" s="66"/>
      <c r="AC178" s="66"/>
      <c r="AE178" s="60"/>
      <c r="AF178" s="60"/>
      <c r="AG178" s="60"/>
    </row>
    <row r="179" spans="7:33" ht="16.5" x14ac:dyDescent="0.25">
      <c r="G179" s="65"/>
      <c r="O179" s="54"/>
      <c r="Z179" s="66"/>
      <c r="AA179" s="66"/>
      <c r="AB179" s="66"/>
      <c r="AC179" s="66"/>
      <c r="AE179" s="60"/>
      <c r="AF179" s="60"/>
      <c r="AG179" s="60"/>
    </row>
    <row r="180" spans="7:33" ht="16.5" x14ac:dyDescent="0.25">
      <c r="G180" s="65"/>
      <c r="O180" s="54"/>
      <c r="Z180" s="66"/>
      <c r="AA180" s="66"/>
      <c r="AB180" s="66"/>
      <c r="AC180" s="66"/>
      <c r="AE180" s="60"/>
      <c r="AF180" s="60"/>
      <c r="AG180" s="60"/>
    </row>
    <row r="181" spans="7:33" ht="16.5" x14ac:dyDescent="0.25">
      <c r="G181" s="65"/>
      <c r="O181" s="54"/>
      <c r="Z181" s="66"/>
      <c r="AA181" s="66"/>
      <c r="AB181" s="66"/>
      <c r="AC181" s="66"/>
      <c r="AE181" s="60"/>
      <c r="AF181" s="60"/>
      <c r="AG181" s="60"/>
    </row>
    <row r="182" spans="7:33" ht="16.5" x14ac:dyDescent="0.25">
      <c r="G182" s="65"/>
      <c r="O182" s="54"/>
      <c r="Z182" s="66"/>
      <c r="AA182" s="66"/>
      <c r="AB182" s="66"/>
      <c r="AC182" s="66"/>
      <c r="AE182" s="60"/>
      <c r="AF182" s="60"/>
      <c r="AG182" s="60"/>
    </row>
    <row r="183" spans="7:33" ht="16.5" x14ac:dyDescent="0.25">
      <c r="G183" s="65"/>
      <c r="O183" s="54"/>
      <c r="Z183" s="66"/>
      <c r="AA183" s="66"/>
      <c r="AB183" s="66"/>
      <c r="AC183" s="66"/>
      <c r="AE183" s="60"/>
      <c r="AF183" s="60"/>
      <c r="AG183" s="60"/>
    </row>
    <row r="184" spans="7:33" ht="16.5" x14ac:dyDescent="0.25">
      <c r="G184" s="65"/>
      <c r="O184" s="54"/>
      <c r="Z184" s="66"/>
      <c r="AA184" s="66"/>
      <c r="AB184" s="66"/>
      <c r="AC184" s="66"/>
      <c r="AE184" s="60"/>
      <c r="AF184" s="60"/>
      <c r="AG184" s="60"/>
    </row>
    <row r="185" spans="7:33" ht="16.5" x14ac:dyDescent="0.25">
      <c r="G185" s="65"/>
      <c r="O185" s="54"/>
      <c r="Z185" s="66"/>
      <c r="AA185" s="66"/>
      <c r="AB185" s="66"/>
      <c r="AC185" s="66"/>
      <c r="AE185" s="60"/>
      <c r="AF185" s="60"/>
      <c r="AG185" s="60"/>
    </row>
    <row r="186" spans="7:33" ht="16.5" x14ac:dyDescent="0.25">
      <c r="G186" s="65"/>
      <c r="O186" s="54"/>
      <c r="Z186" s="66"/>
      <c r="AA186" s="66"/>
      <c r="AB186" s="66"/>
      <c r="AC186" s="66"/>
      <c r="AE186" s="60"/>
      <c r="AF186" s="60"/>
      <c r="AG186" s="60"/>
    </row>
    <row r="187" spans="7:33" ht="16.5" x14ac:dyDescent="0.25">
      <c r="G187" s="65"/>
      <c r="O187" s="54"/>
      <c r="Z187" s="66"/>
      <c r="AA187" s="66"/>
      <c r="AB187" s="66"/>
      <c r="AC187" s="66"/>
      <c r="AE187" s="60"/>
      <c r="AF187" s="60"/>
      <c r="AG187" s="60"/>
    </row>
    <row r="188" spans="7:33" ht="16.5" x14ac:dyDescent="0.25">
      <c r="G188" s="65"/>
      <c r="O188" s="54"/>
      <c r="Z188" s="66"/>
      <c r="AA188" s="66"/>
      <c r="AB188" s="66"/>
      <c r="AC188" s="66"/>
      <c r="AE188" s="60"/>
      <c r="AF188" s="60"/>
      <c r="AG188" s="60"/>
    </row>
    <row r="189" spans="7:33" ht="16.5" x14ac:dyDescent="0.25">
      <c r="G189" s="65"/>
      <c r="O189" s="54"/>
      <c r="Z189" s="66"/>
      <c r="AA189" s="66"/>
      <c r="AB189" s="66"/>
      <c r="AC189" s="66"/>
      <c r="AE189" s="60"/>
      <c r="AF189" s="60"/>
      <c r="AG189" s="60"/>
    </row>
    <row r="190" spans="7:33" ht="16.5" x14ac:dyDescent="0.25">
      <c r="G190" s="65"/>
      <c r="O190" s="54"/>
      <c r="Z190" s="66"/>
      <c r="AA190" s="66"/>
      <c r="AB190" s="66"/>
      <c r="AC190" s="66"/>
      <c r="AE190" s="60"/>
      <c r="AF190" s="60"/>
      <c r="AG190" s="60"/>
    </row>
    <row r="191" spans="7:33" ht="16.5" x14ac:dyDescent="0.25">
      <c r="G191" s="65"/>
      <c r="O191" s="54"/>
      <c r="Z191" s="66"/>
      <c r="AA191" s="66"/>
      <c r="AB191" s="66"/>
      <c r="AC191" s="66"/>
      <c r="AE191" s="60"/>
      <c r="AF191" s="60"/>
      <c r="AG191" s="60"/>
    </row>
    <row r="192" spans="7:33" ht="16.5" x14ac:dyDescent="0.25">
      <c r="G192" s="65"/>
      <c r="O192" s="54"/>
      <c r="Z192" s="66"/>
      <c r="AA192" s="66"/>
      <c r="AB192" s="66"/>
      <c r="AC192" s="66"/>
      <c r="AE192" s="60"/>
      <c r="AF192" s="60"/>
      <c r="AG192" s="60"/>
    </row>
    <row r="193" spans="7:33" ht="16.5" x14ac:dyDescent="0.25">
      <c r="G193" s="65"/>
      <c r="O193" s="54"/>
      <c r="Z193" s="66"/>
      <c r="AA193" s="66"/>
      <c r="AB193" s="66"/>
      <c r="AC193" s="66"/>
      <c r="AE193" s="60"/>
      <c r="AF193" s="60"/>
      <c r="AG193" s="60"/>
    </row>
    <row r="194" spans="7:33" ht="16.5" x14ac:dyDescent="0.25">
      <c r="G194" s="65"/>
      <c r="O194" s="54"/>
      <c r="Z194" s="66"/>
      <c r="AA194" s="66"/>
      <c r="AB194" s="66"/>
      <c r="AC194" s="66"/>
      <c r="AE194" s="60"/>
      <c r="AF194" s="60"/>
      <c r="AG194" s="60"/>
    </row>
    <row r="195" spans="7:33" ht="16.5" x14ac:dyDescent="0.25">
      <c r="G195" s="65"/>
      <c r="O195" s="54"/>
      <c r="Z195" s="66"/>
      <c r="AA195" s="66"/>
      <c r="AB195" s="66"/>
      <c r="AC195" s="66"/>
      <c r="AE195" s="60"/>
      <c r="AF195" s="60"/>
      <c r="AG195" s="60"/>
    </row>
    <row r="196" spans="7:33" ht="16.5" x14ac:dyDescent="0.25">
      <c r="G196" s="65"/>
      <c r="O196" s="54"/>
      <c r="Z196" s="66"/>
      <c r="AA196" s="66"/>
      <c r="AB196" s="66"/>
      <c r="AC196" s="66"/>
      <c r="AE196" s="60"/>
      <c r="AF196" s="60"/>
      <c r="AG196" s="60"/>
    </row>
    <row r="197" spans="7:33" ht="16.5" x14ac:dyDescent="0.25">
      <c r="G197" s="65"/>
      <c r="O197" s="54"/>
      <c r="Z197" s="66"/>
      <c r="AA197" s="66"/>
      <c r="AB197" s="66"/>
      <c r="AC197" s="66"/>
      <c r="AE197" s="60"/>
      <c r="AF197" s="60"/>
      <c r="AG197" s="60"/>
    </row>
    <row r="198" spans="7:33" ht="16.5" x14ac:dyDescent="0.25">
      <c r="G198" s="65"/>
      <c r="O198" s="54"/>
      <c r="Z198" s="66"/>
      <c r="AA198" s="66"/>
      <c r="AB198" s="66"/>
      <c r="AC198" s="66"/>
      <c r="AE198" s="60"/>
      <c r="AF198" s="60"/>
      <c r="AG198" s="60"/>
    </row>
    <row r="199" spans="7:33" ht="16.5" x14ac:dyDescent="0.25">
      <c r="G199" s="65"/>
      <c r="O199" s="54"/>
      <c r="Z199" s="66"/>
      <c r="AA199" s="66"/>
      <c r="AB199" s="66"/>
      <c r="AC199" s="66"/>
      <c r="AE199" s="60"/>
      <c r="AF199" s="60"/>
      <c r="AG199" s="60"/>
    </row>
    <row r="200" spans="7:33" ht="16.5" x14ac:dyDescent="0.25">
      <c r="G200" s="65"/>
      <c r="O200" s="54"/>
      <c r="Z200" s="66"/>
      <c r="AA200" s="66"/>
      <c r="AB200" s="66"/>
      <c r="AC200" s="66"/>
      <c r="AE200" s="60"/>
      <c r="AF200" s="60"/>
      <c r="AG200" s="60"/>
    </row>
    <row r="201" spans="7:33" ht="16.5" x14ac:dyDescent="0.25">
      <c r="G201" s="65"/>
      <c r="O201" s="54"/>
      <c r="Z201" s="66"/>
      <c r="AA201" s="66"/>
      <c r="AB201" s="66"/>
      <c r="AC201" s="66"/>
      <c r="AE201" s="60"/>
      <c r="AF201" s="60"/>
      <c r="AG201" s="60"/>
    </row>
    <row r="202" spans="7:33" ht="16.5" x14ac:dyDescent="0.25">
      <c r="G202" s="65"/>
      <c r="O202" s="54"/>
      <c r="Z202" s="66"/>
      <c r="AA202" s="66"/>
      <c r="AB202" s="66"/>
      <c r="AC202" s="66"/>
      <c r="AE202" s="60"/>
      <c r="AF202" s="60"/>
      <c r="AG202" s="60"/>
    </row>
    <row r="203" spans="7:33" ht="16.5" x14ac:dyDescent="0.25">
      <c r="G203" s="65"/>
      <c r="O203" s="54"/>
      <c r="Z203" s="66"/>
      <c r="AA203" s="66"/>
      <c r="AB203" s="66"/>
      <c r="AC203" s="66"/>
      <c r="AE203" s="60"/>
      <c r="AF203" s="60"/>
      <c r="AG203" s="60"/>
    </row>
    <row r="204" spans="7:33" ht="16.5" x14ac:dyDescent="0.25">
      <c r="G204" s="65"/>
      <c r="O204" s="54"/>
      <c r="Z204" s="66"/>
      <c r="AA204" s="66"/>
      <c r="AB204" s="66"/>
      <c r="AC204" s="66"/>
      <c r="AE204" s="60"/>
      <c r="AF204" s="60"/>
      <c r="AG204" s="60"/>
    </row>
    <row r="205" spans="7:33" ht="16.5" x14ac:dyDescent="0.25">
      <c r="G205" s="65"/>
      <c r="O205" s="54"/>
      <c r="Z205" s="66"/>
      <c r="AA205" s="66"/>
      <c r="AB205" s="66"/>
      <c r="AC205" s="66"/>
      <c r="AE205" s="60"/>
      <c r="AF205" s="60"/>
      <c r="AG205" s="60"/>
    </row>
    <row r="206" spans="7:33" ht="16.5" x14ac:dyDescent="0.25">
      <c r="G206" s="65"/>
      <c r="O206" s="54"/>
      <c r="Z206" s="66"/>
      <c r="AA206" s="66"/>
      <c r="AB206" s="66"/>
      <c r="AC206" s="66"/>
      <c r="AE206" s="60"/>
      <c r="AF206" s="60"/>
      <c r="AG206" s="60"/>
    </row>
    <row r="207" spans="7:33" ht="16.5" x14ac:dyDescent="0.25">
      <c r="G207" s="65"/>
      <c r="O207" s="54"/>
      <c r="Z207" s="66"/>
      <c r="AA207" s="66"/>
      <c r="AB207" s="66"/>
      <c r="AC207" s="66"/>
      <c r="AE207" s="60"/>
      <c r="AF207" s="60"/>
      <c r="AG207" s="60"/>
    </row>
    <row r="208" spans="7:33" ht="16.5" x14ac:dyDescent="0.25">
      <c r="G208" s="65"/>
      <c r="O208" s="54"/>
      <c r="Z208" s="66"/>
      <c r="AA208" s="66"/>
      <c r="AB208" s="66"/>
      <c r="AC208" s="66"/>
      <c r="AE208" s="60"/>
      <c r="AF208" s="60"/>
      <c r="AG208" s="60"/>
    </row>
    <row r="209" spans="7:33" ht="16.5" x14ac:dyDescent="0.25">
      <c r="G209" s="65"/>
      <c r="O209" s="54"/>
      <c r="Z209" s="66"/>
      <c r="AA209" s="66"/>
      <c r="AB209" s="66"/>
      <c r="AC209" s="66"/>
      <c r="AE209" s="60"/>
      <c r="AF209" s="60"/>
      <c r="AG209" s="60"/>
    </row>
    <row r="210" spans="7:33" ht="16.5" x14ac:dyDescent="0.25">
      <c r="G210" s="65"/>
      <c r="O210" s="54"/>
      <c r="Z210" s="66"/>
      <c r="AA210" s="66"/>
      <c r="AB210" s="66"/>
      <c r="AC210" s="66"/>
      <c r="AE210" s="60"/>
      <c r="AF210" s="60"/>
      <c r="AG210" s="60"/>
    </row>
    <row r="211" spans="7:33" ht="16.5" x14ac:dyDescent="0.25">
      <c r="G211" s="65"/>
      <c r="O211" s="54"/>
      <c r="Z211" s="66"/>
      <c r="AA211" s="66"/>
      <c r="AB211" s="66"/>
      <c r="AC211" s="66"/>
      <c r="AE211" s="60"/>
      <c r="AF211" s="60"/>
      <c r="AG211" s="60"/>
    </row>
    <row r="212" spans="7:33" ht="16.5" x14ac:dyDescent="0.25">
      <c r="G212" s="65"/>
      <c r="O212" s="54"/>
      <c r="Z212" s="66"/>
      <c r="AA212" s="66"/>
      <c r="AB212" s="66"/>
      <c r="AC212" s="66"/>
      <c r="AE212" s="60"/>
      <c r="AF212" s="60"/>
      <c r="AG212" s="60"/>
    </row>
    <row r="213" spans="7:33" ht="16.5" x14ac:dyDescent="0.25">
      <c r="G213" s="65"/>
      <c r="O213" s="54"/>
      <c r="Z213" s="66"/>
      <c r="AA213" s="66"/>
      <c r="AB213" s="66"/>
      <c r="AC213" s="66"/>
      <c r="AE213" s="60"/>
      <c r="AF213" s="60"/>
      <c r="AG213" s="60"/>
    </row>
    <row r="214" spans="7:33" ht="16.5" x14ac:dyDescent="0.25">
      <c r="G214" s="65"/>
      <c r="O214" s="54"/>
      <c r="Z214" s="66"/>
      <c r="AA214" s="66"/>
      <c r="AB214" s="66"/>
      <c r="AC214" s="66"/>
      <c r="AE214" s="60"/>
      <c r="AF214" s="60"/>
      <c r="AG214" s="60"/>
    </row>
    <row r="215" spans="7:33" ht="16.5" x14ac:dyDescent="0.25">
      <c r="G215" s="65"/>
      <c r="O215" s="54"/>
      <c r="Z215" s="66"/>
      <c r="AA215" s="66"/>
      <c r="AB215" s="66"/>
      <c r="AC215" s="66"/>
      <c r="AE215" s="60"/>
      <c r="AF215" s="60"/>
      <c r="AG215" s="60"/>
    </row>
    <row r="216" spans="7:33" ht="16.5" x14ac:dyDescent="0.25">
      <c r="G216" s="65"/>
      <c r="O216" s="54"/>
      <c r="Z216" s="66"/>
      <c r="AA216" s="66"/>
      <c r="AB216" s="66"/>
      <c r="AC216" s="66"/>
      <c r="AE216" s="60"/>
      <c r="AF216" s="60"/>
      <c r="AG216" s="60"/>
    </row>
    <row r="217" spans="7:33" ht="16.5" x14ac:dyDescent="0.25">
      <c r="G217" s="65"/>
      <c r="O217" s="54"/>
      <c r="Z217" s="66"/>
      <c r="AA217" s="66"/>
      <c r="AB217" s="66"/>
      <c r="AC217" s="66"/>
      <c r="AE217" s="60"/>
      <c r="AF217" s="60"/>
      <c r="AG217" s="60"/>
    </row>
    <row r="218" spans="7:33" ht="16.5" x14ac:dyDescent="0.25">
      <c r="G218" s="65"/>
      <c r="O218" s="54"/>
      <c r="Z218" s="66"/>
      <c r="AA218" s="66"/>
      <c r="AB218" s="66"/>
      <c r="AC218" s="66"/>
      <c r="AE218" s="60"/>
      <c r="AF218" s="60"/>
      <c r="AG218" s="60"/>
    </row>
    <row r="219" spans="7:33" ht="16.5" x14ac:dyDescent="0.25">
      <c r="G219" s="65"/>
      <c r="O219" s="54"/>
      <c r="Z219" s="66"/>
      <c r="AA219" s="66"/>
      <c r="AB219" s="66"/>
      <c r="AC219" s="66"/>
      <c r="AE219" s="60"/>
      <c r="AF219" s="60"/>
      <c r="AG219" s="60"/>
    </row>
    <row r="220" spans="7:33" ht="16.5" x14ac:dyDescent="0.25">
      <c r="G220" s="65"/>
      <c r="O220" s="54"/>
      <c r="Z220" s="66"/>
      <c r="AA220" s="66"/>
      <c r="AB220" s="66"/>
      <c r="AC220" s="66"/>
      <c r="AE220" s="60"/>
      <c r="AF220" s="60"/>
      <c r="AG220" s="60"/>
    </row>
    <row r="221" spans="7:33" ht="16.5" x14ac:dyDescent="0.25">
      <c r="G221" s="65"/>
      <c r="O221" s="54"/>
      <c r="Z221" s="66"/>
      <c r="AA221" s="66"/>
      <c r="AB221" s="66"/>
      <c r="AC221" s="66"/>
      <c r="AE221" s="60"/>
      <c r="AF221" s="60"/>
      <c r="AG221" s="60"/>
    </row>
    <row r="222" spans="7:33" ht="16.5" x14ac:dyDescent="0.25">
      <c r="G222" s="65"/>
      <c r="O222" s="54"/>
      <c r="Z222" s="66"/>
      <c r="AA222" s="66"/>
      <c r="AB222" s="66"/>
      <c r="AC222" s="66"/>
      <c r="AE222" s="60"/>
      <c r="AF222" s="60"/>
      <c r="AG222" s="60"/>
    </row>
    <row r="223" spans="7:33" ht="16.5" x14ac:dyDescent="0.25">
      <c r="G223" s="65"/>
      <c r="O223" s="54"/>
      <c r="Z223" s="66"/>
      <c r="AA223" s="66"/>
      <c r="AB223" s="66"/>
      <c r="AC223" s="66"/>
      <c r="AE223" s="60"/>
      <c r="AF223" s="60"/>
      <c r="AG223" s="60"/>
    </row>
    <row r="224" spans="7:33" ht="16.5" x14ac:dyDescent="0.25">
      <c r="G224" s="65"/>
      <c r="O224" s="54"/>
      <c r="Z224" s="66"/>
      <c r="AA224" s="66"/>
      <c r="AB224" s="66"/>
      <c r="AC224" s="66"/>
      <c r="AE224" s="60"/>
      <c r="AF224" s="60"/>
      <c r="AG224" s="60"/>
    </row>
    <row r="225" spans="7:33" ht="16.5" x14ac:dyDescent="0.25">
      <c r="G225" s="65"/>
      <c r="O225" s="54"/>
      <c r="Z225" s="66"/>
      <c r="AA225" s="66"/>
      <c r="AB225" s="66"/>
      <c r="AC225" s="66"/>
      <c r="AE225" s="60"/>
      <c r="AF225" s="60"/>
      <c r="AG225" s="60"/>
    </row>
    <row r="226" spans="7:33" ht="16.5" x14ac:dyDescent="0.25">
      <c r="G226" s="65"/>
      <c r="O226" s="54"/>
      <c r="Z226" s="66"/>
      <c r="AA226" s="66"/>
      <c r="AB226" s="66"/>
      <c r="AC226" s="66"/>
      <c r="AE226" s="60"/>
      <c r="AF226" s="60"/>
      <c r="AG226" s="60"/>
    </row>
    <row r="227" spans="7:33" ht="16.5" x14ac:dyDescent="0.25">
      <c r="G227" s="65"/>
      <c r="O227" s="54"/>
      <c r="Z227" s="66"/>
      <c r="AA227" s="66"/>
      <c r="AB227" s="66"/>
      <c r="AC227" s="66"/>
      <c r="AE227" s="60"/>
      <c r="AF227" s="60"/>
      <c r="AG227" s="60"/>
    </row>
    <row r="228" spans="7:33" ht="16.5" x14ac:dyDescent="0.25">
      <c r="G228" s="65"/>
      <c r="O228" s="54"/>
      <c r="Z228" s="66"/>
      <c r="AA228" s="66"/>
      <c r="AB228" s="66"/>
      <c r="AC228" s="66"/>
      <c r="AE228" s="60"/>
      <c r="AF228" s="60"/>
      <c r="AG228" s="60"/>
    </row>
    <row r="229" spans="7:33" ht="16.5" x14ac:dyDescent="0.25">
      <c r="G229" s="65"/>
      <c r="O229" s="54"/>
      <c r="Z229" s="66"/>
      <c r="AA229" s="66"/>
      <c r="AB229" s="66"/>
      <c r="AC229" s="66"/>
      <c r="AE229" s="60"/>
      <c r="AF229" s="60"/>
      <c r="AG229" s="60"/>
    </row>
    <row r="230" spans="7:33" ht="16.5" x14ac:dyDescent="0.25">
      <c r="G230" s="65"/>
      <c r="O230" s="54"/>
      <c r="Z230" s="66"/>
      <c r="AA230" s="66"/>
      <c r="AB230" s="66"/>
      <c r="AC230" s="66"/>
      <c r="AE230" s="60"/>
      <c r="AF230" s="60"/>
      <c r="AG230" s="60"/>
    </row>
    <row r="231" spans="7:33" ht="16.5" x14ac:dyDescent="0.25">
      <c r="G231" s="65"/>
      <c r="O231" s="54"/>
      <c r="Z231" s="66"/>
      <c r="AA231" s="66"/>
      <c r="AB231" s="66"/>
      <c r="AC231" s="66"/>
      <c r="AE231" s="60"/>
      <c r="AF231" s="60"/>
      <c r="AG231" s="60"/>
    </row>
    <row r="232" spans="7:33" ht="16.5" x14ac:dyDescent="0.25">
      <c r="G232" s="65"/>
      <c r="O232" s="54"/>
      <c r="Z232" s="66"/>
      <c r="AA232" s="66"/>
      <c r="AB232" s="66"/>
      <c r="AC232" s="66"/>
      <c r="AE232" s="60"/>
      <c r="AF232" s="60"/>
      <c r="AG232" s="60"/>
    </row>
    <row r="233" spans="7:33" ht="16.5" x14ac:dyDescent="0.25">
      <c r="G233" s="65"/>
      <c r="O233" s="54"/>
      <c r="Z233" s="66"/>
      <c r="AA233" s="66"/>
      <c r="AB233" s="66"/>
      <c r="AC233" s="66"/>
      <c r="AE233" s="60"/>
      <c r="AF233" s="60"/>
      <c r="AG233" s="60"/>
    </row>
    <row r="234" spans="7:33" ht="16.5" x14ac:dyDescent="0.25">
      <c r="G234" s="65"/>
      <c r="O234" s="54"/>
      <c r="Z234" s="66"/>
      <c r="AA234" s="66"/>
      <c r="AB234" s="66"/>
      <c r="AC234" s="66"/>
      <c r="AE234" s="60"/>
      <c r="AF234" s="60"/>
      <c r="AG234" s="60"/>
    </row>
    <row r="235" spans="7:33" ht="16.5" x14ac:dyDescent="0.25">
      <c r="G235" s="65"/>
      <c r="O235" s="54"/>
      <c r="Z235" s="66"/>
      <c r="AA235" s="66"/>
      <c r="AB235" s="66"/>
      <c r="AC235" s="66"/>
      <c r="AE235" s="60"/>
      <c r="AF235" s="60"/>
      <c r="AG235" s="60"/>
    </row>
    <row r="236" spans="7:33" ht="16.5" x14ac:dyDescent="0.25">
      <c r="G236" s="65"/>
      <c r="O236" s="54"/>
      <c r="Z236" s="66"/>
      <c r="AA236" s="66"/>
      <c r="AB236" s="66"/>
      <c r="AC236" s="66"/>
      <c r="AE236" s="60"/>
      <c r="AF236" s="60"/>
      <c r="AG236" s="60"/>
    </row>
    <row r="237" spans="7:33" ht="16.5" x14ac:dyDescent="0.25">
      <c r="G237" s="65"/>
      <c r="O237" s="54"/>
      <c r="Z237" s="66"/>
      <c r="AA237" s="66"/>
      <c r="AB237" s="66"/>
      <c r="AC237" s="66"/>
      <c r="AE237" s="60"/>
      <c r="AF237" s="60"/>
      <c r="AG237" s="60"/>
    </row>
    <row r="238" spans="7:33" ht="16.5" x14ac:dyDescent="0.25">
      <c r="G238" s="65"/>
      <c r="O238" s="54"/>
      <c r="Z238" s="66"/>
      <c r="AA238" s="66"/>
      <c r="AB238" s="66"/>
      <c r="AC238" s="66"/>
      <c r="AE238" s="60"/>
      <c r="AF238" s="60"/>
      <c r="AG238" s="60"/>
    </row>
    <row r="239" spans="7:33" ht="16.5" x14ac:dyDescent="0.25">
      <c r="G239" s="65"/>
      <c r="O239" s="54"/>
      <c r="Z239" s="66"/>
      <c r="AA239" s="66"/>
      <c r="AB239" s="66"/>
      <c r="AC239" s="66"/>
      <c r="AE239" s="60"/>
      <c r="AF239" s="60"/>
      <c r="AG239" s="60"/>
    </row>
    <row r="240" spans="7:33" ht="16.5" x14ac:dyDescent="0.25">
      <c r="G240" s="65"/>
      <c r="O240" s="54"/>
      <c r="Z240" s="66"/>
      <c r="AA240" s="66"/>
      <c r="AB240" s="66"/>
      <c r="AC240" s="66"/>
      <c r="AE240" s="60"/>
      <c r="AF240" s="60"/>
      <c r="AG240" s="60"/>
    </row>
    <row r="241" spans="7:33" ht="16.5" x14ac:dyDescent="0.25">
      <c r="G241" s="65"/>
      <c r="O241" s="54"/>
      <c r="Z241" s="66"/>
      <c r="AA241" s="66"/>
      <c r="AB241" s="66"/>
      <c r="AC241" s="66"/>
      <c r="AE241" s="60"/>
      <c r="AF241" s="60"/>
      <c r="AG241" s="60"/>
    </row>
    <row r="242" spans="7:33" ht="16.5" x14ac:dyDescent="0.25">
      <c r="G242" s="65"/>
      <c r="O242" s="54"/>
      <c r="Z242" s="66"/>
      <c r="AA242" s="66"/>
      <c r="AB242" s="66"/>
      <c r="AC242" s="66"/>
      <c r="AE242" s="60"/>
      <c r="AF242" s="60"/>
      <c r="AG242" s="60"/>
    </row>
    <row r="243" spans="7:33" ht="16.5" x14ac:dyDescent="0.25">
      <c r="G243" s="65"/>
      <c r="O243" s="54"/>
      <c r="Z243" s="66"/>
      <c r="AA243" s="66"/>
      <c r="AB243" s="66"/>
      <c r="AC243" s="66"/>
      <c r="AE243" s="60"/>
      <c r="AF243" s="60"/>
      <c r="AG243" s="60"/>
    </row>
    <row r="244" spans="7:33" ht="16.5" x14ac:dyDescent="0.25">
      <c r="G244" s="65"/>
      <c r="O244" s="54"/>
      <c r="Z244" s="66"/>
      <c r="AA244" s="66"/>
      <c r="AB244" s="66"/>
      <c r="AC244" s="66"/>
      <c r="AE244" s="60"/>
      <c r="AF244" s="60"/>
      <c r="AG244" s="60"/>
    </row>
    <row r="245" spans="7:33" ht="16.5" x14ac:dyDescent="0.25">
      <c r="G245" s="65"/>
      <c r="O245" s="54"/>
      <c r="Z245" s="66"/>
      <c r="AA245" s="66"/>
      <c r="AB245" s="66"/>
      <c r="AC245" s="66"/>
      <c r="AE245" s="60"/>
      <c r="AF245" s="60"/>
      <c r="AG245" s="60"/>
    </row>
    <row r="246" spans="7:33" ht="16.5" x14ac:dyDescent="0.25">
      <c r="G246" s="65"/>
      <c r="O246" s="54"/>
      <c r="Z246" s="66"/>
      <c r="AA246" s="66"/>
      <c r="AB246" s="66"/>
      <c r="AC246" s="66"/>
      <c r="AE246" s="60"/>
      <c r="AF246" s="60"/>
      <c r="AG246" s="60"/>
    </row>
    <row r="247" spans="7:33" ht="16.5" x14ac:dyDescent="0.25">
      <c r="G247" s="65"/>
      <c r="O247" s="54"/>
      <c r="Z247" s="66"/>
      <c r="AA247" s="66"/>
      <c r="AB247" s="66"/>
      <c r="AC247" s="66"/>
      <c r="AE247" s="60"/>
      <c r="AF247" s="60"/>
      <c r="AG247" s="60"/>
    </row>
    <row r="248" spans="7:33" ht="16.5" x14ac:dyDescent="0.25">
      <c r="G248" s="65"/>
      <c r="O248" s="54"/>
      <c r="Z248" s="66"/>
      <c r="AA248" s="66"/>
      <c r="AB248" s="66"/>
      <c r="AC248" s="66"/>
      <c r="AE248" s="60"/>
      <c r="AF248" s="60"/>
      <c r="AG248" s="60"/>
    </row>
    <row r="249" spans="7:33" ht="16.5" x14ac:dyDescent="0.25">
      <c r="G249" s="65"/>
      <c r="O249" s="54"/>
      <c r="Z249" s="66"/>
      <c r="AA249" s="66"/>
      <c r="AB249" s="66"/>
      <c r="AC249" s="66"/>
      <c r="AE249" s="60"/>
      <c r="AF249" s="60"/>
      <c r="AG249" s="60"/>
    </row>
    <row r="250" spans="7:33" ht="16.5" x14ac:dyDescent="0.25">
      <c r="G250" s="65"/>
      <c r="O250" s="54"/>
      <c r="Z250" s="66"/>
      <c r="AA250" s="66"/>
      <c r="AB250" s="66"/>
      <c r="AC250" s="66"/>
      <c r="AE250" s="60"/>
      <c r="AF250" s="60"/>
      <c r="AG250" s="60"/>
    </row>
    <row r="251" spans="7:33" ht="16.5" x14ac:dyDescent="0.25">
      <c r="G251" s="65"/>
      <c r="O251" s="54"/>
      <c r="Z251" s="66"/>
      <c r="AA251" s="66"/>
      <c r="AB251" s="66"/>
      <c r="AC251" s="66"/>
      <c r="AE251" s="60"/>
      <c r="AF251" s="60"/>
      <c r="AG251" s="60"/>
    </row>
    <row r="252" spans="7:33" ht="16.5" x14ac:dyDescent="0.25">
      <c r="O252" s="54"/>
      <c r="Z252" s="66"/>
      <c r="AA252" s="66"/>
      <c r="AB252" s="66"/>
      <c r="AC252" s="66"/>
      <c r="AE252" s="60"/>
      <c r="AF252" s="60"/>
      <c r="AG252" s="60"/>
    </row>
    <row r="253" spans="7:33" ht="16.5" x14ac:dyDescent="0.25">
      <c r="O253" s="54"/>
      <c r="Z253" s="66"/>
      <c r="AA253" s="66"/>
      <c r="AB253" s="66"/>
      <c r="AC253" s="66"/>
      <c r="AE253" s="60"/>
      <c r="AF253" s="60"/>
      <c r="AG253" s="60"/>
    </row>
    <row r="254" spans="7:33" ht="16.5" x14ac:dyDescent="0.25">
      <c r="O254" s="54"/>
      <c r="Z254" s="66"/>
      <c r="AA254" s="66"/>
      <c r="AB254" s="66"/>
      <c r="AC254" s="66"/>
      <c r="AE254" s="60"/>
      <c r="AF254" s="60"/>
      <c r="AG254" s="60"/>
    </row>
    <row r="255" spans="7:33" ht="16.5" x14ac:dyDescent="0.25">
      <c r="O255" s="54"/>
      <c r="Z255" s="66"/>
      <c r="AA255" s="66"/>
      <c r="AB255" s="66"/>
      <c r="AC255" s="66"/>
      <c r="AE255" s="60"/>
      <c r="AF255" s="60"/>
      <c r="AG255" s="60"/>
    </row>
    <row r="256" spans="7:33" ht="16.5" x14ac:dyDescent="0.25">
      <c r="O256" s="54"/>
      <c r="Z256" s="66"/>
      <c r="AA256" s="66"/>
      <c r="AB256" s="66"/>
      <c r="AC256" s="66"/>
      <c r="AE256" s="60"/>
      <c r="AF256" s="60"/>
      <c r="AG256" s="60"/>
    </row>
    <row r="257" spans="15:33" ht="16.5" x14ac:dyDescent="0.25">
      <c r="O257" s="54"/>
      <c r="Z257" s="66"/>
      <c r="AA257" s="66"/>
      <c r="AB257" s="66"/>
      <c r="AC257" s="66"/>
      <c r="AE257" s="60"/>
      <c r="AF257" s="60"/>
      <c r="AG257" s="60"/>
    </row>
    <row r="258" spans="15:33" ht="16.5" x14ac:dyDescent="0.25">
      <c r="O258" s="54"/>
      <c r="Z258" s="66"/>
      <c r="AA258" s="66"/>
      <c r="AB258" s="66"/>
      <c r="AC258" s="66"/>
      <c r="AE258" s="60"/>
      <c r="AF258" s="60"/>
      <c r="AG258" s="60"/>
    </row>
    <row r="259" spans="15:33" ht="16.5" x14ac:dyDescent="0.25">
      <c r="O259" s="54"/>
      <c r="Z259" s="66"/>
      <c r="AA259" s="66"/>
      <c r="AB259" s="66"/>
      <c r="AC259" s="66"/>
      <c r="AE259" s="60"/>
      <c r="AF259" s="60"/>
      <c r="AG259" s="60"/>
    </row>
    <row r="260" spans="15:33" ht="16.5" x14ac:dyDescent="0.25">
      <c r="O260" s="54"/>
      <c r="Z260" s="66"/>
      <c r="AA260" s="66"/>
      <c r="AB260" s="66"/>
      <c r="AC260" s="66"/>
      <c r="AE260" s="60"/>
      <c r="AF260" s="60"/>
      <c r="AG260" s="60"/>
    </row>
    <row r="261" spans="15:33" ht="16.5" x14ac:dyDescent="0.25">
      <c r="O261" s="54"/>
      <c r="Z261" s="66"/>
      <c r="AA261" s="66"/>
      <c r="AB261" s="66"/>
      <c r="AC261" s="66"/>
      <c r="AE261" s="60"/>
      <c r="AF261" s="60"/>
      <c r="AG261" s="60"/>
    </row>
    <row r="262" spans="15:33" ht="16.5" x14ac:dyDescent="0.25">
      <c r="O262" s="54"/>
      <c r="Z262" s="66"/>
      <c r="AA262" s="66"/>
      <c r="AB262" s="66"/>
      <c r="AC262" s="66"/>
      <c r="AE262" s="60"/>
      <c r="AF262" s="60"/>
      <c r="AG262" s="60"/>
    </row>
    <row r="263" spans="15:33" ht="16.5" x14ac:dyDescent="0.25">
      <c r="O263" s="54"/>
      <c r="Z263" s="66"/>
      <c r="AA263" s="66"/>
      <c r="AB263" s="66"/>
      <c r="AC263" s="66"/>
      <c r="AE263" s="60"/>
      <c r="AF263" s="60"/>
      <c r="AG263" s="60"/>
    </row>
    <row r="264" spans="15:33" ht="16.5" x14ac:dyDescent="0.25">
      <c r="O264" s="54"/>
      <c r="Z264" s="66"/>
      <c r="AA264" s="66"/>
      <c r="AB264" s="66"/>
      <c r="AC264" s="66"/>
      <c r="AE264" s="60"/>
      <c r="AF264" s="60"/>
      <c r="AG264" s="60"/>
    </row>
    <row r="265" spans="15:33" ht="16.5" x14ac:dyDescent="0.25">
      <c r="O265" s="54"/>
      <c r="Z265" s="66"/>
      <c r="AA265" s="66"/>
      <c r="AB265" s="66"/>
      <c r="AC265" s="66"/>
      <c r="AE265" s="60"/>
      <c r="AF265" s="60"/>
      <c r="AG265" s="60"/>
    </row>
    <row r="266" spans="15:33" ht="16.5" x14ac:dyDescent="0.25">
      <c r="O266" s="54"/>
      <c r="Z266" s="66"/>
      <c r="AA266" s="66"/>
      <c r="AB266" s="66"/>
      <c r="AC266" s="66"/>
      <c r="AE266" s="60"/>
      <c r="AF266" s="60"/>
      <c r="AG266" s="60"/>
    </row>
    <row r="267" spans="15:33" ht="16.5" x14ac:dyDescent="0.25">
      <c r="O267" s="54"/>
      <c r="Z267" s="66"/>
      <c r="AA267" s="66"/>
      <c r="AB267" s="66"/>
      <c r="AC267" s="66"/>
      <c r="AE267" s="60"/>
      <c r="AF267" s="60"/>
      <c r="AG267" s="60"/>
    </row>
    <row r="268" spans="15:33" ht="16.5" x14ac:dyDescent="0.25">
      <c r="O268" s="54"/>
      <c r="Z268" s="66"/>
      <c r="AA268" s="66"/>
      <c r="AB268" s="66"/>
      <c r="AC268" s="66"/>
      <c r="AE268" s="60"/>
      <c r="AF268" s="60"/>
      <c r="AG268" s="60"/>
    </row>
    <row r="269" spans="15:33" ht="16.5" x14ac:dyDescent="0.25">
      <c r="O269" s="54"/>
      <c r="Z269" s="66"/>
      <c r="AA269" s="66"/>
      <c r="AB269" s="66"/>
      <c r="AC269" s="66"/>
      <c r="AE269" s="60"/>
      <c r="AF269" s="60"/>
      <c r="AG269" s="60"/>
    </row>
    <row r="270" spans="15:33" ht="16.5" x14ac:dyDescent="0.25">
      <c r="O270" s="54"/>
      <c r="Z270" s="66"/>
      <c r="AA270" s="66"/>
      <c r="AB270" s="66"/>
      <c r="AC270" s="66"/>
      <c r="AE270" s="60"/>
      <c r="AF270" s="60"/>
      <c r="AG270" s="60"/>
    </row>
    <row r="271" spans="15:33" ht="16.5" x14ac:dyDescent="0.25">
      <c r="O271" s="54"/>
      <c r="Z271" s="66"/>
      <c r="AA271" s="66"/>
      <c r="AB271" s="66"/>
      <c r="AC271" s="66"/>
      <c r="AE271" s="60"/>
      <c r="AF271" s="60"/>
      <c r="AG271" s="60"/>
    </row>
    <row r="272" spans="15:33" ht="16.5" x14ac:dyDescent="0.25">
      <c r="O272" s="54"/>
      <c r="Z272" s="66"/>
      <c r="AA272" s="66"/>
      <c r="AB272" s="66"/>
      <c r="AC272" s="66"/>
      <c r="AE272" s="60"/>
      <c r="AF272" s="60"/>
      <c r="AG272" s="60"/>
    </row>
    <row r="273" spans="15:33" ht="16.5" x14ac:dyDescent="0.25">
      <c r="O273" s="54"/>
      <c r="Z273" s="66"/>
      <c r="AA273" s="66"/>
      <c r="AB273" s="66"/>
      <c r="AC273" s="66"/>
      <c r="AE273" s="60"/>
      <c r="AF273" s="60"/>
      <c r="AG273" s="60"/>
    </row>
    <row r="274" spans="15:33" ht="16.5" x14ac:dyDescent="0.25">
      <c r="O274" s="54"/>
      <c r="Z274" s="66"/>
      <c r="AA274" s="66"/>
      <c r="AB274" s="66"/>
      <c r="AC274" s="66"/>
      <c r="AE274" s="60"/>
      <c r="AF274" s="60"/>
      <c r="AG274" s="60"/>
    </row>
    <row r="275" spans="15:33" ht="16.5" x14ac:dyDescent="0.25">
      <c r="O275" s="54"/>
      <c r="Z275" s="66"/>
      <c r="AA275" s="66"/>
      <c r="AB275" s="66"/>
      <c r="AC275" s="66"/>
      <c r="AE275" s="60"/>
      <c r="AF275" s="60"/>
      <c r="AG275" s="60"/>
    </row>
    <row r="276" spans="15:33" ht="16.5" x14ac:dyDescent="0.25">
      <c r="O276" s="54"/>
      <c r="Z276" s="66"/>
      <c r="AA276" s="66"/>
      <c r="AB276" s="66"/>
      <c r="AC276" s="66"/>
      <c r="AE276" s="60"/>
      <c r="AF276" s="60"/>
      <c r="AG276" s="60"/>
    </row>
    <row r="277" spans="15:33" ht="16.5" x14ac:dyDescent="0.25">
      <c r="O277" s="54"/>
      <c r="Z277" s="66"/>
      <c r="AA277" s="66"/>
      <c r="AB277" s="66"/>
      <c r="AC277" s="66"/>
      <c r="AE277" s="60"/>
      <c r="AF277" s="60"/>
      <c r="AG277" s="60"/>
    </row>
    <row r="278" spans="15:33" ht="16.5" x14ac:dyDescent="0.25">
      <c r="O278" s="54"/>
      <c r="Z278" s="66"/>
      <c r="AA278" s="66"/>
      <c r="AB278" s="66"/>
      <c r="AC278" s="66"/>
      <c r="AE278" s="60"/>
      <c r="AF278" s="60"/>
      <c r="AG278" s="60"/>
    </row>
    <row r="279" spans="15:33" ht="16.5" x14ac:dyDescent="0.25">
      <c r="O279" s="54"/>
      <c r="Z279" s="66"/>
      <c r="AA279" s="66"/>
      <c r="AB279" s="66"/>
      <c r="AC279" s="66"/>
      <c r="AE279" s="60"/>
      <c r="AF279" s="60"/>
      <c r="AG279" s="60"/>
    </row>
    <row r="280" spans="15:33" ht="16.5" x14ac:dyDescent="0.25">
      <c r="O280" s="54"/>
      <c r="Z280" s="66"/>
      <c r="AA280" s="66"/>
      <c r="AB280" s="66"/>
      <c r="AC280" s="66"/>
      <c r="AE280" s="60"/>
      <c r="AF280" s="60"/>
      <c r="AG280" s="60"/>
    </row>
    <row r="281" spans="15:33" ht="16.5" x14ac:dyDescent="0.25">
      <c r="O281" s="54"/>
      <c r="Z281" s="66"/>
      <c r="AA281" s="66"/>
      <c r="AB281" s="66"/>
      <c r="AC281" s="66"/>
      <c r="AE281" s="60"/>
      <c r="AF281" s="60"/>
      <c r="AG281" s="60"/>
    </row>
    <row r="282" spans="15:33" ht="16.5" x14ac:dyDescent="0.25">
      <c r="O282" s="54"/>
      <c r="Z282" s="66"/>
      <c r="AA282" s="66"/>
      <c r="AB282" s="66"/>
      <c r="AC282" s="66"/>
      <c r="AE282" s="60"/>
      <c r="AF282" s="60"/>
      <c r="AG282" s="60"/>
    </row>
    <row r="283" spans="15:33" ht="16.5" x14ac:dyDescent="0.25">
      <c r="O283" s="54"/>
      <c r="Z283" s="66"/>
      <c r="AA283" s="66"/>
      <c r="AB283" s="66"/>
      <c r="AC283" s="66"/>
      <c r="AE283" s="60"/>
      <c r="AF283" s="60"/>
      <c r="AG283" s="60"/>
    </row>
    <row r="284" spans="15:33" ht="16.5" x14ac:dyDescent="0.25">
      <c r="O284" s="54"/>
      <c r="Z284" s="66"/>
      <c r="AA284" s="66"/>
      <c r="AB284" s="66"/>
      <c r="AC284" s="66"/>
      <c r="AE284" s="60"/>
      <c r="AF284" s="60"/>
      <c r="AG284" s="60"/>
    </row>
    <row r="285" spans="15:33" ht="16.5" x14ac:dyDescent="0.25">
      <c r="O285" s="54"/>
      <c r="Z285" s="66"/>
      <c r="AA285" s="66"/>
      <c r="AB285" s="66"/>
      <c r="AC285" s="66"/>
      <c r="AE285" s="60"/>
      <c r="AF285" s="60"/>
      <c r="AG285" s="60"/>
    </row>
    <row r="286" spans="15:33" ht="16.5" x14ac:dyDescent="0.25">
      <c r="O286" s="37"/>
      <c r="Z286" s="66"/>
      <c r="AA286" s="66"/>
      <c r="AB286" s="66"/>
      <c r="AC286" s="66"/>
      <c r="AE286" s="60"/>
      <c r="AF286" s="60"/>
      <c r="AG286" s="60"/>
    </row>
    <row r="287" spans="15:33" ht="16.5" x14ac:dyDescent="0.25">
      <c r="O287" s="37"/>
      <c r="Z287" s="66"/>
      <c r="AA287" s="66"/>
      <c r="AB287" s="66"/>
      <c r="AC287" s="66"/>
      <c r="AE287" s="60"/>
      <c r="AF287" s="60"/>
      <c r="AG287" s="60"/>
    </row>
    <row r="288" spans="15:33" ht="16.5" x14ac:dyDescent="0.25">
      <c r="O288" s="37"/>
      <c r="Z288" s="66"/>
      <c r="AA288" s="66"/>
      <c r="AB288" s="66"/>
      <c r="AC288" s="66"/>
      <c r="AE288" s="60"/>
      <c r="AF288" s="60"/>
      <c r="AG288" s="60"/>
    </row>
    <row r="289" spans="15:33" ht="16.5" x14ac:dyDescent="0.25">
      <c r="O289" s="37"/>
      <c r="Z289" s="66"/>
      <c r="AA289" s="66"/>
      <c r="AB289" s="66"/>
      <c r="AC289" s="66"/>
      <c r="AE289" s="60"/>
      <c r="AF289" s="60"/>
      <c r="AG289" s="60"/>
    </row>
    <row r="290" spans="15:33" ht="16.5" x14ac:dyDescent="0.25">
      <c r="O290" s="37"/>
      <c r="Z290" s="66"/>
      <c r="AA290" s="66"/>
      <c r="AB290" s="66"/>
      <c r="AC290" s="66"/>
      <c r="AE290" s="60"/>
      <c r="AF290" s="60"/>
      <c r="AG290" s="60"/>
    </row>
    <row r="291" spans="15:33" ht="16.5" x14ac:dyDescent="0.25">
      <c r="O291" s="37"/>
      <c r="Z291" s="66"/>
      <c r="AA291" s="66"/>
      <c r="AB291" s="66"/>
      <c r="AC291" s="66"/>
      <c r="AE291" s="60"/>
      <c r="AF291" s="60"/>
      <c r="AG291" s="60"/>
    </row>
    <row r="292" spans="15:33" ht="16.5" x14ac:dyDescent="0.25">
      <c r="O292" s="37"/>
      <c r="Z292" s="66"/>
      <c r="AA292" s="66"/>
      <c r="AB292" s="66"/>
      <c r="AC292" s="66"/>
      <c r="AE292" s="60"/>
      <c r="AF292" s="60"/>
      <c r="AG292" s="60"/>
    </row>
    <row r="293" spans="15:33" ht="16.5" x14ac:dyDescent="0.25">
      <c r="O293" s="37"/>
      <c r="Z293" s="66"/>
      <c r="AA293" s="66"/>
      <c r="AB293" s="66"/>
      <c r="AC293" s="66"/>
      <c r="AE293" s="60"/>
      <c r="AF293" s="60"/>
      <c r="AG293" s="60"/>
    </row>
    <row r="294" spans="15:33" ht="16.5" x14ac:dyDescent="0.25">
      <c r="O294" s="37"/>
      <c r="Z294" s="66"/>
      <c r="AA294" s="66"/>
      <c r="AB294" s="66"/>
      <c r="AC294" s="66"/>
      <c r="AE294" s="60"/>
      <c r="AF294" s="60"/>
      <c r="AG294" s="60"/>
    </row>
    <row r="295" spans="15:33" ht="16.5" x14ac:dyDescent="0.25">
      <c r="O295" s="37"/>
      <c r="Z295" s="66"/>
      <c r="AA295" s="66"/>
      <c r="AB295" s="66"/>
      <c r="AC295" s="66"/>
      <c r="AE295" s="60"/>
      <c r="AF295" s="60"/>
      <c r="AG295" s="60"/>
    </row>
    <row r="296" spans="15:33" ht="16.5" x14ac:dyDescent="0.25">
      <c r="O296" s="37"/>
      <c r="Z296" s="66"/>
      <c r="AA296" s="66"/>
      <c r="AB296" s="66"/>
      <c r="AC296" s="66"/>
      <c r="AE296" s="60"/>
      <c r="AF296" s="60"/>
      <c r="AG296" s="60"/>
    </row>
    <row r="297" spans="15:33" ht="16.5" x14ac:dyDescent="0.25">
      <c r="O297" s="37"/>
      <c r="Z297" s="66"/>
      <c r="AA297" s="66"/>
      <c r="AB297" s="66"/>
      <c r="AC297" s="66"/>
      <c r="AE297" s="60"/>
      <c r="AF297" s="60"/>
      <c r="AG297" s="60"/>
    </row>
    <row r="298" spans="15:33" ht="16.5" x14ac:dyDescent="0.25">
      <c r="O298" s="37"/>
      <c r="Z298" s="66"/>
      <c r="AA298" s="66"/>
      <c r="AB298" s="66"/>
      <c r="AC298" s="66"/>
      <c r="AE298" s="60"/>
      <c r="AF298" s="60"/>
      <c r="AG298" s="60"/>
    </row>
    <row r="299" spans="15:33" ht="16.5" x14ac:dyDescent="0.25">
      <c r="O299" s="37"/>
      <c r="Z299" s="66"/>
      <c r="AA299" s="66"/>
      <c r="AB299" s="66"/>
      <c r="AC299" s="66"/>
      <c r="AE299" s="60"/>
      <c r="AF299" s="60"/>
      <c r="AG299" s="60"/>
    </row>
    <row r="300" spans="15:33" ht="16.5" x14ac:dyDescent="0.25">
      <c r="O300" s="37"/>
      <c r="Z300" s="66"/>
      <c r="AA300" s="66"/>
      <c r="AB300" s="66"/>
      <c r="AC300" s="66"/>
      <c r="AE300" s="60"/>
      <c r="AF300" s="60"/>
      <c r="AG300" s="60"/>
    </row>
    <row r="301" spans="15:33" ht="16.5" x14ac:dyDescent="0.25">
      <c r="O301" s="37"/>
      <c r="Z301" s="66"/>
      <c r="AA301" s="66"/>
      <c r="AB301" s="66"/>
      <c r="AC301" s="66"/>
      <c r="AE301" s="60"/>
      <c r="AF301" s="60"/>
      <c r="AG301" s="60"/>
    </row>
    <row r="302" spans="15:33" ht="16.5" x14ac:dyDescent="0.25">
      <c r="O302" s="37"/>
      <c r="Z302" s="66"/>
      <c r="AA302" s="66"/>
      <c r="AB302" s="66"/>
      <c r="AC302" s="66"/>
      <c r="AE302" s="60"/>
      <c r="AF302" s="60"/>
      <c r="AG302" s="60"/>
    </row>
    <row r="303" spans="15:33" ht="16.5" x14ac:dyDescent="0.25">
      <c r="O303" s="37"/>
      <c r="Z303" s="66"/>
      <c r="AA303" s="66"/>
      <c r="AB303" s="66"/>
      <c r="AC303" s="66"/>
      <c r="AE303" s="60"/>
      <c r="AF303" s="60"/>
      <c r="AG303" s="60"/>
    </row>
    <row r="304" spans="15:33" ht="16.5" x14ac:dyDescent="0.25">
      <c r="O304" s="37"/>
      <c r="Z304" s="66"/>
      <c r="AA304" s="66"/>
      <c r="AB304" s="66"/>
      <c r="AC304" s="66"/>
      <c r="AE304" s="60"/>
      <c r="AF304" s="60"/>
      <c r="AG304" s="60"/>
    </row>
    <row r="305" spans="15:33" ht="16.5" x14ac:dyDescent="0.25">
      <c r="O305" s="37"/>
      <c r="Z305" s="66"/>
      <c r="AA305" s="66"/>
      <c r="AB305" s="66"/>
      <c r="AC305" s="66"/>
      <c r="AE305" s="60"/>
      <c r="AF305" s="60"/>
      <c r="AG305" s="60"/>
    </row>
    <row r="306" spans="15:33" ht="16.5" x14ac:dyDescent="0.25">
      <c r="O306" s="37"/>
      <c r="Z306" s="66"/>
      <c r="AA306" s="66"/>
      <c r="AB306" s="66"/>
      <c r="AC306" s="66"/>
      <c r="AE306" s="60"/>
      <c r="AF306" s="60"/>
      <c r="AG306" s="60"/>
    </row>
    <row r="307" spans="15:33" ht="16.5" x14ac:dyDescent="0.25">
      <c r="O307" s="37"/>
      <c r="Z307" s="66"/>
      <c r="AA307" s="66"/>
      <c r="AB307" s="66"/>
      <c r="AC307" s="66"/>
      <c r="AE307" s="60"/>
      <c r="AF307" s="60"/>
      <c r="AG307" s="60"/>
    </row>
    <row r="308" spans="15:33" ht="16.5" x14ac:dyDescent="0.25">
      <c r="O308" s="37"/>
      <c r="Z308" s="66"/>
      <c r="AA308" s="66"/>
      <c r="AB308" s="66"/>
      <c r="AC308" s="66"/>
      <c r="AE308" s="60"/>
      <c r="AF308" s="60"/>
      <c r="AG308" s="60"/>
    </row>
    <row r="309" spans="15:33" ht="16.5" x14ac:dyDescent="0.25">
      <c r="O309" s="37"/>
      <c r="Z309" s="66"/>
      <c r="AA309" s="66"/>
      <c r="AB309" s="66"/>
      <c r="AC309" s="66"/>
      <c r="AE309" s="60"/>
      <c r="AF309" s="60"/>
      <c r="AG309" s="60"/>
    </row>
    <row r="310" spans="15:33" ht="16.5" x14ac:dyDescent="0.25">
      <c r="O310" s="37"/>
      <c r="Z310" s="66"/>
      <c r="AA310" s="66"/>
      <c r="AB310" s="66"/>
      <c r="AC310" s="66"/>
      <c r="AE310" s="60"/>
      <c r="AF310" s="60"/>
      <c r="AG310" s="60"/>
    </row>
    <row r="311" spans="15:33" ht="16.5" x14ac:dyDescent="0.25">
      <c r="O311" s="37"/>
      <c r="Z311" s="66"/>
      <c r="AA311" s="66"/>
      <c r="AB311" s="66"/>
      <c r="AC311" s="66"/>
      <c r="AE311" s="60"/>
      <c r="AF311" s="60"/>
      <c r="AG311" s="60"/>
    </row>
    <row r="312" spans="15:33" ht="16.5" x14ac:dyDescent="0.25">
      <c r="O312" s="37"/>
      <c r="Z312" s="66"/>
      <c r="AA312" s="66"/>
      <c r="AB312" s="66"/>
      <c r="AC312" s="66"/>
      <c r="AE312" s="60"/>
      <c r="AF312" s="60"/>
      <c r="AG312" s="60"/>
    </row>
    <row r="313" spans="15:33" ht="16.5" x14ac:dyDescent="0.25">
      <c r="O313" s="37"/>
      <c r="Z313" s="66"/>
      <c r="AA313" s="66"/>
      <c r="AB313" s="66"/>
      <c r="AC313" s="66"/>
      <c r="AE313" s="60"/>
      <c r="AF313" s="60"/>
      <c r="AG313" s="60"/>
    </row>
    <row r="314" spans="15:33" ht="16.5" x14ac:dyDescent="0.25">
      <c r="O314" s="37"/>
      <c r="Z314" s="66"/>
      <c r="AA314" s="66"/>
      <c r="AB314" s="66"/>
      <c r="AC314" s="66"/>
      <c r="AE314" s="60"/>
      <c r="AF314" s="60"/>
      <c r="AG314" s="60"/>
    </row>
    <row r="315" spans="15:33" ht="16.5" x14ac:dyDescent="0.25">
      <c r="O315" s="37"/>
      <c r="Z315" s="66"/>
      <c r="AA315" s="66"/>
      <c r="AB315" s="66"/>
      <c r="AC315" s="66"/>
      <c r="AE315" s="60"/>
      <c r="AF315" s="60"/>
      <c r="AG315" s="60"/>
    </row>
    <row r="316" spans="15:33" ht="16.5" x14ac:dyDescent="0.25">
      <c r="O316" s="37"/>
      <c r="Z316" s="66"/>
      <c r="AA316" s="66"/>
      <c r="AB316" s="66"/>
      <c r="AC316" s="66"/>
      <c r="AE316" s="60"/>
      <c r="AF316" s="60"/>
      <c r="AG316" s="60"/>
    </row>
    <row r="317" spans="15:33" ht="16.5" x14ac:dyDescent="0.25">
      <c r="O317" s="37"/>
      <c r="Z317" s="66"/>
      <c r="AA317" s="66"/>
      <c r="AB317" s="66"/>
      <c r="AC317" s="66"/>
      <c r="AE317" s="60"/>
      <c r="AF317" s="60"/>
      <c r="AG317" s="60"/>
    </row>
    <row r="318" spans="15:33" ht="16.5" x14ac:dyDescent="0.25">
      <c r="O318" s="37"/>
      <c r="Z318" s="66"/>
      <c r="AA318" s="66"/>
      <c r="AB318" s="66"/>
      <c r="AC318" s="66"/>
      <c r="AE318" s="60"/>
      <c r="AF318" s="60"/>
      <c r="AG318" s="60"/>
    </row>
    <row r="319" spans="15:33" ht="16.5" x14ac:dyDescent="0.25">
      <c r="O319" s="37"/>
      <c r="Z319" s="66"/>
      <c r="AA319" s="66"/>
      <c r="AB319" s="66"/>
      <c r="AC319" s="66"/>
      <c r="AE319" s="60"/>
      <c r="AF319" s="60"/>
      <c r="AG319" s="60"/>
    </row>
    <row r="320" spans="15:33" ht="16.5" x14ac:dyDescent="0.25">
      <c r="O320" s="37"/>
      <c r="Z320" s="66"/>
      <c r="AA320" s="66"/>
      <c r="AB320" s="66"/>
      <c r="AC320" s="66"/>
      <c r="AE320" s="60"/>
      <c r="AF320" s="60"/>
      <c r="AG320" s="60"/>
    </row>
    <row r="321" spans="15:33" ht="16.5" x14ac:dyDescent="0.25">
      <c r="O321" s="37"/>
      <c r="Z321" s="66"/>
      <c r="AA321" s="66"/>
      <c r="AB321" s="66"/>
      <c r="AC321" s="66"/>
      <c r="AE321" s="60"/>
      <c r="AF321" s="60"/>
      <c r="AG321" s="60"/>
    </row>
    <row r="322" spans="15:33" ht="16.5" x14ac:dyDescent="0.25">
      <c r="O322" s="37"/>
      <c r="Z322" s="66"/>
      <c r="AA322" s="66"/>
      <c r="AB322" s="66"/>
      <c r="AC322" s="66"/>
      <c r="AE322" s="60"/>
      <c r="AF322" s="60"/>
      <c r="AG322" s="60"/>
    </row>
    <row r="323" spans="15:33" ht="16.5" x14ac:dyDescent="0.25">
      <c r="O323" s="37"/>
      <c r="Z323" s="66"/>
      <c r="AA323" s="66"/>
      <c r="AB323" s="66"/>
      <c r="AC323" s="66"/>
      <c r="AE323" s="60"/>
      <c r="AF323" s="60"/>
      <c r="AG323" s="60"/>
    </row>
    <row r="324" spans="15:33" ht="16.5" x14ac:dyDescent="0.25">
      <c r="O324" s="37"/>
      <c r="Z324" s="66"/>
      <c r="AA324" s="66"/>
      <c r="AB324" s="66"/>
      <c r="AC324" s="66"/>
      <c r="AE324" s="60"/>
      <c r="AF324" s="60"/>
      <c r="AG324" s="60"/>
    </row>
    <row r="325" spans="15:33" ht="16.5" x14ac:dyDescent="0.25">
      <c r="O325" s="37"/>
      <c r="Z325" s="66"/>
      <c r="AA325" s="66"/>
      <c r="AB325" s="66"/>
      <c r="AC325" s="66"/>
      <c r="AE325" s="60"/>
      <c r="AF325" s="60"/>
      <c r="AG325" s="60"/>
    </row>
    <row r="326" spans="15:33" ht="16.5" x14ac:dyDescent="0.25">
      <c r="O326" s="37"/>
      <c r="Z326" s="66"/>
      <c r="AA326" s="66"/>
      <c r="AB326" s="66"/>
      <c r="AC326" s="66"/>
      <c r="AE326" s="60"/>
      <c r="AF326" s="60"/>
      <c r="AG326" s="60"/>
    </row>
    <row r="327" spans="15:33" ht="16.5" x14ac:dyDescent="0.25">
      <c r="O327" s="37"/>
      <c r="Z327" s="66"/>
      <c r="AA327" s="66"/>
      <c r="AB327" s="66"/>
      <c r="AC327" s="66"/>
      <c r="AE327" s="60"/>
      <c r="AF327" s="60"/>
      <c r="AG327" s="60"/>
    </row>
    <row r="328" spans="15:33" ht="16.5" x14ac:dyDescent="0.25">
      <c r="O328" s="37"/>
      <c r="Z328" s="66"/>
      <c r="AA328" s="66"/>
      <c r="AB328" s="66"/>
      <c r="AC328" s="66"/>
      <c r="AE328" s="60"/>
      <c r="AF328" s="60"/>
      <c r="AG328" s="60"/>
    </row>
    <row r="329" spans="15:33" ht="16.5" x14ac:dyDescent="0.25">
      <c r="O329" s="37"/>
      <c r="Z329" s="66"/>
      <c r="AA329" s="66"/>
      <c r="AB329" s="66"/>
      <c r="AC329" s="66"/>
      <c r="AE329" s="60"/>
      <c r="AF329" s="60"/>
      <c r="AG329" s="60"/>
    </row>
    <row r="330" spans="15:33" ht="16.5" x14ac:dyDescent="0.25">
      <c r="O330" s="37"/>
      <c r="Z330" s="66"/>
      <c r="AA330" s="66"/>
      <c r="AB330" s="66"/>
      <c r="AC330" s="66"/>
      <c r="AE330" s="60"/>
      <c r="AF330" s="60"/>
      <c r="AG330" s="60"/>
    </row>
    <row r="331" spans="15:33" ht="16.5" x14ac:dyDescent="0.25">
      <c r="O331" s="37"/>
      <c r="Z331" s="66"/>
      <c r="AA331" s="66"/>
      <c r="AB331" s="66"/>
      <c r="AC331" s="66"/>
      <c r="AE331" s="60"/>
      <c r="AF331" s="60"/>
      <c r="AG331" s="60"/>
    </row>
    <row r="332" spans="15:33" ht="16.5" x14ac:dyDescent="0.25">
      <c r="O332" s="37"/>
      <c r="Z332" s="66"/>
      <c r="AA332" s="66"/>
      <c r="AB332" s="66"/>
      <c r="AC332" s="66"/>
      <c r="AE332" s="60"/>
      <c r="AF332" s="60"/>
      <c r="AG332" s="60"/>
    </row>
    <row r="333" spans="15:33" ht="16.5" x14ac:dyDescent="0.25">
      <c r="O333" s="37"/>
      <c r="Z333" s="66"/>
      <c r="AA333" s="66"/>
      <c r="AB333" s="66"/>
      <c r="AC333" s="66"/>
      <c r="AE333" s="60"/>
      <c r="AF333" s="60"/>
      <c r="AG333" s="60"/>
    </row>
    <row r="334" spans="15:33" ht="16.5" x14ac:dyDescent="0.25">
      <c r="O334" s="37"/>
      <c r="Z334" s="66"/>
      <c r="AA334" s="66"/>
      <c r="AB334" s="66"/>
      <c r="AC334" s="66"/>
      <c r="AE334" s="60"/>
      <c r="AF334" s="60"/>
      <c r="AG334" s="60"/>
    </row>
    <row r="335" spans="15:33" ht="16.5" x14ac:dyDescent="0.25">
      <c r="O335" s="37"/>
      <c r="Z335" s="66"/>
      <c r="AA335" s="66"/>
      <c r="AB335" s="66"/>
      <c r="AC335" s="66"/>
      <c r="AE335" s="60"/>
      <c r="AF335" s="60"/>
      <c r="AG335" s="60"/>
    </row>
    <row r="336" spans="15:33" ht="16.5" x14ac:dyDescent="0.25">
      <c r="O336" s="37"/>
      <c r="Z336" s="66"/>
      <c r="AA336" s="66"/>
      <c r="AB336" s="66"/>
      <c r="AC336" s="66"/>
      <c r="AE336" s="60"/>
      <c r="AF336" s="60"/>
      <c r="AG336" s="60"/>
    </row>
    <row r="337" spans="15:33" ht="16.5" x14ac:dyDescent="0.25">
      <c r="O337" s="37"/>
      <c r="Z337" s="66"/>
      <c r="AA337" s="66"/>
      <c r="AB337" s="66"/>
      <c r="AC337" s="66"/>
      <c r="AE337" s="60"/>
      <c r="AF337" s="60"/>
      <c r="AG337" s="60"/>
    </row>
    <row r="338" spans="15:33" ht="16.5" x14ac:dyDescent="0.25">
      <c r="O338" s="37"/>
      <c r="Z338" s="66"/>
      <c r="AA338" s="66"/>
      <c r="AB338" s="66"/>
      <c r="AC338" s="66"/>
      <c r="AE338" s="60"/>
      <c r="AF338" s="60"/>
      <c r="AG338" s="60"/>
    </row>
    <row r="339" spans="15:33" ht="16.5" x14ac:dyDescent="0.25">
      <c r="O339" s="37"/>
      <c r="Z339" s="66"/>
      <c r="AA339" s="66"/>
      <c r="AB339" s="66"/>
      <c r="AC339" s="66"/>
      <c r="AE339" s="60"/>
      <c r="AF339" s="60"/>
      <c r="AG339" s="60"/>
    </row>
    <row r="340" spans="15:33" ht="16.5" x14ac:dyDescent="0.25">
      <c r="O340" s="37"/>
      <c r="Z340" s="66"/>
      <c r="AA340" s="66"/>
      <c r="AB340" s="66"/>
      <c r="AC340" s="66"/>
      <c r="AE340" s="60"/>
      <c r="AF340" s="60"/>
      <c r="AG340" s="60"/>
    </row>
    <row r="341" spans="15:33" ht="16.5" x14ac:dyDescent="0.25">
      <c r="O341" s="37"/>
      <c r="Z341" s="66"/>
      <c r="AA341" s="66"/>
      <c r="AB341" s="66"/>
      <c r="AC341" s="66"/>
      <c r="AE341" s="60"/>
      <c r="AF341" s="60"/>
      <c r="AG341" s="60"/>
    </row>
    <row r="342" spans="15:33" ht="16.5" x14ac:dyDescent="0.25">
      <c r="O342" s="37"/>
      <c r="Z342" s="66"/>
      <c r="AA342" s="66"/>
      <c r="AB342" s="66"/>
      <c r="AC342" s="66"/>
      <c r="AE342" s="60"/>
      <c r="AF342" s="60"/>
      <c r="AG342" s="60"/>
    </row>
    <row r="343" spans="15:33" ht="16.5" x14ac:dyDescent="0.25">
      <c r="O343" s="37"/>
      <c r="Z343" s="66"/>
      <c r="AA343" s="66"/>
      <c r="AB343" s="66"/>
      <c r="AC343" s="66"/>
      <c r="AE343" s="60"/>
      <c r="AF343" s="60"/>
      <c r="AG343" s="60"/>
    </row>
    <row r="344" spans="15:33" ht="16.5" x14ac:dyDescent="0.25">
      <c r="O344" s="37"/>
      <c r="Z344" s="66"/>
      <c r="AA344" s="66"/>
      <c r="AB344" s="66"/>
      <c r="AC344" s="66"/>
      <c r="AE344" s="60"/>
      <c r="AF344" s="60"/>
      <c r="AG344" s="60"/>
    </row>
    <row r="345" spans="15:33" ht="16.5" x14ac:dyDescent="0.25">
      <c r="O345" s="37"/>
      <c r="Z345" s="66"/>
      <c r="AA345" s="66"/>
      <c r="AB345" s="66"/>
      <c r="AC345" s="66"/>
      <c r="AE345" s="60"/>
      <c r="AF345" s="60"/>
      <c r="AG345" s="60"/>
    </row>
    <row r="346" spans="15:33" ht="16.5" x14ac:dyDescent="0.25">
      <c r="O346" s="37"/>
      <c r="Z346" s="66"/>
      <c r="AA346" s="66"/>
      <c r="AB346" s="66"/>
      <c r="AC346" s="66"/>
      <c r="AE346" s="60"/>
      <c r="AF346" s="60"/>
      <c r="AG346" s="60"/>
    </row>
    <row r="347" spans="15:33" ht="16.5" x14ac:dyDescent="0.25">
      <c r="O347" s="37"/>
      <c r="Z347" s="66"/>
      <c r="AA347" s="66"/>
      <c r="AB347" s="66"/>
      <c r="AC347" s="66"/>
      <c r="AE347" s="60"/>
      <c r="AF347" s="60"/>
      <c r="AG347" s="60"/>
    </row>
    <row r="348" spans="15:33" ht="16.5" x14ac:dyDescent="0.25">
      <c r="O348" s="37"/>
      <c r="Z348" s="66"/>
      <c r="AA348" s="66"/>
      <c r="AB348" s="66"/>
      <c r="AC348" s="66"/>
      <c r="AE348" s="60"/>
      <c r="AF348" s="60"/>
      <c r="AG348" s="60"/>
    </row>
    <row r="349" spans="15:33" ht="16.5" x14ac:dyDescent="0.25">
      <c r="O349" s="37"/>
      <c r="Z349" s="66"/>
      <c r="AA349" s="66"/>
      <c r="AB349" s="66"/>
      <c r="AC349" s="66"/>
      <c r="AE349" s="60"/>
      <c r="AF349" s="60"/>
      <c r="AG349" s="60"/>
    </row>
    <row r="350" spans="15:33" ht="16.5" x14ac:dyDescent="0.25">
      <c r="O350" s="37"/>
      <c r="Z350" s="66"/>
      <c r="AA350" s="66"/>
      <c r="AB350" s="66"/>
      <c r="AC350" s="66"/>
      <c r="AE350" s="60"/>
      <c r="AF350" s="60"/>
      <c r="AG350" s="60"/>
    </row>
    <row r="351" spans="15:33" ht="16.5" x14ac:dyDescent="0.25">
      <c r="O351" s="37"/>
      <c r="Z351" s="66"/>
      <c r="AA351" s="66"/>
      <c r="AB351" s="66"/>
      <c r="AC351" s="66"/>
      <c r="AE351" s="60"/>
      <c r="AF351" s="60"/>
      <c r="AG351" s="60"/>
    </row>
    <row r="352" spans="15:33" ht="16.5" x14ac:dyDescent="0.25">
      <c r="O352" s="37"/>
      <c r="Z352" s="66"/>
      <c r="AA352" s="66"/>
      <c r="AB352" s="66"/>
      <c r="AC352" s="66"/>
      <c r="AE352" s="60"/>
      <c r="AF352" s="60"/>
      <c r="AG352" s="60"/>
    </row>
    <row r="353" spans="15:33" ht="16.5" x14ac:dyDescent="0.25">
      <c r="O353" s="37"/>
      <c r="Z353" s="66"/>
      <c r="AA353" s="66"/>
      <c r="AB353" s="66"/>
      <c r="AC353" s="66"/>
      <c r="AE353" s="60"/>
      <c r="AF353" s="60"/>
      <c r="AG353" s="60"/>
    </row>
    <row r="354" spans="15:33" ht="16.5" x14ac:dyDescent="0.25">
      <c r="O354" s="37"/>
      <c r="Z354" s="66"/>
      <c r="AA354" s="66"/>
      <c r="AB354" s="66"/>
      <c r="AC354" s="66"/>
      <c r="AE354" s="60"/>
      <c r="AF354" s="60"/>
      <c r="AG354" s="60"/>
    </row>
    <row r="355" spans="15:33" ht="16.5" x14ac:dyDescent="0.25">
      <c r="O355" s="37"/>
      <c r="Z355" s="66"/>
      <c r="AA355" s="66"/>
      <c r="AB355" s="66"/>
      <c r="AC355" s="66"/>
      <c r="AE355" s="60"/>
      <c r="AF355" s="60"/>
      <c r="AG355" s="60"/>
    </row>
    <row r="356" spans="15:33" ht="16.5" x14ac:dyDescent="0.25">
      <c r="O356" s="37"/>
      <c r="Z356" s="66"/>
      <c r="AA356" s="66"/>
      <c r="AB356" s="66"/>
      <c r="AC356" s="66"/>
      <c r="AE356" s="60"/>
      <c r="AF356" s="60"/>
      <c r="AG356" s="60"/>
    </row>
    <row r="357" spans="15:33" ht="16.5" x14ac:dyDescent="0.25">
      <c r="O357" s="37"/>
      <c r="Z357" s="66"/>
      <c r="AA357" s="66"/>
      <c r="AB357" s="66"/>
      <c r="AC357" s="66"/>
      <c r="AE357" s="60"/>
      <c r="AF357" s="60"/>
      <c r="AG357" s="60"/>
    </row>
    <row r="358" spans="15:33" ht="16.5" x14ac:dyDescent="0.25">
      <c r="O358" s="37"/>
      <c r="Z358" s="66"/>
      <c r="AA358" s="66"/>
      <c r="AB358" s="66"/>
      <c r="AC358" s="66"/>
      <c r="AE358" s="60"/>
      <c r="AF358" s="60"/>
      <c r="AG358" s="60"/>
    </row>
    <row r="359" spans="15:33" ht="16.5" x14ac:dyDescent="0.25">
      <c r="O359" s="37"/>
      <c r="Z359" s="66"/>
      <c r="AA359" s="66"/>
      <c r="AB359" s="66"/>
      <c r="AC359" s="66"/>
      <c r="AE359" s="60"/>
      <c r="AF359" s="60"/>
      <c r="AG359" s="60"/>
    </row>
    <row r="360" spans="15:33" ht="16.5" x14ac:dyDescent="0.25">
      <c r="O360" s="37"/>
      <c r="Z360" s="66"/>
      <c r="AA360" s="66"/>
      <c r="AB360" s="66"/>
      <c r="AC360" s="66"/>
      <c r="AE360" s="60"/>
      <c r="AF360" s="60"/>
      <c r="AG360" s="60"/>
    </row>
    <row r="361" spans="15:33" ht="16.5" x14ac:dyDescent="0.25">
      <c r="O361" s="37"/>
      <c r="Z361" s="66"/>
      <c r="AA361" s="66"/>
      <c r="AB361" s="66"/>
      <c r="AC361" s="66"/>
      <c r="AE361" s="60"/>
      <c r="AF361" s="60"/>
      <c r="AG361" s="60"/>
    </row>
    <row r="362" spans="15:33" ht="16.5" x14ac:dyDescent="0.25">
      <c r="O362" s="37"/>
      <c r="Z362" s="66"/>
      <c r="AA362" s="66"/>
      <c r="AB362" s="66"/>
      <c r="AC362" s="66"/>
      <c r="AE362" s="60"/>
      <c r="AF362" s="60"/>
      <c r="AG362" s="60"/>
    </row>
    <row r="363" spans="15:33" ht="16.5" x14ac:dyDescent="0.25">
      <c r="O363" s="37"/>
      <c r="Z363" s="66"/>
      <c r="AA363" s="66"/>
      <c r="AB363" s="66"/>
      <c r="AC363" s="66"/>
      <c r="AE363" s="60"/>
      <c r="AF363" s="60"/>
      <c r="AG363" s="60"/>
    </row>
    <row r="364" spans="15:33" ht="16.5" x14ac:dyDescent="0.25">
      <c r="O364" s="37"/>
      <c r="Z364" s="66"/>
      <c r="AA364" s="66"/>
      <c r="AB364" s="66"/>
      <c r="AC364" s="66"/>
      <c r="AE364" s="60"/>
      <c r="AF364" s="60"/>
      <c r="AG364" s="60"/>
    </row>
    <row r="365" spans="15:33" ht="16.5" x14ac:dyDescent="0.25">
      <c r="O365" s="37"/>
      <c r="Z365" s="66"/>
      <c r="AA365" s="66"/>
      <c r="AB365" s="66"/>
      <c r="AC365" s="66"/>
      <c r="AE365" s="60"/>
      <c r="AF365" s="60"/>
      <c r="AG365" s="60"/>
    </row>
    <row r="366" spans="15:33" ht="16.5" x14ac:dyDescent="0.25">
      <c r="O366" s="37"/>
      <c r="Z366" s="66"/>
      <c r="AA366" s="66"/>
      <c r="AB366" s="66"/>
      <c r="AC366" s="66"/>
      <c r="AE366" s="60"/>
      <c r="AF366" s="60"/>
      <c r="AG366" s="60"/>
    </row>
    <row r="367" spans="15:33" ht="16.5" x14ac:dyDescent="0.25">
      <c r="O367" s="37"/>
      <c r="Z367" s="66"/>
      <c r="AA367" s="66"/>
      <c r="AB367" s="66"/>
      <c r="AC367" s="66"/>
      <c r="AE367" s="60"/>
      <c r="AF367" s="60"/>
      <c r="AG367" s="60"/>
    </row>
    <row r="368" spans="15:33" ht="16.5" x14ac:dyDescent="0.25">
      <c r="O368" s="37"/>
      <c r="Z368" s="66"/>
      <c r="AA368" s="66"/>
      <c r="AB368" s="66"/>
      <c r="AC368" s="66"/>
      <c r="AE368" s="60"/>
      <c r="AF368" s="60"/>
      <c r="AG368" s="60"/>
    </row>
    <row r="369" spans="15:33" ht="16.5" x14ac:dyDescent="0.25">
      <c r="O369" s="37"/>
      <c r="Z369" s="66"/>
      <c r="AA369" s="66"/>
      <c r="AB369" s="66"/>
      <c r="AC369" s="66"/>
      <c r="AE369" s="60"/>
      <c r="AF369" s="60"/>
      <c r="AG369" s="60"/>
    </row>
    <row r="370" spans="15:33" ht="16.5" x14ac:dyDescent="0.25">
      <c r="O370" s="37"/>
      <c r="Z370" s="66"/>
      <c r="AA370" s="66"/>
      <c r="AB370" s="66"/>
      <c r="AC370" s="66"/>
      <c r="AE370" s="60"/>
      <c r="AF370" s="60"/>
      <c r="AG370" s="60"/>
    </row>
    <row r="371" spans="15:33" ht="16.5" x14ac:dyDescent="0.25">
      <c r="O371" s="37"/>
      <c r="Z371" s="66"/>
      <c r="AA371" s="66"/>
      <c r="AB371" s="66"/>
      <c r="AC371" s="66"/>
      <c r="AE371" s="60"/>
      <c r="AF371" s="60"/>
      <c r="AG371" s="60"/>
    </row>
    <row r="372" spans="15:33" ht="16.5" x14ac:dyDescent="0.25">
      <c r="O372" s="37"/>
      <c r="Z372" s="66"/>
      <c r="AA372" s="66"/>
      <c r="AB372" s="66"/>
      <c r="AC372" s="66"/>
      <c r="AE372" s="60"/>
      <c r="AF372" s="60"/>
      <c r="AG372" s="60"/>
    </row>
    <row r="373" spans="15:33" ht="16.5" x14ac:dyDescent="0.25">
      <c r="O373" s="37"/>
      <c r="Z373" s="66"/>
      <c r="AA373" s="66"/>
      <c r="AB373" s="66"/>
      <c r="AC373" s="66"/>
      <c r="AE373" s="60"/>
      <c r="AF373" s="60"/>
      <c r="AG373" s="60"/>
    </row>
    <row r="374" spans="15:33" ht="16.5" x14ac:dyDescent="0.25">
      <c r="O374" s="37"/>
      <c r="Z374" s="66"/>
      <c r="AA374" s="66"/>
      <c r="AB374" s="66"/>
      <c r="AC374" s="66"/>
      <c r="AE374" s="60"/>
      <c r="AF374" s="60"/>
      <c r="AG374" s="60"/>
    </row>
    <row r="375" spans="15:33" ht="16.5" x14ac:dyDescent="0.25">
      <c r="O375" s="37"/>
      <c r="Z375" s="66"/>
      <c r="AA375" s="66"/>
      <c r="AB375" s="66"/>
      <c r="AC375" s="66"/>
      <c r="AE375" s="60"/>
      <c r="AF375" s="60"/>
      <c r="AG375" s="60"/>
    </row>
    <row r="376" spans="15:33" ht="16.5" x14ac:dyDescent="0.25">
      <c r="O376" s="37"/>
      <c r="Z376" s="66"/>
      <c r="AA376" s="66"/>
      <c r="AB376" s="66"/>
      <c r="AC376" s="66"/>
      <c r="AE376" s="60"/>
      <c r="AF376" s="60"/>
      <c r="AG376" s="60"/>
    </row>
    <row r="377" spans="15:33" ht="16.5" x14ac:dyDescent="0.25">
      <c r="O377" s="37"/>
      <c r="Z377" s="66"/>
      <c r="AA377" s="66"/>
      <c r="AB377" s="66"/>
      <c r="AC377" s="66"/>
      <c r="AE377" s="60"/>
      <c r="AF377" s="60"/>
      <c r="AG377" s="60"/>
    </row>
    <row r="378" spans="15:33" ht="16.5" x14ac:dyDescent="0.25">
      <c r="O378" s="37"/>
      <c r="Z378" s="66"/>
      <c r="AA378" s="66"/>
      <c r="AB378" s="66"/>
      <c r="AC378" s="66"/>
      <c r="AE378" s="60"/>
      <c r="AF378" s="60"/>
      <c r="AG378" s="60"/>
    </row>
    <row r="379" spans="15:33" ht="16.5" x14ac:dyDescent="0.25">
      <c r="O379" s="37"/>
      <c r="Z379" s="66"/>
      <c r="AA379" s="66"/>
      <c r="AB379" s="66"/>
      <c r="AC379" s="66"/>
      <c r="AE379" s="60"/>
      <c r="AF379" s="60"/>
      <c r="AG379" s="60"/>
    </row>
    <row r="380" spans="15:33" ht="16.5" x14ac:dyDescent="0.25">
      <c r="O380" s="37"/>
      <c r="Z380" s="66"/>
      <c r="AA380" s="66"/>
      <c r="AB380" s="66"/>
      <c r="AC380" s="66"/>
      <c r="AE380" s="60"/>
      <c r="AF380" s="60"/>
      <c r="AG380" s="60"/>
    </row>
    <row r="381" spans="15:33" ht="16.5" x14ac:dyDescent="0.25">
      <c r="O381" s="37"/>
      <c r="Z381" s="66"/>
      <c r="AA381" s="66"/>
      <c r="AB381" s="66"/>
      <c r="AC381" s="66"/>
      <c r="AE381" s="60"/>
      <c r="AF381" s="60"/>
      <c r="AG381" s="60"/>
    </row>
    <row r="382" spans="15:33" ht="16.5" x14ac:dyDescent="0.25">
      <c r="O382" s="37"/>
      <c r="Z382" s="66"/>
      <c r="AA382" s="66"/>
      <c r="AB382" s="66"/>
      <c r="AC382" s="66"/>
      <c r="AE382" s="60"/>
      <c r="AF382" s="60"/>
      <c r="AG382" s="60"/>
    </row>
    <row r="383" spans="15:33" ht="16.5" x14ac:dyDescent="0.25">
      <c r="O383" s="37"/>
      <c r="Z383" s="66"/>
      <c r="AA383" s="66"/>
      <c r="AB383" s="66"/>
      <c r="AC383" s="66"/>
      <c r="AE383" s="60"/>
      <c r="AF383" s="60"/>
      <c r="AG383" s="60"/>
    </row>
    <row r="384" spans="15:33" ht="16.5" x14ac:dyDescent="0.25">
      <c r="O384" s="37"/>
      <c r="Z384" s="66"/>
      <c r="AA384" s="66"/>
      <c r="AB384" s="66"/>
      <c r="AC384" s="66"/>
      <c r="AE384" s="60"/>
      <c r="AF384" s="60"/>
      <c r="AG384" s="60"/>
    </row>
    <row r="385" spans="15:33" ht="16.5" x14ac:dyDescent="0.25">
      <c r="O385" s="37"/>
      <c r="Z385" s="66"/>
      <c r="AA385" s="66"/>
      <c r="AB385" s="66"/>
      <c r="AC385" s="66"/>
      <c r="AE385" s="60"/>
      <c r="AF385" s="60"/>
      <c r="AG385" s="60"/>
    </row>
    <row r="386" spans="15:33" ht="16.5" x14ac:dyDescent="0.25">
      <c r="O386" s="37"/>
      <c r="Z386" s="66"/>
      <c r="AA386" s="66"/>
      <c r="AB386" s="66"/>
      <c r="AC386" s="66"/>
      <c r="AE386" s="60"/>
      <c r="AF386" s="60"/>
      <c r="AG386" s="60"/>
    </row>
    <row r="387" spans="15:33" ht="16.5" x14ac:dyDescent="0.25">
      <c r="O387" s="37"/>
      <c r="Z387" s="66"/>
      <c r="AA387" s="66"/>
      <c r="AB387" s="66"/>
      <c r="AC387" s="66"/>
      <c r="AE387" s="60"/>
      <c r="AF387" s="60"/>
      <c r="AG387" s="60"/>
    </row>
    <row r="388" spans="15:33" ht="16.5" x14ac:dyDescent="0.25">
      <c r="O388" s="37"/>
      <c r="Z388" s="66"/>
      <c r="AA388" s="66"/>
      <c r="AB388" s="66"/>
      <c r="AC388" s="66"/>
      <c r="AE388" s="60"/>
      <c r="AF388" s="60"/>
      <c r="AG388" s="60"/>
    </row>
    <row r="389" spans="15:33" ht="16.5" x14ac:dyDescent="0.25">
      <c r="O389" s="37"/>
      <c r="Z389" s="66"/>
      <c r="AA389" s="66"/>
      <c r="AB389" s="66"/>
      <c r="AC389" s="66"/>
      <c r="AE389" s="60"/>
      <c r="AF389" s="60"/>
      <c r="AG389" s="60"/>
    </row>
    <row r="390" spans="15:33" ht="16.5" x14ac:dyDescent="0.25">
      <c r="O390" s="37"/>
      <c r="Z390" s="66"/>
      <c r="AA390" s="66"/>
      <c r="AB390" s="66"/>
      <c r="AC390" s="66"/>
      <c r="AE390" s="60"/>
      <c r="AF390" s="60"/>
      <c r="AG390" s="60"/>
    </row>
    <row r="391" spans="15:33" ht="16.5" x14ac:dyDescent="0.25">
      <c r="O391" s="37"/>
      <c r="Z391" s="66"/>
      <c r="AA391" s="66"/>
      <c r="AB391" s="66"/>
      <c r="AC391" s="66"/>
      <c r="AE391" s="60"/>
      <c r="AF391" s="60"/>
      <c r="AG391" s="60"/>
    </row>
    <row r="392" spans="15:33" ht="16.5" x14ac:dyDescent="0.25">
      <c r="O392" s="37"/>
      <c r="Z392" s="66"/>
      <c r="AA392" s="66"/>
      <c r="AB392" s="66"/>
      <c r="AC392" s="66"/>
      <c r="AE392" s="60"/>
      <c r="AF392" s="60"/>
      <c r="AG392" s="60"/>
    </row>
    <row r="393" spans="15:33" ht="16.5" x14ac:dyDescent="0.25">
      <c r="O393" s="37"/>
      <c r="Z393" s="66"/>
      <c r="AA393" s="66"/>
      <c r="AB393" s="66"/>
      <c r="AC393" s="66"/>
      <c r="AE393" s="60"/>
      <c r="AF393" s="60"/>
      <c r="AG393" s="60"/>
    </row>
    <row r="394" spans="15:33" ht="16.5" x14ac:dyDescent="0.25">
      <c r="O394" s="37"/>
      <c r="Z394" s="66"/>
      <c r="AA394" s="66"/>
      <c r="AB394" s="66"/>
      <c r="AC394" s="66"/>
      <c r="AE394" s="60"/>
      <c r="AF394" s="60"/>
      <c r="AG394" s="60"/>
    </row>
    <row r="395" spans="15:33" ht="16.5" x14ac:dyDescent="0.25">
      <c r="O395" s="37"/>
      <c r="Z395" s="66"/>
      <c r="AA395" s="66"/>
      <c r="AB395" s="66"/>
      <c r="AC395" s="66"/>
      <c r="AE395" s="60"/>
      <c r="AF395" s="60"/>
      <c r="AG395" s="60"/>
    </row>
    <row r="396" spans="15:33" ht="16.5" x14ac:dyDescent="0.25">
      <c r="O396" s="37"/>
      <c r="Z396" s="66"/>
      <c r="AA396" s="66"/>
      <c r="AB396" s="66"/>
      <c r="AC396" s="66"/>
      <c r="AE396" s="60"/>
      <c r="AF396" s="60"/>
      <c r="AG396" s="60"/>
    </row>
    <row r="397" spans="15:33" ht="16.5" x14ac:dyDescent="0.25">
      <c r="O397" s="37"/>
      <c r="Z397" s="66"/>
      <c r="AA397" s="66"/>
      <c r="AB397" s="66"/>
      <c r="AC397" s="66"/>
      <c r="AE397" s="60"/>
      <c r="AF397" s="60"/>
      <c r="AG397" s="60"/>
    </row>
    <row r="398" spans="15:33" ht="16.5" x14ac:dyDescent="0.25">
      <c r="O398" s="37"/>
      <c r="Z398" s="66"/>
      <c r="AA398" s="66"/>
      <c r="AB398" s="66"/>
      <c r="AC398" s="66"/>
      <c r="AE398" s="60"/>
      <c r="AF398" s="60"/>
      <c r="AG398" s="60"/>
    </row>
    <row r="399" spans="15:33" ht="16.5" x14ac:dyDescent="0.25">
      <c r="O399" s="37"/>
      <c r="Z399" s="66"/>
      <c r="AA399" s="66"/>
      <c r="AB399" s="66"/>
      <c r="AC399" s="66"/>
      <c r="AE399" s="60"/>
      <c r="AF399" s="60"/>
      <c r="AG399" s="60"/>
    </row>
    <row r="400" spans="15:33" ht="16.5" x14ac:dyDescent="0.25">
      <c r="O400" s="37"/>
      <c r="Z400" s="66"/>
      <c r="AA400" s="66"/>
      <c r="AB400" s="66"/>
      <c r="AC400" s="66"/>
      <c r="AE400" s="60"/>
      <c r="AF400" s="60"/>
      <c r="AG400" s="60"/>
    </row>
    <row r="401" spans="15:33" ht="16.5" x14ac:dyDescent="0.25">
      <c r="O401" s="37"/>
      <c r="Z401" s="66"/>
      <c r="AA401" s="66"/>
      <c r="AB401" s="66"/>
      <c r="AC401" s="66"/>
      <c r="AE401" s="60"/>
      <c r="AF401" s="60"/>
      <c r="AG401" s="60"/>
    </row>
    <row r="402" spans="15:33" ht="16.5" x14ac:dyDescent="0.25">
      <c r="O402" s="37"/>
      <c r="Z402" s="66"/>
      <c r="AA402" s="66"/>
      <c r="AB402" s="66"/>
      <c r="AC402" s="66"/>
      <c r="AE402" s="60"/>
      <c r="AF402" s="60"/>
      <c r="AG402" s="60"/>
    </row>
    <row r="403" spans="15:33" ht="16.5" x14ac:dyDescent="0.25">
      <c r="O403" s="37"/>
      <c r="Z403" s="66"/>
      <c r="AA403" s="66"/>
      <c r="AB403" s="66"/>
      <c r="AC403" s="66"/>
      <c r="AE403" s="60"/>
      <c r="AF403" s="60"/>
      <c r="AG403" s="60"/>
    </row>
    <row r="404" spans="15:33" ht="16.5" x14ac:dyDescent="0.25">
      <c r="O404" s="37"/>
      <c r="Z404" s="66"/>
      <c r="AA404" s="66"/>
      <c r="AB404" s="66"/>
      <c r="AC404" s="66"/>
      <c r="AE404" s="60"/>
      <c r="AF404" s="60"/>
      <c r="AG404" s="60"/>
    </row>
    <row r="405" spans="15:33" ht="16.5" x14ac:dyDescent="0.25">
      <c r="O405" s="37"/>
      <c r="Z405" s="66"/>
      <c r="AA405" s="66"/>
      <c r="AB405" s="66"/>
      <c r="AC405" s="66"/>
      <c r="AE405" s="60"/>
      <c r="AF405" s="60"/>
      <c r="AG405" s="60"/>
    </row>
    <row r="406" spans="15:33" ht="16.5" x14ac:dyDescent="0.25">
      <c r="O406" s="37"/>
      <c r="Z406" s="66"/>
      <c r="AA406" s="66"/>
      <c r="AB406" s="66"/>
      <c r="AC406" s="66"/>
      <c r="AE406" s="60"/>
      <c r="AF406" s="60"/>
      <c r="AG406" s="60"/>
    </row>
    <row r="407" spans="15:33" ht="16.5" x14ac:dyDescent="0.25">
      <c r="O407" s="37"/>
      <c r="Z407" s="66"/>
      <c r="AA407" s="66"/>
      <c r="AB407" s="66"/>
      <c r="AC407" s="66"/>
      <c r="AE407" s="60"/>
      <c r="AF407" s="60"/>
      <c r="AG407" s="60"/>
    </row>
    <row r="408" spans="15:33" ht="16.5" x14ac:dyDescent="0.25">
      <c r="O408" s="37"/>
      <c r="Z408" s="66"/>
      <c r="AA408" s="66"/>
      <c r="AB408" s="66"/>
      <c r="AC408" s="66"/>
      <c r="AE408" s="60"/>
      <c r="AF408" s="60"/>
      <c r="AG408" s="60"/>
    </row>
    <row r="409" spans="15:33" ht="16.5" x14ac:dyDescent="0.25">
      <c r="O409" s="37"/>
      <c r="Z409" s="66"/>
      <c r="AA409" s="66"/>
      <c r="AB409" s="66"/>
      <c r="AC409" s="66"/>
      <c r="AE409" s="60"/>
      <c r="AF409" s="60"/>
      <c r="AG409" s="60"/>
    </row>
    <row r="410" spans="15:33" ht="16.5" x14ac:dyDescent="0.25">
      <c r="O410" s="37"/>
      <c r="Z410" s="66"/>
      <c r="AA410" s="66"/>
      <c r="AB410" s="66"/>
      <c r="AC410" s="66"/>
      <c r="AE410" s="60"/>
      <c r="AF410" s="60"/>
      <c r="AG410" s="60"/>
    </row>
    <row r="411" spans="15:33" ht="16.5" x14ac:dyDescent="0.25">
      <c r="O411" s="37"/>
      <c r="Z411" s="66"/>
      <c r="AA411" s="66"/>
      <c r="AB411" s="66"/>
      <c r="AC411" s="66"/>
      <c r="AE411" s="60"/>
      <c r="AF411" s="60"/>
      <c r="AG411" s="60"/>
    </row>
    <row r="412" spans="15:33" ht="16.5" x14ac:dyDescent="0.25">
      <c r="O412" s="37"/>
      <c r="Z412" s="66"/>
      <c r="AA412" s="66"/>
      <c r="AB412" s="66"/>
      <c r="AC412" s="66"/>
      <c r="AE412" s="60"/>
      <c r="AF412" s="60"/>
      <c r="AG412" s="60"/>
    </row>
    <row r="413" spans="15:33" ht="16.5" x14ac:dyDescent="0.25">
      <c r="O413" s="37"/>
      <c r="Z413" s="66"/>
      <c r="AA413" s="66"/>
      <c r="AB413" s="66"/>
      <c r="AC413" s="66"/>
      <c r="AE413" s="60"/>
      <c r="AF413" s="60"/>
      <c r="AG413" s="60"/>
    </row>
    <row r="414" spans="15:33" ht="16.5" x14ac:dyDescent="0.25">
      <c r="O414" s="37"/>
      <c r="Z414" s="66"/>
      <c r="AA414" s="66"/>
      <c r="AB414" s="66"/>
      <c r="AC414" s="66"/>
      <c r="AE414" s="60"/>
      <c r="AF414" s="60"/>
      <c r="AG414" s="60"/>
    </row>
    <row r="415" spans="15:33" ht="16.5" x14ac:dyDescent="0.25">
      <c r="O415" s="37"/>
      <c r="Z415" s="66"/>
      <c r="AA415" s="66"/>
      <c r="AB415" s="66"/>
      <c r="AC415" s="66"/>
      <c r="AE415" s="60"/>
      <c r="AF415" s="60"/>
      <c r="AG415" s="60"/>
    </row>
    <row r="416" spans="15:33" ht="16.5" x14ac:dyDescent="0.25">
      <c r="O416" s="37"/>
      <c r="Z416" s="66"/>
      <c r="AA416" s="66"/>
      <c r="AB416" s="66"/>
      <c r="AC416" s="66"/>
      <c r="AE416" s="60"/>
      <c r="AF416" s="60"/>
      <c r="AG416" s="60"/>
    </row>
    <row r="417" spans="15:33" ht="16.5" x14ac:dyDescent="0.25">
      <c r="O417" s="37"/>
      <c r="Z417" s="66"/>
      <c r="AA417" s="66"/>
      <c r="AB417" s="66"/>
      <c r="AC417" s="66"/>
      <c r="AE417" s="60"/>
      <c r="AF417" s="60"/>
      <c r="AG417" s="60"/>
    </row>
    <row r="418" spans="15:33" ht="16.5" x14ac:dyDescent="0.25">
      <c r="O418" s="37"/>
      <c r="Z418" s="66"/>
      <c r="AA418" s="66"/>
      <c r="AB418" s="66"/>
      <c r="AC418" s="66"/>
      <c r="AE418" s="60"/>
      <c r="AF418" s="60"/>
      <c r="AG418" s="60"/>
    </row>
    <row r="419" spans="15:33" ht="16.5" x14ac:dyDescent="0.25">
      <c r="O419" s="37"/>
      <c r="Z419" s="66"/>
      <c r="AA419" s="66"/>
      <c r="AB419" s="66"/>
      <c r="AC419" s="66"/>
      <c r="AE419" s="60"/>
      <c r="AF419" s="60"/>
      <c r="AG419" s="60"/>
    </row>
    <row r="420" spans="15:33" ht="16.5" x14ac:dyDescent="0.25">
      <c r="O420" s="37"/>
      <c r="Z420" s="66"/>
      <c r="AA420" s="66"/>
      <c r="AB420" s="66"/>
      <c r="AC420" s="66"/>
      <c r="AE420" s="60"/>
      <c r="AF420" s="60"/>
      <c r="AG420" s="60"/>
    </row>
    <row r="421" spans="15:33" ht="16.5" x14ac:dyDescent="0.25">
      <c r="O421" s="37"/>
      <c r="Z421" s="66"/>
      <c r="AA421" s="66"/>
      <c r="AB421" s="66"/>
      <c r="AC421" s="66"/>
      <c r="AE421" s="60"/>
      <c r="AF421" s="60"/>
      <c r="AG421" s="60"/>
    </row>
    <row r="422" spans="15:33" ht="16.5" x14ac:dyDescent="0.25">
      <c r="O422" s="37"/>
      <c r="Z422" s="66"/>
      <c r="AA422" s="66"/>
      <c r="AB422" s="66"/>
      <c r="AC422" s="66"/>
      <c r="AE422" s="60"/>
      <c r="AF422" s="60"/>
      <c r="AG422" s="60"/>
    </row>
    <row r="423" spans="15:33" ht="16.5" x14ac:dyDescent="0.25">
      <c r="O423" s="37"/>
      <c r="Z423" s="66"/>
      <c r="AA423" s="66"/>
      <c r="AB423" s="66"/>
      <c r="AC423" s="66"/>
      <c r="AE423" s="60"/>
      <c r="AF423" s="60"/>
      <c r="AG423" s="60"/>
    </row>
    <row r="424" spans="15:33" ht="16.5" x14ac:dyDescent="0.25">
      <c r="O424" s="37"/>
      <c r="Z424" s="66"/>
      <c r="AA424" s="66"/>
      <c r="AB424" s="66"/>
      <c r="AC424" s="66"/>
      <c r="AE424" s="60"/>
      <c r="AF424" s="60"/>
      <c r="AG424" s="60"/>
    </row>
    <row r="425" spans="15:33" ht="16.5" x14ac:dyDescent="0.25">
      <c r="O425" s="37"/>
      <c r="Z425" s="66"/>
      <c r="AA425" s="66"/>
      <c r="AB425" s="66"/>
      <c r="AC425" s="66"/>
      <c r="AE425" s="60"/>
      <c r="AF425" s="60"/>
      <c r="AG425" s="60"/>
    </row>
    <row r="426" spans="15:33" ht="16.5" x14ac:dyDescent="0.25">
      <c r="O426" s="37"/>
      <c r="Z426" s="66"/>
      <c r="AA426" s="66"/>
      <c r="AB426" s="66"/>
      <c r="AC426" s="66"/>
      <c r="AE426" s="60"/>
      <c r="AF426" s="60"/>
      <c r="AG426" s="60"/>
    </row>
    <row r="427" spans="15:33" ht="16.5" x14ac:dyDescent="0.25">
      <c r="O427" s="37"/>
      <c r="Z427" s="66"/>
      <c r="AA427" s="66"/>
      <c r="AB427" s="66"/>
      <c r="AC427" s="66"/>
      <c r="AE427" s="60"/>
      <c r="AF427" s="60"/>
      <c r="AG427" s="60"/>
    </row>
    <row r="428" spans="15:33" ht="16.5" x14ac:dyDescent="0.25">
      <c r="O428" s="37"/>
      <c r="Z428" s="66"/>
      <c r="AA428" s="66"/>
      <c r="AB428" s="66"/>
      <c r="AC428" s="66"/>
      <c r="AE428" s="60"/>
      <c r="AF428" s="60"/>
      <c r="AG428" s="60"/>
    </row>
    <row r="429" spans="15:33" ht="16.5" x14ac:dyDescent="0.25">
      <c r="O429" s="37"/>
      <c r="Z429" s="66"/>
      <c r="AA429" s="66"/>
      <c r="AB429" s="66"/>
      <c r="AC429" s="66"/>
      <c r="AE429" s="60"/>
      <c r="AF429" s="60"/>
      <c r="AG429" s="60"/>
    </row>
    <row r="430" spans="15:33" ht="16.5" x14ac:dyDescent="0.25">
      <c r="O430" s="37"/>
      <c r="Z430" s="66"/>
      <c r="AA430" s="66"/>
      <c r="AB430" s="66"/>
      <c r="AC430" s="66"/>
      <c r="AE430" s="60"/>
      <c r="AF430" s="60"/>
      <c r="AG430" s="60"/>
    </row>
    <row r="431" spans="15:33" ht="16.5" x14ac:dyDescent="0.25">
      <c r="O431" s="37"/>
      <c r="Z431" s="66"/>
      <c r="AA431" s="66"/>
      <c r="AB431" s="66"/>
      <c r="AC431" s="66"/>
      <c r="AE431" s="60"/>
      <c r="AF431" s="60"/>
      <c r="AG431" s="60"/>
    </row>
    <row r="432" spans="15:33" ht="16.5" x14ac:dyDescent="0.25">
      <c r="O432" s="37"/>
      <c r="Z432" s="66"/>
      <c r="AA432" s="66"/>
      <c r="AB432" s="66"/>
      <c r="AC432" s="66"/>
      <c r="AE432" s="60"/>
      <c r="AF432" s="60"/>
      <c r="AG432" s="60"/>
    </row>
    <row r="433" spans="15:33" ht="16.5" x14ac:dyDescent="0.25">
      <c r="O433" s="37"/>
      <c r="Z433" s="66"/>
      <c r="AA433" s="66"/>
      <c r="AB433" s="66"/>
      <c r="AC433" s="66"/>
      <c r="AE433" s="60"/>
      <c r="AF433" s="60"/>
      <c r="AG433" s="60"/>
    </row>
    <row r="434" spans="15:33" ht="16.5" x14ac:dyDescent="0.25">
      <c r="O434" s="37"/>
      <c r="Z434" s="66"/>
      <c r="AA434" s="66"/>
      <c r="AB434" s="66"/>
      <c r="AC434" s="66"/>
      <c r="AE434" s="60"/>
      <c r="AF434" s="60"/>
      <c r="AG434" s="60"/>
    </row>
    <row r="435" spans="15:33" ht="16.5" x14ac:dyDescent="0.25">
      <c r="O435" s="37"/>
      <c r="Z435" s="66"/>
      <c r="AA435" s="66"/>
      <c r="AB435" s="66"/>
      <c r="AC435" s="66"/>
      <c r="AE435" s="60"/>
      <c r="AF435" s="60"/>
      <c r="AG435" s="60"/>
    </row>
    <row r="436" spans="15:33" ht="16.5" x14ac:dyDescent="0.25">
      <c r="O436" s="37"/>
      <c r="Z436" s="66"/>
      <c r="AA436" s="66"/>
      <c r="AB436" s="66"/>
      <c r="AC436" s="66"/>
      <c r="AE436" s="60"/>
      <c r="AF436" s="60"/>
      <c r="AG436" s="60"/>
    </row>
    <row r="437" spans="15:33" ht="16.5" x14ac:dyDescent="0.25">
      <c r="O437" s="37"/>
      <c r="Z437" s="66"/>
      <c r="AA437" s="66"/>
      <c r="AB437" s="66"/>
      <c r="AC437" s="66"/>
      <c r="AE437" s="60"/>
      <c r="AF437" s="60"/>
      <c r="AG437" s="60"/>
    </row>
    <row r="438" spans="15:33" ht="16.5" x14ac:dyDescent="0.25">
      <c r="O438" s="37"/>
      <c r="Z438" s="66"/>
      <c r="AA438" s="66"/>
      <c r="AB438" s="66"/>
      <c r="AC438" s="66"/>
      <c r="AE438" s="60"/>
      <c r="AF438" s="60"/>
      <c r="AG438" s="60"/>
    </row>
    <row r="439" spans="15:33" ht="16.5" x14ac:dyDescent="0.25">
      <c r="O439" s="37"/>
      <c r="Z439" s="66"/>
      <c r="AA439" s="66"/>
      <c r="AB439" s="66"/>
      <c r="AC439" s="66"/>
      <c r="AE439" s="60"/>
      <c r="AF439" s="60"/>
      <c r="AG439" s="60"/>
    </row>
    <row r="440" spans="15:33" ht="16.5" x14ac:dyDescent="0.25">
      <c r="O440" s="37"/>
      <c r="Z440" s="66"/>
      <c r="AA440" s="66"/>
      <c r="AB440" s="66"/>
      <c r="AC440" s="66"/>
      <c r="AE440" s="60"/>
      <c r="AF440" s="60"/>
      <c r="AG440" s="60"/>
    </row>
    <row r="441" spans="15:33" ht="16.5" x14ac:dyDescent="0.25">
      <c r="O441" s="37"/>
      <c r="Z441" s="66"/>
      <c r="AA441" s="66"/>
      <c r="AB441" s="66"/>
      <c r="AC441" s="66"/>
      <c r="AE441" s="60"/>
      <c r="AF441" s="60"/>
      <c r="AG441" s="60"/>
    </row>
    <row r="442" spans="15:33" ht="16.5" x14ac:dyDescent="0.25">
      <c r="O442" s="37"/>
      <c r="Z442" s="66"/>
      <c r="AA442" s="66"/>
      <c r="AB442" s="66"/>
      <c r="AC442" s="66"/>
      <c r="AE442" s="60"/>
      <c r="AF442" s="60"/>
      <c r="AG442" s="60"/>
    </row>
    <row r="443" spans="15:33" ht="16.5" x14ac:dyDescent="0.25">
      <c r="O443" s="37"/>
      <c r="Z443" s="66"/>
      <c r="AA443" s="66"/>
      <c r="AB443" s="66"/>
      <c r="AC443" s="66"/>
      <c r="AE443" s="60"/>
      <c r="AF443" s="60"/>
      <c r="AG443" s="60"/>
    </row>
    <row r="444" spans="15:33" ht="16.5" x14ac:dyDescent="0.25">
      <c r="O444" s="37"/>
      <c r="Z444" s="66"/>
      <c r="AA444" s="66"/>
      <c r="AB444" s="66"/>
      <c r="AC444" s="66"/>
      <c r="AE444" s="60"/>
      <c r="AF444" s="60"/>
      <c r="AG444" s="60"/>
    </row>
    <row r="445" spans="15:33" ht="16.5" x14ac:dyDescent="0.25">
      <c r="O445" s="37"/>
      <c r="Z445" s="66"/>
      <c r="AA445" s="66"/>
      <c r="AB445" s="66"/>
      <c r="AC445" s="66"/>
      <c r="AE445" s="60"/>
      <c r="AF445" s="60"/>
      <c r="AG445" s="60"/>
    </row>
    <row r="446" spans="15:33" ht="16.5" x14ac:dyDescent="0.25">
      <c r="O446" s="37"/>
      <c r="Z446" s="66"/>
      <c r="AA446" s="66"/>
      <c r="AB446" s="66"/>
      <c r="AC446" s="66"/>
      <c r="AE446" s="60"/>
      <c r="AF446" s="60"/>
      <c r="AG446" s="60"/>
    </row>
    <row r="447" spans="15:33" ht="16.5" x14ac:dyDescent="0.25">
      <c r="O447" s="37"/>
      <c r="Z447" s="66"/>
      <c r="AA447" s="66"/>
      <c r="AB447" s="66"/>
      <c r="AC447" s="66"/>
      <c r="AE447" s="60"/>
      <c r="AF447" s="60"/>
      <c r="AG447" s="60"/>
    </row>
    <row r="448" spans="15:33" ht="16.5" x14ac:dyDescent="0.25">
      <c r="O448" s="37"/>
      <c r="Z448" s="66"/>
      <c r="AA448" s="66"/>
      <c r="AB448" s="66"/>
      <c r="AC448" s="66"/>
      <c r="AE448" s="60"/>
      <c r="AF448" s="60"/>
      <c r="AG448" s="60"/>
    </row>
    <row r="449" spans="15:33" ht="16.5" x14ac:dyDescent="0.25">
      <c r="O449" s="37"/>
      <c r="Z449" s="66"/>
      <c r="AA449" s="66"/>
      <c r="AB449" s="66"/>
      <c r="AC449" s="66"/>
      <c r="AE449" s="60"/>
      <c r="AF449" s="60"/>
      <c r="AG449" s="60"/>
    </row>
    <row r="450" spans="15:33" ht="16.5" x14ac:dyDescent="0.25">
      <c r="O450" s="37"/>
      <c r="Z450" s="66"/>
      <c r="AA450" s="66"/>
      <c r="AB450" s="66"/>
      <c r="AC450" s="66"/>
      <c r="AE450" s="60"/>
      <c r="AF450" s="60"/>
      <c r="AG450" s="60"/>
    </row>
    <row r="451" spans="15:33" ht="16.5" x14ac:dyDescent="0.25">
      <c r="O451" s="37"/>
      <c r="Z451" s="66"/>
      <c r="AA451" s="66"/>
      <c r="AB451" s="66"/>
      <c r="AC451" s="66"/>
      <c r="AE451" s="60"/>
      <c r="AF451" s="60"/>
      <c r="AG451" s="60"/>
    </row>
    <row r="452" spans="15:33" ht="16.5" x14ac:dyDescent="0.25">
      <c r="O452" s="37"/>
      <c r="Z452" s="66"/>
      <c r="AA452" s="66"/>
      <c r="AB452" s="66"/>
      <c r="AC452" s="66"/>
      <c r="AE452" s="60"/>
      <c r="AF452" s="60"/>
      <c r="AG452" s="60"/>
    </row>
    <row r="453" spans="15:33" ht="16.5" x14ac:dyDescent="0.25">
      <c r="O453" s="37"/>
      <c r="Z453" s="66"/>
      <c r="AA453" s="66"/>
      <c r="AB453" s="66"/>
      <c r="AC453" s="66"/>
      <c r="AE453" s="60"/>
      <c r="AF453" s="60"/>
      <c r="AG453" s="60"/>
    </row>
    <row r="454" spans="15:33" ht="16.5" x14ac:dyDescent="0.25">
      <c r="O454" s="37"/>
      <c r="Z454" s="66"/>
      <c r="AA454" s="66"/>
      <c r="AB454" s="66"/>
      <c r="AC454" s="66"/>
      <c r="AE454" s="60"/>
      <c r="AF454" s="60"/>
      <c r="AG454" s="60"/>
    </row>
    <row r="455" spans="15:33" ht="16.5" x14ac:dyDescent="0.25">
      <c r="O455" s="37"/>
      <c r="Z455" s="66"/>
      <c r="AA455" s="66"/>
      <c r="AB455" s="66"/>
      <c r="AC455" s="66"/>
      <c r="AE455" s="60"/>
      <c r="AF455" s="60"/>
      <c r="AG455" s="60"/>
    </row>
    <row r="456" spans="15:33" ht="16.5" x14ac:dyDescent="0.25">
      <c r="O456" s="37"/>
      <c r="Z456" s="66"/>
      <c r="AA456" s="66"/>
      <c r="AB456" s="66"/>
      <c r="AC456" s="66"/>
      <c r="AE456" s="60"/>
      <c r="AF456" s="60"/>
      <c r="AG456" s="60"/>
    </row>
    <row r="457" spans="15:33" ht="16.5" x14ac:dyDescent="0.25">
      <c r="O457" s="37"/>
      <c r="Z457" s="66"/>
      <c r="AA457" s="66"/>
      <c r="AB457" s="66"/>
      <c r="AC457" s="66"/>
      <c r="AE457" s="60"/>
      <c r="AF457" s="60"/>
      <c r="AG457" s="60"/>
    </row>
    <row r="458" spans="15:33" ht="16.5" x14ac:dyDescent="0.25">
      <c r="O458" s="37"/>
      <c r="Z458" s="66"/>
      <c r="AA458" s="66"/>
      <c r="AB458" s="66"/>
      <c r="AC458" s="66"/>
      <c r="AE458" s="60"/>
      <c r="AF458" s="60"/>
      <c r="AG458" s="60"/>
    </row>
    <row r="459" spans="15:33" ht="16.5" x14ac:dyDescent="0.25">
      <c r="O459" s="37"/>
      <c r="Z459" s="66"/>
      <c r="AA459" s="66"/>
      <c r="AB459" s="66"/>
      <c r="AC459" s="66"/>
      <c r="AE459" s="60"/>
      <c r="AF459" s="60"/>
      <c r="AG459" s="60"/>
    </row>
    <row r="460" spans="15:33" ht="16.5" x14ac:dyDescent="0.25">
      <c r="O460" s="37"/>
      <c r="Z460" s="66"/>
      <c r="AA460" s="66"/>
      <c r="AB460" s="66"/>
      <c r="AC460" s="66"/>
      <c r="AE460" s="60"/>
      <c r="AF460" s="60"/>
      <c r="AG460" s="60"/>
    </row>
    <row r="461" spans="15:33" ht="16.5" x14ac:dyDescent="0.25">
      <c r="O461" s="37"/>
      <c r="Z461" s="66"/>
      <c r="AA461" s="66"/>
      <c r="AB461" s="66"/>
      <c r="AC461" s="66"/>
      <c r="AE461" s="60"/>
      <c r="AF461" s="60"/>
      <c r="AG461" s="60"/>
    </row>
    <row r="462" spans="15:33" ht="16.5" x14ac:dyDescent="0.25">
      <c r="O462" s="37"/>
      <c r="Z462" s="66"/>
      <c r="AA462" s="66"/>
      <c r="AB462" s="66"/>
      <c r="AC462" s="66"/>
      <c r="AE462" s="60"/>
      <c r="AF462" s="60"/>
      <c r="AG462" s="60"/>
    </row>
    <row r="463" spans="15:33" ht="16.5" x14ac:dyDescent="0.25">
      <c r="O463" s="37"/>
      <c r="Z463" s="66"/>
      <c r="AA463" s="66"/>
      <c r="AB463" s="66"/>
      <c r="AC463" s="66"/>
      <c r="AE463" s="60"/>
      <c r="AF463" s="60"/>
      <c r="AG463" s="60"/>
    </row>
    <row r="464" spans="15:33" ht="16.5" x14ac:dyDescent="0.25">
      <c r="O464" s="37"/>
      <c r="Z464" s="66"/>
      <c r="AA464" s="66"/>
      <c r="AB464" s="66"/>
      <c r="AC464" s="66"/>
      <c r="AE464" s="60"/>
      <c r="AF464" s="60"/>
      <c r="AG464" s="60"/>
    </row>
    <row r="465" spans="15:33" ht="16.5" x14ac:dyDescent="0.25">
      <c r="O465" s="37"/>
      <c r="Z465" s="66"/>
      <c r="AA465" s="66"/>
      <c r="AB465" s="66"/>
      <c r="AC465" s="66"/>
      <c r="AE465" s="60"/>
      <c r="AF465" s="60"/>
      <c r="AG465" s="60"/>
    </row>
    <row r="466" spans="15:33" ht="16.5" x14ac:dyDescent="0.25">
      <c r="O466" s="37"/>
      <c r="Z466" s="66"/>
      <c r="AA466" s="66"/>
      <c r="AB466" s="66"/>
      <c r="AC466" s="66"/>
      <c r="AE466" s="60"/>
      <c r="AF466" s="60"/>
      <c r="AG466" s="60"/>
    </row>
    <row r="467" spans="15:33" ht="16.5" x14ac:dyDescent="0.25">
      <c r="O467" s="37"/>
      <c r="Z467" s="66"/>
      <c r="AA467" s="66"/>
      <c r="AB467" s="66"/>
      <c r="AC467" s="66"/>
      <c r="AE467" s="60"/>
      <c r="AF467" s="60"/>
      <c r="AG467" s="60"/>
    </row>
    <row r="468" spans="15:33" ht="16.5" x14ac:dyDescent="0.25">
      <c r="O468" s="37"/>
      <c r="Z468" s="66"/>
      <c r="AA468" s="66"/>
      <c r="AB468" s="66"/>
      <c r="AC468" s="66"/>
      <c r="AE468" s="60"/>
      <c r="AF468" s="60"/>
      <c r="AG468" s="60"/>
    </row>
    <row r="469" spans="15:33" ht="16.5" x14ac:dyDescent="0.25">
      <c r="O469" s="37"/>
      <c r="Z469" s="66"/>
      <c r="AA469" s="66"/>
      <c r="AB469" s="66"/>
      <c r="AC469" s="66"/>
      <c r="AE469" s="60"/>
      <c r="AF469" s="60"/>
      <c r="AG469" s="60"/>
    </row>
    <row r="470" spans="15:33" ht="16.5" x14ac:dyDescent="0.25">
      <c r="O470" s="37"/>
      <c r="Z470" s="66"/>
      <c r="AA470" s="66"/>
      <c r="AB470" s="66"/>
      <c r="AC470" s="66"/>
      <c r="AE470" s="60"/>
      <c r="AF470" s="60"/>
      <c r="AG470" s="60"/>
    </row>
    <row r="471" spans="15:33" ht="16.5" x14ac:dyDescent="0.25">
      <c r="O471" s="37"/>
      <c r="Z471" s="66"/>
      <c r="AA471" s="66"/>
      <c r="AB471" s="66"/>
      <c r="AC471" s="66"/>
      <c r="AE471" s="60"/>
      <c r="AF471" s="60"/>
      <c r="AG471" s="60"/>
    </row>
    <row r="472" spans="15:33" ht="16.5" x14ac:dyDescent="0.25">
      <c r="O472" s="37"/>
      <c r="Z472" s="66"/>
      <c r="AA472" s="66"/>
      <c r="AB472" s="66"/>
      <c r="AC472" s="66"/>
      <c r="AE472" s="60"/>
      <c r="AF472" s="60"/>
      <c r="AG472" s="60"/>
    </row>
    <row r="473" spans="15:33" ht="16.5" x14ac:dyDescent="0.25">
      <c r="O473" s="37"/>
      <c r="Z473" s="66"/>
      <c r="AA473" s="66"/>
      <c r="AB473" s="66"/>
      <c r="AC473" s="66"/>
      <c r="AE473" s="60"/>
      <c r="AF473" s="60"/>
      <c r="AG473" s="60"/>
    </row>
    <row r="474" spans="15:33" ht="16.5" x14ac:dyDescent="0.25">
      <c r="O474" s="37"/>
      <c r="Z474" s="66"/>
      <c r="AA474" s="66"/>
      <c r="AB474" s="66"/>
      <c r="AC474" s="66"/>
      <c r="AE474" s="60"/>
      <c r="AF474" s="60"/>
      <c r="AG474" s="60"/>
    </row>
    <row r="475" spans="15:33" ht="16.5" x14ac:dyDescent="0.25">
      <c r="O475" s="37"/>
      <c r="Z475" s="66"/>
      <c r="AA475" s="66"/>
      <c r="AB475" s="66"/>
      <c r="AC475" s="66"/>
      <c r="AE475" s="60"/>
      <c r="AF475" s="60"/>
      <c r="AG475" s="60"/>
    </row>
    <row r="476" spans="15:33" ht="16.5" x14ac:dyDescent="0.25">
      <c r="O476" s="37"/>
      <c r="Z476" s="66"/>
      <c r="AA476" s="66"/>
      <c r="AB476" s="66"/>
      <c r="AC476" s="66"/>
      <c r="AE476" s="60"/>
      <c r="AF476" s="60"/>
      <c r="AG476" s="60"/>
    </row>
    <row r="477" spans="15:33" ht="16.5" x14ac:dyDescent="0.25">
      <c r="O477" s="37"/>
      <c r="Z477" s="66"/>
      <c r="AA477" s="66"/>
      <c r="AB477" s="66"/>
      <c r="AC477" s="66"/>
      <c r="AE477" s="60"/>
      <c r="AF477" s="60"/>
      <c r="AG477" s="60"/>
    </row>
    <row r="478" spans="15:33" ht="16.5" x14ac:dyDescent="0.25">
      <c r="O478" s="37"/>
      <c r="Z478" s="66"/>
      <c r="AA478" s="66"/>
      <c r="AB478" s="66"/>
      <c r="AC478" s="66"/>
      <c r="AE478" s="60"/>
      <c r="AF478" s="60"/>
      <c r="AG478" s="60"/>
    </row>
    <row r="479" spans="15:33" ht="16.5" x14ac:dyDescent="0.25">
      <c r="O479" s="37"/>
      <c r="Z479" s="66"/>
      <c r="AA479" s="66"/>
      <c r="AB479" s="66"/>
      <c r="AC479" s="66"/>
      <c r="AE479" s="60"/>
      <c r="AF479" s="60"/>
      <c r="AG479" s="60"/>
    </row>
    <row r="480" spans="15:33" ht="16.5" x14ac:dyDescent="0.25">
      <c r="Z480" s="66"/>
      <c r="AA480" s="66"/>
      <c r="AB480" s="66"/>
      <c r="AC480" s="66"/>
      <c r="AE480" s="60"/>
      <c r="AF480" s="60"/>
      <c r="AG480" s="60"/>
    </row>
    <row r="481" spans="29:33" ht="16.5" x14ac:dyDescent="0.25">
      <c r="AC481" s="66"/>
      <c r="AE481" s="60"/>
      <c r="AF481" s="60"/>
      <c r="AG481" s="60"/>
    </row>
    <row r="482" spans="29:33" ht="15.75" x14ac:dyDescent="0.25">
      <c r="AC482" s="66"/>
    </row>
    <row r="483" spans="29:33" ht="15.75" x14ac:dyDescent="0.25">
      <c r="AC483" s="66"/>
    </row>
    <row r="484" spans="29:33" ht="15.75" x14ac:dyDescent="0.25">
      <c r="AC484" s="66"/>
    </row>
    <row r="485" spans="29:33" ht="15.75" x14ac:dyDescent="0.25">
      <c r="AC485" s="66"/>
    </row>
    <row r="486" spans="29:33" ht="15.75" x14ac:dyDescent="0.25">
      <c r="AC486" s="66"/>
    </row>
    <row r="487" spans="29:33" ht="15.75" x14ac:dyDescent="0.25">
      <c r="AC487" s="66"/>
    </row>
    <row r="488" spans="29:33" ht="15.75" x14ac:dyDescent="0.25">
      <c r="AC488" s="66"/>
    </row>
    <row r="489" spans="29:33" ht="15.75" x14ac:dyDescent="0.25">
      <c r="AC489" s="66"/>
    </row>
    <row r="490" spans="29:33" ht="15.75" x14ac:dyDescent="0.25">
      <c r="AC490" s="66"/>
    </row>
    <row r="491" spans="29:33" ht="15.75" x14ac:dyDescent="0.25">
      <c r="AC491" s="66"/>
    </row>
    <row r="492" spans="29:33" ht="15.75" x14ac:dyDescent="0.25">
      <c r="AC492" s="66"/>
    </row>
    <row r="1048565" spans="29:29" ht="15" customHeight="1" x14ac:dyDescent="0.25">
      <c r="AC1048565" s="58"/>
    </row>
  </sheetData>
  <autoFilter ref="A11:AH164" xr:uid="{00000000-0009-0000-0000-000000000000}">
    <sortState xmlns:xlrd2="http://schemas.microsoft.com/office/spreadsheetml/2017/richdata2" ref="A13:AH164">
      <sortCondition ref="E11:E164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80">
    <cfRule type="expression" dxfId="79" priority="23">
      <formula>AND(E12&lt;&gt;"",A12="")</formula>
    </cfRule>
  </conditionalFormatting>
  <conditionalFormatting sqref="D12">
    <cfRule type="expression" dxfId="77" priority="3">
      <formula>(IF(LEN(E12)&lt;&gt;10," ",LEFT(E12,5)+1))=D12</formula>
    </cfRule>
    <cfRule type="notContainsBlanks" dxfId="76" priority="4">
      <formula>LEN(TRIM(D12))&gt;0</formula>
    </cfRule>
  </conditionalFormatting>
  <conditionalFormatting sqref="D72:D574">
    <cfRule type="expression" dxfId="75" priority="22">
      <formula>AND(D72&lt;&gt;"",D72&lt;&gt;"солдат")</formula>
    </cfRule>
  </conditionalFormatting>
  <conditionalFormatting sqref="E72:E580 E1:E11">
    <cfRule type="duplicateValues" dxfId="74" priority="479"/>
  </conditionalFormatting>
  <conditionalFormatting sqref="E72:E1048576 E1:E11">
    <cfRule type="duplicateValues" dxfId="73" priority="60"/>
  </conditionalFormatting>
  <conditionalFormatting sqref="F12:F110">
    <cfRule type="notContainsBlanks" dxfId="72" priority="2">
      <formula>LEN(TRIM(F12))&gt;0</formula>
    </cfRule>
    <cfRule type="expression" dxfId="71" priority="1">
      <formula>(IF(LEN(G12)&lt;&gt;10," ",LEFT(G12,5)+1))=F12</formula>
    </cfRule>
  </conditionalFormatting>
  <conditionalFormatting sqref="H142:H580">
    <cfRule type="expression" dxfId="57" priority="243">
      <formula>AND(_xlfn.ISFORMULA(H142), H142="")</formula>
    </cfRule>
  </conditionalFormatting>
  <conditionalFormatting sqref="I12:I121">
    <cfRule type="notContainsBlanks" dxfId="56" priority="16">
      <formula>LEN(TRIM(I12))&gt;0</formula>
    </cfRule>
  </conditionalFormatting>
  <conditionalFormatting sqref="I12:I580">
    <cfRule type="expression" dxfId="55" priority="15">
      <formula>(IF(LEN(J12)&lt;&gt;10," ",LEFT(J12,5)+1))=I12</formula>
    </cfRule>
  </conditionalFormatting>
  <conditionalFormatting sqref="I65:I110 I111:J580">
    <cfRule type="expression" dxfId="54" priority="18">
      <formula>LEN(TRIM(I65))&gt;0</formula>
    </cfRule>
  </conditionalFormatting>
  <conditionalFormatting sqref="J12:J110">
    <cfRule type="expression" dxfId="53" priority="13">
      <formula>(IF(LEN(K12)&lt;&gt;10," ",LEFT(K12,5)+1))=J12</formula>
    </cfRule>
    <cfRule type="notContainsBlanks" dxfId="52" priority="14">
      <formula>LEN(TRIM(J12))&gt;0</formula>
    </cfRule>
  </conditionalFormatting>
  <conditionalFormatting sqref="J111:J580">
    <cfRule type="expression" dxfId="51" priority="19">
      <formula>VALUE(RIGHT(J111,1))         =     MOD(    MOD(   (MID(J111,1,1)*(-1)+MID(J111,2,1)*5+MID(J111,3,1)*7+MID(J111,4,1)*9+MID(J111,5,1)*4+MID(J111,6,1)*6+MID(J111,7,1)*10+MID(J111,8,1)*5+MID(J111,9,1)*7),11),10)</formula>
    </cfRule>
  </conditionalFormatting>
  <conditionalFormatting sqref="K12:K111">
    <cfRule type="expression" dxfId="50" priority="7">
      <formula>(IF(LEN(L12)&lt;&gt;10," ",LEFT(L12,5)+1))=K12</formula>
    </cfRule>
    <cfRule type="notContainsBlanks" dxfId="49" priority="8">
      <formula>LEN(TRIM(K12))&gt;0</formula>
    </cfRule>
  </conditionalFormatting>
  <conditionalFormatting sqref="L12:T12 L13:Q110 S13:T110 R13:R111">
    <cfRule type="expression" dxfId="48" priority="9">
      <formula>(IF(LEN(M12)&lt;&gt;10," ",LEFT(M12,5)+1))=L12</formula>
    </cfRule>
    <cfRule type="notContainsBlanks" dxfId="47" priority="10">
      <formula>LEN(TRIM(L12))&gt;0</formula>
    </cfRule>
  </conditionalFormatting>
  <dataValidations count="1">
    <dataValidation type="list" allowBlank="1" showErrorMessage="1" sqref="AC49" xr:uid="{0375AF88-7318-45B1-8351-7C12386BB63A}">
      <formula1>"A(II)Rh-,A(II)Rh+,AB(lV)Rh- ,AB(lV)Rh+,B(III)Rh-,B(III)Rh+,O(I)Rh- ,O(I)Rh+"</formula1>
    </dataValidation>
  </dataValidations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4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45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G28:G45</xm:sqref>
        </x14:conditionalFormatting>
        <x14:conditionalFormatting xmlns:xm="http://schemas.microsoft.com/office/excel/2006/main">
          <x14:cfRule type="expression" priority="253" id="{F76347F7-9CB9-403F-B4AA-D63BB64486C0}">
            <xm:f>AND(NOT(ISBLANK(F46)), COUNTIF(Settings!G36:G655, F46) &gt; 1, LEN(H46) = 0)</xm:f>
            <x14:dxf>
              <fill>
                <patternFill>
                  <bgColor rgb="FFFFFF00"/>
                </patternFill>
              </fill>
            </x14:dxf>
          </x14:cfRule>
          <xm:sqref>G46:G67</xm:sqref>
        </x14:conditionalFormatting>
        <x14:conditionalFormatting xmlns:xm="http://schemas.microsoft.com/office/excel/2006/main">
          <x14:cfRule type="expression" priority="264" id="{F76347F7-9CB9-403F-B4AA-D63BB64486C0}">
            <xm:f>AND(NOT(ISBLANK(F68)), COUNTIF(Settings!G59:G678, F68) &gt; 1, LEN(H68) = 0)</xm:f>
            <x14:dxf>
              <fill>
                <patternFill>
                  <bgColor rgb="FFFFFF00"/>
                </patternFill>
              </fill>
            </x14:dxf>
          </x14:cfRule>
          <xm:sqref>G68:G81</xm:sqref>
        </x14:conditionalFormatting>
        <x14:conditionalFormatting xmlns:xm="http://schemas.microsoft.com/office/excel/2006/main">
          <x14:cfRule type="expression" priority="285" id="{F76347F7-9CB9-403F-B4AA-D63BB64486C0}">
            <xm:f>AND(NOT(ISBLANK(F82)), COUNTIF(Settings!G74:G693, F82) &gt; 1, LEN(H82) = 0)</xm:f>
            <x14:dxf>
              <fill>
                <patternFill>
                  <bgColor rgb="FFFFFF00"/>
                </patternFill>
              </fill>
            </x14:dxf>
          </x14:cfRule>
          <xm:sqref>G82:G84</xm:sqref>
        </x14:conditionalFormatting>
        <x14:conditionalFormatting xmlns:xm="http://schemas.microsoft.com/office/excel/2006/main">
          <x14:cfRule type="expression" priority="307" id="{F76347F7-9CB9-403F-B4AA-D63BB64486C0}">
            <xm:f>AND(NOT(ISBLANK(F85)), COUNTIF(Settings!G78:G697, F85) &gt; 1, LEN(H85) = 0)</xm:f>
            <x14:dxf>
              <fill>
                <patternFill>
                  <bgColor rgb="FFFFFF00"/>
                </patternFill>
              </fill>
            </x14:dxf>
          </x14:cfRule>
          <xm:sqref>G85</xm:sqref>
        </x14:conditionalFormatting>
        <x14:conditionalFormatting xmlns:xm="http://schemas.microsoft.com/office/excel/2006/main">
          <x14:cfRule type="expression" priority="330" id="{F76347F7-9CB9-403F-B4AA-D63BB64486C0}">
            <xm:f>AND(NOT(ISBLANK(F86)), COUNTIF(Settings!G80:G699, F86) &gt; 1, LEN(H86) = 0)</xm:f>
            <x14:dxf>
              <fill>
                <patternFill>
                  <bgColor rgb="FFFFFF00"/>
                </patternFill>
              </fill>
            </x14:dxf>
          </x14:cfRule>
          <xm:sqref>G86:G88</xm:sqref>
        </x14:conditionalFormatting>
        <x14:conditionalFormatting xmlns:xm="http://schemas.microsoft.com/office/excel/2006/main">
          <x14:cfRule type="expression" priority="354" id="{F76347F7-9CB9-403F-B4AA-D63BB64486C0}">
            <xm:f>AND(NOT(ISBLANK(F89)), COUNTIF(Settings!G84:G703, F89) &gt; 1, LEN(H89) = 0)</xm:f>
            <x14:dxf>
              <fill>
                <patternFill>
                  <bgColor rgb="FFFFFF00"/>
                </patternFill>
              </fill>
            </x14:dxf>
          </x14:cfRule>
          <xm:sqref>G89:G92</xm:sqref>
        </x14:conditionalFormatting>
        <x14:conditionalFormatting xmlns:xm="http://schemas.microsoft.com/office/excel/2006/main">
          <x14:cfRule type="expression" priority="379" id="{F76347F7-9CB9-403F-B4AA-D63BB64486C0}">
            <xm:f>AND(NOT(ISBLANK(F93)), COUNTIF(Settings!G89:G708, F93) &gt; 1, LEN(H93) = 0)</xm:f>
            <x14:dxf>
              <fill>
                <patternFill>
                  <bgColor rgb="FFFFFF00"/>
                </patternFill>
              </fill>
            </x14:dxf>
          </x14:cfRule>
          <xm:sqref>G93:G104</xm:sqref>
        </x14:conditionalFormatting>
        <x14:conditionalFormatting xmlns:xm="http://schemas.microsoft.com/office/excel/2006/main">
          <x14:cfRule type="expression" priority="405" id="{F76347F7-9CB9-403F-B4AA-D63BB64486C0}">
            <xm:f>AND(NOT(ISBLANK(F105)), COUNTIF(Settings!G102:G721, F105) &gt; 1, LEN(H105) = 0)</xm:f>
            <x14:dxf>
              <fill>
                <patternFill>
                  <bgColor rgb="FFFFFF00"/>
                </patternFill>
              </fill>
            </x14:dxf>
          </x14:cfRule>
          <xm:sqref>G105</xm:sqref>
        </x14:conditionalFormatting>
        <x14:conditionalFormatting xmlns:xm="http://schemas.microsoft.com/office/excel/2006/main">
          <x14:cfRule type="expression" priority="432" id="{F76347F7-9CB9-403F-B4AA-D63BB64486C0}">
            <xm:f>AND(NOT(ISBLANK(F106)), COUNTIF(Settings!G104:G723, F106) &gt; 1, LEN(H106) = 0)</xm:f>
            <x14:dxf>
              <fill>
                <patternFill>
                  <bgColor rgb="FFFFFF00"/>
                </patternFill>
              </fill>
            </x14:dxf>
          </x14:cfRule>
          <xm:sqref>G106</xm:sqref>
        </x14:conditionalFormatting>
        <x14:conditionalFormatting xmlns:xm="http://schemas.microsoft.com/office/excel/2006/main">
          <x14:cfRule type="expression" priority="460" id="{F76347F7-9CB9-403F-B4AA-D63BB64486C0}">
            <xm:f>AND(NOT(ISBLANK(F107)), COUNTIF(Settings!G106:G725, F107) &gt; 1, LEN(H107) = 0)</xm:f>
            <x14:dxf>
              <fill>
                <patternFill>
                  <bgColor rgb="FFFFFF00"/>
                </patternFill>
              </fill>
            </x14:dxf>
          </x14:cfRule>
          <xm:sqref>G107:G141</xm:sqref>
        </x14:conditionalFormatting>
        <x14:conditionalFormatting xmlns:xm="http://schemas.microsoft.com/office/excel/2006/main">
          <x14:cfRule type="expression" priority="247" id="{66A1C9EF-41A4-4172-AEF0-FBEA2545A35E}">
            <xm:f>AND(NOT(ISBLANK(F142)), COUNTIF(Settings!G132:G750, F142) &gt; 1, LEN(H142) = 0)</xm:f>
            <x14:dxf>
              <fill>
                <patternFill>
                  <bgColor rgb="FFFFFF00"/>
                </patternFill>
              </fill>
            </x14:dxf>
          </x14:cfRule>
          <xm:sqref>G142:G280</xm:sqref>
        </x14:conditionalFormatting>
        <x14:conditionalFormatting xmlns:xm="http://schemas.microsoft.com/office/excel/2006/main">
          <x14:cfRule type="expression" priority="242" id="{4DDB3D6D-DF16-44D0-803D-D4D6E41C8F28}">
            <xm:f>IF(   F142="",   FALSE(),   SUMPRODUCT(     (LOWER(TRIM(CLEAN(Settings!G$1:G$609)))=LOWER(TRIM(CLEAN(F142)))) *     (LOWER(TRIM(CLEAN(Settings!H$1:H$609)))=LOWER(TRIM(CLEAN(H142))))   )=0 )</xm:f>
            <x14:dxf>
              <fill>
                <patternFill>
                  <bgColor rgb="FFFFFF00"/>
                </patternFill>
              </fill>
            </x14:dxf>
          </x14:cfRule>
          <xm:sqref>H142:H580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O286:O479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AB142:AB480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D142:D1480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AC145:AC492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AC1048565:AC1048576 AC72:AC144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O111:O285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AB72:AB141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D72:D141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G28:G592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19" zoomScaleNormal="100" workbookViewId="0">
      <selection activeCell="F39" sqref="F39"/>
    </sheetView>
  </sheetViews>
  <sheetFormatPr defaultColWidth="8.5703125" defaultRowHeight="14.25" customHeight="1" x14ac:dyDescent="0.25"/>
  <cols>
    <col min="1" max="1" width="11.7109375" customWidth="1"/>
    <col min="3" max="3" width="18.28515625" customWidth="1"/>
    <col min="4" max="4" width="17.5703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51</v>
      </c>
      <c r="C1" s="1" t="s">
        <v>44</v>
      </c>
      <c r="J1" t="s">
        <v>56</v>
      </c>
      <c r="K1" t="s">
        <v>41</v>
      </c>
      <c r="L1" t="s">
        <v>57</v>
      </c>
    </row>
    <row r="2" spans="1:12" ht="210" x14ac:dyDescent="0.25">
      <c r="A2" s="1" t="s">
        <v>43</v>
      </c>
      <c r="C2" s="1" t="s">
        <v>58</v>
      </c>
      <c r="E2" t="s">
        <v>59</v>
      </c>
      <c r="F2" t="s">
        <v>60</v>
      </c>
      <c r="G2" t="s">
        <v>61</v>
      </c>
      <c r="H2" t="s">
        <v>56</v>
      </c>
      <c r="I2" t="s">
        <v>62</v>
      </c>
      <c r="J2" t="s">
        <v>63</v>
      </c>
      <c r="K2" t="s">
        <v>64</v>
      </c>
      <c r="L2" t="s">
        <v>45</v>
      </c>
    </row>
    <row r="3" spans="1:12" ht="240" x14ac:dyDescent="0.25">
      <c r="A3" s="1" t="s">
        <v>47</v>
      </c>
      <c r="C3" s="1" t="s">
        <v>65</v>
      </c>
      <c r="E3" t="s">
        <v>59</v>
      </c>
      <c r="F3" t="s">
        <v>66</v>
      </c>
      <c r="G3" t="s">
        <v>67</v>
      </c>
      <c r="H3" t="s">
        <v>56</v>
      </c>
      <c r="I3" t="s">
        <v>62</v>
      </c>
      <c r="J3" t="s">
        <v>68</v>
      </c>
      <c r="K3" t="s">
        <v>54</v>
      </c>
      <c r="L3" t="s">
        <v>69</v>
      </c>
    </row>
    <row r="4" spans="1:12" ht="15" x14ac:dyDescent="0.25">
      <c r="A4" t="s">
        <v>53</v>
      </c>
      <c r="E4" t="s">
        <v>59</v>
      </c>
      <c r="F4" t="s">
        <v>70</v>
      </c>
      <c r="G4" t="s">
        <v>71</v>
      </c>
      <c r="H4" t="s">
        <v>56</v>
      </c>
      <c r="I4" t="s">
        <v>62</v>
      </c>
      <c r="J4" t="s">
        <v>72</v>
      </c>
      <c r="K4" t="s">
        <v>73</v>
      </c>
      <c r="L4" t="s">
        <v>49</v>
      </c>
    </row>
    <row r="5" spans="1:12" ht="15" x14ac:dyDescent="0.25">
      <c r="E5" t="s">
        <v>59</v>
      </c>
      <c r="F5" t="s">
        <v>74</v>
      </c>
      <c r="G5" t="s">
        <v>75</v>
      </c>
      <c r="H5" t="s">
        <v>56</v>
      </c>
      <c r="I5" t="s">
        <v>62</v>
      </c>
      <c r="J5" t="s">
        <v>76</v>
      </c>
      <c r="K5" t="s">
        <v>77</v>
      </c>
      <c r="L5" t="s">
        <v>78</v>
      </c>
    </row>
    <row r="6" spans="1:12" ht="15" x14ac:dyDescent="0.25">
      <c r="E6" t="s">
        <v>59</v>
      </c>
      <c r="F6" t="s">
        <v>79</v>
      </c>
      <c r="G6" t="s">
        <v>80</v>
      </c>
      <c r="H6" t="s">
        <v>56</v>
      </c>
      <c r="I6" t="s">
        <v>62</v>
      </c>
      <c r="J6" t="s">
        <v>81</v>
      </c>
      <c r="K6" t="s">
        <v>82</v>
      </c>
      <c r="L6" t="s">
        <v>52</v>
      </c>
    </row>
    <row r="7" spans="1:12" ht="15" x14ac:dyDescent="0.25">
      <c r="E7" t="s">
        <v>59</v>
      </c>
      <c r="F7" t="s">
        <v>83</v>
      </c>
      <c r="G7" t="s">
        <v>84</v>
      </c>
      <c r="H7" t="s">
        <v>56</v>
      </c>
      <c r="I7" t="s">
        <v>62</v>
      </c>
      <c r="J7" t="s">
        <v>85</v>
      </c>
      <c r="K7" t="s">
        <v>86</v>
      </c>
      <c r="L7" t="s">
        <v>87</v>
      </c>
    </row>
    <row r="8" spans="1:12" ht="15" x14ac:dyDescent="0.25">
      <c r="E8" t="s">
        <v>59</v>
      </c>
      <c r="F8" t="s">
        <v>88</v>
      </c>
      <c r="G8" t="s">
        <v>89</v>
      </c>
      <c r="H8" t="s">
        <v>56</v>
      </c>
      <c r="I8" t="s">
        <v>62</v>
      </c>
      <c r="J8" t="s">
        <v>90</v>
      </c>
      <c r="K8" t="s">
        <v>91</v>
      </c>
      <c r="L8" t="s">
        <v>92</v>
      </c>
    </row>
    <row r="9" spans="1:12" ht="15" x14ac:dyDescent="0.25">
      <c r="E9" t="s">
        <v>59</v>
      </c>
      <c r="F9" t="s">
        <v>93</v>
      </c>
      <c r="G9" t="s">
        <v>94</v>
      </c>
      <c r="H9" t="s">
        <v>56</v>
      </c>
      <c r="I9" t="s">
        <v>62</v>
      </c>
      <c r="J9" t="s">
        <v>95</v>
      </c>
      <c r="K9" t="s">
        <v>96</v>
      </c>
    </row>
    <row r="10" spans="1:12" ht="15" x14ac:dyDescent="0.25">
      <c r="E10" t="s">
        <v>59</v>
      </c>
      <c r="F10" t="s">
        <v>97</v>
      </c>
      <c r="G10" t="s">
        <v>98</v>
      </c>
      <c r="H10" t="s">
        <v>56</v>
      </c>
      <c r="I10" t="s">
        <v>62</v>
      </c>
      <c r="J10" t="s">
        <v>99</v>
      </c>
      <c r="K10" t="s">
        <v>100</v>
      </c>
    </row>
    <row r="11" spans="1:12" ht="15" x14ac:dyDescent="0.25">
      <c r="E11" t="s">
        <v>59</v>
      </c>
      <c r="F11" t="s">
        <v>101</v>
      </c>
      <c r="G11" t="s">
        <v>102</v>
      </c>
      <c r="H11" t="s">
        <v>56</v>
      </c>
      <c r="I11" t="s">
        <v>62</v>
      </c>
      <c r="J11" t="s">
        <v>103</v>
      </c>
      <c r="K11" t="s">
        <v>104</v>
      </c>
    </row>
    <row r="12" spans="1:12" ht="15" x14ac:dyDescent="0.25">
      <c r="E12" t="s">
        <v>59</v>
      </c>
      <c r="F12" t="s">
        <v>105</v>
      </c>
      <c r="G12" t="s">
        <v>106</v>
      </c>
      <c r="H12" t="s">
        <v>56</v>
      </c>
      <c r="I12" t="s">
        <v>62</v>
      </c>
      <c r="J12" t="s">
        <v>107</v>
      </c>
      <c r="K12" t="s">
        <v>108</v>
      </c>
    </row>
    <row r="13" spans="1:12" ht="15" x14ac:dyDescent="0.25">
      <c r="E13" t="s">
        <v>59</v>
      </c>
      <c r="F13" t="s">
        <v>109</v>
      </c>
      <c r="G13" t="s">
        <v>110</v>
      </c>
      <c r="H13" t="s">
        <v>56</v>
      </c>
      <c r="I13" t="s">
        <v>62</v>
      </c>
      <c r="J13" t="s">
        <v>111</v>
      </c>
    </row>
    <row r="14" spans="1:12" ht="15" x14ac:dyDescent="0.25">
      <c r="E14" t="s">
        <v>59</v>
      </c>
      <c r="F14" t="s">
        <v>112</v>
      </c>
      <c r="G14" t="s">
        <v>113</v>
      </c>
      <c r="H14" t="s">
        <v>56</v>
      </c>
      <c r="I14" t="s">
        <v>62</v>
      </c>
      <c r="J14" t="s">
        <v>114</v>
      </c>
    </row>
    <row r="15" spans="1:12" ht="15" x14ac:dyDescent="0.25">
      <c r="E15" t="s">
        <v>59</v>
      </c>
      <c r="F15" t="s">
        <v>115</v>
      </c>
      <c r="G15" t="s">
        <v>116</v>
      </c>
      <c r="H15" t="s">
        <v>56</v>
      </c>
      <c r="I15" t="s">
        <v>62</v>
      </c>
      <c r="J15" t="s">
        <v>117</v>
      </c>
    </row>
    <row r="16" spans="1:12" ht="15" x14ac:dyDescent="0.25">
      <c r="E16" t="s">
        <v>59</v>
      </c>
      <c r="F16" t="s">
        <v>118</v>
      </c>
      <c r="G16" t="s">
        <v>119</v>
      </c>
      <c r="H16" t="s">
        <v>56</v>
      </c>
      <c r="I16" t="s">
        <v>62</v>
      </c>
      <c r="J16" t="s">
        <v>120</v>
      </c>
    </row>
    <row r="17" spans="5:10" ht="15" x14ac:dyDescent="0.25">
      <c r="E17" t="s">
        <v>59</v>
      </c>
      <c r="F17" t="s">
        <v>121</v>
      </c>
      <c r="G17" t="s">
        <v>122</v>
      </c>
      <c r="H17" t="s">
        <v>56</v>
      </c>
      <c r="I17" t="s">
        <v>62</v>
      </c>
      <c r="J17" t="s">
        <v>123</v>
      </c>
    </row>
    <row r="18" spans="5:10" ht="15" x14ac:dyDescent="0.25">
      <c r="E18" t="s">
        <v>59</v>
      </c>
      <c r="F18" t="s">
        <v>124</v>
      </c>
      <c r="G18" t="s">
        <v>125</v>
      </c>
      <c r="H18" t="s">
        <v>56</v>
      </c>
      <c r="I18" t="s">
        <v>62</v>
      </c>
      <c r="J18" t="s">
        <v>126</v>
      </c>
    </row>
    <row r="19" spans="5:10" ht="15" x14ac:dyDescent="0.25">
      <c r="E19" t="s">
        <v>59</v>
      </c>
      <c r="F19" t="s">
        <v>127</v>
      </c>
      <c r="G19" t="s">
        <v>128</v>
      </c>
      <c r="H19" t="s">
        <v>56</v>
      </c>
      <c r="I19" t="s">
        <v>62</v>
      </c>
      <c r="J19" t="s">
        <v>129</v>
      </c>
    </row>
    <row r="20" spans="5:10" ht="15" x14ac:dyDescent="0.25">
      <c r="E20" t="s">
        <v>59</v>
      </c>
      <c r="F20" t="s">
        <v>130</v>
      </c>
      <c r="G20" t="s">
        <v>131</v>
      </c>
      <c r="H20" t="s">
        <v>56</v>
      </c>
      <c r="I20" t="s">
        <v>62</v>
      </c>
      <c r="J20" t="s">
        <v>132</v>
      </c>
    </row>
    <row r="21" spans="5:10" ht="15" x14ac:dyDescent="0.25">
      <c r="E21" t="s">
        <v>59</v>
      </c>
      <c r="F21" t="s">
        <v>133</v>
      </c>
      <c r="G21" t="s">
        <v>134</v>
      </c>
      <c r="H21" t="s">
        <v>56</v>
      </c>
      <c r="I21" t="s">
        <v>62</v>
      </c>
      <c r="J21" t="s">
        <v>135</v>
      </c>
    </row>
    <row r="22" spans="5:10" ht="15" x14ac:dyDescent="0.25">
      <c r="E22" t="s">
        <v>59</v>
      </c>
      <c r="F22" t="s">
        <v>136</v>
      </c>
      <c r="G22" t="s">
        <v>137</v>
      </c>
      <c r="H22" t="s">
        <v>56</v>
      </c>
      <c r="I22" t="s">
        <v>62</v>
      </c>
      <c r="J22" t="s">
        <v>138</v>
      </c>
    </row>
    <row r="23" spans="5:10" ht="15" x14ac:dyDescent="0.25">
      <c r="E23" t="s">
        <v>59</v>
      </c>
      <c r="F23" t="s">
        <v>139</v>
      </c>
      <c r="G23" t="s">
        <v>140</v>
      </c>
      <c r="H23" t="s">
        <v>56</v>
      </c>
      <c r="I23" t="s">
        <v>62</v>
      </c>
      <c r="J23" t="s">
        <v>141</v>
      </c>
    </row>
    <row r="24" spans="5:10" ht="15" x14ac:dyDescent="0.25">
      <c r="E24" t="s">
        <v>59</v>
      </c>
      <c r="F24" t="s">
        <v>142</v>
      </c>
      <c r="G24" t="s">
        <v>143</v>
      </c>
      <c r="H24" t="s">
        <v>56</v>
      </c>
      <c r="I24" t="s">
        <v>62</v>
      </c>
      <c r="J24" t="s">
        <v>144</v>
      </c>
    </row>
    <row r="25" spans="5:10" ht="15" x14ac:dyDescent="0.25">
      <c r="E25" t="s">
        <v>59</v>
      </c>
      <c r="F25" t="s">
        <v>145</v>
      </c>
      <c r="G25" t="s">
        <v>146</v>
      </c>
      <c r="H25" t="s">
        <v>56</v>
      </c>
      <c r="I25" t="s">
        <v>62</v>
      </c>
      <c r="J25" t="s">
        <v>147</v>
      </c>
    </row>
    <row r="26" spans="5:10" ht="15" x14ac:dyDescent="0.25">
      <c r="E26" t="s">
        <v>59</v>
      </c>
      <c r="F26" t="s">
        <v>148</v>
      </c>
      <c r="G26" t="s">
        <v>149</v>
      </c>
      <c r="H26" t="s">
        <v>56</v>
      </c>
      <c r="I26" t="s">
        <v>62</v>
      </c>
    </row>
    <row r="27" spans="5:10" ht="15" x14ac:dyDescent="0.25">
      <c r="E27" t="s">
        <v>59</v>
      </c>
      <c r="F27" t="s">
        <v>150</v>
      </c>
      <c r="G27" t="s">
        <v>151</v>
      </c>
      <c r="H27" t="s">
        <v>56</v>
      </c>
      <c r="I27" t="s">
        <v>62</v>
      </c>
    </row>
    <row r="28" spans="5:10" ht="15" x14ac:dyDescent="0.25">
      <c r="E28" t="s">
        <v>63</v>
      </c>
      <c r="F28" t="s">
        <v>152</v>
      </c>
      <c r="G28" t="s">
        <v>153</v>
      </c>
      <c r="H28" t="s">
        <v>154</v>
      </c>
      <c r="I28" t="s">
        <v>155</v>
      </c>
    </row>
    <row r="29" spans="5:10" ht="15" x14ac:dyDescent="0.25">
      <c r="E29" t="s">
        <v>63</v>
      </c>
      <c r="F29" t="s">
        <v>156</v>
      </c>
      <c r="G29" t="s">
        <v>157</v>
      </c>
      <c r="H29" t="s">
        <v>154</v>
      </c>
      <c r="I29" t="s">
        <v>155</v>
      </c>
    </row>
    <row r="30" spans="5:10" ht="15" x14ac:dyDescent="0.25">
      <c r="E30" t="s">
        <v>63</v>
      </c>
      <c r="F30" t="s">
        <v>158</v>
      </c>
      <c r="G30" t="s">
        <v>159</v>
      </c>
      <c r="H30" t="s">
        <v>154</v>
      </c>
      <c r="I30" t="s">
        <v>155</v>
      </c>
    </row>
    <row r="31" spans="5:10" ht="15" x14ac:dyDescent="0.25">
      <c r="E31" t="s">
        <v>63</v>
      </c>
      <c r="F31" t="s">
        <v>160</v>
      </c>
      <c r="G31" t="s">
        <v>161</v>
      </c>
      <c r="H31" t="s">
        <v>154</v>
      </c>
      <c r="I31" t="s">
        <v>155</v>
      </c>
    </row>
    <row r="32" spans="5:10" ht="15" x14ac:dyDescent="0.25">
      <c r="E32" t="s">
        <v>63</v>
      </c>
      <c r="F32" t="s">
        <v>162</v>
      </c>
      <c r="G32" t="s">
        <v>163</v>
      </c>
      <c r="H32" t="s">
        <v>154</v>
      </c>
      <c r="I32" t="s">
        <v>155</v>
      </c>
    </row>
    <row r="33" spans="5:9" ht="15" x14ac:dyDescent="0.25">
      <c r="E33" t="s">
        <v>63</v>
      </c>
      <c r="F33" t="s">
        <v>164</v>
      </c>
      <c r="G33" t="s">
        <v>165</v>
      </c>
      <c r="H33" t="s">
        <v>154</v>
      </c>
      <c r="I33" t="s">
        <v>155</v>
      </c>
    </row>
    <row r="34" spans="5:9" ht="15" x14ac:dyDescent="0.25">
      <c r="E34" t="s">
        <v>63</v>
      </c>
      <c r="F34" t="s">
        <v>166</v>
      </c>
      <c r="G34" t="s">
        <v>167</v>
      </c>
      <c r="H34" t="s">
        <v>154</v>
      </c>
      <c r="I34" t="s">
        <v>155</v>
      </c>
    </row>
    <row r="35" spans="5:9" ht="15" x14ac:dyDescent="0.25">
      <c r="E35" t="s">
        <v>63</v>
      </c>
      <c r="F35" t="s">
        <v>168</v>
      </c>
      <c r="G35" t="s">
        <v>169</v>
      </c>
      <c r="H35" t="s">
        <v>154</v>
      </c>
      <c r="I35" t="s">
        <v>155</v>
      </c>
    </row>
    <row r="36" spans="5:9" ht="15" x14ac:dyDescent="0.25">
      <c r="E36" t="s">
        <v>63</v>
      </c>
      <c r="F36" t="s">
        <v>170</v>
      </c>
      <c r="G36" t="s">
        <v>171</v>
      </c>
      <c r="H36" t="s">
        <v>154</v>
      </c>
      <c r="I36" t="s">
        <v>155</v>
      </c>
    </row>
    <row r="37" spans="5:9" ht="15" x14ac:dyDescent="0.25">
      <c r="E37" t="s">
        <v>63</v>
      </c>
      <c r="F37" t="s">
        <v>172</v>
      </c>
      <c r="G37" t="s">
        <v>173</v>
      </c>
      <c r="H37" t="s">
        <v>154</v>
      </c>
      <c r="I37" t="s">
        <v>155</v>
      </c>
    </row>
    <row r="38" spans="5:9" ht="15" x14ac:dyDescent="0.25">
      <c r="E38" t="s">
        <v>63</v>
      </c>
      <c r="F38" t="s">
        <v>174</v>
      </c>
      <c r="G38" t="s">
        <v>175</v>
      </c>
      <c r="H38" t="s">
        <v>154</v>
      </c>
      <c r="I38" t="s">
        <v>155</v>
      </c>
    </row>
    <row r="39" spans="5:9" ht="15" x14ac:dyDescent="0.25">
      <c r="E39" t="s">
        <v>63</v>
      </c>
      <c r="F39" t="s">
        <v>176</v>
      </c>
      <c r="G39" t="s">
        <v>177</v>
      </c>
      <c r="H39" t="s">
        <v>154</v>
      </c>
      <c r="I39" t="s">
        <v>155</v>
      </c>
    </row>
    <row r="40" spans="5:9" ht="15" x14ac:dyDescent="0.25">
      <c r="E40" t="s">
        <v>63</v>
      </c>
      <c r="F40" t="s">
        <v>178</v>
      </c>
      <c r="G40" t="s">
        <v>179</v>
      </c>
      <c r="H40" t="s">
        <v>154</v>
      </c>
      <c r="I40" t="s">
        <v>155</v>
      </c>
    </row>
    <row r="41" spans="5:9" ht="15" x14ac:dyDescent="0.25">
      <c r="E41" t="s">
        <v>63</v>
      </c>
      <c r="F41" t="s">
        <v>180</v>
      </c>
      <c r="G41" t="s">
        <v>181</v>
      </c>
      <c r="H41" t="s">
        <v>154</v>
      </c>
      <c r="I41" t="s">
        <v>155</v>
      </c>
    </row>
    <row r="42" spans="5:9" ht="15" x14ac:dyDescent="0.25">
      <c r="E42" t="s">
        <v>63</v>
      </c>
      <c r="F42" t="s">
        <v>182</v>
      </c>
      <c r="G42" t="s">
        <v>183</v>
      </c>
      <c r="H42" t="s">
        <v>154</v>
      </c>
      <c r="I42" t="s">
        <v>155</v>
      </c>
    </row>
    <row r="43" spans="5:9" ht="15" x14ac:dyDescent="0.25">
      <c r="E43" t="s">
        <v>63</v>
      </c>
      <c r="F43" t="s">
        <v>184</v>
      </c>
      <c r="G43" t="s">
        <v>185</v>
      </c>
      <c r="H43" t="s">
        <v>154</v>
      </c>
      <c r="I43" t="s">
        <v>155</v>
      </c>
    </row>
    <row r="44" spans="5:9" ht="15" x14ac:dyDescent="0.25">
      <c r="E44" t="s">
        <v>63</v>
      </c>
      <c r="F44" t="s">
        <v>186</v>
      </c>
      <c r="G44" t="s">
        <v>187</v>
      </c>
      <c r="H44" t="s">
        <v>154</v>
      </c>
      <c r="I44" t="s">
        <v>155</v>
      </c>
    </row>
    <row r="45" spans="5:9" ht="15" x14ac:dyDescent="0.25">
      <c r="E45" t="s">
        <v>68</v>
      </c>
      <c r="F45" t="s">
        <v>188</v>
      </c>
      <c r="G45" t="s">
        <v>189</v>
      </c>
      <c r="H45" t="s">
        <v>190</v>
      </c>
      <c r="I45" t="s">
        <v>191</v>
      </c>
    </row>
    <row r="46" spans="5:9" ht="15" x14ac:dyDescent="0.25">
      <c r="E46" t="s">
        <v>68</v>
      </c>
      <c r="F46" t="s">
        <v>192</v>
      </c>
      <c r="G46" t="s">
        <v>193</v>
      </c>
      <c r="H46" t="s">
        <v>190</v>
      </c>
      <c r="I46" t="s">
        <v>191</v>
      </c>
    </row>
    <row r="47" spans="5:9" ht="15" x14ac:dyDescent="0.25">
      <c r="E47" t="s">
        <v>68</v>
      </c>
      <c r="F47" t="s">
        <v>194</v>
      </c>
      <c r="G47" t="s">
        <v>195</v>
      </c>
      <c r="H47" t="s">
        <v>190</v>
      </c>
      <c r="I47" t="s">
        <v>191</v>
      </c>
    </row>
    <row r="48" spans="5:9" ht="15" x14ac:dyDescent="0.25">
      <c r="E48" t="s">
        <v>68</v>
      </c>
      <c r="F48" t="s">
        <v>196</v>
      </c>
      <c r="G48" t="s">
        <v>197</v>
      </c>
      <c r="H48" t="s">
        <v>190</v>
      </c>
      <c r="I48" t="s">
        <v>191</v>
      </c>
    </row>
    <row r="49" spans="4:9" ht="15" x14ac:dyDescent="0.25">
      <c r="E49" t="s">
        <v>68</v>
      </c>
      <c r="F49" t="s">
        <v>198</v>
      </c>
      <c r="G49" t="s">
        <v>199</v>
      </c>
      <c r="H49" t="s">
        <v>190</v>
      </c>
      <c r="I49" t="s">
        <v>191</v>
      </c>
    </row>
    <row r="50" spans="4:9" ht="15" x14ac:dyDescent="0.25">
      <c r="E50" t="s">
        <v>68</v>
      </c>
      <c r="F50" t="s">
        <v>200</v>
      </c>
      <c r="G50" t="s">
        <v>201</v>
      </c>
      <c r="H50" t="s">
        <v>190</v>
      </c>
      <c r="I50" t="s">
        <v>191</v>
      </c>
    </row>
    <row r="51" spans="4:9" ht="15" x14ac:dyDescent="0.25">
      <c r="E51" t="s">
        <v>68</v>
      </c>
      <c r="F51" t="s">
        <v>202</v>
      </c>
      <c r="G51" t="s">
        <v>203</v>
      </c>
      <c r="H51" t="s">
        <v>190</v>
      </c>
      <c r="I51" t="s">
        <v>191</v>
      </c>
    </row>
    <row r="52" spans="4:9" ht="15" x14ac:dyDescent="0.25">
      <c r="E52" t="s">
        <v>68</v>
      </c>
      <c r="F52" t="s">
        <v>204</v>
      </c>
      <c r="G52" t="s">
        <v>205</v>
      </c>
      <c r="H52" t="s">
        <v>190</v>
      </c>
      <c r="I52" t="s">
        <v>191</v>
      </c>
    </row>
    <row r="53" spans="4:9" ht="15" x14ac:dyDescent="0.25">
      <c r="E53" t="s">
        <v>68</v>
      </c>
      <c r="F53" t="s">
        <v>206</v>
      </c>
      <c r="G53" t="s">
        <v>207</v>
      </c>
      <c r="H53" t="s">
        <v>190</v>
      </c>
      <c r="I53" t="s">
        <v>191</v>
      </c>
    </row>
    <row r="54" spans="4:9" ht="15" x14ac:dyDescent="0.25">
      <c r="E54" t="s">
        <v>68</v>
      </c>
      <c r="F54" t="s">
        <v>208</v>
      </c>
      <c r="G54" t="s">
        <v>209</v>
      </c>
      <c r="H54" t="s">
        <v>190</v>
      </c>
      <c r="I54" t="s">
        <v>191</v>
      </c>
    </row>
    <row r="55" spans="4:9" ht="15" x14ac:dyDescent="0.25">
      <c r="E55" t="s">
        <v>68</v>
      </c>
      <c r="F55" t="s">
        <v>210</v>
      </c>
      <c r="G55" t="s">
        <v>211</v>
      </c>
      <c r="H55" t="s">
        <v>190</v>
      </c>
      <c r="I55" t="s">
        <v>191</v>
      </c>
    </row>
    <row r="56" spans="4:9" ht="15" x14ac:dyDescent="0.25">
      <c r="E56" t="s">
        <v>68</v>
      </c>
      <c r="F56" t="s">
        <v>212</v>
      </c>
      <c r="G56" t="s">
        <v>213</v>
      </c>
      <c r="H56" t="s">
        <v>190</v>
      </c>
      <c r="I56" t="s">
        <v>191</v>
      </c>
    </row>
    <row r="57" spans="4:9" ht="15" x14ac:dyDescent="0.25">
      <c r="D57" t="s">
        <v>214</v>
      </c>
      <c r="E57" t="s">
        <v>68</v>
      </c>
      <c r="F57" t="s">
        <v>215</v>
      </c>
      <c r="G57" t="s">
        <v>216</v>
      </c>
      <c r="H57" t="s">
        <v>190</v>
      </c>
      <c r="I57" t="s">
        <v>191</v>
      </c>
    </row>
    <row r="58" spans="4:9" ht="15" x14ac:dyDescent="0.25">
      <c r="D58" t="s">
        <v>214</v>
      </c>
      <c r="E58" t="s">
        <v>68</v>
      </c>
      <c r="F58" t="s">
        <v>217</v>
      </c>
      <c r="G58" t="s">
        <v>218</v>
      </c>
      <c r="H58" t="s">
        <v>190</v>
      </c>
      <c r="I58" t="s">
        <v>191</v>
      </c>
    </row>
    <row r="59" spans="4:9" ht="15" x14ac:dyDescent="0.25">
      <c r="E59" t="s">
        <v>68</v>
      </c>
      <c r="F59" t="s">
        <v>219</v>
      </c>
      <c r="G59" t="s">
        <v>220</v>
      </c>
      <c r="H59" t="s">
        <v>190</v>
      </c>
      <c r="I59" t="s">
        <v>191</v>
      </c>
    </row>
    <row r="60" spans="4:9" ht="15" x14ac:dyDescent="0.25">
      <c r="E60" t="s">
        <v>68</v>
      </c>
      <c r="F60" t="s">
        <v>221</v>
      </c>
      <c r="G60" t="s">
        <v>222</v>
      </c>
      <c r="H60" t="s">
        <v>190</v>
      </c>
      <c r="I60" t="s">
        <v>191</v>
      </c>
    </row>
    <row r="61" spans="4:9" ht="15" x14ac:dyDescent="0.25">
      <c r="E61" t="s">
        <v>68</v>
      </c>
      <c r="F61" t="s">
        <v>223</v>
      </c>
      <c r="G61" t="s">
        <v>224</v>
      </c>
      <c r="H61" t="s">
        <v>190</v>
      </c>
      <c r="I61" t="s">
        <v>191</v>
      </c>
    </row>
    <row r="62" spans="4:9" ht="15" x14ac:dyDescent="0.25">
      <c r="E62" t="s">
        <v>68</v>
      </c>
      <c r="F62" t="s">
        <v>225</v>
      </c>
      <c r="G62" t="s">
        <v>226</v>
      </c>
      <c r="H62" t="s">
        <v>190</v>
      </c>
      <c r="I62" t="s">
        <v>191</v>
      </c>
    </row>
    <row r="63" spans="4:9" ht="15" x14ac:dyDescent="0.25">
      <c r="E63" t="s">
        <v>68</v>
      </c>
      <c r="F63" t="s">
        <v>227</v>
      </c>
      <c r="G63" t="s">
        <v>228</v>
      </c>
      <c r="H63" t="s">
        <v>190</v>
      </c>
      <c r="I63" t="s">
        <v>191</v>
      </c>
    </row>
    <row r="64" spans="4:9" ht="15" x14ac:dyDescent="0.25">
      <c r="E64" t="s">
        <v>68</v>
      </c>
      <c r="F64" t="s">
        <v>229</v>
      </c>
      <c r="G64" t="s">
        <v>230</v>
      </c>
      <c r="H64" t="s">
        <v>190</v>
      </c>
      <c r="I64" t="s">
        <v>191</v>
      </c>
    </row>
    <row r="65" spans="4:9" ht="15" x14ac:dyDescent="0.25">
      <c r="E65" t="s">
        <v>68</v>
      </c>
      <c r="F65" t="s">
        <v>231</v>
      </c>
      <c r="G65" t="s">
        <v>232</v>
      </c>
      <c r="H65" t="s">
        <v>190</v>
      </c>
      <c r="I65" t="s">
        <v>191</v>
      </c>
    </row>
    <row r="66" spans="4:9" ht="15" x14ac:dyDescent="0.25">
      <c r="E66" t="s">
        <v>68</v>
      </c>
      <c r="F66" t="s">
        <v>233</v>
      </c>
      <c r="G66" t="s">
        <v>234</v>
      </c>
      <c r="H66" t="s">
        <v>190</v>
      </c>
      <c r="I66" t="s">
        <v>191</v>
      </c>
    </row>
    <row r="67" spans="4:9" ht="15" x14ac:dyDescent="0.25">
      <c r="E67" t="s">
        <v>68</v>
      </c>
      <c r="F67" t="s">
        <v>235</v>
      </c>
      <c r="G67" t="s">
        <v>236</v>
      </c>
      <c r="H67" t="s">
        <v>190</v>
      </c>
      <c r="I67" t="s">
        <v>191</v>
      </c>
    </row>
    <row r="68" spans="4:9" ht="15" x14ac:dyDescent="0.25">
      <c r="D68" t="s">
        <v>214</v>
      </c>
      <c r="E68" t="s">
        <v>68</v>
      </c>
      <c r="F68" t="s">
        <v>237</v>
      </c>
      <c r="G68" t="s">
        <v>238</v>
      </c>
      <c r="H68" t="s">
        <v>190</v>
      </c>
      <c r="I68" t="s">
        <v>191</v>
      </c>
    </row>
    <row r="69" spans="4:9" ht="15" x14ac:dyDescent="0.25">
      <c r="E69" t="s">
        <v>68</v>
      </c>
      <c r="F69" t="s">
        <v>239</v>
      </c>
      <c r="G69" t="s">
        <v>240</v>
      </c>
      <c r="H69" t="s">
        <v>190</v>
      </c>
      <c r="I69" t="s">
        <v>191</v>
      </c>
    </row>
    <row r="70" spans="4:9" ht="15" x14ac:dyDescent="0.25">
      <c r="E70" t="s">
        <v>68</v>
      </c>
      <c r="F70" t="s">
        <v>241</v>
      </c>
      <c r="G70" t="s">
        <v>242</v>
      </c>
      <c r="H70" t="s">
        <v>190</v>
      </c>
      <c r="I70" t="s">
        <v>191</v>
      </c>
    </row>
    <row r="71" spans="4:9" ht="15" x14ac:dyDescent="0.25">
      <c r="E71" t="s">
        <v>68</v>
      </c>
      <c r="F71" t="s">
        <v>243</v>
      </c>
      <c r="G71" t="s">
        <v>242</v>
      </c>
      <c r="H71" t="s">
        <v>190</v>
      </c>
      <c r="I71" t="s">
        <v>191</v>
      </c>
    </row>
    <row r="72" spans="4:9" ht="15" x14ac:dyDescent="0.25">
      <c r="E72" t="s">
        <v>68</v>
      </c>
      <c r="F72" t="s">
        <v>244</v>
      </c>
      <c r="G72" t="s">
        <v>245</v>
      </c>
      <c r="H72" t="s">
        <v>190</v>
      </c>
      <c r="I72" t="s">
        <v>191</v>
      </c>
    </row>
    <row r="73" spans="4:9" ht="15" x14ac:dyDescent="0.25">
      <c r="E73" t="s">
        <v>68</v>
      </c>
      <c r="F73" t="s">
        <v>246</v>
      </c>
      <c r="G73" t="s">
        <v>247</v>
      </c>
      <c r="H73" t="s">
        <v>190</v>
      </c>
      <c r="I73" t="s">
        <v>191</v>
      </c>
    </row>
    <row r="74" spans="4:9" ht="15" x14ac:dyDescent="0.25">
      <c r="E74" t="s">
        <v>68</v>
      </c>
      <c r="F74" t="s">
        <v>248</v>
      </c>
      <c r="G74" t="s">
        <v>249</v>
      </c>
      <c r="H74" t="s">
        <v>190</v>
      </c>
      <c r="I74" t="s">
        <v>191</v>
      </c>
    </row>
    <row r="75" spans="4:9" ht="15" x14ac:dyDescent="0.25">
      <c r="E75" t="s">
        <v>68</v>
      </c>
      <c r="F75" t="s">
        <v>250</v>
      </c>
      <c r="G75" t="s">
        <v>251</v>
      </c>
      <c r="H75" t="s">
        <v>190</v>
      </c>
      <c r="I75" t="s">
        <v>191</v>
      </c>
    </row>
    <row r="76" spans="4:9" ht="15" x14ac:dyDescent="0.25">
      <c r="E76" t="s">
        <v>68</v>
      </c>
      <c r="F76" t="s">
        <v>252</v>
      </c>
      <c r="G76" t="s">
        <v>253</v>
      </c>
      <c r="H76" t="s">
        <v>190</v>
      </c>
      <c r="I76" t="s">
        <v>191</v>
      </c>
    </row>
    <row r="77" spans="4:9" ht="15" x14ac:dyDescent="0.25">
      <c r="E77" t="s">
        <v>68</v>
      </c>
      <c r="F77" t="s">
        <v>223</v>
      </c>
      <c r="G77" t="s">
        <v>224</v>
      </c>
      <c r="H77" t="s">
        <v>190</v>
      </c>
      <c r="I77" t="s">
        <v>191</v>
      </c>
    </row>
    <row r="78" spans="4:9" ht="15" x14ac:dyDescent="0.25">
      <c r="E78" t="s">
        <v>68</v>
      </c>
      <c r="F78" t="s">
        <v>254</v>
      </c>
      <c r="G78" t="s">
        <v>255</v>
      </c>
      <c r="H78" t="s">
        <v>190</v>
      </c>
      <c r="I78" t="s">
        <v>191</v>
      </c>
    </row>
    <row r="79" spans="4:9" ht="15" x14ac:dyDescent="0.25">
      <c r="E79" t="s">
        <v>68</v>
      </c>
      <c r="F79" t="s">
        <v>256</v>
      </c>
      <c r="G79" t="s">
        <v>257</v>
      </c>
      <c r="H79" t="s">
        <v>190</v>
      </c>
      <c r="I79" t="s">
        <v>191</v>
      </c>
    </row>
    <row r="80" spans="4:9" ht="15" x14ac:dyDescent="0.25">
      <c r="E80" t="s">
        <v>68</v>
      </c>
      <c r="F80" t="s">
        <v>258</v>
      </c>
      <c r="G80" t="s">
        <v>259</v>
      </c>
      <c r="H80" t="s">
        <v>190</v>
      </c>
      <c r="I80" t="s">
        <v>191</v>
      </c>
    </row>
    <row r="81" spans="5:9" ht="15" x14ac:dyDescent="0.25">
      <c r="E81" t="s">
        <v>68</v>
      </c>
      <c r="F81" t="s">
        <v>260</v>
      </c>
      <c r="G81" t="s">
        <v>261</v>
      </c>
      <c r="H81" t="s">
        <v>190</v>
      </c>
      <c r="I81" t="s">
        <v>191</v>
      </c>
    </row>
    <row r="82" spans="5:9" ht="15" x14ac:dyDescent="0.25">
      <c r="E82" t="s">
        <v>68</v>
      </c>
      <c r="F82" t="s">
        <v>262</v>
      </c>
      <c r="G82" t="s">
        <v>263</v>
      </c>
      <c r="H82" t="s">
        <v>190</v>
      </c>
      <c r="I82" t="s">
        <v>191</v>
      </c>
    </row>
    <row r="83" spans="5:9" ht="15" x14ac:dyDescent="0.25">
      <c r="E83" t="s">
        <v>68</v>
      </c>
      <c r="F83" t="s">
        <v>264</v>
      </c>
      <c r="G83" t="s">
        <v>265</v>
      </c>
      <c r="H83" t="s">
        <v>190</v>
      </c>
      <c r="I83" t="s">
        <v>191</v>
      </c>
    </row>
    <row r="84" spans="5:9" ht="15" x14ac:dyDescent="0.25">
      <c r="E84" t="s">
        <v>68</v>
      </c>
      <c r="F84" t="s">
        <v>266</v>
      </c>
      <c r="G84" t="s">
        <v>267</v>
      </c>
      <c r="H84" t="s">
        <v>190</v>
      </c>
      <c r="I84" t="s">
        <v>191</v>
      </c>
    </row>
    <row r="85" spans="5:9" ht="15" x14ac:dyDescent="0.25">
      <c r="E85" t="s">
        <v>68</v>
      </c>
      <c r="F85" t="s">
        <v>268</v>
      </c>
      <c r="G85" t="s">
        <v>269</v>
      </c>
      <c r="H85" t="s">
        <v>190</v>
      </c>
      <c r="I85" t="s">
        <v>191</v>
      </c>
    </row>
    <row r="86" spans="5:9" ht="15" x14ac:dyDescent="0.25">
      <c r="E86" t="s">
        <v>68</v>
      </c>
      <c r="F86" t="s">
        <v>270</v>
      </c>
      <c r="G86" t="s">
        <v>271</v>
      </c>
      <c r="H86" t="s">
        <v>190</v>
      </c>
      <c r="I86" t="s">
        <v>191</v>
      </c>
    </row>
    <row r="87" spans="5:9" ht="15" x14ac:dyDescent="0.25">
      <c r="E87" t="s">
        <v>72</v>
      </c>
      <c r="F87" t="s">
        <v>272</v>
      </c>
      <c r="G87" t="s">
        <v>273</v>
      </c>
      <c r="H87" t="s">
        <v>274</v>
      </c>
      <c r="I87" t="s">
        <v>275</v>
      </c>
    </row>
    <row r="88" spans="5:9" ht="15" x14ac:dyDescent="0.25">
      <c r="E88" t="s">
        <v>72</v>
      </c>
      <c r="F88" t="s">
        <v>276</v>
      </c>
      <c r="G88" t="s">
        <v>277</v>
      </c>
      <c r="H88" t="s">
        <v>274</v>
      </c>
      <c r="I88" t="s">
        <v>275</v>
      </c>
    </row>
    <row r="89" spans="5:9" ht="15" x14ac:dyDescent="0.25">
      <c r="E89" t="s">
        <v>72</v>
      </c>
      <c r="F89" t="s">
        <v>278</v>
      </c>
      <c r="G89" t="s">
        <v>279</v>
      </c>
      <c r="H89" t="s">
        <v>274</v>
      </c>
      <c r="I89" t="s">
        <v>275</v>
      </c>
    </row>
    <row r="90" spans="5:9" ht="15" x14ac:dyDescent="0.25">
      <c r="E90" t="s">
        <v>72</v>
      </c>
      <c r="F90" t="s">
        <v>280</v>
      </c>
      <c r="G90" t="s">
        <v>281</v>
      </c>
      <c r="H90" t="s">
        <v>274</v>
      </c>
      <c r="I90" t="s">
        <v>275</v>
      </c>
    </row>
    <row r="91" spans="5:9" ht="15" x14ac:dyDescent="0.25">
      <c r="E91" t="s">
        <v>72</v>
      </c>
      <c r="F91" t="s">
        <v>282</v>
      </c>
      <c r="G91" t="s">
        <v>283</v>
      </c>
      <c r="H91" t="s">
        <v>274</v>
      </c>
      <c r="I91" t="s">
        <v>275</v>
      </c>
    </row>
    <row r="92" spans="5:9" ht="15" x14ac:dyDescent="0.25">
      <c r="E92" t="s">
        <v>72</v>
      </c>
      <c r="F92" t="s">
        <v>284</v>
      </c>
      <c r="G92" t="s">
        <v>285</v>
      </c>
      <c r="H92" t="s">
        <v>274</v>
      </c>
      <c r="I92" t="s">
        <v>275</v>
      </c>
    </row>
    <row r="93" spans="5:9" ht="15" x14ac:dyDescent="0.25">
      <c r="E93" t="s">
        <v>72</v>
      </c>
      <c r="F93" t="s">
        <v>286</v>
      </c>
      <c r="G93" t="s">
        <v>287</v>
      </c>
      <c r="H93" t="s">
        <v>274</v>
      </c>
      <c r="I93" t="s">
        <v>275</v>
      </c>
    </row>
    <row r="94" spans="5:9" ht="15" x14ac:dyDescent="0.25">
      <c r="E94" t="s">
        <v>72</v>
      </c>
      <c r="F94" t="s">
        <v>288</v>
      </c>
      <c r="G94" t="s">
        <v>289</v>
      </c>
      <c r="H94" t="s">
        <v>274</v>
      </c>
      <c r="I94" t="s">
        <v>275</v>
      </c>
    </row>
    <row r="95" spans="5:9" ht="15" x14ac:dyDescent="0.25">
      <c r="E95" t="s">
        <v>72</v>
      </c>
      <c r="F95" t="s">
        <v>290</v>
      </c>
      <c r="G95" t="s">
        <v>291</v>
      </c>
      <c r="H95" t="s">
        <v>274</v>
      </c>
      <c r="I95" t="s">
        <v>275</v>
      </c>
    </row>
    <row r="96" spans="5:9" ht="15" x14ac:dyDescent="0.25">
      <c r="E96" t="s">
        <v>76</v>
      </c>
      <c r="F96" t="s">
        <v>292</v>
      </c>
      <c r="G96" t="s">
        <v>293</v>
      </c>
      <c r="H96" t="s">
        <v>294</v>
      </c>
      <c r="I96" t="s">
        <v>295</v>
      </c>
    </row>
    <row r="97" spans="5:9" ht="15" x14ac:dyDescent="0.25">
      <c r="E97" t="s">
        <v>76</v>
      </c>
      <c r="F97" t="s">
        <v>296</v>
      </c>
      <c r="G97" t="s">
        <v>297</v>
      </c>
      <c r="H97" t="s">
        <v>294</v>
      </c>
      <c r="I97" t="s">
        <v>295</v>
      </c>
    </row>
    <row r="98" spans="5:9" ht="15" x14ac:dyDescent="0.25">
      <c r="E98" t="s">
        <v>76</v>
      </c>
      <c r="F98" t="s">
        <v>298</v>
      </c>
      <c r="G98" t="s">
        <v>299</v>
      </c>
      <c r="H98" t="s">
        <v>294</v>
      </c>
      <c r="I98" t="s">
        <v>295</v>
      </c>
    </row>
    <row r="99" spans="5:9" ht="15" x14ac:dyDescent="0.25">
      <c r="E99" t="s">
        <v>76</v>
      </c>
      <c r="F99" t="s">
        <v>300</v>
      </c>
      <c r="G99" t="s">
        <v>301</v>
      </c>
      <c r="H99" t="s">
        <v>294</v>
      </c>
      <c r="I99" t="s">
        <v>295</v>
      </c>
    </row>
    <row r="100" spans="5:9" ht="15" x14ac:dyDescent="0.25">
      <c r="E100" t="s">
        <v>76</v>
      </c>
      <c r="F100" t="s">
        <v>302</v>
      </c>
      <c r="G100" t="s">
        <v>303</v>
      </c>
      <c r="H100" t="s">
        <v>294</v>
      </c>
      <c r="I100" t="s">
        <v>295</v>
      </c>
    </row>
    <row r="101" spans="5:9" ht="15" x14ac:dyDescent="0.25">
      <c r="E101" t="s">
        <v>76</v>
      </c>
      <c r="F101" t="s">
        <v>304</v>
      </c>
      <c r="G101" t="s">
        <v>305</v>
      </c>
      <c r="H101" t="s">
        <v>294</v>
      </c>
      <c r="I101" t="s">
        <v>295</v>
      </c>
    </row>
    <row r="102" spans="5:9" ht="15" x14ac:dyDescent="0.25">
      <c r="E102" t="s">
        <v>76</v>
      </c>
      <c r="F102" t="s">
        <v>306</v>
      </c>
      <c r="G102" t="s">
        <v>307</v>
      </c>
      <c r="H102" t="s">
        <v>294</v>
      </c>
      <c r="I102" t="s">
        <v>295</v>
      </c>
    </row>
    <row r="103" spans="5:9" ht="15" x14ac:dyDescent="0.25">
      <c r="E103" t="s">
        <v>76</v>
      </c>
      <c r="F103" t="s">
        <v>308</v>
      </c>
      <c r="G103" t="s">
        <v>309</v>
      </c>
      <c r="H103" t="s">
        <v>294</v>
      </c>
      <c r="I103" t="s">
        <v>295</v>
      </c>
    </row>
    <row r="104" spans="5:9" ht="15" x14ac:dyDescent="0.25">
      <c r="E104" t="s">
        <v>76</v>
      </c>
      <c r="F104" t="s">
        <v>310</v>
      </c>
      <c r="G104" t="s">
        <v>311</v>
      </c>
      <c r="H104" t="s">
        <v>294</v>
      </c>
      <c r="I104" t="s">
        <v>295</v>
      </c>
    </row>
    <row r="105" spans="5:9" ht="15" x14ac:dyDescent="0.25">
      <c r="E105" t="s">
        <v>76</v>
      </c>
      <c r="F105" t="s">
        <v>312</v>
      </c>
      <c r="G105" t="s">
        <v>313</v>
      </c>
      <c r="H105" t="s">
        <v>294</v>
      </c>
      <c r="I105" t="s">
        <v>295</v>
      </c>
    </row>
    <row r="106" spans="5:9" ht="15" x14ac:dyDescent="0.25">
      <c r="E106" t="s">
        <v>76</v>
      </c>
      <c r="F106" t="s">
        <v>314</v>
      </c>
      <c r="G106" t="s">
        <v>315</v>
      </c>
      <c r="H106" t="s">
        <v>294</v>
      </c>
      <c r="I106" t="s">
        <v>295</v>
      </c>
    </row>
    <row r="107" spans="5:9" ht="15" x14ac:dyDescent="0.25">
      <c r="E107" t="s">
        <v>76</v>
      </c>
      <c r="F107" t="s">
        <v>316</v>
      </c>
      <c r="G107" t="s">
        <v>317</v>
      </c>
      <c r="H107" t="s">
        <v>294</v>
      </c>
      <c r="I107" t="s">
        <v>295</v>
      </c>
    </row>
    <row r="108" spans="5:9" ht="15" x14ac:dyDescent="0.25">
      <c r="E108" t="s">
        <v>76</v>
      </c>
      <c r="F108" t="s">
        <v>318</v>
      </c>
      <c r="G108" t="s">
        <v>319</v>
      </c>
      <c r="H108" t="s">
        <v>294</v>
      </c>
      <c r="I108" t="s">
        <v>295</v>
      </c>
    </row>
    <row r="109" spans="5:9" ht="15" x14ac:dyDescent="0.25">
      <c r="E109" t="s">
        <v>76</v>
      </c>
      <c r="F109" t="s">
        <v>320</v>
      </c>
      <c r="G109" t="s">
        <v>55</v>
      </c>
      <c r="H109" t="s">
        <v>294</v>
      </c>
      <c r="I109" t="s">
        <v>295</v>
      </c>
    </row>
    <row r="110" spans="5:9" ht="15" x14ac:dyDescent="0.25">
      <c r="E110" t="s">
        <v>76</v>
      </c>
      <c r="F110" t="s">
        <v>321</v>
      </c>
      <c r="G110" t="s">
        <v>322</v>
      </c>
      <c r="H110" t="s">
        <v>294</v>
      </c>
      <c r="I110" t="s">
        <v>295</v>
      </c>
    </row>
    <row r="111" spans="5:9" ht="15" x14ac:dyDescent="0.25">
      <c r="E111" t="s">
        <v>76</v>
      </c>
      <c r="F111" t="s">
        <v>323</v>
      </c>
      <c r="G111" t="s">
        <v>324</v>
      </c>
      <c r="H111" t="s">
        <v>294</v>
      </c>
      <c r="I111" t="s">
        <v>295</v>
      </c>
    </row>
    <row r="112" spans="5:9" ht="15" x14ac:dyDescent="0.25">
      <c r="E112" t="s">
        <v>76</v>
      </c>
      <c r="F112" t="s">
        <v>325</v>
      </c>
      <c r="G112" t="s">
        <v>326</v>
      </c>
      <c r="H112" t="s">
        <v>294</v>
      </c>
      <c r="I112" t="s">
        <v>295</v>
      </c>
    </row>
    <row r="113" spans="5:9" ht="15" x14ac:dyDescent="0.25">
      <c r="E113" t="s">
        <v>76</v>
      </c>
      <c r="F113" t="s">
        <v>327</v>
      </c>
      <c r="G113" t="s">
        <v>328</v>
      </c>
      <c r="H113" t="s">
        <v>294</v>
      </c>
      <c r="I113" t="s">
        <v>295</v>
      </c>
    </row>
    <row r="114" spans="5:9" ht="15" x14ac:dyDescent="0.25">
      <c r="E114" t="s">
        <v>76</v>
      </c>
      <c r="F114" t="s">
        <v>329</v>
      </c>
      <c r="G114" t="s">
        <v>330</v>
      </c>
      <c r="H114" t="s">
        <v>294</v>
      </c>
      <c r="I114" t="s">
        <v>295</v>
      </c>
    </row>
    <row r="115" spans="5:9" ht="15" x14ac:dyDescent="0.25">
      <c r="E115" t="s">
        <v>76</v>
      </c>
      <c r="F115" t="s">
        <v>331</v>
      </c>
      <c r="G115" t="s">
        <v>332</v>
      </c>
      <c r="H115" t="s">
        <v>294</v>
      </c>
      <c r="I115" t="s">
        <v>295</v>
      </c>
    </row>
    <row r="116" spans="5:9" ht="15" x14ac:dyDescent="0.25">
      <c r="E116" t="s">
        <v>76</v>
      </c>
      <c r="F116" t="s">
        <v>333</v>
      </c>
      <c r="G116" t="s">
        <v>48</v>
      </c>
      <c r="H116" t="s">
        <v>294</v>
      </c>
      <c r="I116" t="s">
        <v>295</v>
      </c>
    </row>
    <row r="117" spans="5:9" ht="15" x14ac:dyDescent="0.25">
      <c r="E117" t="s">
        <v>76</v>
      </c>
      <c r="F117" t="s">
        <v>334</v>
      </c>
      <c r="G117" t="s">
        <v>335</v>
      </c>
      <c r="H117" t="s">
        <v>294</v>
      </c>
      <c r="I117" t="s">
        <v>295</v>
      </c>
    </row>
    <row r="118" spans="5:9" ht="15" x14ac:dyDescent="0.25">
      <c r="E118" t="s">
        <v>76</v>
      </c>
      <c r="F118" t="s">
        <v>336</v>
      </c>
      <c r="G118" t="s">
        <v>337</v>
      </c>
      <c r="H118" t="s">
        <v>294</v>
      </c>
      <c r="I118" t="s">
        <v>295</v>
      </c>
    </row>
    <row r="119" spans="5:9" ht="15" x14ac:dyDescent="0.25">
      <c r="E119" t="s">
        <v>81</v>
      </c>
      <c r="F119" t="s">
        <v>338</v>
      </c>
      <c r="G119" t="s">
        <v>339</v>
      </c>
      <c r="H119" t="s">
        <v>340</v>
      </c>
      <c r="I119" t="s">
        <v>341</v>
      </c>
    </row>
    <row r="120" spans="5:9" ht="15" x14ac:dyDescent="0.25">
      <c r="E120" t="s">
        <v>81</v>
      </c>
      <c r="F120" t="s">
        <v>342</v>
      </c>
      <c r="G120" t="s">
        <v>343</v>
      </c>
      <c r="H120" t="s">
        <v>340</v>
      </c>
      <c r="I120" t="s">
        <v>341</v>
      </c>
    </row>
    <row r="121" spans="5:9" ht="15" x14ac:dyDescent="0.25">
      <c r="E121" t="s">
        <v>81</v>
      </c>
      <c r="F121" t="s">
        <v>344</v>
      </c>
      <c r="G121" t="s">
        <v>345</v>
      </c>
      <c r="H121" t="s">
        <v>340</v>
      </c>
      <c r="I121" t="s">
        <v>341</v>
      </c>
    </row>
    <row r="122" spans="5:9" ht="15" x14ac:dyDescent="0.25">
      <c r="E122" t="s">
        <v>81</v>
      </c>
      <c r="F122" t="s">
        <v>346</v>
      </c>
      <c r="G122" t="s">
        <v>347</v>
      </c>
      <c r="H122" t="s">
        <v>340</v>
      </c>
      <c r="I122" t="s">
        <v>341</v>
      </c>
    </row>
    <row r="123" spans="5:9" ht="15" x14ac:dyDescent="0.25">
      <c r="E123" t="s">
        <v>81</v>
      </c>
      <c r="F123" t="s">
        <v>348</v>
      </c>
      <c r="G123" t="s">
        <v>349</v>
      </c>
      <c r="H123" t="s">
        <v>340</v>
      </c>
      <c r="I123" t="s">
        <v>341</v>
      </c>
    </row>
    <row r="124" spans="5:9" ht="15" x14ac:dyDescent="0.25">
      <c r="E124" t="s">
        <v>81</v>
      </c>
      <c r="F124" t="s">
        <v>350</v>
      </c>
      <c r="G124" t="s">
        <v>351</v>
      </c>
      <c r="H124" t="s">
        <v>340</v>
      </c>
      <c r="I124" t="s">
        <v>341</v>
      </c>
    </row>
    <row r="125" spans="5:9" ht="15" x14ac:dyDescent="0.25">
      <c r="E125" t="s">
        <v>81</v>
      </c>
      <c r="F125" t="s">
        <v>352</v>
      </c>
      <c r="G125" t="s">
        <v>353</v>
      </c>
      <c r="H125" t="s">
        <v>340</v>
      </c>
      <c r="I125" t="s">
        <v>341</v>
      </c>
    </row>
    <row r="126" spans="5:9" ht="15" x14ac:dyDescent="0.25">
      <c r="E126" t="s">
        <v>81</v>
      </c>
      <c r="F126" t="s">
        <v>354</v>
      </c>
      <c r="G126" t="s">
        <v>355</v>
      </c>
      <c r="H126" t="s">
        <v>340</v>
      </c>
      <c r="I126" t="s">
        <v>341</v>
      </c>
    </row>
    <row r="127" spans="5:9" ht="15" x14ac:dyDescent="0.25">
      <c r="E127" t="s">
        <v>81</v>
      </c>
      <c r="F127" t="s">
        <v>356</v>
      </c>
      <c r="G127" t="s">
        <v>357</v>
      </c>
      <c r="H127" t="s">
        <v>340</v>
      </c>
      <c r="I127" t="s">
        <v>341</v>
      </c>
    </row>
    <row r="128" spans="5:9" ht="15" x14ac:dyDescent="0.25">
      <c r="E128" t="s">
        <v>81</v>
      </c>
      <c r="F128" t="s">
        <v>358</v>
      </c>
      <c r="G128" t="s">
        <v>359</v>
      </c>
      <c r="H128" t="s">
        <v>340</v>
      </c>
      <c r="I128" t="s">
        <v>341</v>
      </c>
    </row>
    <row r="129" spans="4:9" ht="15" x14ac:dyDescent="0.25">
      <c r="E129" t="s">
        <v>81</v>
      </c>
      <c r="F129" t="s">
        <v>360</v>
      </c>
      <c r="G129" t="s">
        <v>361</v>
      </c>
      <c r="H129" t="s">
        <v>340</v>
      </c>
      <c r="I129" t="s">
        <v>341</v>
      </c>
    </row>
    <row r="130" spans="4:9" ht="15" x14ac:dyDescent="0.25">
      <c r="E130" t="s">
        <v>85</v>
      </c>
      <c r="F130" t="s">
        <v>362</v>
      </c>
      <c r="G130" t="s">
        <v>363</v>
      </c>
      <c r="H130" t="s">
        <v>364</v>
      </c>
      <c r="I130" t="s">
        <v>365</v>
      </c>
    </row>
    <row r="131" spans="4:9" ht="15" x14ac:dyDescent="0.25">
      <c r="E131" t="s">
        <v>85</v>
      </c>
      <c r="F131" t="s">
        <v>366</v>
      </c>
      <c r="G131" t="s">
        <v>367</v>
      </c>
      <c r="H131" t="s">
        <v>364</v>
      </c>
      <c r="I131" t="s">
        <v>365</v>
      </c>
    </row>
    <row r="132" spans="4:9" ht="15" x14ac:dyDescent="0.25">
      <c r="E132" t="s">
        <v>85</v>
      </c>
      <c r="F132" t="s">
        <v>368</v>
      </c>
      <c r="G132" t="s">
        <v>369</v>
      </c>
      <c r="H132" t="s">
        <v>364</v>
      </c>
      <c r="I132" t="s">
        <v>365</v>
      </c>
    </row>
    <row r="133" spans="4:9" ht="15" x14ac:dyDescent="0.25">
      <c r="E133" t="s">
        <v>85</v>
      </c>
      <c r="F133" t="s">
        <v>370</v>
      </c>
      <c r="G133" t="s">
        <v>371</v>
      </c>
      <c r="H133" t="s">
        <v>364</v>
      </c>
      <c r="I133" t="s">
        <v>365</v>
      </c>
    </row>
    <row r="134" spans="4:9" ht="15" x14ac:dyDescent="0.25">
      <c r="D134" t="s">
        <v>372</v>
      </c>
      <c r="E134" t="s">
        <v>85</v>
      </c>
      <c r="F134" t="s">
        <v>373</v>
      </c>
      <c r="G134" t="s">
        <v>374</v>
      </c>
      <c r="H134" t="s">
        <v>364</v>
      </c>
      <c r="I134" t="s">
        <v>365</v>
      </c>
    </row>
    <row r="135" spans="4:9" ht="15" x14ac:dyDescent="0.25">
      <c r="E135" t="s">
        <v>85</v>
      </c>
      <c r="F135" t="s">
        <v>375</v>
      </c>
      <c r="G135" t="s">
        <v>376</v>
      </c>
      <c r="H135" t="s">
        <v>364</v>
      </c>
      <c r="I135" t="s">
        <v>365</v>
      </c>
    </row>
    <row r="136" spans="4:9" ht="15" x14ac:dyDescent="0.25">
      <c r="E136" t="s">
        <v>85</v>
      </c>
      <c r="F136" t="s">
        <v>377</v>
      </c>
      <c r="G136" t="s">
        <v>378</v>
      </c>
      <c r="H136" t="s">
        <v>364</v>
      </c>
      <c r="I136" t="s">
        <v>365</v>
      </c>
    </row>
    <row r="137" spans="4:9" ht="15" x14ac:dyDescent="0.25">
      <c r="E137" t="s">
        <v>85</v>
      </c>
      <c r="F137" t="s">
        <v>379</v>
      </c>
      <c r="G137" t="s">
        <v>380</v>
      </c>
      <c r="H137" t="s">
        <v>364</v>
      </c>
      <c r="I137" t="s">
        <v>365</v>
      </c>
    </row>
    <row r="138" spans="4:9" ht="15" x14ac:dyDescent="0.25">
      <c r="E138" t="s">
        <v>85</v>
      </c>
      <c r="F138" t="s">
        <v>381</v>
      </c>
      <c r="G138" t="s">
        <v>382</v>
      </c>
      <c r="H138" t="s">
        <v>364</v>
      </c>
      <c r="I138" t="s">
        <v>365</v>
      </c>
    </row>
    <row r="139" spans="4:9" ht="15" x14ac:dyDescent="0.25">
      <c r="E139" t="s">
        <v>85</v>
      </c>
      <c r="F139" t="s">
        <v>383</v>
      </c>
      <c r="G139" t="s">
        <v>384</v>
      </c>
      <c r="H139" t="s">
        <v>364</v>
      </c>
      <c r="I139" t="s">
        <v>365</v>
      </c>
    </row>
    <row r="140" spans="4:9" ht="15" x14ac:dyDescent="0.25">
      <c r="E140" t="s">
        <v>85</v>
      </c>
      <c r="F140" t="s">
        <v>385</v>
      </c>
      <c r="G140" t="s">
        <v>386</v>
      </c>
      <c r="H140" t="s">
        <v>364</v>
      </c>
      <c r="I140" t="s">
        <v>365</v>
      </c>
    </row>
    <row r="141" spans="4:9" ht="15" x14ac:dyDescent="0.25">
      <c r="E141" t="s">
        <v>85</v>
      </c>
      <c r="F141" t="s">
        <v>387</v>
      </c>
      <c r="G141" t="s">
        <v>388</v>
      </c>
      <c r="H141" t="s">
        <v>364</v>
      </c>
      <c r="I141" t="s">
        <v>365</v>
      </c>
    </row>
    <row r="142" spans="4:9" ht="15" x14ac:dyDescent="0.25">
      <c r="D142" t="s">
        <v>372</v>
      </c>
      <c r="E142" t="s">
        <v>85</v>
      </c>
      <c r="F142" t="s">
        <v>389</v>
      </c>
      <c r="G142" t="s">
        <v>390</v>
      </c>
      <c r="H142" t="s">
        <v>364</v>
      </c>
      <c r="I142" t="s">
        <v>365</v>
      </c>
    </row>
    <row r="143" spans="4:9" ht="15" x14ac:dyDescent="0.25">
      <c r="D143" t="s">
        <v>372</v>
      </c>
      <c r="E143" t="s">
        <v>85</v>
      </c>
      <c r="F143" t="s">
        <v>237</v>
      </c>
      <c r="G143" t="s">
        <v>238</v>
      </c>
      <c r="H143" t="s">
        <v>364</v>
      </c>
      <c r="I143" t="s">
        <v>365</v>
      </c>
    </row>
    <row r="144" spans="4:9" ht="15" x14ac:dyDescent="0.25">
      <c r="E144" t="s">
        <v>90</v>
      </c>
      <c r="F144" t="s">
        <v>391</v>
      </c>
      <c r="G144" t="s">
        <v>392</v>
      </c>
      <c r="H144" t="s">
        <v>393</v>
      </c>
      <c r="I144" t="s">
        <v>394</v>
      </c>
    </row>
    <row r="145" spans="5:9" ht="15" x14ac:dyDescent="0.25">
      <c r="E145" t="s">
        <v>90</v>
      </c>
      <c r="F145" t="s">
        <v>395</v>
      </c>
      <c r="G145" t="s">
        <v>396</v>
      </c>
      <c r="H145" t="s">
        <v>393</v>
      </c>
      <c r="I145" t="s">
        <v>394</v>
      </c>
    </row>
    <row r="146" spans="5:9" ht="15" x14ac:dyDescent="0.25">
      <c r="E146" t="s">
        <v>90</v>
      </c>
      <c r="F146" t="s">
        <v>397</v>
      </c>
      <c r="G146" t="s">
        <v>398</v>
      </c>
      <c r="H146" t="s">
        <v>393</v>
      </c>
      <c r="I146" t="s">
        <v>394</v>
      </c>
    </row>
    <row r="147" spans="5:9" ht="15" x14ac:dyDescent="0.25">
      <c r="E147" t="s">
        <v>90</v>
      </c>
      <c r="F147" t="s">
        <v>399</v>
      </c>
      <c r="G147" t="s">
        <v>400</v>
      </c>
      <c r="H147" t="s">
        <v>393</v>
      </c>
      <c r="I147" t="s">
        <v>394</v>
      </c>
    </row>
    <row r="148" spans="5:9" ht="15" x14ac:dyDescent="0.25">
      <c r="E148" t="s">
        <v>90</v>
      </c>
      <c r="F148" t="s">
        <v>401</v>
      </c>
      <c r="G148" t="s">
        <v>402</v>
      </c>
      <c r="H148" t="s">
        <v>393</v>
      </c>
      <c r="I148" t="s">
        <v>394</v>
      </c>
    </row>
    <row r="149" spans="5:9" ht="15" x14ac:dyDescent="0.25">
      <c r="E149" t="s">
        <v>90</v>
      </c>
      <c r="F149" t="s">
        <v>403</v>
      </c>
      <c r="G149" t="s">
        <v>404</v>
      </c>
      <c r="H149" t="s">
        <v>393</v>
      </c>
      <c r="I149" t="s">
        <v>394</v>
      </c>
    </row>
    <row r="150" spans="5:9" ht="15" x14ac:dyDescent="0.25">
      <c r="E150" t="s">
        <v>90</v>
      </c>
      <c r="F150" t="s">
        <v>405</v>
      </c>
      <c r="G150" t="s">
        <v>406</v>
      </c>
      <c r="H150" t="s">
        <v>393</v>
      </c>
      <c r="I150" t="s">
        <v>394</v>
      </c>
    </row>
    <row r="151" spans="5:9" ht="15" x14ac:dyDescent="0.25">
      <c r="E151" t="s">
        <v>90</v>
      </c>
      <c r="F151" t="s">
        <v>407</v>
      </c>
      <c r="G151" t="s">
        <v>408</v>
      </c>
      <c r="H151" t="s">
        <v>393</v>
      </c>
      <c r="I151" t="s">
        <v>394</v>
      </c>
    </row>
    <row r="152" spans="5:9" ht="15" x14ac:dyDescent="0.25">
      <c r="E152" t="s">
        <v>90</v>
      </c>
      <c r="F152" t="s">
        <v>409</v>
      </c>
      <c r="G152" t="s">
        <v>410</v>
      </c>
      <c r="H152" t="s">
        <v>393</v>
      </c>
      <c r="I152" t="s">
        <v>394</v>
      </c>
    </row>
    <row r="153" spans="5:9" ht="15" x14ac:dyDescent="0.25">
      <c r="E153" t="s">
        <v>90</v>
      </c>
      <c r="F153" t="s">
        <v>411</v>
      </c>
      <c r="G153" t="s">
        <v>412</v>
      </c>
      <c r="H153" t="s">
        <v>393</v>
      </c>
      <c r="I153" t="s">
        <v>394</v>
      </c>
    </row>
    <row r="154" spans="5:9" ht="15" x14ac:dyDescent="0.25">
      <c r="E154" t="s">
        <v>90</v>
      </c>
      <c r="F154" t="s">
        <v>413</v>
      </c>
      <c r="G154" t="s">
        <v>414</v>
      </c>
      <c r="H154" t="s">
        <v>393</v>
      </c>
      <c r="I154" t="s">
        <v>394</v>
      </c>
    </row>
    <row r="155" spans="5:9" ht="15" x14ac:dyDescent="0.25">
      <c r="E155" t="s">
        <v>90</v>
      </c>
      <c r="F155" t="s">
        <v>415</v>
      </c>
      <c r="G155" t="s">
        <v>416</v>
      </c>
      <c r="H155" t="s">
        <v>393</v>
      </c>
      <c r="I155" t="s">
        <v>394</v>
      </c>
    </row>
    <row r="156" spans="5:9" ht="15" x14ac:dyDescent="0.25">
      <c r="E156" t="s">
        <v>90</v>
      </c>
      <c r="F156" t="s">
        <v>417</v>
      </c>
      <c r="G156" t="s">
        <v>418</v>
      </c>
      <c r="H156" t="s">
        <v>393</v>
      </c>
      <c r="I156" t="s">
        <v>394</v>
      </c>
    </row>
    <row r="157" spans="5:9" ht="15" x14ac:dyDescent="0.25">
      <c r="E157" t="s">
        <v>90</v>
      </c>
      <c r="F157" t="s">
        <v>419</v>
      </c>
      <c r="G157" t="s">
        <v>420</v>
      </c>
      <c r="H157" t="s">
        <v>393</v>
      </c>
      <c r="I157" t="s">
        <v>394</v>
      </c>
    </row>
    <row r="158" spans="5:9" ht="15" x14ac:dyDescent="0.25">
      <c r="E158" t="s">
        <v>90</v>
      </c>
      <c r="F158" t="s">
        <v>421</v>
      </c>
      <c r="G158" t="s">
        <v>422</v>
      </c>
      <c r="H158" t="s">
        <v>393</v>
      </c>
      <c r="I158" t="s">
        <v>394</v>
      </c>
    </row>
    <row r="159" spans="5:9" ht="15" x14ac:dyDescent="0.25">
      <c r="E159" t="s">
        <v>90</v>
      </c>
      <c r="F159" t="s">
        <v>423</v>
      </c>
      <c r="G159" t="s">
        <v>424</v>
      </c>
      <c r="H159" t="s">
        <v>393</v>
      </c>
      <c r="I159" t="s">
        <v>394</v>
      </c>
    </row>
    <row r="160" spans="5:9" ht="15" x14ac:dyDescent="0.25">
      <c r="E160" t="s">
        <v>95</v>
      </c>
      <c r="F160" t="s">
        <v>425</v>
      </c>
      <c r="G160" t="s">
        <v>426</v>
      </c>
      <c r="H160" t="s">
        <v>95</v>
      </c>
      <c r="I160" t="s">
        <v>427</v>
      </c>
    </row>
    <row r="161" spans="4:9" ht="15" x14ac:dyDescent="0.25">
      <c r="E161" t="s">
        <v>95</v>
      </c>
      <c r="F161" t="s">
        <v>428</v>
      </c>
      <c r="G161" t="s">
        <v>429</v>
      </c>
      <c r="H161" t="s">
        <v>95</v>
      </c>
      <c r="I161" t="s">
        <v>427</v>
      </c>
    </row>
    <row r="162" spans="4:9" ht="15" x14ac:dyDescent="0.25">
      <c r="E162" t="s">
        <v>95</v>
      </c>
      <c r="F162" t="s">
        <v>430</v>
      </c>
      <c r="G162" t="s">
        <v>431</v>
      </c>
      <c r="H162" t="s">
        <v>95</v>
      </c>
      <c r="I162" t="s">
        <v>427</v>
      </c>
    </row>
    <row r="163" spans="4:9" ht="15" x14ac:dyDescent="0.25">
      <c r="D163" t="s">
        <v>432</v>
      </c>
      <c r="E163" t="s">
        <v>95</v>
      </c>
      <c r="F163" t="s">
        <v>433</v>
      </c>
      <c r="G163" t="s">
        <v>216</v>
      </c>
      <c r="H163" t="s">
        <v>95</v>
      </c>
      <c r="I163" t="s">
        <v>427</v>
      </c>
    </row>
    <row r="164" spans="4:9" ht="15" x14ac:dyDescent="0.25">
      <c r="E164" t="s">
        <v>95</v>
      </c>
      <c r="F164" t="s">
        <v>434</v>
      </c>
      <c r="G164" t="s">
        <v>435</v>
      </c>
      <c r="H164" t="s">
        <v>95</v>
      </c>
      <c r="I164" t="s">
        <v>427</v>
      </c>
    </row>
    <row r="165" spans="4:9" ht="15" x14ac:dyDescent="0.25">
      <c r="E165" t="s">
        <v>95</v>
      </c>
      <c r="F165" t="s">
        <v>436</v>
      </c>
      <c r="G165" t="s">
        <v>437</v>
      </c>
      <c r="H165" t="s">
        <v>95</v>
      </c>
      <c r="I165" t="s">
        <v>427</v>
      </c>
    </row>
    <row r="166" spans="4:9" ht="15" x14ac:dyDescent="0.25">
      <c r="D166" t="s">
        <v>432</v>
      </c>
      <c r="E166" t="s">
        <v>95</v>
      </c>
      <c r="F166" t="s">
        <v>438</v>
      </c>
      <c r="G166" t="s">
        <v>439</v>
      </c>
      <c r="H166" t="s">
        <v>95</v>
      </c>
      <c r="I166" t="s">
        <v>427</v>
      </c>
    </row>
    <row r="167" spans="4:9" ht="15" x14ac:dyDescent="0.25">
      <c r="E167" t="s">
        <v>95</v>
      </c>
      <c r="F167" t="s">
        <v>440</v>
      </c>
      <c r="G167" t="s">
        <v>441</v>
      </c>
      <c r="H167" t="s">
        <v>95</v>
      </c>
      <c r="I167" t="s">
        <v>427</v>
      </c>
    </row>
    <row r="168" spans="4:9" ht="15" x14ac:dyDescent="0.25">
      <c r="E168" t="s">
        <v>95</v>
      </c>
      <c r="F168" t="s">
        <v>442</v>
      </c>
      <c r="G168" t="s">
        <v>443</v>
      </c>
      <c r="H168" t="s">
        <v>95</v>
      </c>
      <c r="I168" t="s">
        <v>427</v>
      </c>
    </row>
    <row r="169" spans="4:9" ht="15" x14ac:dyDescent="0.25">
      <c r="D169" t="s">
        <v>432</v>
      </c>
      <c r="E169" t="s">
        <v>95</v>
      </c>
      <c r="F169" t="s">
        <v>444</v>
      </c>
      <c r="G169" t="s">
        <v>238</v>
      </c>
      <c r="H169" t="s">
        <v>95</v>
      </c>
      <c r="I169" t="s">
        <v>427</v>
      </c>
    </row>
    <row r="170" spans="4:9" ht="15" x14ac:dyDescent="0.25">
      <c r="E170" t="s">
        <v>99</v>
      </c>
      <c r="F170" t="s">
        <v>445</v>
      </c>
      <c r="G170" t="s">
        <v>446</v>
      </c>
      <c r="H170" t="s">
        <v>99</v>
      </c>
      <c r="I170" t="s">
        <v>447</v>
      </c>
    </row>
    <row r="171" spans="4:9" ht="15" x14ac:dyDescent="0.25">
      <c r="E171" t="s">
        <v>99</v>
      </c>
      <c r="F171" t="s">
        <v>448</v>
      </c>
      <c r="G171" t="s">
        <v>449</v>
      </c>
      <c r="H171" t="s">
        <v>99</v>
      </c>
      <c r="I171" t="s">
        <v>447</v>
      </c>
    </row>
    <row r="172" spans="4:9" ht="15" x14ac:dyDescent="0.25">
      <c r="E172" t="s">
        <v>99</v>
      </c>
      <c r="F172" t="s">
        <v>450</v>
      </c>
      <c r="G172" t="s">
        <v>451</v>
      </c>
      <c r="H172" t="s">
        <v>99</v>
      </c>
      <c r="I172" t="s">
        <v>447</v>
      </c>
    </row>
    <row r="173" spans="4:9" ht="15" x14ac:dyDescent="0.25">
      <c r="E173" t="s">
        <v>99</v>
      </c>
      <c r="F173" t="s">
        <v>452</v>
      </c>
      <c r="G173" t="s">
        <v>453</v>
      </c>
      <c r="H173" t="s">
        <v>99</v>
      </c>
      <c r="I173" t="s">
        <v>447</v>
      </c>
    </row>
    <row r="174" spans="4:9" ht="15" x14ac:dyDescent="0.25">
      <c r="E174" t="s">
        <v>99</v>
      </c>
      <c r="F174" t="s">
        <v>454</v>
      </c>
      <c r="G174" t="s">
        <v>455</v>
      </c>
      <c r="H174" t="s">
        <v>99</v>
      </c>
      <c r="I174" t="s">
        <v>447</v>
      </c>
    </row>
    <row r="175" spans="4:9" ht="15" x14ac:dyDescent="0.25">
      <c r="E175" t="s">
        <v>99</v>
      </c>
      <c r="F175" t="s">
        <v>456</v>
      </c>
      <c r="G175" t="s">
        <v>457</v>
      </c>
      <c r="H175" t="s">
        <v>99</v>
      </c>
      <c r="I175" t="s">
        <v>447</v>
      </c>
    </row>
    <row r="176" spans="4:9" ht="15" x14ac:dyDescent="0.25">
      <c r="E176" t="s">
        <v>99</v>
      </c>
      <c r="F176" t="s">
        <v>458</v>
      </c>
      <c r="G176" t="s">
        <v>459</v>
      </c>
      <c r="H176" t="s">
        <v>99</v>
      </c>
      <c r="I176" t="s">
        <v>447</v>
      </c>
    </row>
    <row r="177" spans="5:9" ht="15" x14ac:dyDescent="0.25">
      <c r="E177" t="s">
        <v>99</v>
      </c>
      <c r="F177" t="s">
        <v>460</v>
      </c>
      <c r="G177" t="s">
        <v>461</v>
      </c>
      <c r="H177" t="s">
        <v>99</v>
      </c>
      <c r="I177" t="s">
        <v>447</v>
      </c>
    </row>
    <row r="178" spans="5:9" ht="15" x14ac:dyDescent="0.25">
      <c r="E178" t="s">
        <v>99</v>
      </c>
      <c r="F178" t="s">
        <v>462</v>
      </c>
      <c r="G178" t="s">
        <v>463</v>
      </c>
      <c r="H178" t="s">
        <v>99</v>
      </c>
      <c r="I178" t="s">
        <v>447</v>
      </c>
    </row>
    <row r="179" spans="5:9" ht="15" x14ac:dyDescent="0.25">
      <c r="E179" t="s">
        <v>99</v>
      </c>
      <c r="F179" t="s">
        <v>464</v>
      </c>
      <c r="G179" t="s">
        <v>465</v>
      </c>
      <c r="H179" t="s">
        <v>99</v>
      </c>
      <c r="I179" t="s">
        <v>447</v>
      </c>
    </row>
    <row r="180" spans="5:9" ht="15" x14ac:dyDescent="0.25">
      <c r="E180" t="s">
        <v>99</v>
      </c>
      <c r="F180" t="s">
        <v>466</v>
      </c>
      <c r="G180" t="s">
        <v>467</v>
      </c>
      <c r="H180" t="s">
        <v>99</v>
      </c>
      <c r="I180" t="s">
        <v>447</v>
      </c>
    </row>
    <row r="181" spans="5:9" ht="15" x14ac:dyDescent="0.25">
      <c r="E181" t="s">
        <v>99</v>
      </c>
      <c r="F181" t="s">
        <v>468</v>
      </c>
      <c r="G181" t="s">
        <v>469</v>
      </c>
      <c r="H181" t="s">
        <v>99</v>
      </c>
      <c r="I181" t="s">
        <v>447</v>
      </c>
    </row>
    <row r="182" spans="5:9" ht="15" x14ac:dyDescent="0.25">
      <c r="E182" t="s">
        <v>99</v>
      </c>
      <c r="F182" t="s">
        <v>470</v>
      </c>
      <c r="G182" t="s">
        <v>471</v>
      </c>
      <c r="H182" t="s">
        <v>99</v>
      </c>
      <c r="I182" t="s">
        <v>447</v>
      </c>
    </row>
    <row r="183" spans="5:9" ht="15" x14ac:dyDescent="0.25">
      <c r="E183" t="s">
        <v>99</v>
      </c>
      <c r="F183" t="s">
        <v>472</v>
      </c>
      <c r="G183" t="s">
        <v>473</v>
      </c>
      <c r="H183" t="s">
        <v>99</v>
      </c>
      <c r="I183" t="s">
        <v>447</v>
      </c>
    </row>
    <row r="184" spans="5:9" ht="15" x14ac:dyDescent="0.25">
      <c r="E184" t="s">
        <v>99</v>
      </c>
      <c r="F184" t="s">
        <v>474</v>
      </c>
      <c r="G184" t="s">
        <v>475</v>
      </c>
      <c r="H184" t="s">
        <v>99</v>
      </c>
      <c r="I184" t="s">
        <v>447</v>
      </c>
    </row>
    <row r="185" spans="5:9" ht="15" x14ac:dyDescent="0.25">
      <c r="E185" t="s">
        <v>99</v>
      </c>
      <c r="F185" t="s">
        <v>476</v>
      </c>
      <c r="G185" t="s">
        <v>477</v>
      </c>
      <c r="H185" t="s">
        <v>99</v>
      </c>
      <c r="I185" t="s">
        <v>447</v>
      </c>
    </row>
    <row r="186" spans="5:9" ht="15" x14ac:dyDescent="0.25">
      <c r="E186" t="s">
        <v>99</v>
      </c>
      <c r="F186" t="s">
        <v>478</v>
      </c>
      <c r="G186" t="s">
        <v>479</v>
      </c>
      <c r="H186" t="s">
        <v>99</v>
      </c>
      <c r="I186" t="s">
        <v>447</v>
      </c>
    </row>
    <row r="187" spans="5:9" ht="15" x14ac:dyDescent="0.25">
      <c r="E187" t="s">
        <v>99</v>
      </c>
      <c r="F187" t="s">
        <v>480</v>
      </c>
      <c r="G187" t="s">
        <v>481</v>
      </c>
      <c r="H187" t="s">
        <v>99</v>
      </c>
      <c r="I187" t="s">
        <v>447</v>
      </c>
    </row>
    <row r="188" spans="5:9" ht="15" x14ac:dyDescent="0.25">
      <c r="E188" t="s">
        <v>99</v>
      </c>
      <c r="F188" t="s">
        <v>482</v>
      </c>
      <c r="G188" t="s">
        <v>483</v>
      </c>
      <c r="H188" t="s">
        <v>99</v>
      </c>
      <c r="I188" t="s">
        <v>447</v>
      </c>
    </row>
    <row r="189" spans="5:9" ht="15" x14ac:dyDescent="0.25">
      <c r="E189" t="s">
        <v>99</v>
      </c>
      <c r="F189" t="s">
        <v>484</v>
      </c>
      <c r="G189" t="s">
        <v>485</v>
      </c>
      <c r="H189" t="s">
        <v>99</v>
      </c>
      <c r="I189" t="s">
        <v>447</v>
      </c>
    </row>
    <row r="190" spans="5:9" ht="15" x14ac:dyDescent="0.25">
      <c r="E190" t="s">
        <v>99</v>
      </c>
      <c r="F190" t="s">
        <v>486</v>
      </c>
      <c r="G190" t="s">
        <v>487</v>
      </c>
      <c r="H190" t="s">
        <v>99</v>
      </c>
      <c r="I190" t="s">
        <v>447</v>
      </c>
    </row>
    <row r="191" spans="5:9" ht="15" x14ac:dyDescent="0.25">
      <c r="E191" t="s">
        <v>99</v>
      </c>
      <c r="F191" t="s">
        <v>488</v>
      </c>
      <c r="G191" t="s">
        <v>489</v>
      </c>
      <c r="H191" t="s">
        <v>99</v>
      </c>
      <c r="I191" t="s">
        <v>447</v>
      </c>
    </row>
    <row r="192" spans="5:9" ht="15" x14ac:dyDescent="0.25">
      <c r="E192" t="s">
        <v>99</v>
      </c>
      <c r="F192" t="s">
        <v>490</v>
      </c>
      <c r="G192" t="s">
        <v>491</v>
      </c>
      <c r="H192" t="s">
        <v>99</v>
      </c>
      <c r="I192" t="s">
        <v>447</v>
      </c>
    </row>
    <row r="193" spans="5:9" ht="15" x14ac:dyDescent="0.25">
      <c r="E193" t="s">
        <v>99</v>
      </c>
      <c r="F193" t="s">
        <v>492</v>
      </c>
      <c r="G193" t="s">
        <v>493</v>
      </c>
      <c r="H193" t="s">
        <v>99</v>
      </c>
      <c r="I193" t="s">
        <v>447</v>
      </c>
    </row>
    <row r="194" spans="5:9" ht="15" x14ac:dyDescent="0.25">
      <c r="E194" t="s">
        <v>99</v>
      </c>
      <c r="F194" t="s">
        <v>494</v>
      </c>
      <c r="G194" t="s">
        <v>495</v>
      </c>
      <c r="H194" t="s">
        <v>99</v>
      </c>
      <c r="I194" t="s">
        <v>447</v>
      </c>
    </row>
    <row r="195" spans="5:9" ht="15" x14ac:dyDescent="0.25">
      <c r="E195" t="s">
        <v>99</v>
      </c>
      <c r="F195" t="s">
        <v>496</v>
      </c>
      <c r="G195" t="s">
        <v>497</v>
      </c>
      <c r="H195" t="s">
        <v>99</v>
      </c>
      <c r="I195" t="s">
        <v>447</v>
      </c>
    </row>
    <row r="196" spans="5:9" ht="15" x14ac:dyDescent="0.25">
      <c r="E196" t="s">
        <v>99</v>
      </c>
      <c r="F196" t="s">
        <v>498</v>
      </c>
      <c r="G196" t="s">
        <v>499</v>
      </c>
      <c r="H196" t="s">
        <v>99</v>
      </c>
      <c r="I196" t="s">
        <v>447</v>
      </c>
    </row>
    <row r="197" spans="5:9" ht="15" x14ac:dyDescent="0.25">
      <c r="E197" t="s">
        <v>99</v>
      </c>
      <c r="F197" t="s">
        <v>500</v>
      </c>
      <c r="G197" t="s">
        <v>501</v>
      </c>
      <c r="H197" t="s">
        <v>99</v>
      </c>
      <c r="I197" t="s">
        <v>447</v>
      </c>
    </row>
    <row r="198" spans="5:9" ht="15" x14ac:dyDescent="0.25">
      <c r="E198" t="s">
        <v>502</v>
      </c>
      <c r="F198" t="s">
        <v>503</v>
      </c>
      <c r="G198" t="s">
        <v>504</v>
      </c>
      <c r="H198" t="s">
        <v>505</v>
      </c>
      <c r="I198" t="s">
        <v>506</v>
      </c>
    </row>
    <row r="199" spans="5:9" ht="15" x14ac:dyDescent="0.25">
      <c r="E199" t="s">
        <v>502</v>
      </c>
      <c r="F199" t="s">
        <v>507</v>
      </c>
      <c r="G199" t="s">
        <v>508</v>
      </c>
      <c r="H199" t="s">
        <v>505</v>
      </c>
      <c r="I199" t="s">
        <v>506</v>
      </c>
    </row>
    <row r="200" spans="5:9" ht="15" x14ac:dyDescent="0.25">
      <c r="E200" t="s">
        <v>502</v>
      </c>
      <c r="F200" t="s">
        <v>509</v>
      </c>
      <c r="G200" t="s">
        <v>510</v>
      </c>
      <c r="H200" t="s">
        <v>505</v>
      </c>
      <c r="I200" t="s">
        <v>506</v>
      </c>
    </row>
    <row r="201" spans="5:9" ht="15" x14ac:dyDescent="0.25">
      <c r="E201" t="s">
        <v>502</v>
      </c>
      <c r="F201" t="s">
        <v>511</v>
      </c>
      <c r="G201" t="s">
        <v>512</v>
      </c>
      <c r="H201" t="s">
        <v>505</v>
      </c>
      <c r="I201" t="s">
        <v>506</v>
      </c>
    </row>
    <row r="202" spans="5:9" ht="15" x14ac:dyDescent="0.25">
      <c r="E202" t="s">
        <v>502</v>
      </c>
      <c r="F202" t="s">
        <v>513</v>
      </c>
      <c r="G202" t="s">
        <v>514</v>
      </c>
      <c r="H202" t="s">
        <v>505</v>
      </c>
      <c r="I202" t="s">
        <v>506</v>
      </c>
    </row>
    <row r="203" spans="5:9" ht="15" x14ac:dyDescent="0.25">
      <c r="E203" t="s">
        <v>502</v>
      </c>
      <c r="F203" t="s">
        <v>515</v>
      </c>
      <c r="G203" t="s">
        <v>516</v>
      </c>
      <c r="H203" t="s">
        <v>505</v>
      </c>
      <c r="I203" t="s">
        <v>506</v>
      </c>
    </row>
    <row r="204" spans="5:9" ht="15" x14ac:dyDescent="0.25">
      <c r="E204" t="s">
        <v>502</v>
      </c>
      <c r="F204" t="s">
        <v>517</v>
      </c>
      <c r="G204" t="s">
        <v>518</v>
      </c>
      <c r="H204" t="s">
        <v>505</v>
      </c>
      <c r="I204" t="s">
        <v>506</v>
      </c>
    </row>
    <row r="205" spans="5:9" ht="15" x14ac:dyDescent="0.25">
      <c r="E205" t="s">
        <v>502</v>
      </c>
      <c r="F205" t="s">
        <v>519</v>
      </c>
      <c r="G205" t="s">
        <v>520</v>
      </c>
      <c r="H205" t="s">
        <v>505</v>
      </c>
      <c r="I205" t="s">
        <v>506</v>
      </c>
    </row>
    <row r="206" spans="5:9" ht="15" x14ac:dyDescent="0.25">
      <c r="E206" t="s">
        <v>502</v>
      </c>
      <c r="F206" t="s">
        <v>521</v>
      </c>
      <c r="G206" t="s">
        <v>522</v>
      </c>
      <c r="H206" t="s">
        <v>505</v>
      </c>
      <c r="I206" t="s">
        <v>506</v>
      </c>
    </row>
    <row r="207" spans="5:9" ht="15" x14ac:dyDescent="0.25">
      <c r="E207" t="s">
        <v>502</v>
      </c>
      <c r="F207" t="s">
        <v>523</v>
      </c>
      <c r="G207" t="s">
        <v>524</v>
      </c>
      <c r="H207" t="s">
        <v>505</v>
      </c>
      <c r="I207" t="s">
        <v>506</v>
      </c>
    </row>
    <row r="208" spans="5:9" ht="15" x14ac:dyDescent="0.25">
      <c r="E208" t="s">
        <v>502</v>
      </c>
      <c r="F208" t="s">
        <v>525</v>
      </c>
      <c r="G208" t="s">
        <v>526</v>
      </c>
      <c r="H208" t="s">
        <v>505</v>
      </c>
      <c r="I208" t="s">
        <v>506</v>
      </c>
    </row>
    <row r="209" spans="5:9" ht="15" x14ac:dyDescent="0.25">
      <c r="E209" t="s">
        <v>502</v>
      </c>
      <c r="F209" t="s">
        <v>527</v>
      </c>
      <c r="G209" t="s">
        <v>528</v>
      </c>
      <c r="H209" t="s">
        <v>505</v>
      </c>
      <c r="I209" t="s">
        <v>506</v>
      </c>
    </row>
    <row r="210" spans="5:9" ht="15" x14ac:dyDescent="0.25">
      <c r="E210" t="s">
        <v>502</v>
      </c>
      <c r="F210" t="s">
        <v>529</v>
      </c>
      <c r="G210" t="s">
        <v>530</v>
      </c>
      <c r="H210" t="s">
        <v>505</v>
      </c>
      <c r="I210" t="s">
        <v>506</v>
      </c>
    </row>
    <row r="211" spans="5:9" ht="15" x14ac:dyDescent="0.25">
      <c r="E211" t="s">
        <v>502</v>
      </c>
      <c r="F211" t="s">
        <v>531</v>
      </c>
      <c r="G211" t="s">
        <v>532</v>
      </c>
      <c r="H211" t="s">
        <v>505</v>
      </c>
      <c r="I211" t="s">
        <v>506</v>
      </c>
    </row>
    <row r="212" spans="5:9" ht="15" x14ac:dyDescent="0.25">
      <c r="E212" t="s">
        <v>502</v>
      </c>
      <c r="F212" t="s">
        <v>533</v>
      </c>
      <c r="G212" t="s">
        <v>534</v>
      </c>
      <c r="H212" t="s">
        <v>505</v>
      </c>
      <c r="I212" t="s">
        <v>506</v>
      </c>
    </row>
    <row r="213" spans="5:9" ht="15" x14ac:dyDescent="0.25">
      <c r="E213" t="s">
        <v>502</v>
      </c>
      <c r="F213" t="s">
        <v>535</v>
      </c>
      <c r="G213" t="s">
        <v>536</v>
      </c>
      <c r="H213" t="s">
        <v>505</v>
      </c>
      <c r="I213" t="s">
        <v>506</v>
      </c>
    </row>
    <row r="214" spans="5:9" ht="15" x14ac:dyDescent="0.25">
      <c r="E214" t="s">
        <v>502</v>
      </c>
      <c r="F214" t="s">
        <v>537</v>
      </c>
      <c r="G214" t="s">
        <v>538</v>
      </c>
      <c r="H214" t="s">
        <v>505</v>
      </c>
      <c r="I214" t="s">
        <v>506</v>
      </c>
    </row>
    <row r="215" spans="5:9" ht="15" x14ac:dyDescent="0.25">
      <c r="E215" t="s">
        <v>502</v>
      </c>
      <c r="F215" t="s">
        <v>539</v>
      </c>
      <c r="G215" t="s">
        <v>540</v>
      </c>
      <c r="H215" t="s">
        <v>505</v>
      </c>
      <c r="I215" t="s">
        <v>506</v>
      </c>
    </row>
    <row r="216" spans="5:9" ht="15" x14ac:dyDescent="0.25">
      <c r="E216" t="s">
        <v>502</v>
      </c>
      <c r="F216" t="s">
        <v>541</v>
      </c>
      <c r="G216" t="s">
        <v>542</v>
      </c>
      <c r="H216" t="s">
        <v>505</v>
      </c>
      <c r="I216" t="s">
        <v>506</v>
      </c>
    </row>
    <row r="217" spans="5:9" ht="15" x14ac:dyDescent="0.25">
      <c r="E217" t="s">
        <v>502</v>
      </c>
      <c r="F217" t="s">
        <v>543</v>
      </c>
      <c r="G217" t="s">
        <v>544</v>
      </c>
      <c r="H217" t="s">
        <v>505</v>
      </c>
      <c r="I217" t="s">
        <v>506</v>
      </c>
    </row>
    <row r="218" spans="5:9" ht="15" x14ac:dyDescent="0.25">
      <c r="E218" t="s">
        <v>502</v>
      </c>
      <c r="F218" t="s">
        <v>545</v>
      </c>
      <c r="G218" t="s">
        <v>546</v>
      </c>
      <c r="H218" t="s">
        <v>505</v>
      </c>
      <c r="I218" t="s">
        <v>506</v>
      </c>
    </row>
    <row r="219" spans="5:9" ht="15" x14ac:dyDescent="0.25">
      <c r="E219" t="s">
        <v>107</v>
      </c>
      <c r="F219" t="s">
        <v>547</v>
      </c>
      <c r="G219" t="s">
        <v>548</v>
      </c>
      <c r="H219" t="s">
        <v>549</v>
      </c>
      <c r="I219" t="s">
        <v>550</v>
      </c>
    </row>
    <row r="220" spans="5:9" ht="15" x14ac:dyDescent="0.25">
      <c r="E220" t="s">
        <v>111</v>
      </c>
      <c r="F220" t="s">
        <v>551</v>
      </c>
      <c r="G220" t="s">
        <v>552</v>
      </c>
      <c r="H220" t="s">
        <v>553</v>
      </c>
      <c r="I220" t="s">
        <v>554</v>
      </c>
    </row>
    <row r="221" spans="5:9" ht="15" x14ac:dyDescent="0.25">
      <c r="E221" t="s">
        <v>111</v>
      </c>
      <c r="F221" t="s">
        <v>555</v>
      </c>
      <c r="G221" t="s">
        <v>556</v>
      </c>
      <c r="H221" t="s">
        <v>553</v>
      </c>
      <c r="I221" t="s">
        <v>554</v>
      </c>
    </row>
    <row r="222" spans="5:9" ht="15" x14ac:dyDescent="0.25">
      <c r="E222" t="s">
        <v>111</v>
      </c>
      <c r="F222" t="s">
        <v>557</v>
      </c>
      <c r="G222" t="s">
        <v>558</v>
      </c>
      <c r="H222" t="s">
        <v>553</v>
      </c>
      <c r="I222" t="s">
        <v>554</v>
      </c>
    </row>
    <row r="223" spans="5:9" ht="15" x14ac:dyDescent="0.25">
      <c r="E223" t="s">
        <v>111</v>
      </c>
      <c r="F223" t="s">
        <v>559</v>
      </c>
      <c r="G223" t="s">
        <v>560</v>
      </c>
      <c r="H223" t="s">
        <v>553</v>
      </c>
      <c r="I223" t="s">
        <v>554</v>
      </c>
    </row>
    <row r="224" spans="5:9" ht="15" x14ac:dyDescent="0.25">
      <c r="E224" t="s">
        <v>111</v>
      </c>
      <c r="F224" t="s">
        <v>561</v>
      </c>
      <c r="G224" t="s">
        <v>562</v>
      </c>
      <c r="H224" t="s">
        <v>553</v>
      </c>
      <c r="I224" t="s">
        <v>554</v>
      </c>
    </row>
    <row r="225" spans="5:9" ht="15" x14ac:dyDescent="0.25">
      <c r="E225" t="s">
        <v>111</v>
      </c>
      <c r="F225" t="s">
        <v>563</v>
      </c>
      <c r="G225" t="s">
        <v>564</v>
      </c>
      <c r="H225" t="s">
        <v>553</v>
      </c>
      <c r="I225" t="s">
        <v>554</v>
      </c>
    </row>
    <row r="226" spans="5:9" ht="15" x14ac:dyDescent="0.25">
      <c r="E226" t="s">
        <v>111</v>
      </c>
      <c r="F226" t="s">
        <v>565</v>
      </c>
      <c r="G226" t="s">
        <v>566</v>
      </c>
      <c r="H226" t="s">
        <v>553</v>
      </c>
      <c r="I226" t="s">
        <v>554</v>
      </c>
    </row>
    <row r="227" spans="5:9" ht="15" x14ac:dyDescent="0.25">
      <c r="E227" t="s">
        <v>111</v>
      </c>
      <c r="F227" t="s">
        <v>567</v>
      </c>
      <c r="G227" t="s">
        <v>568</v>
      </c>
      <c r="H227" t="s">
        <v>553</v>
      </c>
      <c r="I227" t="s">
        <v>554</v>
      </c>
    </row>
    <row r="228" spans="5:9" ht="15" x14ac:dyDescent="0.25">
      <c r="E228" t="s">
        <v>111</v>
      </c>
      <c r="F228" t="s">
        <v>569</v>
      </c>
      <c r="G228" t="s">
        <v>570</v>
      </c>
      <c r="H228" t="s">
        <v>553</v>
      </c>
      <c r="I228" t="s">
        <v>554</v>
      </c>
    </row>
    <row r="229" spans="5:9" ht="15" x14ac:dyDescent="0.25">
      <c r="E229" t="s">
        <v>111</v>
      </c>
      <c r="F229" t="s">
        <v>571</v>
      </c>
      <c r="G229" t="s">
        <v>572</v>
      </c>
      <c r="H229" t="s">
        <v>553</v>
      </c>
      <c r="I229" t="s">
        <v>554</v>
      </c>
    </row>
    <row r="230" spans="5:9" ht="15" x14ac:dyDescent="0.25">
      <c r="E230" t="s">
        <v>111</v>
      </c>
      <c r="F230" t="s">
        <v>573</v>
      </c>
      <c r="G230" t="s">
        <v>574</v>
      </c>
      <c r="H230" t="s">
        <v>553</v>
      </c>
      <c r="I230" t="s">
        <v>554</v>
      </c>
    </row>
    <row r="231" spans="5:9" ht="15" x14ac:dyDescent="0.25">
      <c r="E231" t="s">
        <v>111</v>
      </c>
      <c r="F231" t="s">
        <v>575</v>
      </c>
      <c r="G231" t="s">
        <v>576</v>
      </c>
      <c r="H231" t="s">
        <v>553</v>
      </c>
      <c r="I231" t="s">
        <v>554</v>
      </c>
    </row>
    <row r="232" spans="5:9" ht="15" x14ac:dyDescent="0.25">
      <c r="E232" t="s">
        <v>111</v>
      </c>
      <c r="F232" t="s">
        <v>577</v>
      </c>
      <c r="G232" t="s">
        <v>578</v>
      </c>
      <c r="H232" t="s">
        <v>553</v>
      </c>
      <c r="I232" t="s">
        <v>554</v>
      </c>
    </row>
    <row r="233" spans="5:9" ht="15" x14ac:dyDescent="0.25">
      <c r="E233" t="s">
        <v>111</v>
      </c>
      <c r="F233" t="s">
        <v>579</v>
      </c>
      <c r="G233" t="s">
        <v>580</v>
      </c>
      <c r="H233" t="s">
        <v>553</v>
      </c>
      <c r="I233" t="s">
        <v>554</v>
      </c>
    </row>
    <row r="234" spans="5:9" ht="15" x14ac:dyDescent="0.25">
      <c r="E234" t="s">
        <v>111</v>
      </c>
      <c r="F234" t="s">
        <v>581</v>
      </c>
      <c r="G234" t="s">
        <v>582</v>
      </c>
      <c r="H234" t="s">
        <v>553</v>
      </c>
      <c r="I234" t="s">
        <v>554</v>
      </c>
    </row>
    <row r="235" spans="5:9" ht="15" x14ac:dyDescent="0.25">
      <c r="E235" t="s">
        <v>111</v>
      </c>
      <c r="F235" t="s">
        <v>583</v>
      </c>
      <c r="G235" t="s">
        <v>584</v>
      </c>
      <c r="H235" t="s">
        <v>553</v>
      </c>
      <c r="I235" t="s">
        <v>554</v>
      </c>
    </row>
    <row r="236" spans="5:9" ht="15" x14ac:dyDescent="0.25">
      <c r="E236" t="s">
        <v>111</v>
      </c>
      <c r="F236" t="s">
        <v>585</v>
      </c>
      <c r="G236" t="s">
        <v>586</v>
      </c>
      <c r="H236" t="s">
        <v>553</v>
      </c>
      <c r="I236" t="s">
        <v>554</v>
      </c>
    </row>
    <row r="237" spans="5:9" ht="15" x14ac:dyDescent="0.25">
      <c r="E237" t="s">
        <v>111</v>
      </c>
      <c r="F237" t="s">
        <v>587</v>
      </c>
      <c r="G237" t="s">
        <v>588</v>
      </c>
      <c r="H237" t="s">
        <v>553</v>
      </c>
      <c r="I237" t="s">
        <v>554</v>
      </c>
    </row>
    <row r="238" spans="5:9" ht="15" x14ac:dyDescent="0.25">
      <c r="E238" t="s">
        <v>111</v>
      </c>
      <c r="F238" t="s">
        <v>589</v>
      </c>
      <c r="G238" t="s">
        <v>590</v>
      </c>
      <c r="H238" t="s">
        <v>553</v>
      </c>
      <c r="I238" t="s">
        <v>554</v>
      </c>
    </row>
    <row r="239" spans="5:9" ht="15" x14ac:dyDescent="0.25">
      <c r="E239" t="s">
        <v>111</v>
      </c>
      <c r="F239" t="s">
        <v>591</v>
      </c>
      <c r="G239" t="s">
        <v>592</v>
      </c>
      <c r="H239" t="s">
        <v>553</v>
      </c>
      <c r="I239" t="s">
        <v>554</v>
      </c>
    </row>
    <row r="240" spans="5:9" ht="15" x14ac:dyDescent="0.25">
      <c r="E240" t="s">
        <v>111</v>
      </c>
      <c r="F240" t="s">
        <v>593</v>
      </c>
      <c r="G240" t="s">
        <v>594</v>
      </c>
      <c r="H240" t="s">
        <v>553</v>
      </c>
      <c r="I240" t="s">
        <v>554</v>
      </c>
    </row>
    <row r="241" spans="4:9" ht="15" x14ac:dyDescent="0.25">
      <c r="E241" t="s">
        <v>111</v>
      </c>
      <c r="F241" t="s">
        <v>595</v>
      </c>
      <c r="G241" t="s">
        <v>596</v>
      </c>
      <c r="H241" t="s">
        <v>553</v>
      </c>
      <c r="I241" t="s">
        <v>554</v>
      </c>
    </row>
    <row r="242" spans="4:9" ht="15" x14ac:dyDescent="0.25">
      <c r="E242" t="s">
        <v>111</v>
      </c>
      <c r="F242" t="s">
        <v>597</v>
      </c>
      <c r="G242" t="s">
        <v>598</v>
      </c>
      <c r="H242" t="s">
        <v>553</v>
      </c>
      <c r="I242" t="s">
        <v>554</v>
      </c>
    </row>
    <row r="243" spans="4:9" ht="15" x14ac:dyDescent="0.25">
      <c r="D243" t="s">
        <v>599</v>
      </c>
      <c r="E243" t="s">
        <v>111</v>
      </c>
      <c r="F243" t="s">
        <v>444</v>
      </c>
      <c r="G243" t="s">
        <v>238</v>
      </c>
      <c r="H243" t="s">
        <v>553</v>
      </c>
      <c r="I243" t="s">
        <v>554</v>
      </c>
    </row>
    <row r="244" spans="4:9" ht="15" x14ac:dyDescent="0.25">
      <c r="E244" t="s">
        <v>111</v>
      </c>
      <c r="F244" t="s">
        <v>600</v>
      </c>
      <c r="G244" t="s">
        <v>601</v>
      </c>
      <c r="H244" t="s">
        <v>553</v>
      </c>
      <c r="I244" t="s">
        <v>554</v>
      </c>
    </row>
    <row r="245" spans="4:9" ht="15" x14ac:dyDescent="0.25">
      <c r="E245" t="s">
        <v>111</v>
      </c>
      <c r="F245" t="s">
        <v>602</v>
      </c>
      <c r="G245" t="s">
        <v>603</v>
      </c>
      <c r="H245" t="s">
        <v>553</v>
      </c>
      <c r="I245" t="s">
        <v>554</v>
      </c>
    </row>
    <row r="246" spans="4:9" ht="15" x14ac:dyDescent="0.25">
      <c r="E246" t="s">
        <v>114</v>
      </c>
      <c r="F246" t="s">
        <v>604</v>
      </c>
      <c r="G246" t="s">
        <v>605</v>
      </c>
      <c r="H246" t="s">
        <v>606</v>
      </c>
      <c r="I246" t="s">
        <v>607</v>
      </c>
    </row>
    <row r="247" spans="4:9" ht="15" x14ac:dyDescent="0.25">
      <c r="E247" t="s">
        <v>114</v>
      </c>
      <c r="F247" t="s">
        <v>608</v>
      </c>
      <c r="G247" t="s">
        <v>609</v>
      </c>
      <c r="H247" t="s">
        <v>606</v>
      </c>
      <c r="I247" t="s">
        <v>607</v>
      </c>
    </row>
    <row r="248" spans="4:9" ht="15" x14ac:dyDescent="0.25">
      <c r="E248" t="s">
        <v>114</v>
      </c>
      <c r="F248" t="s">
        <v>610</v>
      </c>
      <c r="G248" t="s">
        <v>611</v>
      </c>
      <c r="H248" t="s">
        <v>606</v>
      </c>
      <c r="I248" t="s">
        <v>607</v>
      </c>
    </row>
    <row r="249" spans="4:9" ht="15" x14ac:dyDescent="0.25">
      <c r="E249" t="s">
        <v>114</v>
      </c>
      <c r="F249" t="s">
        <v>612</v>
      </c>
      <c r="G249" t="s">
        <v>613</v>
      </c>
      <c r="H249" t="s">
        <v>606</v>
      </c>
      <c r="I249" t="s">
        <v>607</v>
      </c>
    </row>
    <row r="250" spans="4:9" ht="15" x14ac:dyDescent="0.25">
      <c r="E250" t="s">
        <v>114</v>
      </c>
      <c r="F250" t="s">
        <v>614</v>
      </c>
      <c r="G250" t="s">
        <v>615</v>
      </c>
      <c r="H250" t="s">
        <v>606</v>
      </c>
      <c r="I250" t="s">
        <v>607</v>
      </c>
    </row>
    <row r="251" spans="4:9" ht="15" x14ac:dyDescent="0.25">
      <c r="E251" t="s">
        <v>114</v>
      </c>
      <c r="F251" t="s">
        <v>616</v>
      </c>
      <c r="G251" t="s">
        <v>617</v>
      </c>
      <c r="H251" t="s">
        <v>606</v>
      </c>
      <c r="I251" t="s">
        <v>607</v>
      </c>
    </row>
    <row r="252" spans="4:9" ht="15" x14ac:dyDescent="0.25">
      <c r="E252" t="s">
        <v>114</v>
      </c>
      <c r="F252" t="s">
        <v>618</v>
      </c>
      <c r="G252" t="s">
        <v>619</v>
      </c>
      <c r="H252" t="s">
        <v>606</v>
      </c>
      <c r="I252" t="s">
        <v>607</v>
      </c>
    </row>
    <row r="253" spans="4:9" ht="15" x14ac:dyDescent="0.25">
      <c r="E253" t="s">
        <v>114</v>
      </c>
      <c r="F253" t="s">
        <v>620</v>
      </c>
      <c r="G253" t="s">
        <v>621</v>
      </c>
      <c r="H253" t="s">
        <v>606</v>
      </c>
      <c r="I253" t="s">
        <v>607</v>
      </c>
    </row>
    <row r="254" spans="4:9" ht="15" x14ac:dyDescent="0.25">
      <c r="E254" t="s">
        <v>114</v>
      </c>
      <c r="F254" t="s">
        <v>622</v>
      </c>
      <c r="G254" t="s">
        <v>623</v>
      </c>
      <c r="H254" t="s">
        <v>606</v>
      </c>
      <c r="I254" t="s">
        <v>607</v>
      </c>
    </row>
    <row r="255" spans="4:9" ht="15" x14ac:dyDescent="0.25">
      <c r="D255" t="s">
        <v>624</v>
      </c>
      <c r="E255" t="s">
        <v>114</v>
      </c>
      <c r="F255" t="s">
        <v>625</v>
      </c>
      <c r="G255" t="s">
        <v>374</v>
      </c>
      <c r="H255" t="s">
        <v>606</v>
      </c>
      <c r="I255" t="s">
        <v>607</v>
      </c>
    </row>
    <row r="256" spans="4:9" ht="15" x14ac:dyDescent="0.25">
      <c r="E256" t="s">
        <v>114</v>
      </c>
      <c r="F256" t="s">
        <v>626</v>
      </c>
      <c r="G256" t="s">
        <v>627</v>
      </c>
      <c r="H256" t="s">
        <v>606</v>
      </c>
      <c r="I256" t="s">
        <v>607</v>
      </c>
    </row>
    <row r="257" spans="4:9" ht="15" x14ac:dyDescent="0.25">
      <c r="E257" t="s">
        <v>114</v>
      </c>
      <c r="F257" t="s">
        <v>628</v>
      </c>
      <c r="G257" t="s">
        <v>629</v>
      </c>
      <c r="H257" t="s">
        <v>606</v>
      </c>
      <c r="I257" t="s">
        <v>607</v>
      </c>
    </row>
    <row r="258" spans="4:9" ht="15" x14ac:dyDescent="0.25">
      <c r="E258" t="s">
        <v>114</v>
      </c>
      <c r="F258" t="s">
        <v>630</v>
      </c>
      <c r="G258" t="s">
        <v>631</v>
      </c>
      <c r="H258" t="s">
        <v>606</v>
      </c>
      <c r="I258" t="s">
        <v>607</v>
      </c>
    </row>
    <row r="259" spans="4:9" ht="15" x14ac:dyDescent="0.25">
      <c r="E259" t="s">
        <v>114</v>
      </c>
      <c r="F259" t="s">
        <v>632</v>
      </c>
      <c r="G259" t="s">
        <v>633</v>
      </c>
      <c r="H259" t="s">
        <v>606</v>
      </c>
      <c r="I259" t="s">
        <v>607</v>
      </c>
    </row>
    <row r="260" spans="4:9" ht="15" x14ac:dyDescent="0.25">
      <c r="E260" t="s">
        <v>114</v>
      </c>
      <c r="F260" t="s">
        <v>634</v>
      </c>
      <c r="G260" t="s">
        <v>635</v>
      </c>
      <c r="H260" t="s">
        <v>606</v>
      </c>
      <c r="I260" t="s">
        <v>607</v>
      </c>
    </row>
    <row r="261" spans="4:9" ht="15" x14ac:dyDescent="0.25">
      <c r="E261" t="s">
        <v>114</v>
      </c>
      <c r="F261" t="s">
        <v>636</v>
      </c>
      <c r="G261" t="s">
        <v>637</v>
      </c>
      <c r="H261" t="s">
        <v>606</v>
      </c>
      <c r="I261" t="s">
        <v>607</v>
      </c>
    </row>
    <row r="262" spans="4:9" ht="15" x14ac:dyDescent="0.25">
      <c r="D262" t="s">
        <v>624</v>
      </c>
      <c r="E262" t="s">
        <v>114</v>
      </c>
      <c r="F262" t="s">
        <v>638</v>
      </c>
      <c r="G262" t="s">
        <v>639</v>
      </c>
      <c r="H262" t="s">
        <v>606</v>
      </c>
      <c r="I262" t="s">
        <v>607</v>
      </c>
    </row>
    <row r="263" spans="4:9" ht="15" x14ac:dyDescent="0.25">
      <c r="E263" t="s">
        <v>117</v>
      </c>
      <c r="F263" t="s">
        <v>640</v>
      </c>
      <c r="G263" t="s">
        <v>641</v>
      </c>
      <c r="H263" t="s">
        <v>642</v>
      </c>
      <c r="I263" t="s">
        <v>643</v>
      </c>
    </row>
    <row r="264" spans="4:9" ht="15" x14ac:dyDescent="0.25">
      <c r="E264" t="s">
        <v>117</v>
      </c>
      <c r="F264" t="s">
        <v>644</v>
      </c>
      <c r="G264" t="s">
        <v>645</v>
      </c>
      <c r="H264" t="s">
        <v>642</v>
      </c>
      <c r="I264" t="s">
        <v>643</v>
      </c>
    </row>
    <row r="265" spans="4:9" ht="15" x14ac:dyDescent="0.25">
      <c r="E265" t="s">
        <v>117</v>
      </c>
      <c r="F265" t="s">
        <v>646</v>
      </c>
      <c r="G265" t="s">
        <v>647</v>
      </c>
      <c r="H265" t="s">
        <v>642</v>
      </c>
      <c r="I265" t="s">
        <v>643</v>
      </c>
    </row>
    <row r="266" spans="4:9" ht="15" x14ac:dyDescent="0.25">
      <c r="E266" t="s">
        <v>117</v>
      </c>
      <c r="F266" t="s">
        <v>648</v>
      </c>
      <c r="G266" t="s">
        <v>649</v>
      </c>
      <c r="H266" t="s">
        <v>642</v>
      </c>
      <c r="I266" t="s">
        <v>643</v>
      </c>
    </row>
    <row r="267" spans="4:9" ht="15" x14ac:dyDescent="0.25">
      <c r="E267" t="s">
        <v>117</v>
      </c>
      <c r="F267" t="s">
        <v>650</v>
      </c>
      <c r="G267" t="s">
        <v>651</v>
      </c>
      <c r="H267" t="s">
        <v>642</v>
      </c>
      <c r="I267" t="s">
        <v>643</v>
      </c>
    </row>
    <row r="268" spans="4:9" ht="15" x14ac:dyDescent="0.25">
      <c r="E268" t="s">
        <v>117</v>
      </c>
      <c r="F268" t="s">
        <v>652</v>
      </c>
      <c r="G268" t="s">
        <v>653</v>
      </c>
      <c r="H268" t="s">
        <v>642</v>
      </c>
      <c r="I268" t="s">
        <v>643</v>
      </c>
    </row>
    <row r="269" spans="4:9" ht="15" x14ac:dyDescent="0.25">
      <c r="E269" t="s">
        <v>117</v>
      </c>
      <c r="F269" t="s">
        <v>654</v>
      </c>
      <c r="G269" t="s">
        <v>655</v>
      </c>
      <c r="H269" t="s">
        <v>642</v>
      </c>
      <c r="I269" t="s">
        <v>643</v>
      </c>
    </row>
    <row r="270" spans="4:9" ht="15" x14ac:dyDescent="0.25">
      <c r="E270" t="s">
        <v>117</v>
      </c>
      <c r="F270" t="s">
        <v>656</v>
      </c>
      <c r="G270" t="s">
        <v>657</v>
      </c>
      <c r="H270" t="s">
        <v>642</v>
      </c>
      <c r="I270" t="s">
        <v>643</v>
      </c>
    </row>
    <row r="271" spans="4:9" ht="15" x14ac:dyDescent="0.25">
      <c r="E271" t="s">
        <v>117</v>
      </c>
      <c r="F271" t="s">
        <v>658</v>
      </c>
      <c r="G271" t="s">
        <v>659</v>
      </c>
      <c r="H271" t="s">
        <v>642</v>
      </c>
      <c r="I271" t="s">
        <v>643</v>
      </c>
    </row>
    <row r="272" spans="4:9" ht="15" x14ac:dyDescent="0.25">
      <c r="E272" t="s">
        <v>117</v>
      </c>
      <c r="F272" t="s">
        <v>660</v>
      </c>
      <c r="G272" t="s">
        <v>661</v>
      </c>
      <c r="H272" t="s">
        <v>642</v>
      </c>
      <c r="I272" t="s">
        <v>643</v>
      </c>
    </row>
    <row r="273" spans="4:9" ht="15" x14ac:dyDescent="0.25">
      <c r="E273" t="s">
        <v>117</v>
      </c>
      <c r="F273" t="s">
        <v>662</v>
      </c>
      <c r="G273" t="s">
        <v>663</v>
      </c>
      <c r="H273" t="s">
        <v>642</v>
      </c>
      <c r="I273" t="s">
        <v>643</v>
      </c>
    </row>
    <row r="274" spans="4:9" ht="15" x14ac:dyDescent="0.25">
      <c r="E274" t="s">
        <v>117</v>
      </c>
      <c r="F274" t="s">
        <v>664</v>
      </c>
      <c r="G274" t="s">
        <v>665</v>
      </c>
      <c r="H274" t="s">
        <v>642</v>
      </c>
      <c r="I274" t="s">
        <v>643</v>
      </c>
    </row>
    <row r="275" spans="4:9" ht="15" x14ac:dyDescent="0.25">
      <c r="E275" t="s">
        <v>117</v>
      </c>
      <c r="F275" t="s">
        <v>666</v>
      </c>
      <c r="G275" t="s">
        <v>667</v>
      </c>
      <c r="H275" t="s">
        <v>642</v>
      </c>
      <c r="I275" t="s">
        <v>643</v>
      </c>
    </row>
    <row r="276" spans="4:9" ht="15" x14ac:dyDescent="0.25">
      <c r="E276" t="s">
        <v>117</v>
      </c>
      <c r="F276" t="s">
        <v>668</v>
      </c>
      <c r="G276" t="s">
        <v>669</v>
      </c>
      <c r="H276" t="s">
        <v>642</v>
      </c>
      <c r="I276" t="s">
        <v>643</v>
      </c>
    </row>
    <row r="277" spans="4:9" ht="15" x14ac:dyDescent="0.25">
      <c r="E277" t="s">
        <v>117</v>
      </c>
      <c r="F277" t="s">
        <v>670</v>
      </c>
      <c r="G277" t="s">
        <v>671</v>
      </c>
      <c r="H277" t="s">
        <v>642</v>
      </c>
      <c r="I277" t="s">
        <v>643</v>
      </c>
    </row>
    <row r="278" spans="4:9" ht="15" x14ac:dyDescent="0.25">
      <c r="D278" t="s">
        <v>672</v>
      </c>
      <c r="E278" t="s">
        <v>117</v>
      </c>
      <c r="F278" t="s">
        <v>673</v>
      </c>
      <c r="G278" t="s">
        <v>674</v>
      </c>
      <c r="H278" t="s">
        <v>642</v>
      </c>
      <c r="I278" t="s">
        <v>643</v>
      </c>
    </row>
    <row r="279" spans="4:9" ht="15" x14ac:dyDescent="0.25">
      <c r="E279" t="s">
        <v>117</v>
      </c>
      <c r="F279" t="s">
        <v>675</v>
      </c>
      <c r="G279" t="s">
        <v>676</v>
      </c>
      <c r="H279" t="s">
        <v>642</v>
      </c>
      <c r="I279" t="s">
        <v>643</v>
      </c>
    </row>
    <row r="280" spans="4:9" ht="15" x14ac:dyDescent="0.25">
      <c r="E280" t="s">
        <v>117</v>
      </c>
      <c r="F280" t="s">
        <v>677</v>
      </c>
      <c r="G280" t="s">
        <v>678</v>
      </c>
      <c r="H280" t="s">
        <v>642</v>
      </c>
      <c r="I280" t="s">
        <v>643</v>
      </c>
    </row>
    <row r="281" spans="4:9" ht="15" x14ac:dyDescent="0.25">
      <c r="E281" t="s">
        <v>117</v>
      </c>
      <c r="F281" t="s">
        <v>679</v>
      </c>
      <c r="G281" t="s">
        <v>680</v>
      </c>
      <c r="H281" t="s">
        <v>642</v>
      </c>
      <c r="I281" t="s">
        <v>643</v>
      </c>
    </row>
    <row r="282" spans="4:9" ht="15" x14ac:dyDescent="0.25">
      <c r="D282" t="s">
        <v>672</v>
      </c>
      <c r="E282" t="s">
        <v>117</v>
      </c>
      <c r="F282" t="s">
        <v>438</v>
      </c>
      <c r="G282" t="s">
        <v>439</v>
      </c>
      <c r="H282" t="s">
        <v>642</v>
      </c>
      <c r="I282" t="s">
        <v>643</v>
      </c>
    </row>
    <row r="283" spans="4:9" ht="15" x14ac:dyDescent="0.25">
      <c r="E283" t="s">
        <v>117</v>
      </c>
      <c r="F283" t="s">
        <v>681</v>
      </c>
      <c r="G283" t="s">
        <v>682</v>
      </c>
      <c r="H283" t="s">
        <v>642</v>
      </c>
      <c r="I283" t="s">
        <v>643</v>
      </c>
    </row>
    <row r="284" spans="4:9" ht="15" x14ac:dyDescent="0.25">
      <c r="E284" t="s">
        <v>117</v>
      </c>
      <c r="F284" t="s">
        <v>683</v>
      </c>
      <c r="G284" t="s">
        <v>684</v>
      </c>
      <c r="H284" t="s">
        <v>642</v>
      </c>
      <c r="I284" t="s">
        <v>643</v>
      </c>
    </row>
    <row r="285" spans="4:9" ht="15" x14ac:dyDescent="0.25">
      <c r="E285" t="s">
        <v>117</v>
      </c>
      <c r="F285" t="s">
        <v>685</v>
      </c>
      <c r="G285" t="s">
        <v>686</v>
      </c>
      <c r="H285" t="s">
        <v>642</v>
      </c>
      <c r="I285" t="s">
        <v>643</v>
      </c>
    </row>
    <row r="286" spans="4:9" ht="15" x14ac:dyDescent="0.25">
      <c r="E286" t="s">
        <v>117</v>
      </c>
      <c r="F286" t="s">
        <v>687</v>
      </c>
      <c r="G286" t="s">
        <v>688</v>
      </c>
      <c r="H286" t="s">
        <v>642</v>
      </c>
      <c r="I286" t="s">
        <v>643</v>
      </c>
    </row>
    <row r="287" spans="4:9" ht="15" x14ac:dyDescent="0.25">
      <c r="E287" t="s">
        <v>117</v>
      </c>
      <c r="F287" t="s">
        <v>689</v>
      </c>
      <c r="G287" t="s">
        <v>690</v>
      </c>
      <c r="H287" t="s">
        <v>642</v>
      </c>
      <c r="I287" t="s">
        <v>643</v>
      </c>
    </row>
    <row r="288" spans="4:9" ht="15" x14ac:dyDescent="0.25">
      <c r="E288" t="s">
        <v>120</v>
      </c>
      <c r="F288" t="s">
        <v>691</v>
      </c>
      <c r="G288" t="s">
        <v>692</v>
      </c>
      <c r="H288" t="s">
        <v>693</v>
      </c>
      <c r="I288" t="s">
        <v>694</v>
      </c>
    </row>
    <row r="289" spans="5:9" ht="15" x14ac:dyDescent="0.25">
      <c r="E289" t="s">
        <v>120</v>
      </c>
      <c r="F289" t="s">
        <v>695</v>
      </c>
      <c r="G289" t="s">
        <v>696</v>
      </c>
      <c r="H289" t="s">
        <v>693</v>
      </c>
      <c r="I289" t="s">
        <v>694</v>
      </c>
    </row>
    <row r="290" spans="5:9" ht="15" x14ac:dyDescent="0.25">
      <c r="E290" t="s">
        <v>120</v>
      </c>
      <c r="F290" t="s">
        <v>697</v>
      </c>
      <c r="G290" t="s">
        <v>698</v>
      </c>
      <c r="H290" t="s">
        <v>693</v>
      </c>
      <c r="I290" t="s">
        <v>694</v>
      </c>
    </row>
    <row r="291" spans="5:9" ht="15" x14ac:dyDescent="0.25">
      <c r="E291" t="s">
        <v>120</v>
      </c>
      <c r="F291" t="s">
        <v>699</v>
      </c>
      <c r="G291" t="s">
        <v>700</v>
      </c>
      <c r="H291" t="s">
        <v>693</v>
      </c>
      <c r="I291" t="s">
        <v>694</v>
      </c>
    </row>
    <row r="292" spans="5:9" ht="15" x14ac:dyDescent="0.25">
      <c r="E292" t="s">
        <v>120</v>
      </c>
      <c r="F292" t="s">
        <v>701</v>
      </c>
      <c r="G292" t="s">
        <v>702</v>
      </c>
      <c r="H292" t="s">
        <v>693</v>
      </c>
      <c r="I292" t="s">
        <v>694</v>
      </c>
    </row>
    <row r="293" spans="5:9" ht="15" x14ac:dyDescent="0.25">
      <c r="E293" t="s">
        <v>120</v>
      </c>
      <c r="F293" t="s">
        <v>703</v>
      </c>
      <c r="G293" t="s">
        <v>704</v>
      </c>
      <c r="H293" t="s">
        <v>693</v>
      </c>
      <c r="I293" t="s">
        <v>694</v>
      </c>
    </row>
    <row r="294" spans="5:9" ht="15" x14ac:dyDescent="0.25">
      <c r="E294" t="s">
        <v>120</v>
      </c>
      <c r="F294" t="s">
        <v>705</v>
      </c>
      <c r="G294" t="s">
        <v>706</v>
      </c>
      <c r="H294" t="s">
        <v>693</v>
      </c>
      <c r="I294" t="s">
        <v>694</v>
      </c>
    </row>
    <row r="295" spans="5:9" ht="15" x14ac:dyDescent="0.25">
      <c r="E295" t="s">
        <v>120</v>
      </c>
      <c r="F295" t="s">
        <v>707</v>
      </c>
      <c r="G295" t="s">
        <v>708</v>
      </c>
      <c r="H295" t="s">
        <v>693</v>
      </c>
      <c r="I295" t="s">
        <v>694</v>
      </c>
    </row>
    <row r="296" spans="5:9" ht="15" x14ac:dyDescent="0.25">
      <c r="E296" t="s">
        <v>120</v>
      </c>
      <c r="F296" t="s">
        <v>709</v>
      </c>
      <c r="G296" t="s">
        <v>710</v>
      </c>
      <c r="H296" t="s">
        <v>693</v>
      </c>
      <c r="I296" t="s">
        <v>694</v>
      </c>
    </row>
    <row r="297" spans="5:9" ht="15" x14ac:dyDescent="0.25">
      <c r="E297" t="s">
        <v>120</v>
      </c>
      <c r="F297" t="s">
        <v>711</v>
      </c>
      <c r="G297" t="s">
        <v>712</v>
      </c>
      <c r="H297" t="s">
        <v>693</v>
      </c>
      <c r="I297" t="s">
        <v>694</v>
      </c>
    </row>
    <row r="298" spans="5:9" ht="15" x14ac:dyDescent="0.25">
      <c r="E298" t="s">
        <v>120</v>
      </c>
      <c r="F298" t="s">
        <v>713</v>
      </c>
      <c r="G298" t="s">
        <v>714</v>
      </c>
      <c r="H298" t="s">
        <v>693</v>
      </c>
      <c r="I298" t="s">
        <v>694</v>
      </c>
    </row>
    <row r="299" spans="5:9" ht="15" x14ac:dyDescent="0.25">
      <c r="E299" t="s">
        <v>120</v>
      </c>
      <c r="F299" t="s">
        <v>715</v>
      </c>
      <c r="G299" t="s">
        <v>716</v>
      </c>
      <c r="H299" t="s">
        <v>693</v>
      </c>
      <c r="I299" t="s">
        <v>694</v>
      </c>
    </row>
    <row r="300" spans="5:9" ht="15" x14ac:dyDescent="0.25">
      <c r="E300" t="s">
        <v>120</v>
      </c>
      <c r="F300" t="s">
        <v>717</v>
      </c>
      <c r="G300" t="s">
        <v>718</v>
      </c>
      <c r="H300" t="s">
        <v>693</v>
      </c>
      <c r="I300" t="s">
        <v>694</v>
      </c>
    </row>
    <row r="301" spans="5:9" ht="15" x14ac:dyDescent="0.25">
      <c r="E301" t="s">
        <v>120</v>
      </c>
      <c r="F301" t="s">
        <v>719</v>
      </c>
      <c r="G301" t="s">
        <v>720</v>
      </c>
      <c r="H301" t="s">
        <v>693</v>
      </c>
      <c r="I301" t="s">
        <v>694</v>
      </c>
    </row>
    <row r="302" spans="5:9" ht="15" x14ac:dyDescent="0.25">
      <c r="E302" t="s">
        <v>120</v>
      </c>
      <c r="F302" t="s">
        <v>721</v>
      </c>
      <c r="G302" t="s">
        <v>722</v>
      </c>
      <c r="H302" t="s">
        <v>693</v>
      </c>
      <c r="I302" t="s">
        <v>694</v>
      </c>
    </row>
    <row r="303" spans="5:9" ht="15" x14ac:dyDescent="0.25">
      <c r="E303" t="s">
        <v>120</v>
      </c>
      <c r="F303" t="s">
        <v>723</v>
      </c>
      <c r="G303" t="s">
        <v>724</v>
      </c>
      <c r="H303" t="s">
        <v>693</v>
      </c>
      <c r="I303" t="s">
        <v>694</v>
      </c>
    </row>
    <row r="304" spans="5:9" ht="15" x14ac:dyDescent="0.25">
      <c r="E304" t="s">
        <v>120</v>
      </c>
      <c r="F304" t="s">
        <v>695</v>
      </c>
      <c r="G304" t="s">
        <v>696</v>
      </c>
      <c r="H304" t="s">
        <v>693</v>
      </c>
      <c r="I304" t="s">
        <v>694</v>
      </c>
    </row>
    <row r="305" spans="5:9" ht="15" x14ac:dyDescent="0.25">
      <c r="E305" t="s">
        <v>120</v>
      </c>
      <c r="F305" t="s">
        <v>725</v>
      </c>
      <c r="G305" t="s">
        <v>726</v>
      </c>
      <c r="H305" t="s">
        <v>693</v>
      </c>
      <c r="I305" t="s">
        <v>694</v>
      </c>
    </row>
    <row r="306" spans="5:9" ht="15" x14ac:dyDescent="0.25">
      <c r="E306" t="s">
        <v>120</v>
      </c>
      <c r="F306" t="s">
        <v>727</v>
      </c>
      <c r="G306" t="s">
        <v>728</v>
      </c>
      <c r="H306" t="s">
        <v>693</v>
      </c>
      <c r="I306" t="s">
        <v>694</v>
      </c>
    </row>
    <row r="307" spans="5:9" ht="15" x14ac:dyDescent="0.25">
      <c r="E307" t="s">
        <v>120</v>
      </c>
      <c r="F307" t="s">
        <v>729</v>
      </c>
      <c r="G307" t="s">
        <v>730</v>
      </c>
      <c r="H307" t="s">
        <v>693</v>
      </c>
      <c r="I307" t="s">
        <v>694</v>
      </c>
    </row>
    <row r="308" spans="5:9" ht="15" x14ac:dyDescent="0.25">
      <c r="E308" t="s">
        <v>120</v>
      </c>
      <c r="F308" t="s">
        <v>731</v>
      </c>
      <c r="G308" t="s">
        <v>732</v>
      </c>
      <c r="H308" t="s">
        <v>693</v>
      </c>
      <c r="I308" t="s">
        <v>694</v>
      </c>
    </row>
    <row r="309" spans="5:9" ht="15" x14ac:dyDescent="0.25">
      <c r="E309" t="s">
        <v>123</v>
      </c>
      <c r="F309" t="s">
        <v>733</v>
      </c>
      <c r="G309" t="s">
        <v>734</v>
      </c>
      <c r="H309" t="s">
        <v>735</v>
      </c>
      <c r="I309" t="s">
        <v>736</v>
      </c>
    </row>
    <row r="310" spans="5:9" ht="15" x14ac:dyDescent="0.25">
      <c r="E310" t="s">
        <v>123</v>
      </c>
      <c r="F310" t="s">
        <v>737</v>
      </c>
      <c r="G310" t="s">
        <v>738</v>
      </c>
      <c r="H310" t="s">
        <v>735</v>
      </c>
      <c r="I310" t="s">
        <v>736</v>
      </c>
    </row>
    <row r="311" spans="5:9" ht="15" x14ac:dyDescent="0.25">
      <c r="E311" t="s">
        <v>123</v>
      </c>
      <c r="F311" t="s">
        <v>739</v>
      </c>
      <c r="G311" t="s">
        <v>740</v>
      </c>
      <c r="H311" t="s">
        <v>735</v>
      </c>
      <c r="I311" t="s">
        <v>736</v>
      </c>
    </row>
    <row r="312" spans="5:9" ht="15" x14ac:dyDescent="0.25">
      <c r="E312" t="s">
        <v>123</v>
      </c>
      <c r="F312" t="s">
        <v>741</v>
      </c>
      <c r="G312" t="s">
        <v>742</v>
      </c>
      <c r="H312" t="s">
        <v>735</v>
      </c>
      <c r="I312" t="s">
        <v>736</v>
      </c>
    </row>
    <row r="313" spans="5:9" ht="15" x14ac:dyDescent="0.25">
      <c r="E313" t="s">
        <v>123</v>
      </c>
      <c r="F313" t="s">
        <v>743</v>
      </c>
      <c r="G313" t="s">
        <v>744</v>
      </c>
      <c r="H313" t="s">
        <v>735</v>
      </c>
      <c r="I313" t="s">
        <v>736</v>
      </c>
    </row>
    <row r="314" spans="5:9" ht="15" x14ac:dyDescent="0.25">
      <c r="E314" t="s">
        <v>123</v>
      </c>
      <c r="F314" t="s">
        <v>745</v>
      </c>
      <c r="G314" t="s">
        <v>746</v>
      </c>
      <c r="H314" t="s">
        <v>735</v>
      </c>
      <c r="I314" t="s">
        <v>736</v>
      </c>
    </row>
    <row r="315" spans="5:9" ht="15" x14ac:dyDescent="0.25">
      <c r="E315" t="s">
        <v>123</v>
      </c>
      <c r="F315" t="s">
        <v>747</v>
      </c>
      <c r="G315" t="s">
        <v>748</v>
      </c>
      <c r="H315" t="s">
        <v>735</v>
      </c>
      <c r="I315" t="s">
        <v>736</v>
      </c>
    </row>
    <row r="316" spans="5:9" ht="15" x14ac:dyDescent="0.25">
      <c r="E316" t="s">
        <v>123</v>
      </c>
      <c r="F316" t="s">
        <v>749</v>
      </c>
      <c r="G316" t="s">
        <v>750</v>
      </c>
      <c r="H316" t="s">
        <v>735</v>
      </c>
      <c r="I316" t="s">
        <v>736</v>
      </c>
    </row>
    <row r="317" spans="5:9" ht="15" x14ac:dyDescent="0.25">
      <c r="E317" t="s">
        <v>123</v>
      </c>
      <c r="F317" t="s">
        <v>751</v>
      </c>
      <c r="G317" t="s">
        <v>752</v>
      </c>
      <c r="H317" t="s">
        <v>735</v>
      </c>
      <c r="I317" t="s">
        <v>736</v>
      </c>
    </row>
    <row r="318" spans="5:9" ht="15" x14ac:dyDescent="0.25">
      <c r="E318" t="s">
        <v>123</v>
      </c>
      <c r="F318" t="s">
        <v>753</v>
      </c>
      <c r="G318" t="s">
        <v>754</v>
      </c>
      <c r="H318" t="s">
        <v>735</v>
      </c>
      <c r="I318" t="s">
        <v>736</v>
      </c>
    </row>
    <row r="319" spans="5:9" ht="15" x14ac:dyDescent="0.25">
      <c r="E319" t="s">
        <v>123</v>
      </c>
      <c r="F319" t="s">
        <v>755</v>
      </c>
      <c r="G319" t="s">
        <v>756</v>
      </c>
      <c r="H319" t="s">
        <v>735</v>
      </c>
      <c r="I319" t="s">
        <v>736</v>
      </c>
    </row>
    <row r="320" spans="5:9" ht="15" x14ac:dyDescent="0.25">
      <c r="E320" t="s">
        <v>123</v>
      </c>
      <c r="F320" t="s">
        <v>757</v>
      </c>
      <c r="G320" t="s">
        <v>758</v>
      </c>
      <c r="H320" t="s">
        <v>735</v>
      </c>
      <c r="I320" t="s">
        <v>736</v>
      </c>
    </row>
    <row r="321" spans="5:9" ht="15" x14ac:dyDescent="0.25">
      <c r="E321" t="s">
        <v>123</v>
      </c>
      <c r="F321" t="s">
        <v>759</v>
      </c>
      <c r="G321" t="s">
        <v>760</v>
      </c>
      <c r="H321" t="s">
        <v>735</v>
      </c>
      <c r="I321" t="s">
        <v>736</v>
      </c>
    </row>
    <row r="322" spans="5:9" ht="15" x14ac:dyDescent="0.25">
      <c r="E322" t="s">
        <v>123</v>
      </c>
      <c r="F322" t="s">
        <v>761</v>
      </c>
      <c r="G322" t="s">
        <v>762</v>
      </c>
      <c r="H322" t="s">
        <v>735</v>
      </c>
      <c r="I322" t="s">
        <v>736</v>
      </c>
    </row>
    <row r="323" spans="5:9" ht="15" x14ac:dyDescent="0.25">
      <c r="E323" t="s">
        <v>123</v>
      </c>
      <c r="F323" t="s">
        <v>763</v>
      </c>
      <c r="G323" t="s">
        <v>764</v>
      </c>
      <c r="H323" t="s">
        <v>735</v>
      </c>
      <c r="I323" t="s">
        <v>736</v>
      </c>
    </row>
    <row r="324" spans="5:9" ht="15" x14ac:dyDescent="0.25">
      <c r="E324" t="s">
        <v>123</v>
      </c>
      <c r="F324" t="s">
        <v>765</v>
      </c>
      <c r="G324" t="s">
        <v>766</v>
      </c>
      <c r="H324" t="s">
        <v>735</v>
      </c>
      <c r="I324" t="s">
        <v>736</v>
      </c>
    </row>
    <row r="325" spans="5:9" ht="15" x14ac:dyDescent="0.25">
      <c r="E325" t="s">
        <v>123</v>
      </c>
      <c r="F325" t="s">
        <v>767</v>
      </c>
      <c r="G325" t="s">
        <v>768</v>
      </c>
      <c r="H325" t="s">
        <v>735</v>
      </c>
      <c r="I325" t="s">
        <v>736</v>
      </c>
    </row>
    <row r="326" spans="5:9" ht="15" x14ac:dyDescent="0.25">
      <c r="E326" t="s">
        <v>126</v>
      </c>
      <c r="F326" t="s">
        <v>769</v>
      </c>
      <c r="G326" t="s">
        <v>770</v>
      </c>
      <c r="H326" t="s">
        <v>771</v>
      </c>
      <c r="I326" t="s">
        <v>772</v>
      </c>
    </row>
    <row r="327" spans="5:9" ht="15" x14ac:dyDescent="0.25">
      <c r="E327" t="s">
        <v>126</v>
      </c>
      <c r="F327" t="s">
        <v>773</v>
      </c>
      <c r="G327" t="s">
        <v>774</v>
      </c>
      <c r="H327" t="s">
        <v>771</v>
      </c>
      <c r="I327" t="s">
        <v>772</v>
      </c>
    </row>
    <row r="328" spans="5:9" ht="15" x14ac:dyDescent="0.25">
      <c r="E328" t="s">
        <v>126</v>
      </c>
      <c r="F328" t="s">
        <v>775</v>
      </c>
      <c r="G328" t="s">
        <v>776</v>
      </c>
      <c r="H328" t="s">
        <v>771</v>
      </c>
      <c r="I328" t="s">
        <v>772</v>
      </c>
    </row>
    <row r="329" spans="5:9" ht="15" x14ac:dyDescent="0.25">
      <c r="E329" t="s">
        <v>126</v>
      </c>
      <c r="F329" t="s">
        <v>777</v>
      </c>
      <c r="G329" t="s">
        <v>778</v>
      </c>
      <c r="H329" t="s">
        <v>771</v>
      </c>
      <c r="I329" t="s">
        <v>772</v>
      </c>
    </row>
    <row r="330" spans="5:9" ht="15" x14ac:dyDescent="0.25">
      <c r="E330" t="s">
        <v>126</v>
      </c>
      <c r="F330" t="s">
        <v>779</v>
      </c>
      <c r="G330" t="s">
        <v>780</v>
      </c>
      <c r="H330" t="s">
        <v>771</v>
      </c>
      <c r="I330" t="s">
        <v>772</v>
      </c>
    </row>
    <row r="331" spans="5:9" ht="15" x14ac:dyDescent="0.25">
      <c r="E331" t="s">
        <v>126</v>
      </c>
      <c r="F331" t="s">
        <v>781</v>
      </c>
      <c r="G331" t="s">
        <v>782</v>
      </c>
      <c r="H331" t="s">
        <v>771</v>
      </c>
      <c r="I331" t="s">
        <v>772</v>
      </c>
    </row>
    <row r="332" spans="5:9" ht="15" x14ac:dyDescent="0.25">
      <c r="E332" t="s">
        <v>126</v>
      </c>
      <c r="F332" t="s">
        <v>783</v>
      </c>
      <c r="G332" t="s">
        <v>784</v>
      </c>
      <c r="H332" t="s">
        <v>771</v>
      </c>
      <c r="I332" t="s">
        <v>772</v>
      </c>
    </row>
    <row r="333" spans="5:9" ht="15" x14ac:dyDescent="0.25">
      <c r="E333" t="s">
        <v>126</v>
      </c>
      <c r="F333" t="s">
        <v>785</v>
      </c>
      <c r="G333" t="s">
        <v>786</v>
      </c>
      <c r="H333" t="s">
        <v>771</v>
      </c>
      <c r="I333" t="s">
        <v>772</v>
      </c>
    </row>
    <row r="334" spans="5:9" ht="15" x14ac:dyDescent="0.25">
      <c r="E334" t="s">
        <v>126</v>
      </c>
      <c r="F334" t="s">
        <v>787</v>
      </c>
      <c r="G334" t="s">
        <v>788</v>
      </c>
      <c r="H334" t="s">
        <v>771</v>
      </c>
      <c r="I334" t="s">
        <v>772</v>
      </c>
    </row>
    <row r="335" spans="5:9" ht="15" x14ac:dyDescent="0.25">
      <c r="E335" t="s">
        <v>126</v>
      </c>
      <c r="F335" t="s">
        <v>789</v>
      </c>
      <c r="G335" t="s">
        <v>790</v>
      </c>
      <c r="H335" t="s">
        <v>771</v>
      </c>
      <c r="I335" t="s">
        <v>772</v>
      </c>
    </row>
    <row r="336" spans="5:9" ht="15" x14ac:dyDescent="0.25">
      <c r="E336" t="s">
        <v>126</v>
      </c>
      <c r="F336" t="s">
        <v>791</v>
      </c>
      <c r="G336" t="s">
        <v>792</v>
      </c>
      <c r="H336" t="s">
        <v>771</v>
      </c>
      <c r="I336" t="s">
        <v>772</v>
      </c>
    </row>
    <row r="337" spans="5:9" ht="15" x14ac:dyDescent="0.25">
      <c r="E337" t="s">
        <v>126</v>
      </c>
      <c r="F337" t="s">
        <v>793</v>
      </c>
      <c r="G337" t="s">
        <v>794</v>
      </c>
      <c r="H337" t="s">
        <v>771</v>
      </c>
      <c r="I337" t="s">
        <v>772</v>
      </c>
    </row>
    <row r="338" spans="5:9" ht="15" x14ac:dyDescent="0.25">
      <c r="E338" t="s">
        <v>126</v>
      </c>
      <c r="F338" t="s">
        <v>795</v>
      </c>
      <c r="G338" t="s">
        <v>796</v>
      </c>
      <c r="H338" t="s">
        <v>771</v>
      </c>
      <c r="I338" t="s">
        <v>772</v>
      </c>
    </row>
    <row r="339" spans="5:9" ht="15" x14ac:dyDescent="0.25">
      <c r="E339" t="s">
        <v>126</v>
      </c>
      <c r="F339" t="s">
        <v>797</v>
      </c>
      <c r="G339" t="s">
        <v>798</v>
      </c>
      <c r="H339" t="s">
        <v>771</v>
      </c>
      <c r="I339" t="s">
        <v>772</v>
      </c>
    </row>
    <row r="340" spans="5:9" ht="15" x14ac:dyDescent="0.25">
      <c r="E340" t="s">
        <v>126</v>
      </c>
      <c r="F340" t="s">
        <v>799</v>
      </c>
      <c r="G340" t="s">
        <v>800</v>
      </c>
      <c r="H340" t="s">
        <v>771</v>
      </c>
      <c r="I340" t="s">
        <v>772</v>
      </c>
    </row>
    <row r="341" spans="5:9" ht="15" x14ac:dyDescent="0.25">
      <c r="E341" t="s">
        <v>126</v>
      </c>
      <c r="F341" t="s">
        <v>801</v>
      </c>
      <c r="G341" t="s">
        <v>802</v>
      </c>
      <c r="H341" t="s">
        <v>771</v>
      </c>
      <c r="I341" t="s">
        <v>772</v>
      </c>
    </row>
    <row r="342" spans="5:9" ht="15" x14ac:dyDescent="0.25">
      <c r="E342" t="s">
        <v>129</v>
      </c>
      <c r="F342" t="s">
        <v>803</v>
      </c>
      <c r="G342" t="s">
        <v>804</v>
      </c>
      <c r="H342" t="s">
        <v>805</v>
      </c>
      <c r="I342" t="s">
        <v>806</v>
      </c>
    </row>
    <row r="343" spans="5:9" ht="15" x14ac:dyDescent="0.25">
      <c r="E343" t="s">
        <v>129</v>
      </c>
      <c r="F343" t="s">
        <v>807</v>
      </c>
      <c r="G343" t="s">
        <v>808</v>
      </c>
      <c r="H343" t="s">
        <v>805</v>
      </c>
      <c r="I343" t="s">
        <v>806</v>
      </c>
    </row>
    <row r="344" spans="5:9" ht="15" x14ac:dyDescent="0.25">
      <c r="E344" t="s">
        <v>129</v>
      </c>
      <c r="F344" t="s">
        <v>809</v>
      </c>
      <c r="G344" t="s">
        <v>810</v>
      </c>
      <c r="H344" t="s">
        <v>805</v>
      </c>
      <c r="I344" t="s">
        <v>806</v>
      </c>
    </row>
    <row r="345" spans="5:9" ht="15" x14ac:dyDescent="0.25">
      <c r="E345" t="s">
        <v>129</v>
      </c>
      <c r="F345" t="s">
        <v>811</v>
      </c>
      <c r="G345" t="s">
        <v>812</v>
      </c>
      <c r="H345" t="s">
        <v>805</v>
      </c>
      <c r="I345" t="s">
        <v>806</v>
      </c>
    </row>
    <row r="346" spans="5:9" ht="15" x14ac:dyDescent="0.25">
      <c r="E346" t="s">
        <v>129</v>
      </c>
      <c r="F346" t="s">
        <v>813</v>
      </c>
      <c r="G346" t="s">
        <v>814</v>
      </c>
      <c r="H346" t="s">
        <v>805</v>
      </c>
      <c r="I346" t="s">
        <v>806</v>
      </c>
    </row>
    <row r="347" spans="5:9" ht="15" x14ac:dyDescent="0.25">
      <c r="E347" t="s">
        <v>129</v>
      </c>
      <c r="F347" t="s">
        <v>815</v>
      </c>
      <c r="G347" t="s">
        <v>816</v>
      </c>
      <c r="H347" t="s">
        <v>805</v>
      </c>
      <c r="I347" t="s">
        <v>806</v>
      </c>
    </row>
    <row r="348" spans="5:9" ht="15" x14ac:dyDescent="0.25">
      <c r="E348" t="s">
        <v>129</v>
      </c>
      <c r="F348" t="s">
        <v>817</v>
      </c>
      <c r="G348" t="s">
        <v>818</v>
      </c>
      <c r="H348" t="s">
        <v>805</v>
      </c>
      <c r="I348" t="s">
        <v>806</v>
      </c>
    </row>
    <row r="349" spans="5:9" ht="15" x14ac:dyDescent="0.25">
      <c r="E349" t="s">
        <v>129</v>
      </c>
      <c r="F349" t="s">
        <v>819</v>
      </c>
      <c r="G349" t="s">
        <v>820</v>
      </c>
      <c r="H349" t="s">
        <v>805</v>
      </c>
      <c r="I349" t="s">
        <v>806</v>
      </c>
    </row>
    <row r="350" spans="5:9" ht="15" x14ac:dyDescent="0.25">
      <c r="E350" t="s">
        <v>129</v>
      </c>
      <c r="F350" t="s">
        <v>821</v>
      </c>
      <c r="G350" t="s">
        <v>822</v>
      </c>
      <c r="H350" t="s">
        <v>805</v>
      </c>
      <c r="I350" t="s">
        <v>806</v>
      </c>
    </row>
    <row r="351" spans="5:9" ht="15" x14ac:dyDescent="0.25">
      <c r="E351" t="s">
        <v>129</v>
      </c>
      <c r="F351" t="s">
        <v>823</v>
      </c>
      <c r="G351" t="s">
        <v>824</v>
      </c>
      <c r="H351" t="s">
        <v>805</v>
      </c>
      <c r="I351" t="s">
        <v>806</v>
      </c>
    </row>
    <row r="352" spans="5:9" ht="15" x14ac:dyDescent="0.25">
      <c r="E352" t="s">
        <v>129</v>
      </c>
      <c r="F352" t="s">
        <v>825</v>
      </c>
      <c r="G352" t="s">
        <v>42</v>
      </c>
      <c r="H352" t="s">
        <v>805</v>
      </c>
      <c r="I352" t="s">
        <v>806</v>
      </c>
    </row>
    <row r="353" spans="5:9" ht="15" x14ac:dyDescent="0.25">
      <c r="E353" t="s">
        <v>129</v>
      </c>
      <c r="F353" t="s">
        <v>826</v>
      </c>
      <c r="G353" t="s">
        <v>827</v>
      </c>
      <c r="H353" t="s">
        <v>805</v>
      </c>
      <c r="I353" t="s">
        <v>806</v>
      </c>
    </row>
    <row r="354" spans="5:9" ht="15" x14ac:dyDescent="0.25">
      <c r="E354" t="s">
        <v>129</v>
      </c>
      <c r="F354" t="s">
        <v>828</v>
      </c>
      <c r="G354" t="s">
        <v>46</v>
      </c>
      <c r="H354" t="s">
        <v>805</v>
      </c>
      <c r="I354" t="s">
        <v>806</v>
      </c>
    </row>
    <row r="355" spans="5:9" ht="15" x14ac:dyDescent="0.25">
      <c r="E355" t="s">
        <v>129</v>
      </c>
      <c r="F355" t="s">
        <v>829</v>
      </c>
      <c r="G355" t="s">
        <v>830</v>
      </c>
      <c r="H355" t="s">
        <v>805</v>
      </c>
      <c r="I355" t="s">
        <v>806</v>
      </c>
    </row>
    <row r="356" spans="5:9" ht="15" x14ac:dyDescent="0.25">
      <c r="E356" t="s">
        <v>129</v>
      </c>
      <c r="F356" t="s">
        <v>831</v>
      </c>
      <c r="G356" t="s">
        <v>832</v>
      </c>
      <c r="H356" t="s">
        <v>805</v>
      </c>
      <c r="I356" t="s">
        <v>806</v>
      </c>
    </row>
    <row r="357" spans="5:9" ht="15" x14ac:dyDescent="0.25">
      <c r="E357" t="s">
        <v>129</v>
      </c>
      <c r="F357" t="s">
        <v>833</v>
      </c>
      <c r="G357" t="s">
        <v>834</v>
      </c>
      <c r="H357" t="s">
        <v>805</v>
      </c>
      <c r="I357" t="s">
        <v>806</v>
      </c>
    </row>
    <row r="358" spans="5:9" ht="15" x14ac:dyDescent="0.25">
      <c r="E358" t="s">
        <v>132</v>
      </c>
      <c r="F358" t="s">
        <v>835</v>
      </c>
      <c r="G358" t="s">
        <v>836</v>
      </c>
      <c r="H358" t="s">
        <v>837</v>
      </c>
      <c r="I358" t="s">
        <v>838</v>
      </c>
    </row>
    <row r="359" spans="5:9" ht="15" x14ac:dyDescent="0.25">
      <c r="E359" t="s">
        <v>132</v>
      </c>
      <c r="F359" t="s">
        <v>839</v>
      </c>
      <c r="G359" t="s">
        <v>840</v>
      </c>
      <c r="H359" t="s">
        <v>837</v>
      </c>
      <c r="I359" t="s">
        <v>838</v>
      </c>
    </row>
    <row r="360" spans="5:9" ht="15" x14ac:dyDescent="0.25">
      <c r="E360" t="s">
        <v>132</v>
      </c>
      <c r="F360" t="s">
        <v>841</v>
      </c>
      <c r="G360" t="s">
        <v>842</v>
      </c>
      <c r="H360" t="s">
        <v>837</v>
      </c>
      <c r="I360" t="s">
        <v>838</v>
      </c>
    </row>
    <row r="361" spans="5:9" ht="15" x14ac:dyDescent="0.25">
      <c r="E361" t="s">
        <v>132</v>
      </c>
      <c r="F361" t="s">
        <v>843</v>
      </c>
      <c r="G361" t="s">
        <v>844</v>
      </c>
      <c r="H361" t="s">
        <v>837</v>
      </c>
      <c r="I361" t="s">
        <v>838</v>
      </c>
    </row>
    <row r="362" spans="5:9" ht="15" x14ac:dyDescent="0.25">
      <c r="E362" t="s">
        <v>132</v>
      </c>
      <c r="F362" t="s">
        <v>845</v>
      </c>
      <c r="G362" t="s">
        <v>846</v>
      </c>
      <c r="H362" t="s">
        <v>837</v>
      </c>
      <c r="I362" t="s">
        <v>838</v>
      </c>
    </row>
    <row r="363" spans="5:9" ht="15" x14ac:dyDescent="0.25">
      <c r="E363" t="s">
        <v>132</v>
      </c>
      <c r="F363" t="s">
        <v>847</v>
      </c>
      <c r="G363" t="s">
        <v>848</v>
      </c>
      <c r="H363" t="s">
        <v>837</v>
      </c>
      <c r="I363" t="s">
        <v>838</v>
      </c>
    </row>
    <row r="364" spans="5:9" ht="15" x14ac:dyDescent="0.25">
      <c r="E364" t="s">
        <v>132</v>
      </c>
      <c r="F364" t="s">
        <v>849</v>
      </c>
      <c r="G364" t="s">
        <v>850</v>
      </c>
      <c r="H364" t="s">
        <v>837</v>
      </c>
      <c r="I364" t="s">
        <v>838</v>
      </c>
    </row>
    <row r="365" spans="5:9" ht="15" x14ac:dyDescent="0.25">
      <c r="E365" t="s">
        <v>132</v>
      </c>
      <c r="F365" t="s">
        <v>851</v>
      </c>
      <c r="G365" t="s">
        <v>852</v>
      </c>
      <c r="H365" t="s">
        <v>837</v>
      </c>
      <c r="I365" t="s">
        <v>838</v>
      </c>
    </row>
    <row r="366" spans="5:9" ht="15" x14ac:dyDescent="0.25">
      <c r="E366" t="s">
        <v>132</v>
      </c>
      <c r="F366" t="s">
        <v>853</v>
      </c>
      <c r="G366" t="s">
        <v>854</v>
      </c>
      <c r="H366" t="s">
        <v>837</v>
      </c>
      <c r="I366" t="s">
        <v>838</v>
      </c>
    </row>
    <row r="367" spans="5:9" ht="15" x14ac:dyDescent="0.25">
      <c r="E367" t="s">
        <v>132</v>
      </c>
      <c r="F367" t="s">
        <v>855</v>
      </c>
      <c r="G367" t="s">
        <v>856</v>
      </c>
      <c r="H367" t="s">
        <v>837</v>
      </c>
      <c r="I367" t="s">
        <v>838</v>
      </c>
    </row>
    <row r="368" spans="5:9" ht="15" x14ac:dyDescent="0.25">
      <c r="E368" t="s">
        <v>132</v>
      </c>
      <c r="F368" t="s">
        <v>857</v>
      </c>
      <c r="G368" t="s">
        <v>858</v>
      </c>
      <c r="H368" t="s">
        <v>837</v>
      </c>
      <c r="I368" t="s">
        <v>838</v>
      </c>
    </row>
    <row r="369" spans="4:9" ht="15" x14ac:dyDescent="0.25">
      <c r="E369" t="s">
        <v>132</v>
      </c>
      <c r="F369" t="s">
        <v>859</v>
      </c>
      <c r="G369" t="s">
        <v>860</v>
      </c>
      <c r="H369" t="s">
        <v>837</v>
      </c>
      <c r="I369" t="s">
        <v>838</v>
      </c>
    </row>
    <row r="370" spans="4:9" ht="15" x14ac:dyDescent="0.25">
      <c r="E370" t="s">
        <v>132</v>
      </c>
      <c r="F370" t="s">
        <v>861</v>
      </c>
      <c r="G370" t="s">
        <v>862</v>
      </c>
      <c r="H370" t="s">
        <v>837</v>
      </c>
      <c r="I370" t="s">
        <v>838</v>
      </c>
    </row>
    <row r="371" spans="4:9" ht="15" x14ac:dyDescent="0.25">
      <c r="E371" t="s">
        <v>132</v>
      </c>
      <c r="F371" t="s">
        <v>863</v>
      </c>
      <c r="G371" t="s">
        <v>864</v>
      </c>
      <c r="H371" t="s">
        <v>837</v>
      </c>
      <c r="I371" t="s">
        <v>838</v>
      </c>
    </row>
    <row r="372" spans="4:9" ht="15" x14ac:dyDescent="0.25">
      <c r="E372" t="s">
        <v>132</v>
      </c>
      <c r="F372" t="s">
        <v>865</v>
      </c>
      <c r="G372" t="s">
        <v>866</v>
      </c>
      <c r="H372" t="s">
        <v>837</v>
      </c>
      <c r="I372" t="s">
        <v>838</v>
      </c>
    </row>
    <row r="373" spans="4:9" ht="15" x14ac:dyDescent="0.25">
      <c r="E373" t="s">
        <v>132</v>
      </c>
      <c r="F373" t="s">
        <v>867</v>
      </c>
      <c r="G373" t="s">
        <v>868</v>
      </c>
      <c r="H373" t="s">
        <v>837</v>
      </c>
      <c r="I373" t="s">
        <v>838</v>
      </c>
    </row>
    <row r="374" spans="4:9" ht="15" x14ac:dyDescent="0.25">
      <c r="E374" t="s">
        <v>132</v>
      </c>
      <c r="F374" t="s">
        <v>869</v>
      </c>
      <c r="G374" t="s">
        <v>870</v>
      </c>
      <c r="H374" t="s">
        <v>837</v>
      </c>
      <c r="I374" t="s">
        <v>838</v>
      </c>
    </row>
    <row r="375" spans="4:9" ht="15" x14ac:dyDescent="0.25">
      <c r="D375" t="s">
        <v>871</v>
      </c>
      <c r="E375" t="s">
        <v>132</v>
      </c>
      <c r="F375" t="s">
        <v>217</v>
      </c>
      <c r="G375" t="s">
        <v>218</v>
      </c>
      <c r="H375" t="s">
        <v>837</v>
      </c>
      <c r="I375" t="s">
        <v>838</v>
      </c>
    </row>
    <row r="376" spans="4:9" ht="15" x14ac:dyDescent="0.25">
      <c r="D376" t="s">
        <v>871</v>
      </c>
      <c r="E376" t="s">
        <v>132</v>
      </c>
      <c r="F376" t="s">
        <v>872</v>
      </c>
      <c r="G376" t="s">
        <v>674</v>
      </c>
      <c r="H376" t="s">
        <v>837</v>
      </c>
      <c r="I376" t="s">
        <v>838</v>
      </c>
    </row>
    <row r="377" spans="4:9" ht="15" x14ac:dyDescent="0.25">
      <c r="E377" t="s">
        <v>132</v>
      </c>
      <c r="F377" t="s">
        <v>873</v>
      </c>
      <c r="G377" t="s">
        <v>874</v>
      </c>
      <c r="H377" t="s">
        <v>837</v>
      </c>
      <c r="I377" t="s">
        <v>838</v>
      </c>
    </row>
    <row r="378" spans="4:9" ht="15" x14ac:dyDescent="0.25">
      <c r="E378" t="s">
        <v>132</v>
      </c>
      <c r="F378" t="s">
        <v>875</v>
      </c>
      <c r="G378" t="s">
        <v>876</v>
      </c>
      <c r="H378" t="s">
        <v>837</v>
      </c>
      <c r="I378" t="s">
        <v>838</v>
      </c>
    </row>
    <row r="379" spans="4:9" ht="15" x14ac:dyDescent="0.25">
      <c r="E379" t="s">
        <v>132</v>
      </c>
      <c r="F379" t="s">
        <v>877</v>
      </c>
      <c r="G379" t="s">
        <v>878</v>
      </c>
      <c r="H379" t="s">
        <v>837</v>
      </c>
      <c r="I379" t="s">
        <v>838</v>
      </c>
    </row>
    <row r="380" spans="4:9" ht="15" x14ac:dyDescent="0.25">
      <c r="E380" t="s">
        <v>132</v>
      </c>
      <c r="F380" t="s">
        <v>879</v>
      </c>
      <c r="G380" t="s">
        <v>880</v>
      </c>
      <c r="H380" t="s">
        <v>837</v>
      </c>
      <c r="I380" t="s">
        <v>838</v>
      </c>
    </row>
    <row r="381" spans="4:9" ht="15" x14ac:dyDescent="0.25">
      <c r="E381" t="s">
        <v>132</v>
      </c>
      <c r="F381" t="s">
        <v>881</v>
      </c>
      <c r="G381" t="s">
        <v>882</v>
      </c>
      <c r="H381" t="s">
        <v>837</v>
      </c>
      <c r="I381" t="s">
        <v>838</v>
      </c>
    </row>
    <row r="382" spans="4:9" ht="15" x14ac:dyDescent="0.25">
      <c r="E382" t="s">
        <v>132</v>
      </c>
      <c r="F382" t="s">
        <v>883</v>
      </c>
      <c r="G382" t="s">
        <v>884</v>
      </c>
      <c r="H382" t="s">
        <v>837</v>
      </c>
      <c r="I382" t="s">
        <v>838</v>
      </c>
    </row>
    <row r="383" spans="4:9" ht="15" x14ac:dyDescent="0.25">
      <c r="E383" t="s">
        <v>132</v>
      </c>
      <c r="F383" t="s">
        <v>885</v>
      </c>
      <c r="G383" t="s">
        <v>886</v>
      </c>
      <c r="H383" t="s">
        <v>837</v>
      </c>
      <c r="I383" t="s">
        <v>838</v>
      </c>
    </row>
    <row r="384" spans="4:9" ht="15" x14ac:dyDescent="0.25">
      <c r="E384" t="s">
        <v>132</v>
      </c>
      <c r="F384" t="s">
        <v>887</v>
      </c>
      <c r="G384" t="s">
        <v>888</v>
      </c>
      <c r="H384" t="s">
        <v>837</v>
      </c>
      <c r="I384" t="s">
        <v>838</v>
      </c>
    </row>
    <row r="385" spans="4:9" ht="15" x14ac:dyDescent="0.25">
      <c r="E385" t="s">
        <v>132</v>
      </c>
      <c r="F385" t="s">
        <v>889</v>
      </c>
      <c r="G385" t="s">
        <v>890</v>
      </c>
      <c r="H385" t="s">
        <v>837</v>
      </c>
      <c r="I385" t="s">
        <v>838</v>
      </c>
    </row>
    <row r="386" spans="4:9" ht="15" x14ac:dyDescent="0.25">
      <c r="D386" t="s">
        <v>871</v>
      </c>
      <c r="E386" t="s">
        <v>132</v>
      </c>
      <c r="F386" t="s">
        <v>237</v>
      </c>
      <c r="G386" t="s">
        <v>238</v>
      </c>
      <c r="H386" t="s">
        <v>837</v>
      </c>
      <c r="I386" t="s">
        <v>838</v>
      </c>
    </row>
    <row r="387" spans="4:9" ht="15" x14ac:dyDescent="0.25">
      <c r="E387" t="s">
        <v>135</v>
      </c>
      <c r="F387" t="s">
        <v>891</v>
      </c>
      <c r="G387" t="s">
        <v>892</v>
      </c>
      <c r="H387" t="s">
        <v>893</v>
      </c>
      <c r="I387" t="s">
        <v>894</v>
      </c>
    </row>
    <row r="388" spans="4:9" ht="15" x14ac:dyDescent="0.25">
      <c r="E388" t="s">
        <v>135</v>
      </c>
      <c r="F388" t="s">
        <v>895</v>
      </c>
      <c r="G388" t="s">
        <v>896</v>
      </c>
      <c r="H388" t="s">
        <v>893</v>
      </c>
      <c r="I388" t="s">
        <v>894</v>
      </c>
    </row>
    <row r="389" spans="4:9" ht="15" x14ac:dyDescent="0.25">
      <c r="E389" t="s">
        <v>138</v>
      </c>
      <c r="F389" t="s">
        <v>897</v>
      </c>
      <c r="G389" t="s">
        <v>898</v>
      </c>
      <c r="H389" t="s">
        <v>899</v>
      </c>
      <c r="I389" t="s">
        <v>900</v>
      </c>
    </row>
    <row r="390" spans="4:9" ht="15" x14ac:dyDescent="0.25">
      <c r="E390" t="s">
        <v>138</v>
      </c>
      <c r="F390" t="s">
        <v>901</v>
      </c>
      <c r="G390" t="s">
        <v>902</v>
      </c>
      <c r="H390" t="s">
        <v>899</v>
      </c>
      <c r="I390" t="s">
        <v>900</v>
      </c>
    </row>
    <row r="391" spans="4:9" ht="15" x14ac:dyDescent="0.25">
      <c r="E391" t="s">
        <v>138</v>
      </c>
      <c r="F391" t="s">
        <v>903</v>
      </c>
      <c r="G391" t="s">
        <v>904</v>
      </c>
      <c r="H391" t="s">
        <v>899</v>
      </c>
      <c r="I391" t="s">
        <v>900</v>
      </c>
    </row>
    <row r="392" spans="4:9" ht="15" x14ac:dyDescent="0.25">
      <c r="E392" t="s">
        <v>138</v>
      </c>
      <c r="F392" t="s">
        <v>905</v>
      </c>
      <c r="G392" t="s">
        <v>906</v>
      </c>
      <c r="H392" t="s">
        <v>899</v>
      </c>
      <c r="I392" t="s">
        <v>900</v>
      </c>
    </row>
    <row r="393" spans="4:9" ht="15" x14ac:dyDescent="0.25">
      <c r="E393" t="s">
        <v>138</v>
      </c>
      <c r="F393" t="s">
        <v>907</v>
      </c>
      <c r="G393" t="s">
        <v>908</v>
      </c>
      <c r="H393" t="s">
        <v>899</v>
      </c>
      <c r="I393" t="s">
        <v>900</v>
      </c>
    </row>
    <row r="394" spans="4:9" ht="15" x14ac:dyDescent="0.25">
      <c r="E394" t="s">
        <v>138</v>
      </c>
      <c r="F394" t="s">
        <v>909</v>
      </c>
      <c r="G394" t="s">
        <v>910</v>
      </c>
      <c r="H394" t="s">
        <v>899</v>
      </c>
      <c r="I394" t="s">
        <v>900</v>
      </c>
    </row>
    <row r="395" spans="4:9" ht="15" x14ac:dyDescent="0.25">
      <c r="E395" t="s">
        <v>138</v>
      </c>
      <c r="F395" t="s">
        <v>911</v>
      </c>
      <c r="G395" t="s">
        <v>912</v>
      </c>
      <c r="H395" t="s">
        <v>899</v>
      </c>
      <c r="I395" t="s">
        <v>900</v>
      </c>
    </row>
    <row r="396" spans="4:9" ht="15" x14ac:dyDescent="0.25">
      <c r="E396" t="s">
        <v>138</v>
      </c>
      <c r="F396" t="s">
        <v>913</v>
      </c>
      <c r="G396" t="s">
        <v>914</v>
      </c>
      <c r="H396" t="s">
        <v>899</v>
      </c>
      <c r="I396" t="s">
        <v>900</v>
      </c>
    </row>
    <row r="397" spans="4:9" ht="15" x14ac:dyDescent="0.25">
      <c r="E397" t="s">
        <v>138</v>
      </c>
      <c r="F397" t="s">
        <v>915</v>
      </c>
      <c r="G397" t="s">
        <v>916</v>
      </c>
      <c r="H397" t="s">
        <v>899</v>
      </c>
      <c r="I397" t="s">
        <v>900</v>
      </c>
    </row>
    <row r="398" spans="4:9" ht="15" x14ac:dyDescent="0.25">
      <c r="E398" t="s">
        <v>138</v>
      </c>
      <c r="F398" t="s">
        <v>917</v>
      </c>
      <c r="G398" t="s">
        <v>918</v>
      </c>
      <c r="H398" t="s">
        <v>899</v>
      </c>
      <c r="I398" t="s">
        <v>900</v>
      </c>
    </row>
    <row r="399" spans="4:9" ht="15" x14ac:dyDescent="0.25">
      <c r="E399" t="s">
        <v>138</v>
      </c>
      <c r="F399" t="s">
        <v>919</v>
      </c>
      <c r="G399" t="s">
        <v>920</v>
      </c>
      <c r="H399" t="s">
        <v>899</v>
      </c>
      <c r="I399" t="s">
        <v>900</v>
      </c>
    </row>
    <row r="400" spans="4:9" ht="15" x14ac:dyDescent="0.25">
      <c r="E400" t="s">
        <v>138</v>
      </c>
      <c r="F400" t="s">
        <v>921</v>
      </c>
      <c r="G400" t="s">
        <v>922</v>
      </c>
      <c r="H400" t="s">
        <v>899</v>
      </c>
      <c r="I400" t="s">
        <v>900</v>
      </c>
    </row>
    <row r="401" spans="5:9" ht="15" x14ac:dyDescent="0.25">
      <c r="E401" t="s">
        <v>138</v>
      </c>
      <c r="F401" t="s">
        <v>923</v>
      </c>
      <c r="G401" t="s">
        <v>924</v>
      </c>
      <c r="H401" t="s">
        <v>899</v>
      </c>
      <c r="I401" t="s">
        <v>900</v>
      </c>
    </row>
    <row r="402" spans="5:9" ht="15" x14ac:dyDescent="0.25">
      <c r="E402" t="s">
        <v>138</v>
      </c>
      <c r="F402" t="s">
        <v>925</v>
      </c>
      <c r="G402" t="s">
        <v>926</v>
      </c>
      <c r="H402" t="s">
        <v>899</v>
      </c>
      <c r="I402" t="s">
        <v>900</v>
      </c>
    </row>
    <row r="403" spans="5:9" ht="15" x14ac:dyDescent="0.25">
      <c r="E403" t="s">
        <v>138</v>
      </c>
      <c r="F403" t="s">
        <v>927</v>
      </c>
      <c r="G403" t="s">
        <v>928</v>
      </c>
      <c r="H403" t="s">
        <v>899</v>
      </c>
      <c r="I403" t="s">
        <v>900</v>
      </c>
    </row>
    <row r="404" spans="5:9" ht="15" x14ac:dyDescent="0.25">
      <c r="E404" t="s">
        <v>138</v>
      </c>
      <c r="F404" t="s">
        <v>929</v>
      </c>
      <c r="G404" t="s">
        <v>930</v>
      </c>
      <c r="H404" t="s">
        <v>899</v>
      </c>
      <c r="I404" t="s">
        <v>900</v>
      </c>
    </row>
    <row r="405" spans="5:9" ht="15" x14ac:dyDescent="0.25">
      <c r="E405" t="s">
        <v>138</v>
      </c>
      <c r="F405" t="s">
        <v>931</v>
      </c>
      <c r="G405" t="s">
        <v>932</v>
      </c>
      <c r="H405" t="s">
        <v>899</v>
      </c>
      <c r="I405" t="s">
        <v>900</v>
      </c>
    </row>
    <row r="406" spans="5:9" ht="15" x14ac:dyDescent="0.25">
      <c r="E406" t="s">
        <v>138</v>
      </c>
      <c r="F406" t="s">
        <v>933</v>
      </c>
      <c r="G406" t="s">
        <v>934</v>
      </c>
      <c r="H406" t="s">
        <v>899</v>
      </c>
      <c r="I406" t="s">
        <v>900</v>
      </c>
    </row>
    <row r="407" spans="5:9" ht="15" x14ac:dyDescent="0.25">
      <c r="E407" t="s">
        <v>138</v>
      </c>
      <c r="F407" t="s">
        <v>935</v>
      </c>
      <c r="G407" t="s">
        <v>936</v>
      </c>
      <c r="H407" t="s">
        <v>899</v>
      </c>
      <c r="I407" t="s">
        <v>900</v>
      </c>
    </row>
    <row r="408" spans="5:9" ht="15" x14ac:dyDescent="0.25">
      <c r="E408" t="s">
        <v>138</v>
      </c>
      <c r="F408" t="s">
        <v>937</v>
      </c>
      <c r="G408" t="s">
        <v>938</v>
      </c>
      <c r="H408" t="s">
        <v>899</v>
      </c>
      <c r="I408" t="s">
        <v>900</v>
      </c>
    </row>
    <row r="409" spans="5:9" ht="15" x14ac:dyDescent="0.25">
      <c r="E409" t="s">
        <v>138</v>
      </c>
      <c r="F409" t="s">
        <v>939</v>
      </c>
      <c r="G409" t="s">
        <v>940</v>
      </c>
      <c r="H409" t="s">
        <v>899</v>
      </c>
      <c r="I409" t="s">
        <v>900</v>
      </c>
    </row>
    <row r="410" spans="5:9" ht="15" x14ac:dyDescent="0.25">
      <c r="E410" t="s">
        <v>138</v>
      </c>
      <c r="F410" t="s">
        <v>941</v>
      </c>
      <c r="G410" t="s">
        <v>942</v>
      </c>
      <c r="H410" t="s">
        <v>899</v>
      </c>
      <c r="I410" t="s">
        <v>900</v>
      </c>
    </row>
    <row r="411" spans="5:9" ht="15" x14ac:dyDescent="0.25">
      <c r="E411" t="s">
        <v>141</v>
      </c>
      <c r="F411" t="s">
        <v>943</v>
      </c>
      <c r="G411" t="s">
        <v>944</v>
      </c>
      <c r="H411" t="s">
        <v>945</v>
      </c>
      <c r="I411" t="s">
        <v>946</v>
      </c>
    </row>
    <row r="412" spans="5:9" ht="15" x14ac:dyDescent="0.25">
      <c r="E412" t="s">
        <v>141</v>
      </c>
      <c r="F412" t="s">
        <v>947</v>
      </c>
      <c r="G412" t="s">
        <v>948</v>
      </c>
      <c r="H412" t="s">
        <v>945</v>
      </c>
      <c r="I412" t="s">
        <v>946</v>
      </c>
    </row>
    <row r="413" spans="5:9" ht="15" x14ac:dyDescent="0.25">
      <c r="E413" t="s">
        <v>141</v>
      </c>
      <c r="F413" t="s">
        <v>949</v>
      </c>
      <c r="G413" t="s">
        <v>950</v>
      </c>
      <c r="H413" t="s">
        <v>945</v>
      </c>
      <c r="I413" t="s">
        <v>946</v>
      </c>
    </row>
    <row r="414" spans="5:9" ht="15" x14ac:dyDescent="0.25">
      <c r="E414" t="s">
        <v>141</v>
      </c>
      <c r="F414" t="s">
        <v>951</v>
      </c>
      <c r="G414" t="s">
        <v>952</v>
      </c>
      <c r="H414" t="s">
        <v>945</v>
      </c>
      <c r="I414" t="s">
        <v>946</v>
      </c>
    </row>
    <row r="415" spans="5:9" ht="15" x14ac:dyDescent="0.25">
      <c r="E415" t="s">
        <v>141</v>
      </c>
      <c r="F415" t="s">
        <v>953</v>
      </c>
      <c r="G415" t="s">
        <v>954</v>
      </c>
      <c r="H415" t="s">
        <v>945</v>
      </c>
      <c r="I415" t="s">
        <v>946</v>
      </c>
    </row>
    <row r="416" spans="5:9" ht="15" x14ac:dyDescent="0.25">
      <c r="E416" t="s">
        <v>141</v>
      </c>
      <c r="F416" t="s">
        <v>955</v>
      </c>
      <c r="G416" t="s">
        <v>956</v>
      </c>
      <c r="H416" t="s">
        <v>945</v>
      </c>
      <c r="I416" t="s">
        <v>946</v>
      </c>
    </row>
    <row r="417" spans="5:9" ht="15" x14ac:dyDescent="0.25">
      <c r="E417" t="s">
        <v>141</v>
      </c>
      <c r="F417" t="s">
        <v>957</v>
      </c>
      <c r="G417" t="s">
        <v>958</v>
      </c>
      <c r="H417" t="s">
        <v>945</v>
      </c>
      <c r="I417" t="s">
        <v>946</v>
      </c>
    </row>
    <row r="418" spans="5:9" ht="15" x14ac:dyDescent="0.25">
      <c r="E418" t="s">
        <v>141</v>
      </c>
      <c r="F418" t="s">
        <v>959</v>
      </c>
      <c r="G418" t="s">
        <v>960</v>
      </c>
      <c r="H418" t="s">
        <v>945</v>
      </c>
      <c r="I418" t="s">
        <v>946</v>
      </c>
    </row>
    <row r="419" spans="5:9" ht="15" x14ac:dyDescent="0.25">
      <c r="E419" t="s">
        <v>141</v>
      </c>
      <c r="F419" t="s">
        <v>961</v>
      </c>
      <c r="G419" t="s">
        <v>962</v>
      </c>
      <c r="H419" t="s">
        <v>945</v>
      </c>
      <c r="I419" t="s">
        <v>946</v>
      </c>
    </row>
    <row r="420" spans="5:9" ht="15" x14ac:dyDescent="0.25">
      <c r="E420" t="s">
        <v>141</v>
      </c>
      <c r="F420" t="s">
        <v>963</v>
      </c>
      <c r="G420" t="s">
        <v>964</v>
      </c>
      <c r="H420" t="s">
        <v>945</v>
      </c>
      <c r="I420" t="s">
        <v>946</v>
      </c>
    </row>
    <row r="421" spans="5:9" ht="15" x14ac:dyDescent="0.25">
      <c r="E421" t="s">
        <v>141</v>
      </c>
      <c r="F421" t="s">
        <v>965</v>
      </c>
      <c r="G421" t="s">
        <v>966</v>
      </c>
      <c r="H421" t="s">
        <v>945</v>
      </c>
      <c r="I421" t="s">
        <v>946</v>
      </c>
    </row>
    <row r="422" spans="5:9" ht="15" x14ac:dyDescent="0.25">
      <c r="E422" t="s">
        <v>141</v>
      </c>
      <c r="F422" t="s">
        <v>967</v>
      </c>
      <c r="G422" t="s">
        <v>968</v>
      </c>
      <c r="H422" t="s">
        <v>945</v>
      </c>
      <c r="I422" t="s">
        <v>946</v>
      </c>
    </row>
    <row r="423" spans="5:9" ht="15" x14ac:dyDescent="0.25">
      <c r="E423" t="s">
        <v>141</v>
      </c>
      <c r="F423" t="s">
        <v>969</v>
      </c>
      <c r="G423" t="s">
        <v>970</v>
      </c>
      <c r="H423" t="s">
        <v>945</v>
      </c>
      <c r="I423" t="s">
        <v>946</v>
      </c>
    </row>
    <row r="424" spans="5:9" ht="15" x14ac:dyDescent="0.25">
      <c r="E424" t="s">
        <v>141</v>
      </c>
      <c r="F424" t="s">
        <v>971</v>
      </c>
      <c r="G424" t="s">
        <v>972</v>
      </c>
      <c r="H424" t="s">
        <v>945</v>
      </c>
      <c r="I424" t="s">
        <v>946</v>
      </c>
    </row>
    <row r="425" spans="5:9" ht="15" x14ac:dyDescent="0.25">
      <c r="E425" t="s">
        <v>141</v>
      </c>
      <c r="F425" t="s">
        <v>973</v>
      </c>
      <c r="G425" t="s">
        <v>974</v>
      </c>
      <c r="H425" t="s">
        <v>945</v>
      </c>
      <c r="I425" t="s">
        <v>946</v>
      </c>
    </row>
    <row r="426" spans="5:9" ht="15" x14ac:dyDescent="0.25">
      <c r="E426" t="s">
        <v>141</v>
      </c>
      <c r="F426" t="s">
        <v>975</v>
      </c>
      <c r="G426" t="s">
        <v>976</v>
      </c>
      <c r="H426" t="s">
        <v>945</v>
      </c>
      <c r="I426" t="s">
        <v>946</v>
      </c>
    </row>
    <row r="427" spans="5:9" ht="15" x14ac:dyDescent="0.25">
      <c r="E427" t="s">
        <v>141</v>
      </c>
      <c r="F427" t="s">
        <v>977</v>
      </c>
      <c r="G427" t="s">
        <v>978</v>
      </c>
      <c r="H427" t="s">
        <v>945</v>
      </c>
      <c r="I427" t="s">
        <v>946</v>
      </c>
    </row>
    <row r="428" spans="5:9" ht="15" x14ac:dyDescent="0.25">
      <c r="E428" t="s">
        <v>141</v>
      </c>
      <c r="F428" t="s">
        <v>979</v>
      </c>
      <c r="G428" t="s">
        <v>50</v>
      </c>
      <c r="H428" t="s">
        <v>945</v>
      </c>
      <c r="I428" t="s">
        <v>946</v>
      </c>
    </row>
    <row r="429" spans="5:9" ht="15" x14ac:dyDescent="0.25">
      <c r="E429" t="s">
        <v>141</v>
      </c>
      <c r="F429" t="s">
        <v>980</v>
      </c>
      <c r="G429" t="s">
        <v>981</v>
      </c>
      <c r="H429" t="s">
        <v>945</v>
      </c>
      <c r="I429" t="s">
        <v>946</v>
      </c>
    </row>
    <row r="430" spans="5:9" ht="15" x14ac:dyDescent="0.25">
      <c r="E430" t="s">
        <v>141</v>
      </c>
      <c r="F430" t="s">
        <v>982</v>
      </c>
      <c r="G430" t="s">
        <v>983</v>
      </c>
      <c r="H430" t="s">
        <v>945</v>
      </c>
      <c r="I430" t="s">
        <v>946</v>
      </c>
    </row>
    <row r="431" spans="5:9" ht="15" x14ac:dyDescent="0.25">
      <c r="E431" t="s">
        <v>144</v>
      </c>
      <c r="F431" t="s">
        <v>984</v>
      </c>
      <c r="G431" t="s">
        <v>985</v>
      </c>
      <c r="H431" t="s">
        <v>986</v>
      </c>
      <c r="I431" t="s">
        <v>987</v>
      </c>
    </row>
    <row r="432" spans="5:9" ht="15" x14ac:dyDescent="0.25">
      <c r="E432" t="s">
        <v>144</v>
      </c>
      <c r="F432" t="s">
        <v>988</v>
      </c>
      <c r="G432" t="s">
        <v>989</v>
      </c>
      <c r="H432" t="s">
        <v>986</v>
      </c>
      <c r="I432" t="s">
        <v>987</v>
      </c>
    </row>
    <row r="433" spans="5:9" ht="15" x14ac:dyDescent="0.25">
      <c r="E433" t="s">
        <v>144</v>
      </c>
      <c r="F433" t="s">
        <v>990</v>
      </c>
      <c r="G433" t="s">
        <v>991</v>
      </c>
      <c r="H433" t="s">
        <v>986</v>
      </c>
      <c r="I433" t="s">
        <v>987</v>
      </c>
    </row>
    <row r="434" spans="5:9" ht="15" x14ac:dyDescent="0.25">
      <c r="E434" t="s">
        <v>144</v>
      </c>
      <c r="F434" t="s">
        <v>992</v>
      </c>
      <c r="G434" t="s">
        <v>993</v>
      </c>
      <c r="H434" t="s">
        <v>986</v>
      </c>
      <c r="I434" t="s">
        <v>987</v>
      </c>
    </row>
    <row r="435" spans="5:9" ht="15" x14ac:dyDescent="0.25">
      <c r="E435" t="s">
        <v>144</v>
      </c>
      <c r="F435" t="s">
        <v>994</v>
      </c>
      <c r="G435" t="s">
        <v>995</v>
      </c>
      <c r="H435" t="s">
        <v>986</v>
      </c>
      <c r="I435" t="s">
        <v>987</v>
      </c>
    </row>
    <row r="436" spans="5:9" ht="15" x14ac:dyDescent="0.25">
      <c r="E436" t="s">
        <v>144</v>
      </c>
      <c r="F436" t="s">
        <v>996</v>
      </c>
      <c r="G436" t="s">
        <v>997</v>
      </c>
      <c r="H436" t="s">
        <v>986</v>
      </c>
      <c r="I436" t="s">
        <v>987</v>
      </c>
    </row>
    <row r="437" spans="5:9" ht="15" x14ac:dyDescent="0.25">
      <c r="E437" t="s">
        <v>144</v>
      </c>
      <c r="F437" t="s">
        <v>998</v>
      </c>
      <c r="G437" t="s">
        <v>999</v>
      </c>
      <c r="H437" t="s">
        <v>986</v>
      </c>
      <c r="I437" t="s">
        <v>987</v>
      </c>
    </row>
    <row r="438" spans="5:9" ht="15" x14ac:dyDescent="0.25">
      <c r="E438" t="s">
        <v>144</v>
      </c>
      <c r="F438" t="s">
        <v>1000</v>
      </c>
      <c r="G438" t="s">
        <v>1001</v>
      </c>
      <c r="H438" t="s">
        <v>986</v>
      </c>
      <c r="I438" t="s">
        <v>987</v>
      </c>
    </row>
    <row r="439" spans="5:9" ht="15" x14ac:dyDescent="0.25">
      <c r="E439" t="s">
        <v>144</v>
      </c>
      <c r="F439" t="s">
        <v>1002</v>
      </c>
      <c r="G439" t="s">
        <v>1003</v>
      </c>
      <c r="H439" t="s">
        <v>986</v>
      </c>
      <c r="I439" t="s">
        <v>987</v>
      </c>
    </row>
    <row r="440" spans="5:9" ht="15" x14ac:dyDescent="0.25">
      <c r="E440" t="s">
        <v>144</v>
      </c>
      <c r="F440" t="s">
        <v>1004</v>
      </c>
      <c r="G440" t="s">
        <v>1005</v>
      </c>
      <c r="H440" t="s">
        <v>986</v>
      </c>
      <c r="I440" t="s">
        <v>987</v>
      </c>
    </row>
    <row r="441" spans="5:9" ht="15" x14ac:dyDescent="0.25">
      <c r="E441" t="s">
        <v>144</v>
      </c>
      <c r="F441" t="s">
        <v>1006</v>
      </c>
      <c r="G441" t="s">
        <v>1007</v>
      </c>
      <c r="H441" t="s">
        <v>986</v>
      </c>
      <c r="I441" t="s">
        <v>987</v>
      </c>
    </row>
    <row r="442" spans="5:9" ht="15" x14ac:dyDescent="0.25">
      <c r="E442" t="s">
        <v>147</v>
      </c>
      <c r="F442" t="s">
        <v>1008</v>
      </c>
      <c r="G442" t="s">
        <v>1009</v>
      </c>
      <c r="H442" t="s">
        <v>1010</v>
      </c>
      <c r="I442" t="s">
        <v>1011</v>
      </c>
    </row>
    <row r="443" spans="5:9" ht="15" x14ac:dyDescent="0.25">
      <c r="E443" t="s">
        <v>147</v>
      </c>
      <c r="F443" t="s">
        <v>1012</v>
      </c>
      <c r="G443" t="s">
        <v>1013</v>
      </c>
      <c r="H443" t="s">
        <v>1010</v>
      </c>
      <c r="I443" t="s">
        <v>1011</v>
      </c>
    </row>
    <row r="444" spans="5:9" ht="15" x14ac:dyDescent="0.25">
      <c r="E444" t="s">
        <v>147</v>
      </c>
      <c r="F444" t="s">
        <v>1014</v>
      </c>
      <c r="G444" t="s">
        <v>1015</v>
      </c>
      <c r="H444" t="s">
        <v>1010</v>
      </c>
      <c r="I444" t="s">
        <v>1011</v>
      </c>
    </row>
    <row r="445" spans="5:9" ht="15" x14ac:dyDescent="0.25">
      <c r="E445" t="s">
        <v>147</v>
      </c>
      <c r="F445" t="s">
        <v>1016</v>
      </c>
      <c r="G445" t="s">
        <v>1017</v>
      </c>
      <c r="H445" t="s">
        <v>1010</v>
      </c>
      <c r="I445" t="s">
        <v>1011</v>
      </c>
    </row>
    <row r="446" spans="5:9" ht="15" x14ac:dyDescent="0.25">
      <c r="E446" t="s">
        <v>147</v>
      </c>
      <c r="F446" t="s">
        <v>1018</v>
      </c>
      <c r="G446" t="s">
        <v>1019</v>
      </c>
      <c r="H446" t="s">
        <v>1010</v>
      </c>
      <c r="I446" t="s">
        <v>1011</v>
      </c>
    </row>
    <row r="447" spans="5:9" ht="15" x14ac:dyDescent="0.25">
      <c r="E447" t="s">
        <v>147</v>
      </c>
      <c r="F447" t="s">
        <v>1020</v>
      </c>
      <c r="G447" t="s">
        <v>1021</v>
      </c>
      <c r="H447" t="s">
        <v>1010</v>
      </c>
      <c r="I447" t="s">
        <v>1011</v>
      </c>
    </row>
    <row r="448" spans="5:9" ht="15" x14ac:dyDescent="0.25">
      <c r="E448" t="s">
        <v>147</v>
      </c>
      <c r="F448" t="s">
        <v>1022</v>
      </c>
      <c r="G448" t="s">
        <v>1023</v>
      </c>
      <c r="H448" t="s">
        <v>1010</v>
      </c>
      <c r="I448" t="s">
        <v>1011</v>
      </c>
    </row>
    <row r="449" spans="5:9" ht="15" x14ac:dyDescent="0.25">
      <c r="E449" t="s">
        <v>147</v>
      </c>
      <c r="F449" t="s">
        <v>1024</v>
      </c>
      <c r="G449" t="s">
        <v>1025</v>
      </c>
      <c r="H449" t="s">
        <v>1010</v>
      </c>
      <c r="I449" t="s">
        <v>1011</v>
      </c>
    </row>
    <row r="450" spans="5:9" ht="15" x14ac:dyDescent="0.25">
      <c r="E450" t="s">
        <v>147</v>
      </c>
      <c r="F450" t="s">
        <v>1026</v>
      </c>
      <c r="G450" t="s">
        <v>1027</v>
      </c>
      <c r="H450" t="s">
        <v>1010</v>
      </c>
      <c r="I450" t="s">
        <v>1011</v>
      </c>
    </row>
    <row r="451" spans="5:9" ht="15" x14ac:dyDescent="0.25">
      <c r="E451" t="s">
        <v>147</v>
      </c>
      <c r="F451" t="s">
        <v>1028</v>
      </c>
      <c r="G451" t="s">
        <v>1029</v>
      </c>
      <c r="H451" t="s">
        <v>1010</v>
      </c>
      <c r="I451" t="s">
        <v>1011</v>
      </c>
    </row>
    <row r="452" spans="5:9" ht="15" x14ac:dyDescent="0.25">
      <c r="E452" t="s">
        <v>147</v>
      </c>
      <c r="F452" t="s">
        <v>1030</v>
      </c>
      <c r="G452" t="s">
        <v>1031</v>
      </c>
      <c r="H452" t="s">
        <v>1010</v>
      </c>
      <c r="I452" t="s">
        <v>1011</v>
      </c>
    </row>
    <row r="453" spans="5:9" ht="15" x14ac:dyDescent="0.25">
      <c r="E453" t="s">
        <v>147</v>
      </c>
      <c r="F453" t="s">
        <v>1032</v>
      </c>
      <c r="G453" t="s">
        <v>1033</v>
      </c>
      <c r="H453" t="s">
        <v>1010</v>
      </c>
      <c r="I453" t="s">
        <v>1011</v>
      </c>
    </row>
    <row r="454" spans="5:9" ht="15" x14ac:dyDescent="0.25">
      <c r="E454" t="s">
        <v>147</v>
      </c>
      <c r="F454" t="s">
        <v>1034</v>
      </c>
      <c r="G454" t="s">
        <v>1035</v>
      </c>
      <c r="H454" t="s">
        <v>1010</v>
      </c>
      <c r="I454" t="s">
        <v>1011</v>
      </c>
    </row>
    <row r="455" spans="5:9" ht="15" x14ac:dyDescent="0.25">
      <c r="E455" t="s">
        <v>147</v>
      </c>
      <c r="F455" t="s">
        <v>1036</v>
      </c>
      <c r="G455" t="s">
        <v>1037</v>
      </c>
      <c r="H455" t="s">
        <v>1010</v>
      </c>
      <c r="I455" t="s">
        <v>1011</v>
      </c>
    </row>
    <row r="456" spans="5:9" ht="15" x14ac:dyDescent="0.25">
      <c r="E456" t="s">
        <v>147</v>
      </c>
      <c r="F456" t="s">
        <v>1038</v>
      </c>
      <c r="G456" t="s">
        <v>1039</v>
      </c>
      <c r="H456" t="s">
        <v>1010</v>
      </c>
      <c r="I456" t="s">
        <v>1011</v>
      </c>
    </row>
    <row r="457" spans="5:9" ht="15" x14ac:dyDescent="0.25">
      <c r="E457" t="s">
        <v>147</v>
      </c>
      <c r="F457" t="s">
        <v>1040</v>
      </c>
      <c r="G457" t="s">
        <v>1041</v>
      </c>
      <c r="H457" t="s">
        <v>1010</v>
      </c>
      <c r="I457" t="s">
        <v>1011</v>
      </c>
    </row>
    <row r="458" spans="5:9" ht="15" x14ac:dyDescent="0.25">
      <c r="E458" t="s">
        <v>147</v>
      </c>
      <c r="F458" t="s">
        <v>1042</v>
      </c>
      <c r="G458" t="s">
        <v>1043</v>
      </c>
      <c r="H458" t="s">
        <v>1010</v>
      </c>
      <c r="I458" t="s">
        <v>1011</v>
      </c>
    </row>
    <row r="459" spans="5:9" ht="15" x14ac:dyDescent="0.25">
      <c r="E459" t="s">
        <v>147</v>
      </c>
      <c r="F459" t="s">
        <v>1044</v>
      </c>
      <c r="G459" t="s">
        <v>1045</v>
      </c>
      <c r="H459" t="s">
        <v>1010</v>
      </c>
      <c r="I459" t="s">
        <v>1011</v>
      </c>
    </row>
    <row r="460" spans="5:9" ht="15" x14ac:dyDescent="0.25">
      <c r="E460" t="s">
        <v>147</v>
      </c>
      <c r="F460" t="s">
        <v>1046</v>
      </c>
      <c r="G460" t="s">
        <v>1047</v>
      </c>
      <c r="H460" t="s">
        <v>1010</v>
      </c>
      <c r="I460" t="s">
        <v>1011</v>
      </c>
    </row>
    <row r="461" spans="5:9" ht="15" x14ac:dyDescent="0.25">
      <c r="E461" t="s">
        <v>147</v>
      </c>
      <c r="F461" t="s">
        <v>1048</v>
      </c>
      <c r="G461" t="s">
        <v>1049</v>
      </c>
      <c r="H461" t="s">
        <v>1010</v>
      </c>
      <c r="I461" t="s">
        <v>1011</v>
      </c>
    </row>
    <row r="462" spans="5:9" ht="15" x14ac:dyDescent="0.25">
      <c r="E462" t="s">
        <v>147</v>
      </c>
      <c r="F462" t="s">
        <v>1050</v>
      </c>
      <c r="G462" t="s">
        <v>1051</v>
      </c>
      <c r="H462" t="s">
        <v>1010</v>
      </c>
      <c r="I462" t="s">
        <v>1011</v>
      </c>
    </row>
    <row r="463" spans="5:9" ht="15" x14ac:dyDescent="0.25">
      <c r="E463" t="s">
        <v>147</v>
      </c>
      <c r="F463" t="s">
        <v>1052</v>
      </c>
      <c r="G463" t="s">
        <v>1053</v>
      </c>
      <c r="H463" t="s">
        <v>1010</v>
      </c>
      <c r="I463" t="s">
        <v>1011</v>
      </c>
    </row>
    <row r="464" spans="5:9" ht="15" x14ac:dyDescent="0.25">
      <c r="E464" t="s">
        <v>147</v>
      </c>
      <c r="F464" t="s">
        <v>1054</v>
      </c>
      <c r="G464" t="s">
        <v>1055</v>
      </c>
      <c r="H464" t="s">
        <v>1010</v>
      </c>
      <c r="I464" t="s">
        <v>1011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zoomScaleNormal="100" workbookViewId="0">
      <selection activeCell="A2" sqref="A2"/>
    </sheetView>
  </sheetViews>
  <sheetFormatPr defaultColWidth="8.5703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7109375" bestFit="1" customWidth="1"/>
    <col min="9" max="9" width="59.42578125" bestFit="1" customWidth="1"/>
    <col min="10" max="10" width="11.7109375" bestFit="1" customWidth="1"/>
    <col min="11" max="11" width="50.5703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x14ac:dyDescent="0.25">
      <c r="C2" t="str">
        <f>Основний!E12</f>
        <v>ГУБКО Юрій Романович</v>
      </c>
      <c r="E2" t="b">
        <f t="shared" ref="E2:E65" si="0">C2=G2</f>
        <v>0</v>
      </c>
      <c r="F2" s="2"/>
      <c r="G2" s="3"/>
      <c r="H2" s="3"/>
      <c r="I2" s="33"/>
      <c r="J2" s="33"/>
      <c r="K2" s="33"/>
      <c r="L2" s="33"/>
      <c r="M2" s="33"/>
      <c r="N2" s="34"/>
    </row>
    <row r="3" spans="1:14" x14ac:dyDescent="0.25">
      <c r="C3" t="str">
        <f>Основний!E13</f>
        <v>ПШЕНИЧНИЙ Олександр Юрійович</v>
      </c>
      <c r="E3" t="b">
        <f t="shared" si="0"/>
        <v>0</v>
      </c>
      <c r="H3" s="1"/>
      <c r="I3" s="1"/>
      <c r="J3" s="1"/>
      <c r="K3" s="1"/>
      <c r="L3" s="1"/>
      <c r="M3" s="1"/>
    </row>
    <row r="4" spans="1:14" x14ac:dyDescent="0.25">
      <c r="C4" t="str">
        <f>Основний!E14</f>
        <v>МУЗИЧУК Павло Віталійович</v>
      </c>
      <c r="E4" t="b">
        <f t="shared" si="0"/>
        <v>0</v>
      </c>
      <c r="H4" s="1"/>
      <c r="I4" s="1"/>
      <c r="J4" s="1"/>
      <c r="K4" s="1"/>
      <c r="L4" s="1"/>
      <c r="M4" s="1"/>
    </row>
    <row r="5" spans="1:14" x14ac:dyDescent="0.25">
      <c r="C5" t="str">
        <f>Основний!E15</f>
        <v>КРАТКО Руслан Віталійович</v>
      </c>
      <c r="E5" t="b">
        <f t="shared" si="0"/>
        <v>0</v>
      </c>
      <c r="H5" s="1"/>
      <c r="I5" s="1"/>
      <c r="J5" s="1"/>
      <c r="K5" s="1"/>
      <c r="L5" s="1"/>
      <c r="M5" s="1"/>
    </row>
    <row r="6" spans="1:14" ht="15.75" x14ac:dyDescent="0.25">
      <c r="A6" s="32"/>
      <c r="C6" t="str">
        <f>Основний!E16</f>
        <v xml:space="preserve">ЧМИГА Микола Миколайович 
</v>
      </c>
      <c r="E6" t="b">
        <f t="shared" si="0"/>
        <v>0</v>
      </c>
      <c r="H6" s="1"/>
      <c r="I6" s="1"/>
      <c r="J6" s="1"/>
      <c r="K6" s="1"/>
      <c r="L6" s="1"/>
      <c r="M6" s="1"/>
    </row>
    <row r="7" spans="1:14" x14ac:dyDescent="0.25">
      <c r="C7" t="str">
        <f>Основний!E17</f>
        <v>СОРОКІН Костянтин Леонідович</v>
      </c>
      <c r="E7" t="b">
        <f t="shared" si="0"/>
        <v>0</v>
      </c>
      <c r="H7" s="1"/>
      <c r="I7" s="1"/>
      <c r="J7" s="1"/>
      <c r="K7" s="1"/>
      <c r="L7" s="1"/>
      <c r="M7" s="1"/>
      <c r="N7" s="1"/>
    </row>
    <row r="8" spans="1:14" x14ac:dyDescent="0.25">
      <c r="C8" t="str">
        <f>Основний!E18</f>
        <v>СКУЛІН Руслан Геннадійович</v>
      </c>
      <c r="E8" t="b">
        <f>C8=G8</f>
        <v>0</v>
      </c>
      <c r="H8" s="1"/>
      <c r="I8" s="1"/>
      <c r="J8" s="1"/>
      <c r="K8" s="1"/>
      <c r="L8" s="1"/>
      <c r="M8" s="1"/>
    </row>
    <row r="9" spans="1:14" x14ac:dyDescent="0.25">
      <c r="C9" t="str">
        <f>Основний!E19</f>
        <v>ДЕРКАЧ Микола Миколайович</v>
      </c>
      <c r="E9" t="b">
        <f>C9=G9</f>
        <v>0</v>
      </c>
      <c r="H9" s="1"/>
      <c r="I9" s="1"/>
      <c r="J9" s="1"/>
      <c r="K9" s="1"/>
      <c r="L9" s="1"/>
      <c r="M9" s="1"/>
    </row>
    <row r="10" spans="1:14" x14ac:dyDescent="0.25">
      <c r="C10" t="str">
        <f>Основний!E20</f>
        <v>СИЗОН Олег Іванович</v>
      </c>
      <c r="E10" t="b">
        <f t="shared" si="0"/>
        <v>0</v>
      </c>
      <c r="H10" s="1"/>
      <c r="I10" s="1"/>
      <c r="J10" s="1"/>
      <c r="K10" s="1"/>
      <c r="L10" s="1"/>
      <c r="M10" s="1"/>
    </row>
    <row r="11" spans="1:14" x14ac:dyDescent="0.25">
      <c r="C11" t="str">
        <f>Основний!E21</f>
        <v>СУХОМЛИН Іван Іванович</v>
      </c>
      <c r="E11" t="b">
        <f t="shared" si="0"/>
        <v>0</v>
      </c>
      <c r="H11" s="1"/>
      <c r="I11" s="1"/>
      <c r="J11" s="1"/>
      <c r="K11" s="1"/>
      <c r="L11" s="1"/>
      <c r="M11" s="1"/>
    </row>
    <row r="12" spans="1:14" x14ac:dyDescent="0.25">
      <c r="C12" t="str">
        <f>Основний!E22</f>
        <v>ВЕЛИКИЙ Сергій Дмитрович</v>
      </c>
      <c r="E12" t="b">
        <f t="shared" si="0"/>
        <v>0</v>
      </c>
      <c r="H12" s="1"/>
      <c r="I12" s="1"/>
      <c r="J12" s="1"/>
      <c r="K12" s="1"/>
      <c r="L12" s="1"/>
      <c r="M12" s="1"/>
    </row>
    <row r="13" spans="1:14" x14ac:dyDescent="0.25">
      <c r="C13" t="str">
        <f>Основний!E23</f>
        <v>ЮРЧЕНКО Ярослав Миколайович</v>
      </c>
      <c r="E13" t="b">
        <f>C13=G13</f>
        <v>0</v>
      </c>
      <c r="H13" s="1"/>
      <c r="I13" s="1"/>
      <c r="J13" s="1"/>
      <c r="K13" s="1"/>
      <c r="L13" s="1"/>
      <c r="M13" s="1"/>
    </row>
    <row r="14" spans="1:14" x14ac:dyDescent="0.25">
      <c r="C14" t="str">
        <f>Основний!E24</f>
        <v>ЗОЗУЛЯ Владислав Валерійович</v>
      </c>
      <c r="E14" t="b">
        <f>C14=G14</f>
        <v>0</v>
      </c>
      <c r="H14" s="1"/>
      <c r="I14" s="1"/>
      <c r="J14" s="1"/>
      <c r="K14" s="1"/>
      <c r="L14" s="1"/>
      <c r="M14" s="1"/>
    </row>
    <row r="15" spans="1:14" x14ac:dyDescent="0.25">
      <c r="C15" t="str">
        <f>Основний!E25</f>
        <v>ІВАНИШ Микола Петрович</v>
      </c>
      <c r="E15" t="b">
        <f t="shared" si="0"/>
        <v>0</v>
      </c>
      <c r="H15" s="1"/>
      <c r="I15" s="1"/>
      <c r="J15" s="1"/>
      <c r="K15" s="1"/>
      <c r="L15" s="1"/>
      <c r="M15" s="1"/>
    </row>
    <row r="16" spans="1:14" x14ac:dyDescent="0.25">
      <c r="C16" t="str">
        <f>Основний!E26</f>
        <v>КИРІЄНКО Федір Васильович</v>
      </c>
      <c r="E16" t="b">
        <f t="shared" si="0"/>
        <v>0</v>
      </c>
      <c r="H16" s="1"/>
      <c r="I16" s="1"/>
      <c r="J16" s="1"/>
      <c r="K16" s="1"/>
      <c r="L16" s="1"/>
      <c r="M16" s="1"/>
    </row>
    <row r="17" spans="3:14" x14ac:dyDescent="0.25">
      <c r="C17" t="str">
        <f>Основний!E27</f>
        <v>САЄНКО Василь Дмитрович</v>
      </c>
      <c r="E17" t="b">
        <f t="shared" si="0"/>
        <v>0</v>
      </c>
      <c r="H17" s="1"/>
      <c r="I17" s="1"/>
      <c r="J17" s="1"/>
      <c r="K17" s="1"/>
      <c r="L17" s="1"/>
      <c r="M17" s="1"/>
      <c r="N17" s="1"/>
    </row>
    <row r="18" spans="3:14" x14ac:dyDescent="0.25">
      <c r="C18" t="str">
        <f>Основний!E28</f>
        <v>СЕМЧЕНКО Володимир Вікторович</v>
      </c>
      <c r="E18" t="b">
        <f t="shared" si="0"/>
        <v>0</v>
      </c>
    </row>
    <row r="19" spans="3:14" x14ac:dyDescent="0.25">
      <c r="C19" t="str">
        <f>Основний!E29</f>
        <v>ХАРЧЕНКО Сергій Петрович</v>
      </c>
      <c r="E19" t="b">
        <f t="shared" si="0"/>
        <v>0</v>
      </c>
    </row>
    <row r="20" spans="3:14" x14ac:dyDescent="0.25">
      <c r="C20" t="str">
        <f>Основний!E30</f>
        <v>ЯКОВЕНКО Дмитро Валерійович</v>
      </c>
      <c r="E20" t="b">
        <f t="shared" si="0"/>
        <v>0</v>
      </c>
    </row>
    <row r="21" spans="3:14" x14ac:dyDescent="0.25">
      <c r="C21" t="str">
        <f>Основний!E31</f>
        <v>ТРОФИМЕНКО Денис Вікторович</v>
      </c>
      <c r="E21" t="b">
        <f t="shared" si="0"/>
        <v>0</v>
      </c>
    </row>
    <row r="22" spans="3:14" x14ac:dyDescent="0.25">
      <c r="C22" t="str">
        <f>Основний!E32</f>
        <v>СОЛОВЕЙ Єгор Юрійович</v>
      </c>
      <c r="E22" t="b">
        <f t="shared" si="0"/>
        <v>0</v>
      </c>
    </row>
    <row r="23" spans="3:14" x14ac:dyDescent="0.25">
      <c r="C23" t="str">
        <f>Основний!E33</f>
        <v>УЛАНОВ Сергій Вікторович</v>
      </c>
      <c r="E23" t="b">
        <f t="shared" si="0"/>
        <v>0</v>
      </c>
    </row>
    <row r="24" spans="3:14" x14ac:dyDescent="0.25">
      <c r="C24" t="str">
        <f>Основний!E34</f>
        <v>ГАЛІМОВ Дмитро Віталійович</v>
      </c>
      <c r="E24" t="b">
        <f t="shared" si="0"/>
        <v>0</v>
      </c>
      <c r="H24" s="1"/>
      <c r="I24" s="1"/>
      <c r="J24" s="1"/>
      <c r="K24" s="1"/>
      <c r="L24" s="1"/>
      <c r="M24" s="1"/>
    </row>
    <row r="25" spans="3:14" x14ac:dyDescent="0.25">
      <c r="C25" t="str">
        <f>Основний!E35</f>
        <v>ТОКАРЕВ Денис Юрійович</v>
      </c>
      <c r="E25" t="b">
        <f t="shared" si="0"/>
        <v>0</v>
      </c>
    </row>
    <row r="26" spans="3:14" x14ac:dyDescent="0.25">
      <c r="C26" t="str">
        <f>Основний!E36</f>
        <v>РОМАНЧЕНКО Євгеній Сергійович</v>
      </c>
      <c r="E26" t="b">
        <f t="shared" si="0"/>
        <v>0</v>
      </c>
    </row>
    <row r="27" spans="3:14" x14ac:dyDescent="0.25">
      <c r="C27" t="str">
        <f>Основний!E37</f>
        <v>ВАЛЬКО Олег Олександрович</v>
      </c>
      <c r="E27" t="b">
        <f t="shared" si="0"/>
        <v>0</v>
      </c>
    </row>
    <row r="28" spans="3:14" x14ac:dyDescent="0.25">
      <c r="C28" t="str">
        <f>Основний!E38</f>
        <v>ДЕНИСЕВИЧ Владислав Ігорович</v>
      </c>
      <c r="E28" t="b">
        <f t="shared" si="0"/>
        <v>0</v>
      </c>
    </row>
    <row r="29" spans="3:14" x14ac:dyDescent="0.25">
      <c r="C29" t="str">
        <f>Основний!E39</f>
        <v>ВАРИЧ Максим Сергійович</v>
      </c>
      <c r="E29" t="b">
        <f t="shared" si="0"/>
        <v>0</v>
      </c>
    </row>
    <row r="30" spans="3:14" x14ac:dyDescent="0.25">
      <c r="C30" t="str">
        <f>Основний!E40</f>
        <v>БУЗОВСЬКИЙ Олександр Павлович</v>
      </c>
      <c r="E30" t="b">
        <f t="shared" si="0"/>
        <v>0</v>
      </c>
    </row>
    <row r="31" spans="3:14" x14ac:dyDescent="0.25">
      <c r="C31" t="str">
        <f>Основний!E41</f>
        <v>ПАЛКІН Євгеній Олександрович</v>
      </c>
      <c r="E31" t="b">
        <f t="shared" si="0"/>
        <v>0</v>
      </c>
    </row>
    <row r="32" spans="3:14" x14ac:dyDescent="0.25">
      <c r="C32" t="str">
        <f>Основний!E42</f>
        <v>ГРИГОР'ЄВ Олександр Леонідович</v>
      </c>
      <c r="E32" t="b">
        <f t="shared" si="0"/>
        <v>0</v>
      </c>
    </row>
    <row r="33" spans="3:5" x14ac:dyDescent="0.25">
      <c r="C33" t="str">
        <f>Основний!E43</f>
        <v>ЧУБ Гліб Сергійович</v>
      </c>
      <c r="E33" t="b">
        <f t="shared" si="0"/>
        <v>0</v>
      </c>
    </row>
    <row r="34" spans="3:5" x14ac:dyDescent="0.25">
      <c r="C34" t="str">
        <f>Основний!E44</f>
        <v>БОНДАР Сергій Іванович</v>
      </c>
      <c r="E34" t="b">
        <f t="shared" si="0"/>
        <v>0</v>
      </c>
    </row>
    <row r="35" spans="3:5" x14ac:dyDescent="0.25">
      <c r="C35" t="str">
        <f>Основний!E45</f>
        <v>БУЛКОТ Василь Борисович</v>
      </c>
      <c r="E35" t="b">
        <f t="shared" si="0"/>
        <v>0</v>
      </c>
    </row>
    <row r="36" spans="3:5" x14ac:dyDescent="0.25">
      <c r="C36" t="e">
        <f>Основний!#REF!</f>
        <v>#REF!</v>
      </c>
      <c r="E36" t="e">
        <f t="shared" si="0"/>
        <v>#REF!</v>
      </c>
    </row>
    <row r="37" spans="3:5" x14ac:dyDescent="0.25">
      <c r="C37" t="str">
        <f>Основний!E46</f>
        <v>ГОЛУБ Віталій Миколайович</v>
      </c>
      <c r="E37" t="b">
        <f t="shared" si="0"/>
        <v>0</v>
      </c>
    </row>
    <row r="38" spans="3:5" x14ac:dyDescent="0.25">
      <c r="C38" t="str">
        <f>Основний!E47</f>
        <v>ГРОМОВ Дмитро Олександрович</v>
      </c>
      <c r="E38" t="b">
        <f t="shared" si="0"/>
        <v>0</v>
      </c>
    </row>
    <row r="39" spans="3:5" x14ac:dyDescent="0.25">
      <c r="C39" t="str">
        <f>Основний!E48</f>
        <v>КАНІЩЕВ Руслан Вікторович</v>
      </c>
      <c r="E39" t="b">
        <f t="shared" si="0"/>
        <v>0</v>
      </c>
    </row>
    <row r="40" spans="3:5" x14ac:dyDescent="0.25">
      <c r="C40" t="str">
        <f>Основний!E49</f>
        <v>КОРЖ Сергій Миколайович</v>
      </c>
      <c r="E40" t="b">
        <f t="shared" si="0"/>
        <v>0</v>
      </c>
    </row>
    <row r="41" spans="3:5" x14ac:dyDescent="0.25">
      <c r="C41" t="str">
        <f>Основний!E50</f>
        <v>КУЛИК Валерій Борисович</v>
      </c>
      <c r="E41" t="b">
        <f t="shared" si="0"/>
        <v>0</v>
      </c>
    </row>
    <row r="42" spans="3:5" x14ac:dyDescent="0.25">
      <c r="C42" t="str">
        <f>Основний!E51</f>
        <v>МАМЧУР Сергій Петрович</v>
      </c>
      <c r="E42" t="b">
        <f t="shared" si="0"/>
        <v>0</v>
      </c>
    </row>
    <row r="43" spans="3:5" x14ac:dyDescent="0.25">
      <c r="C43" t="str">
        <f>Основний!E52</f>
        <v>ПАШУК Юрій Володимирович</v>
      </c>
      <c r="E43" t="b">
        <f t="shared" si="0"/>
        <v>0</v>
      </c>
    </row>
    <row r="44" spans="3:5" x14ac:dyDescent="0.25">
      <c r="C44" t="str">
        <f>Основний!E53</f>
        <v>СТОРОЖУК Ігор Володимирович</v>
      </c>
      <c r="E44" t="b">
        <f t="shared" si="0"/>
        <v>0</v>
      </c>
    </row>
    <row r="45" spans="3:5" x14ac:dyDescent="0.25">
      <c r="C45" t="str">
        <f>Основний!E54</f>
        <v>ГАРБАР Михайло Михайлович</v>
      </c>
      <c r="E45" t="b">
        <f t="shared" si="0"/>
        <v>0</v>
      </c>
    </row>
    <row r="46" spans="3:5" x14ac:dyDescent="0.25">
      <c r="C46" t="str">
        <f>Основний!E55</f>
        <v>ЖУКОВ Олег Геннадійович</v>
      </c>
      <c r="E46" t="b">
        <f t="shared" si="0"/>
        <v>0</v>
      </c>
    </row>
    <row r="47" spans="3:5" x14ac:dyDescent="0.25">
      <c r="C47" t="str">
        <f>Основний!E56</f>
        <v>ЮДІН Андрій Михайлович</v>
      </c>
      <c r="E47" t="b">
        <f t="shared" si="0"/>
        <v>0</v>
      </c>
    </row>
    <row r="48" spans="3:5" x14ac:dyDescent="0.25">
      <c r="C48" t="str">
        <f>Основний!E57</f>
        <v>ДАНИЛОВИЧ Юрій Олегович</v>
      </c>
      <c r="E48" t="b">
        <f t="shared" si="0"/>
        <v>0</v>
      </c>
    </row>
    <row r="49" spans="3:5" x14ac:dyDescent="0.25">
      <c r="C49" t="str">
        <f>Основний!E58</f>
        <v>МАРТИНОВ Сергій Олександрович</v>
      </c>
      <c r="E49" t="b">
        <f t="shared" si="0"/>
        <v>0</v>
      </c>
    </row>
    <row r="50" spans="3:5" x14ac:dyDescent="0.25">
      <c r="C50" t="str">
        <f>Основний!E59</f>
        <v>ПАНАТІ Микола Федорович</v>
      </c>
      <c r="E50" t="b">
        <f t="shared" si="0"/>
        <v>0</v>
      </c>
    </row>
    <row r="51" spans="3:5" x14ac:dyDescent="0.25">
      <c r="C51" t="str">
        <f>Основний!E60</f>
        <v>СІВАК Ростислав Вікторович</v>
      </c>
      <c r="E51" t="b">
        <f t="shared" si="0"/>
        <v>0</v>
      </c>
    </row>
    <row r="52" spans="3:5" x14ac:dyDescent="0.25">
      <c r="C52" t="str">
        <f>Основний!E61</f>
        <v>ПАВЛОВ Віталій Сергійович</v>
      </c>
      <c r="E52" t="b">
        <f t="shared" si="0"/>
        <v>0</v>
      </c>
    </row>
    <row r="53" spans="3:5" x14ac:dyDescent="0.25">
      <c r="C53" t="str">
        <f>Основний!E62</f>
        <v>МОТРЕНКО Сергій Васильович</v>
      </c>
      <c r="E53" t="b">
        <f t="shared" si="0"/>
        <v>0</v>
      </c>
    </row>
    <row r="54" spans="3:5" x14ac:dyDescent="0.25">
      <c r="C54" t="str">
        <f>Основний!E63</f>
        <v>ПІСОЦЬКИЙ Ігор Вадимович</v>
      </c>
      <c r="E54" t="b">
        <f t="shared" si="0"/>
        <v>0</v>
      </c>
    </row>
    <row r="55" spans="3:5" x14ac:dyDescent="0.25">
      <c r="C55" t="str">
        <f>Основний!E64</f>
        <v>МОТУЗ Олександр Володимирович</v>
      </c>
      <c r="E55" t="b">
        <f t="shared" si="0"/>
        <v>0</v>
      </c>
    </row>
    <row r="56" spans="3:5" x14ac:dyDescent="0.25">
      <c r="C56" t="str">
        <f>Основний!E65</f>
        <v>ОНУФРІЄНКО Олександр Валерійович</v>
      </c>
      <c r="E56" t="b">
        <f t="shared" si="0"/>
        <v>0</v>
      </c>
    </row>
    <row r="57" spans="3:5" x14ac:dyDescent="0.25">
      <c r="C57" t="str">
        <f>Основний!E66</f>
        <v>ХОМЕНОК Петро Петрович</v>
      </c>
      <c r="E57" t="b">
        <f t="shared" si="0"/>
        <v>0</v>
      </c>
    </row>
    <row r="58" spans="3:5" x14ac:dyDescent="0.25">
      <c r="C58" t="str">
        <f>Основний!E67</f>
        <v>МІСУН Андрій Едуардович</v>
      </c>
      <c r="E58" t="b">
        <f t="shared" si="0"/>
        <v>0</v>
      </c>
    </row>
    <row r="59" spans="3:5" x14ac:dyDescent="0.25">
      <c r="C59" t="e">
        <f>Основний!#REF!</f>
        <v>#REF!</v>
      </c>
      <c r="E59" t="e">
        <f t="shared" si="0"/>
        <v>#REF!</v>
      </c>
    </row>
    <row r="60" spans="3:5" x14ac:dyDescent="0.25">
      <c r="C60" t="str">
        <f>Основний!E68</f>
        <v>ШИБАЙКО Віктор Володимирович</v>
      </c>
      <c r="E60" t="b">
        <f t="shared" si="0"/>
        <v>0</v>
      </c>
    </row>
    <row r="61" spans="3:5" x14ac:dyDescent="0.25">
      <c r="C61" t="str">
        <f>Основний!E69</f>
        <v>МАРТИЩУК Євген Іванович</v>
      </c>
      <c r="E61" t="b">
        <f t="shared" si="0"/>
        <v>0</v>
      </c>
    </row>
    <row r="62" spans="3:5" x14ac:dyDescent="0.25">
      <c r="C62" t="str">
        <f>Основний!E70</f>
        <v>ТАЛАЛАЙ Богдан Миколайович</v>
      </c>
      <c r="E62" t="b">
        <f t="shared" si="0"/>
        <v>0</v>
      </c>
    </row>
    <row r="63" spans="3:5" x14ac:dyDescent="0.25">
      <c r="C63" t="str">
        <f>Основний!E71</f>
        <v>КНЯЗЄВ Андрій Олександрович</v>
      </c>
      <c r="E63" t="b">
        <f t="shared" si="0"/>
        <v>0</v>
      </c>
    </row>
    <row r="64" spans="3:5" x14ac:dyDescent="0.25">
      <c r="C64" t="str">
        <f>Основний!E72</f>
        <v>ГЛУШКОВ Олександр Володимирович</v>
      </c>
      <c r="E64" t="b">
        <f t="shared" si="0"/>
        <v>0</v>
      </c>
    </row>
    <row r="65" spans="3:5" x14ac:dyDescent="0.25">
      <c r="C65" t="str">
        <f>Основний!E73</f>
        <v>ШЕВКОПЛЯС Андрій Васильович</v>
      </c>
      <c r="E65" t="b">
        <f t="shared" si="0"/>
        <v>0</v>
      </c>
    </row>
    <row r="66" spans="3:5" x14ac:dyDescent="0.25">
      <c r="C66" t="str">
        <f>Основний!E74</f>
        <v>ПЛИС Владислав Миколайович</v>
      </c>
      <c r="E66" t="b">
        <f t="shared" ref="E66:E93" si="1">C66=G66</f>
        <v>0</v>
      </c>
    </row>
    <row r="67" spans="3:5" x14ac:dyDescent="0.25">
      <c r="C67" t="str">
        <f>Основний!E75</f>
        <v>ЛУЗЬКО Володимир Сергійович</v>
      </c>
      <c r="E67" t="b">
        <f t="shared" si="1"/>
        <v>0</v>
      </c>
    </row>
    <row r="68" spans="3:5" x14ac:dyDescent="0.25">
      <c r="C68" t="str">
        <f>Основний!E76</f>
        <v>БОЧОК Дмитро Вікторович</v>
      </c>
      <c r="E68" t="b">
        <f t="shared" si="1"/>
        <v>0</v>
      </c>
    </row>
    <row r="69" spans="3:5" x14ac:dyDescent="0.25">
      <c r="C69" t="str">
        <f>Основний!E77</f>
        <v>ВИСОКОС Євгеній Романович</v>
      </c>
      <c r="E69" t="b">
        <f t="shared" si="1"/>
        <v>0</v>
      </c>
    </row>
    <row r="70" spans="3:5" x14ac:dyDescent="0.25">
      <c r="C70" t="str">
        <f>Основний!E78</f>
        <v>КОМАРОВСЬКИЙ Віктор Вадимович</v>
      </c>
      <c r="E70" t="b">
        <f t="shared" si="1"/>
        <v>0</v>
      </c>
    </row>
    <row r="71" spans="3:5" x14ac:dyDescent="0.25">
      <c r="C71" t="str">
        <f>Основний!E79</f>
        <v>КРАВЧУК Олександр Сергійович</v>
      </c>
      <c r="E71" t="b">
        <f t="shared" si="1"/>
        <v>0</v>
      </c>
    </row>
    <row r="72" spans="3:5" x14ac:dyDescent="0.25">
      <c r="C72" t="str">
        <f>Основний!E80</f>
        <v>КОВПАК Богдан Олександрович</v>
      </c>
      <c r="E72" t="b">
        <f t="shared" si="1"/>
        <v>0</v>
      </c>
    </row>
    <row r="73" spans="3:5" x14ac:dyDescent="0.25">
      <c r="C73" t="str">
        <f>Основний!E81</f>
        <v>ТЕРЕНТʼЄВ Артем Борисович</v>
      </c>
      <c r="E73" t="b">
        <f t="shared" si="1"/>
        <v>0</v>
      </c>
    </row>
    <row r="74" spans="3:5" x14ac:dyDescent="0.25">
      <c r="C74" t="e">
        <f>Основний!#REF!</f>
        <v>#REF!</v>
      </c>
      <c r="E74" t="e">
        <f t="shared" si="1"/>
        <v>#REF!</v>
      </c>
    </row>
    <row r="75" spans="3:5" x14ac:dyDescent="0.25">
      <c r="C75" t="str">
        <f>Основний!E82</f>
        <v>ВОРОНА Анатолій Володимирович</v>
      </c>
      <c r="E75" t="b">
        <f t="shared" si="1"/>
        <v>0</v>
      </c>
    </row>
    <row r="76" spans="3:5" x14ac:dyDescent="0.25">
      <c r="C76" t="str">
        <f>Основний!E83</f>
        <v>ЗАЄЦЬ Олександр Вікторович</v>
      </c>
      <c r="E76" t="b">
        <f t="shared" si="1"/>
        <v>0</v>
      </c>
    </row>
    <row r="77" spans="3:5" x14ac:dyDescent="0.25">
      <c r="C77" t="str">
        <f>Основний!E84</f>
        <v>ІВАЩЕНКО Андрій Іванович</v>
      </c>
      <c r="E77" t="b">
        <f t="shared" si="1"/>
        <v>0</v>
      </c>
    </row>
    <row r="78" spans="3:5" x14ac:dyDescent="0.25">
      <c r="C78" t="e">
        <f>Основний!#REF!</f>
        <v>#REF!</v>
      </c>
      <c r="E78" t="e">
        <f t="shared" si="1"/>
        <v>#REF!</v>
      </c>
    </row>
    <row r="79" spans="3:5" x14ac:dyDescent="0.25">
      <c r="C79" t="e">
        <f>Основний!#REF!</f>
        <v>#REF!</v>
      </c>
      <c r="E79" t="e">
        <f t="shared" si="1"/>
        <v>#REF!</v>
      </c>
    </row>
    <row r="80" spans="3:5" x14ac:dyDescent="0.25">
      <c r="C80" t="str">
        <f>Основний!E85</f>
        <v>СЕРЕДА Андрій Миколайович</v>
      </c>
      <c r="E80" t="b">
        <f t="shared" si="1"/>
        <v>0</v>
      </c>
    </row>
    <row r="81" spans="3:7" x14ac:dyDescent="0.25">
      <c r="C81" t="e">
        <f>Основний!#REF!</f>
        <v>#REF!</v>
      </c>
      <c r="E81" t="e">
        <f t="shared" si="1"/>
        <v>#REF!</v>
      </c>
    </row>
    <row r="82" spans="3:7" x14ac:dyDescent="0.25">
      <c r="C82" t="str">
        <f>Основний!E86</f>
        <v>УШАКОВ Євген Олексійович</v>
      </c>
      <c r="E82" t="b">
        <f t="shared" si="1"/>
        <v>0</v>
      </c>
    </row>
    <row r="83" spans="3:7" x14ac:dyDescent="0.25">
      <c r="C83" t="str">
        <f>Основний!E87</f>
        <v>ПОКЛЯЦЬКИЙ Богдан Вячеславович</v>
      </c>
      <c r="E83" t="b">
        <f t="shared" si="1"/>
        <v>0</v>
      </c>
    </row>
    <row r="84" spans="3:7" x14ac:dyDescent="0.25">
      <c r="C84" t="str">
        <f>Основний!E88</f>
        <v>САВЕЛЬЄВ Сергій Вікторович</v>
      </c>
      <c r="E84" t="b">
        <f t="shared" si="1"/>
        <v>0</v>
      </c>
    </row>
    <row r="85" spans="3:7" x14ac:dyDescent="0.25">
      <c r="C85" t="e">
        <f>Основний!#REF!</f>
        <v>#REF!</v>
      </c>
      <c r="E85" t="e">
        <f t="shared" si="1"/>
        <v>#REF!</v>
      </c>
    </row>
    <row r="86" spans="3:7" x14ac:dyDescent="0.25">
      <c r="C86" t="str">
        <f>Основний!E89</f>
        <v>КОТЛЯРЕНКО Максим Юрійович</v>
      </c>
      <c r="E86" t="b">
        <f t="shared" si="1"/>
        <v>0</v>
      </c>
      <c r="G86" s="1"/>
    </row>
    <row r="87" spans="3:7" x14ac:dyDescent="0.25">
      <c r="C87" t="str">
        <f>Основний!E90</f>
        <v>ДЕМИТРІЄВ Максим Олександрович</v>
      </c>
      <c r="E87" t="b">
        <f t="shared" si="1"/>
        <v>0</v>
      </c>
    </row>
    <row r="88" spans="3:7" x14ac:dyDescent="0.25">
      <c r="C88" t="str">
        <f>Основний!E91</f>
        <v>ОЛІЙНИК Максим Юрійович</v>
      </c>
      <c r="E88" t="b">
        <f t="shared" si="1"/>
        <v>0</v>
      </c>
    </row>
    <row r="89" spans="3:7" x14ac:dyDescent="0.25">
      <c r="C89" t="str">
        <f>Основний!E92</f>
        <v>ЧЕРНЯВСЬКИЙ Андрій Вікторович</v>
      </c>
      <c r="E89" t="b">
        <f t="shared" si="1"/>
        <v>0</v>
      </c>
    </row>
    <row r="90" spans="3:7" x14ac:dyDescent="0.25">
      <c r="C90" t="e">
        <f>Основний!#REF!</f>
        <v>#REF!</v>
      </c>
      <c r="E90" t="e">
        <f t="shared" si="1"/>
        <v>#REF!</v>
      </c>
    </row>
    <row r="91" spans="3:7" x14ac:dyDescent="0.25">
      <c r="C91" t="str">
        <f>Основний!E93</f>
        <v>СУДНИК Сергій Валерійович</v>
      </c>
      <c r="E91" t="b">
        <f t="shared" si="1"/>
        <v>0</v>
      </c>
    </row>
    <row r="92" spans="3:7" x14ac:dyDescent="0.25">
      <c r="C92" t="str">
        <f>Основний!E94</f>
        <v>МИХАЙЛЕНКО Володимир Миколайович</v>
      </c>
      <c r="E92" t="b">
        <f t="shared" si="1"/>
        <v>0</v>
      </c>
    </row>
    <row r="93" spans="3:7" x14ac:dyDescent="0.25">
      <c r="C93" t="str">
        <f>Основний!E95</f>
        <v>ЛАВРІНЕЦЬ Юрій Віталійович</v>
      </c>
      <c r="E93" t="b">
        <f t="shared" si="1"/>
        <v>0</v>
      </c>
    </row>
    <row r="94" spans="3:7" x14ac:dyDescent="0.25">
      <c r="C94" t="str">
        <f>Основний!E96</f>
        <v>СТРАТІЄНКО Ігор Вікторович</v>
      </c>
    </row>
    <row r="95" spans="3:7" x14ac:dyDescent="0.25">
      <c r="C95" t="str">
        <f>Основний!E97</f>
        <v>БАБЕНКО Олександр Петрович</v>
      </c>
    </row>
    <row r="96" spans="3:7" x14ac:dyDescent="0.25">
      <c r="C96" t="str">
        <f>Основний!E98</f>
        <v>ГОНЧАРОВ Дмитро Юрієвич</v>
      </c>
    </row>
    <row r="97" spans="3:3" x14ac:dyDescent="0.25">
      <c r="C97" t="str">
        <f>Основний!E99</f>
        <v>ШЕВЧЕНКО Тарас Анатолійович</v>
      </c>
    </row>
    <row r="98" spans="3:3" x14ac:dyDescent="0.25">
      <c r="C98" t="str">
        <f>Основний!E100</f>
        <v>НАЗАР Самуїл Ігорович</v>
      </c>
    </row>
    <row r="99" spans="3:3" x14ac:dyDescent="0.25">
      <c r="C99" t="str">
        <f>Основний!E101</f>
        <v>ШЕВЦОВ-ВЛАСЕНКО Ростислав Дмитрович</v>
      </c>
    </row>
    <row r="100" spans="3:3" x14ac:dyDescent="0.25">
      <c r="C100" t="str">
        <f>Основний!E102</f>
        <v>ІВАХ Артьом Сергійович</v>
      </c>
    </row>
    <row r="101" spans="3:3" x14ac:dyDescent="0.25">
      <c r="C101" t="str">
        <f>Основний!E103</f>
        <v>В'ЯЛИЙ Владислав Ілліч</v>
      </c>
    </row>
    <row r="102" spans="3:3" x14ac:dyDescent="0.25">
      <c r="C102" t="str">
        <f>Основний!E104</f>
        <v>ВАСИЛЬЄВ Антон Михайлович</v>
      </c>
    </row>
    <row r="103" spans="3:3" x14ac:dyDescent="0.25">
      <c r="C103" t="e">
        <f>Основний!#REF!</f>
        <v>#REF!</v>
      </c>
    </row>
    <row r="104" spans="3:3" x14ac:dyDescent="0.25">
      <c r="C104" t="str">
        <f>Основний!E105</f>
        <v>КАТРУК Дмитро Андрійович</v>
      </c>
    </row>
    <row r="105" spans="3:3" x14ac:dyDescent="0.25">
      <c r="C105" t="e">
        <f>Основний!#REF!</f>
        <v>#REF!</v>
      </c>
    </row>
    <row r="106" spans="3:3" x14ac:dyDescent="0.25">
      <c r="C106" t="str">
        <f>Основний!E106</f>
        <v>БАБІЧУК Віталій Павлович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703125" defaultRowHeight="14.25" customHeight="1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4" customWidth="1"/>
    <col min="12" max="12" width="42.140625" customWidth="1"/>
    <col min="13" max="14" width="11.5703125" style="4" customWidth="1"/>
    <col min="16" max="16" width="10.85546875" customWidth="1"/>
  </cols>
  <sheetData>
    <row r="1" spans="1:16" s="5" customFormat="1" ht="32.25" customHeight="1" x14ac:dyDescent="0.25">
      <c r="A1" s="5" t="str">
        <f t="array" ref="A1:A172">Основний!C10:C161</f>
        <v>№ з/п</v>
      </c>
      <c r="B1" s="5" t="str">
        <f t="array" ref="B1:B172">CONCATENATE("", Основний!E10:E161)</f>
        <v>99</v>
      </c>
      <c r="C1" s="5" t="str">
        <f t="array" ref="C1:C172">CONCATENATE("", TEXT(Основний!I10:I161,"dd.mm.yyyy"))</f>
        <v>Дата народження</v>
      </c>
      <c r="D1" s="6" t="str">
        <f t="array" ref="D1:D172">CONCATENATE("", Основний!J10:J161)</f>
        <v>ідентифікаційний код</v>
      </c>
      <c r="E1" s="6" t="s">
        <v>1056</v>
      </c>
      <c r="F1" s="6" t="str">
        <f t="array" ref="F1:F172">CONCATENATE("", Основний!K10:K161)</f>
        <v>військовий квиток</v>
      </c>
      <c r="G1" s="6" t="s">
        <v>1056</v>
      </c>
      <c r="H1" s="6" t="str">
        <f t="array" ref="H1:H172">CONCATENATE("", Основний!L10:L161)</f>
        <v>Паспорт,
ким і коли виданий</v>
      </c>
      <c r="I1" s="6" t="s">
        <v>1056</v>
      </c>
      <c r="J1" s="7" t="s">
        <v>1057</v>
      </c>
      <c r="K1" s="6" t="s">
        <v>1058</v>
      </c>
      <c r="L1" s="7" t="s">
        <v>1059</v>
      </c>
      <c r="M1" s="6" t="s">
        <v>1060</v>
      </c>
      <c r="N1" s="6" t="s">
        <v>1061</v>
      </c>
    </row>
    <row r="2" spans="1:16" ht="15" hidden="1" customHeight="1" x14ac:dyDescent="0.25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1062</v>
      </c>
      <c r="K2" s="10" t="s">
        <v>1062</v>
      </c>
      <c r="L2" s="9" t="s">
        <v>1062</v>
      </c>
      <c r="M2" s="10" t="s">
        <v>1062</v>
      </c>
      <c r="N2" s="10" t="s">
        <v>1062</v>
      </c>
      <c r="O2" t="e">
        <f>DATEVALUE(C2) &lt;&gt; INT(LEFT(D2,5)) +1</f>
        <v>#VALUE!</v>
      </c>
    </row>
    <row r="3" spans="1:16" ht="15" x14ac:dyDescent="0.25">
      <c r="A3">
        <v>1</v>
      </c>
      <c r="B3" t="str">
        <v>ГУБКО Юрій Романович</v>
      </c>
      <c r="C3" s="11" t="str">
        <v>06.02.1985</v>
      </c>
      <c r="D3" s="1" t="str">
        <v>3108317856</v>
      </c>
      <c r="E3" s="1">
        <f t="shared" ref="E3:E34" si="0">IF(D3="", "", LEN(D3))</f>
        <v>10</v>
      </c>
      <c r="F3" t="str">
        <v>№260820261358342600001/1</v>
      </c>
      <c r="G3" s="1">
        <f t="shared" ref="G3:G34" si="1">IF(F3="", "", LEN(F3))</f>
        <v>24</v>
      </c>
      <c r="H3" t="str">
        <v>НМ 224905 Деснянським ВМ УМВС України в Чернігівській області</v>
      </c>
      <c r="I3" s="1">
        <f t="shared" ref="I3:I34" si="2">IF(H3="", "", LEN(H3))</f>
        <v>61</v>
      </c>
      <c r="J3" t="s">
        <v>1063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31084</v>
      </c>
    </row>
    <row r="4" spans="1:16" ht="15" x14ac:dyDescent="0.25">
      <c r="A4">
        <v>2</v>
      </c>
      <c r="B4" t="str">
        <v>ПШЕНИЧНИЙ Олександр Юрійович</v>
      </c>
      <c r="C4" s="8" t="str">
        <v>05.01.1983</v>
      </c>
      <c r="D4" s="1" t="str">
        <v>3032003052</v>
      </c>
      <c r="E4" s="1">
        <f t="shared" si="0"/>
        <v>10</v>
      </c>
      <c r="F4" t="str">
        <v>№290620211358342600009/1</v>
      </c>
      <c r="G4" s="1">
        <f t="shared" si="1"/>
        <v>24</v>
      </c>
      <c r="H4" t="str">
        <v>НМ787315, Новгород-Сіверським РВ УМВС України в Чернігівській області</v>
      </c>
      <c r="I4" s="1">
        <f t="shared" si="2"/>
        <v>69</v>
      </c>
      <c r="J4" t="s">
        <v>1064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5" x14ac:dyDescent="0.25">
      <c r="A5">
        <v>3</v>
      </c>
      <c r="B5" t="str">
        <v>МУЗИЧУК Павло Віталійович</v>
      </c>
      <c r="C5" s="8" t="str">
        <v>05.12.1980</v>
      </c>
      <c r="D5" s="1" t="str">
        <v>2955916713</v>
      </c>
      <c r="E5" s="1">
        <f t="shared" si="0"/>
        <v>10</v>
      </c>
      <c r="F5" t="str">
        <v>№170420210688425000001/1</v>
      </c>
      <c r="G5" s="1">
        <f t="shared" si="1"/>
        <v>24</v>
      </c>
      <c r="H5" t="str">
        <v>МО554044</v>
      </c>
      <c r="I5" s="1">
        <f t="shared" si="2"/>
        <v>8</v>
      </c>
      <c r="J5" t="s">
        <v>1065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5" x14ac:dyDescent="0.25">
      <c r="A6">
        <v>4</v>
      </c>
      <c r="B6" t="str">
        <v>КРАТКО Руслан Віталійович</v>
      </c>
      <c r="C6" s="8" t="str">
        <v>14.05.1991</v>
      </c>
      <c r="D6" s="1" t="str">
        <v>3337101134</v>
      </c>
      <c r="E6" s="1">
        <f t="shared" si="0"/>
        <v>10</v>
      </c>
      <c r="F6" t="str">
        <v>№190420235818681000028/1</v>
      </c>
      <c r="G6" s="1">
        <f t="shared" si="1"/>
        <v>24</v>
      </c>
      <c r="H6" t="str">
        <v>НМ 293009</v>
      </c>
      <c r="I6" s="1">
        <f t="shared" si="2"/>
        <v>9</v>
      </c>
      <c r="J6" t="s">
        <v>1066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5" x14ac:dyDescent="0.25">
      <c r="A7">
        <v>5</v>
      </c>
      <c r="B7" t="str">
        <v xml:space="preserve">ЧМИГА Микола Миколайович 
</v>
      </c>
      <c r="C7" s="8" t="str">
        <v>12.12 1989</v>
      </c>
      <c r="D7" s="1" t="str">
        <v>328530174</v>
      </c>
      <c r="E7" s="1">
        <f t="shared" si="0"/>
        <v>9</v>
      </c>
      <c r="F7" t="str">
        <v>№310120201358474400008/1</v>
      </c>
      <c r="G7" s="1">
        <f t="shared" si="1"/>
        <v>24</v>
      </c>
      <c r="H7" t="str">
        <v>НМ 2726678</v>
      </c>
      <c r="I7" s="1">
        <f t="shared" si="2"/>
        <v>10</v>
      </c>
      <c r="J7" t="s">
        <v>1067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5" x14ac:dyDescent="0.25">
      <c r="A8">
        <v>6</v>
      </c>
      <c r="B8" t="str">
        <v>СОРОКІН Костянтин Леонідович</v>
      </c>
      <c r="C8" s="8" t="str">
        <v>05.12.1990</v>
      </c>
      <c r="D8" s="1" t="str">
        <v>3321114915</v>
      </c>
      <c r="E8" s="1">
        <f t="shared" si="0"/>
        <v>10</v>
      </c>
      <c r="F8" t="str">
        <v>№260520254096795700016/1</v>
      </c>
      <c r="G8" s="1">
        <f t="shared" si="1"/>
        <v>24</v>
      </c>
      <c r="H8" t="str">
        <v>КМ 476212 Балтським РВ ГУ МВС України в Одеській області, від 19.07.2007</v>
      </c>
      <c r="I8" s="1">
        <f t="shared" si="2"/>
        <v>72</v>
      </c>
      <c r="J8" t="s">
        <v>1068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5" x14ac:dyDescent="0.25">
      <c r="A9">
        <v>7</v>
      </c>
      <c r="B9" t="str">
        <v>СКУЛІН Руслан Геннадійович</v>
      </c>
      <c r="C9" s="8" t="str">
        <v>06.02.1992</v>
      </c>
      <c r="D9" s="1" t="str">
        <v>3363911392</v>
      </c>
      <c r="E9" s="1">
        <f t="shared" si="0"/>
        <v>10</v>
      </c>
      <c r="F9" t="str">
        <v>СО 869732</v>
      </c>
      <c r="G9" s="1">
        <f t="shared" si="1"/>
        <v>9</v>
      </c>
      <c r="H9" t="str">
        <v>СТ 035142 Деснянським ВМ УМВС України в Чернігівській обл., 23.04.2008</v>
      </c>
      <c r="I9" s="1">
        <f t="shared" si="2"/>
        <v>70</v>
      </c>
      <c r="J9" t="s">
        <v>1069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5" x14ac:dyDescent="0.25">
      <c r="A10">
        <v>8</v>
      </c>
      <c r="B10" t="str">
        <v>ДЕРКАЧ Микола Миколайович</v>
      </c>
      <c r="C10" s="8" t="str">
        <v>16.03.1985</v>
      </c>
      <c r="D10" s="1" t="str">
        <v>3112101435</v>
      </c>
      <c r="E10" s="1">
        <f t="shared" si="0"/>
        <v>10</v>
      </c>
      <c r="F10" t="str">
        <v>0</v>
      </c>
      <c r="G10" s="1">
        <f t="shared" si="1"/>
        <v>1</v>
      </c>
      <c r="H10" t="str">
        <v>0</v>
      </c>
      <c r="I10" s="1">
        <f t="shared" si="2"/>
        <v>1</v>
      </c>
      <c r="J10" t="s">
        <v>1070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5" x14ac:dyDescent="0.25">
      <c r="A11">
        <v>9</v>
      </c>
      <c r="B11" t="str">
        <v>СИЗОН Олег Іванович</v>
      </c>
      <c r="C11" s="8" t="str">
        <v>30.07.1980</v>
      </c>
      <c r="D11" s="1" t="str">
        <v>2943106236</v>
      </c>
      <c r="E11" s="1">
        <f t="shared" si="0"/>
        <v>10</v>
      </c>
      <c r="F11" t="str">
        <v>№300120261358752000003/1</v>
      </c>
      <c r="G11" s="1">
        <f t="shared" si="1"/>
        <v>24</v>
      </c>
      <c r="H11" t="str">
        <v>НК352593</v>
      </c>
      <c r="I11" s="1">
        <f t="shared" si="2"/>
        <v>8</v>
      </c>
      <c r="J11" t="s">
        <v>1071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5" x14ac:dyDescent="0.25">
      <c r="A12">
        <v>10</v>
      </c>
      <c r="B12" t="str">
        <v>СУХОМЛИН Іван Іванович</v>
      </c>
      <c r="C12" s="8" t="str">
        <v>02.05.1986</v>
      </c>
      <c r="D12" s="1" t="str">
        <v>3153301693</v>
      </c>
      <c r="E12" s="1">
        <f t="shared" si="0"/>
        <v>10</v>
      </c>
      <c r="F12" t="str">
        <v>№250420201358121600011/1</v>
      </c>
      <c r="G12" s="1">
        <f t="shared" si="1"/>
        <v>24</v>
      </c>
      <c r="H12" t="str">
        <v>НМ134432 виданий Корюківським РВ УМВС України в Чернігівській обл., від25.02.2003 р.</v>
      </c>
      <c r="I12" s="1">
        <f t="shared" si="2"/>
        <v>84</v>
      </c>
      <c r="J12" t="s">
        <v>1072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5" x14ac:dyDescent="0.25">
      <c r="A13">
        <v>11</v>
      </c>
      <c r="B13" t="str">
        <v>ВЕЛИКИЙ Сергій Дмитрович</v>
      </c>
      <c r="C13" s="8" t="str">
        <v>24.07.2001</v>
      </c>
      <c r="D13" s="1" t="str">
        <v>3709510972</v>
      </c>
      <c r="E13" s="1">
        <f t="shared" si="0"/>
        <v>10</v>
      </c>
      <c r="F13" t="str">
        <v>№291120221320596900022/1</v>
      </c>
      <c r="G13" s="1">
        <f t="shared" si="1"/>
        <v>24</v>
      </c>
      <c r="H13" t="str">
        <v>20010724-04378 007022113 орган що видав 8031 від 08.11.2021</v>
      </c>
      <c r="I13" s="1">
        <f t="shared" si="2"/>
        <v>59</v>
      </c>
      <c r="J13" t="s">
        <v>1073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5" x14ac:dyDescent="0.25">
      <c r="A14">
        <v>12</v>
      </c>
      <c r="B14" t="str">
        <v>ЮРЧЕНКО Ярослав Миколайович</v>
      </c>
      <c r="C14" s="8" t="str">
        <v>10.10.1988</v>
      </c>
      <c r="D14" s="1" t="str">
        <v>3242503817</v>
      </c>
      <c r="E14" s="1">
        <f t="shared" si="0"/>
        <v>10</v>
      </c>
      <c r="F14" t="str">
        <v>№300820261358641100002/1</v>
      </c>
      <c r="G14" s="1">
        <f t="shared" si="1"/>
        <v>24</v>
      </c>
      <c r="H14" t="str">
        <v>НМ 206049 Менським РВ УМВС України в ернігівський обл., 15.11.2004</v>
      </c>
      <c r="I14" s="1">
        <f t="shared" si="2"/>
        <v>66</v>
      </c>
      <c r="J14" t="s">
        <v>1074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5" x14ac:dyDescent="0.25">
      <c r="A15">
        <v>13</v>
      </c>
      <c r="B15" t="str">
        <v>ЗОЗУЛЯ Владислав Валерійович</v>
      </c>
      <c r="C15" s="8" t="str">
        <v>09.03.1995</v>
      </c>
      <c r="D15" s="1" t="str">
        <v>3476600275</v>
      </c>
      <c r="E15" s="1">
        <f t="shared" si="0"/>
        <v>10</v>
      </c>
      <c r="F15" t="str">
        <v>№260520251358651800002/1</v>
      </c>
      <c r="G15" s="1">
        <f t="shared" si="1"/>
        <v>24</v>
      </c>
      <c r="H15" t="str">
        <v>19950309-08071 006647869 орган що видав 7423, від 01.09.2021</v>
      </c>
      <c r="I15" s="1">
        <f t="shared" si="2"/>
        <v>60</v>
      </c>
      <c r="J15" t="s">
        <v>1075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5" x14ac:dyDescent="0.25">
      <c r="A16">
        <v>14</v>
      </c>
      <c r="B16" t="str">
        <v>ІВАНИШ Микола Петрович</v>
      </c>
      <c r="C16" s="8" t="str">
        <v>20.05.1996</v>
      </c>
      <c r="D16" s="1" t="str">
        <v>3520410254</v>
      </c>
      <c r="E16" s="1">
        <f t="shared" si="0"/>
        <v>10</v>
      </c>
      <c r="F16" t="str">
        <v>№240220211358752000014/1</v>
      </c>
      <c r="G16" s="1">
        <f t="shared" si="1"/>
        <v>24</v>
      </c>
      <c r="H16" t="str">
        <v>НМ 426324 виданий Прилуцьким МВ УМВС України в Чернігівській обл., від 31.05.2012 р.</v>
      </c>
      <c r="I16" s="1">
        <f t="shared" si="2"/>
        <v>84</v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5" x14ac:dyDescent="0.25">
      <c r="A17">
        <v>15</v>
      </c>
      <c r="B17" t="str">
        <v>КИРІЄНКО Федір Васильович</v>
      </c>
      <c r="C17" s="8" t="str">
        <v>17.04.1981</v>
      </c>
      <c r="D17" s="1" t="str">
        <v>2969217190</v>
      </c>
      <c r="E17" s="1">
        <f t="shared" si="0"/>
        <v>10</v>
      </c>
      <c r="F17" t="str">
        <v>№290220241358641100030/1</v>
      </c>
      <c r="G17" s="1">
        <f t="shared" si="1"/>
        <v>24</v>
      </c>
      <c r="H17" t="str">
        <v>НК312569 виданий Новозаводським ВМ УМВС України в Чернігівскій обл., від22.04.1997 р.</v>
      </c>
      <c r="I17" s="1">
        <f t="shared" si="2"/>
        <v>85</v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5" x14ac:dyDescent="0.25">
      <c r="A18">
        <v>16</v>
      </c>
      <c r="B18" t="str">
        <v>САЄНКО Василь Дмитрович</v>
      </c>
      <c r="C18" s="8" t="str">
        <v>30.12.1980</v>
      </c>
      <c r="D18" s="1" t="str">
        <v>2958412233</v>
      </c>
      <c r="E18" s="1">
        <f t="shared" si="0"/>
        <v>10</v>
      </c>
      <c r="F18" t="str">
        <v>№061120235897682700001/1</v>
      </c>
      <c r="G18" s="1">
        <f t="shared" si="1"/>
        <v>24</v>
      </c>
      <c r="H18" t="str">
        <v>0</v>
      </c>
      <c r="I18" s="1">
        <f t="shared" si="2"/>
        <v>1</v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5" x14ac:dyDescent="0.25">
      <c r="A19">
        <v>17</v>
      </c>
      <c r="B19" t="str">
        <v>СЕМЧЕНКО Володимир Вікторович</v>
      </c>
      <c r="C19" s="8" t="str">
        <v>03.12.1978</v>
      </c>
      <c r="D19" s="1" t="str">
        <v>2882608059</v>
      </c>
      <c r="E19" s="1">
        <f t="shared" si="0"/>
        <v>10</v>
      </c>
      <c r="F19" t="str">
        <v>№020620231358641100403/1</v>
      </c>
      <c r="G19" s="1">
        <f t="shared" si="1"/>
        <v>24</v>
      </c>
      <c r="H19" t="str">
        <v>НК400918 виданий Деснянським ВМУМВС України в Чернігівській обл., від 24.09.1997 р.</v>
      </c>
      <c r="I19" s="1">
        <f t="shared" si="2"/>
        <v>83</v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5" x14ac:dyDescent="0.25">
      <c r="A20">
        <v>18</v>
      </c>
      <c r="B20" t="str">
        <v>ХАРЧЕНКО Сергій Петрович</v>
      </c>
      <c r="C20" s="8" t="str">
        <v>13.09.1982</v>
      </c>
      <c r="D20" s="1" t="str">
        <v>3020603776</v>
      </c>
      <c r="E20" s="1">
        <f t="shared" si="0"/>
        <v>10</v>
      </c>
      <c r="F20" t="str">
        <v>№041220201358229200012/1</v>
      </c>
      <c r="G20" s="1">
        <f t="shared" si="1"/>
        <v>24</v>
      </c>
      <c r="H20" t="str">
        <v>НК602506 виданий Бахмацьким РВ УМВС Українив Чернігівській обл., 10.02.1999 р.</v>
      </c>
      <c r="I20" s="1">
        <f t="shared" si="2"/>
        <v>78</v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5" x14ac:dyDescent="0.25">
      <c r="A21">
        <v>19</v>
      </c>
      <c r="B21" t="str">
        <v>ЯКОВЕНКО Дмитро Валерійович</v>
      </c>
      <c r="C21" s="8" t="str">
        <v>08.11.1993</v>
      </c>
      <c r="D21" s="1" t="str">
        <v>3428002393</v>
      </c>
      <c r="E21" s="1">
        <f t="shared" si="0"/>
        <v>10</v>
      </c>
      <c r="F21" t="str">
        <v>№021220201358150000010/1</v>
      </c>
      <c r="G21" s="1">
        <f t="shared" si="1"/>
        <v>24</v>
      </c>
      <c r="H21" t="str">
        <v>19931108-04310 005677527 орган що видав 7426 від 28.01.2021 р.</v>
      </c>
      <c r="I21" s="1">
        <f t="shared" si="2"/>
        <v>62</v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5" x14ac:dyDescent="0.25">
      <c r="A22">
        <v>20</v>
      </c>
      <c r="B22" t="str">
        <v>ТРОФИМЕНКО Денис Вікторович</v>
      </c>
      <c r="C22" s="8" t="str">
        <v>26.03.1999</v>
      </c>
      <c r="D22" s="1" t="str">
        <v>3624411495</v>
      </c>
      <c r="E22" s="1">
        <f t="shared" si="0"/>
        <v>10</v>
      </c>
      <c r="F22" t="str">
        <v>№№141220221320634500036/1</v>
      </c>
      <c r="G22" s="1">
        <f t="shared" si="1"/>
        <v>25</v>
      </c>
      <c r="H22" t="str">
        <v>19990326-09875 012367351 орган що видав 8012 від 24.09.2025 р.</v>
      </c>
      <c r="I22" s="1">
        <f t="shared" si="2"/>
        <v>62</v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5" x14ac:dyDescent="0.25">
      <c r="A23">
        <v>21</v>
      </c>
      <c r="B23" t="str">
        <v>СОЛОВЕЙ Єгор Юрійович</v>
      </c>
      <c r="C23" s="8" t="str">
        <v>14.01.1994</v>
      </c>
      <c r="D23" s="1" t="str">
        <v>3434711318</v>
      </c>
      <c r="E23" s="1">
        <f t="shared" si="0"/>
        <v>10</v>
      </c>
      <c r="F23" t="str">
        <v>№030820231320645400013/1</v>
      </c>
      <c r="G23" s="1">
        <f t="shared" si="1"/>
        <v>24</v>
      </c>
      <c r="H23" t="str">
        <v>19940114-12051 010468111 орган що видав 8018 від 04.04.2024 р.</v>
      </c>
      <c r="I23" s="1">
        <f t="shared" si="2"/>
        <v>62</v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5" x14ac:dyDescent="0.25">
      <c r="A24">
        <v>22</v>
      </c>
      <c r="B24" t="str">
        <v>УЛАНОВ Сергій Вікторович</v>
      </c>
      <c r="C24" s="8" t="str">
        <v>06.09.1981</v>
      </c>
      <c r="D24" s="1" t="str">
        <v>2983415017</v>
      </c>
      <c r="E24" s="1">
        <f t="shared" si="0"/>
        <v>10</v>
      </c>
      <c r="F24" t="str">
        <v>№310120231455779700054/1</v>
      </c>
      <c r="G24" s="1">
        <f t="shared" si="1"/>
        <v>24</v>
      </c>
      <c r="H24" t="str">
        <v>19810906-08356 005317456 орган що видав 6313, від 12.10.2020</v>
      </c>
      <c r="I24" s="1">
        <f t="shared" si="2"/>
        <v>60</v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5" x14ac:dyDescent="0.25">
      <c r="A25">
        <v>23</v>
      </c>
      <c r="B25" t="str">
        <v>ГАЛІМОВ Дмитро Віталійович</v>
      </c>
      <c r="C25" s="8" t="str">
        <v>06.07.1991</v>
      </c>
      <c r="D25" s="1" t="str">
        <v>3342406054</v>
      </c>
      <c r="E25" s="1">
        <f t="shared" si="0"/>
        <v>10</v>
      </c>
      <c r="F25" t="str">
        <v>№250920190-587100002/1</v>
      </c>
      <c r="G25" s="1">
        <f t="shared" si="1"/>
        <v>22</v>
      </c>
      <c r="H25" t="str">
        <v>ЕН608793</v>
      </c>
      <c r="I25" s="1">
        <f t="shared" si="2"/>
        <v>8</v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5" x14ac:dyDescent="0.25">
      <c r="A26">
        <v>24</v>
      </c>
      <c r="B26" t="str">
        <v>ТОКАРЕВ Денис Юрійович</v>
      </c>
      <c r="C26" s="8" t="str">
        <v>05.11.1990</v>
      </c>
      <c r="D26" s="1" t="str">
        <v>3318115294</v>
      </c>
      <c r="E26" s="1">
        <f t="shared" si="0"/>
        <v>10</v>
      </c>
      <c r="F26" t="str">
        <v>№150520201320515300005/1</v>
      </c>
      <c r="G26" s="1">
        <f t="shared" si="1"/>
        <v>24</v>
      </c>
      <c r="H26" t="str">
        <v>ВК341958 виданий Калинівським РВ ДМУ ГУ МВС України в Донецькій обл., від 22.12.2006 р.</v>
      </c>
      <c r="I26" s="1">
        <f t="shared" si="2"/>
        <v>87</v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5" x14ac:dyDescent="0.25">
      <c r="A27">
        <v>25</v>
      </c>
      <c r="B27" t="str">
        <v>РОМАНЧЕНКО Євгеній Сергійович</v>
      </c>
      <c r="C27" s="8" t="str">
        <v>30.03.1988</v>
      </c>
      <c r="D27" s="1" t="str">
        <v>3223121493</v>
      </c>
      <c r="E27" s="1">
        <f t="shared" si="0"/>
        <v>10</v>
      </c>
      <c r="F27" t="str">
        <v>№121020231320380100311/1</v>
      </c>
      <c r="G27" s="1">
        <f t="shared" si="1"/>
        <v>24</v>
      </c>
      <c r="H27" t="str">
        <v>МЕ397051 виданий Деснянським РУГУ МВС Украхни в м. Києві від 08.06.2004 р.</v>
      </c>
      <c r="I27" s="1">
        <f t="shared" si="2"/>
        <v>74</v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5" x14ac:dyDescent="0.25">
      <c r="A28">
        <v>26</v>
      </c>
      <c r="B28" t="str">
        <v>ВАЛЬКО Олег Олександрович</v>
      </c>
      <c r="C28" s="8" t="str">
        <v>02.01.1999</v>
      </c>
      <c r="D28" s="1" t="str">
        <v>3616106155</v>
      </c>
      <c r="E28" s="1">
        <f t="shared" si="0"/>
        <v>10</v>
      </c>
      <c r="F28" t="str">
        <v>№220220211358752000017/1</v>
      </c>
      <c r="G28" s="1">
        <f t="shared" si="1"/>
        <v>24</v>
      </c>
      <c r="H28" t="str">
        <v>НМ499317</v>
      </c>
      <c r="I28" s="1">
        <f t="shared" si="2"/>
        <v>8</v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5" x14ac:dyDescent="0.25">
      <c r="A29">
        <v>27</v>
      </c>
      <c r="B29" t="str">
        <v>ДЕНИСЕВИЧ Владислав Ігорович</v>
      </c>
      <c r="C29" s="8" t="str">
        <v>26.01.2000</v>
      </c>
      <c r="D29" s="1" t="str">
        <v>3655003736</v>
      </c>
      <c r="E29" s="1">
        <f t="shared" si="0"/>
        <v>10</v>
      </c>
      <c r="F29" t="str">
        <v>№181020249340449407815/1</v>
      </c>
      <c r="G29" s="1">
        <f t="shared" si="1"/>
        <v>24</v>
      </c>
      <c r="H29" t="str">
        <v>20000126-04430 000066577 орган що видав 8025, від 06.05.2016</v>
      </c>
      <c r="I29" s="1">
        <f t="shared" si="2"/>
        <v>60</v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5" x14ac:dyDescent="0.25">
      <c r="A30">
        <v>28</v>
      </c>
      <c r="B30" t="str">
        <v>ВАРИЧ Максим Сергійович</v>
      </c>
      <c r="C30" s="8" t="str">
        <v>26.03.1996</v>
      </c>
      <c r="D30" s="1" t="str">
        <v>3514909618</v>
      </c>
      <c r="E30" s="1">
        <f t="shared" si="0"/>
        <v>10</v>
      </c>
      <c r="F30" t="str">
        <v>№120720221358752000069/1</v>
      </c>
      <c r="G30" s="1">
        <f t="shared" si="1"/>
        <v>24</v>
      </c>
      <c r="H30" t="str">
        <v>НМ438461 виданий Прилуцким МВ УДМС України в Чернігівській обл., від 01.11.2012 р.</v>
      </c>
      <c r="I30" s="1">
        <f t="shared" si="2"/>
        <v>82</v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5" x14ac:dyDescent="0.25">
      <c r="A31">
        <v>29</v>
      </c>
      <c r="B31" t="str">
        <v>БУЗОВСЬКИЙ Олександр Павлович</v>
      </c>
      <c r="C31" s="8" t="str">
        <v>27.09.1985</v>
      </c>
      <c r="D31" s="1" t="str">
        <v>3131618590</v>
      </c>
      <c r="E31" s="1">
        <f t="shared" si="0"/>
        <v>10</v>
      </c>
      <c r="F31" t="str">
        <v>№290120211425317100009/1</v>
      </c>
      <c r="G31" s="1">
        <f t="shared" si="1"/>
        <v>24</v>
      </c>
      <c r="H31" t="str">
        <v>АМ765179 виданий Жовтневим РВ ДМУ УМВС України в Дніпропетровський обл., від 14.03.2002 р.</v>
      </c>
      <c r="I31" s="1">
        <f t="shared" si="2"/>
        <v>90</v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5" x14ac:dyDescent="0.25">
      <c r="A32">
        <v>30</v>
      </c>
      <c r="B32" t="str">
        <v>ПАЛКІН Євгеній Олександрович</v>
      </c>
      <c r="C32" s="8" t="str">
        <v>24.10.1991</v>
      </c>
      <c r="D32" s="1" t="str">
        <v>3353414372</v>
      </c>
      <c r="E32" s="1">
        <f t="shared" si="0"/>
        <v>10</v>
      </c>
      <c r="F32" t="str">
        <v>№090420231388345900057/1</v>
      </c>
      <c r="G32" s="1">
        <f t="shared" si="1"/>
        <v>24</v>
      </c>
      <c r="H32" t="str">
        <v>НЕ520331 виданий Золотоніським МРВ УМВС України в Черкаській обл., від 18.12.2007 р.</v>
      </c>
      <c r="I32" s="1">
        <f t="shared" si="2"/>
        <v>84</v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5" x14ac:dyDescent="0.25">
      <c r="A33">
        <v>31</v>
      </c>
      <c r="B33" t="str">
        <v>ГРИГОР'ЄВ Олександр Леонідович</v>
      </c>
      <c r="C33" s="8" t="str">
        <v>08.03.1985</v>
      </c>
      <c r="D33" s="1" t="str">
        <v>3111308672</v>
      </c>
      <c r="E33" s="1">
        <f t="shared" si="0"/>
        <v>10</v>
      </c>
      <c r="F33" t="str">
        <v>№280220230693371300704/1</v>
      </c>
      <c r="G33" s="1">
        <f t="shared" si="1"/>
        <v>24</v>
      </c>
      <c r="H33" t="str">
        <v>АВ 438627 Ленінським РВ УМВС України у Вінницькій обл., від 08.08.2002</v>
      </c>
      <c r="I33" s="1">
        <f t="shared" si="2"/>
        <v>70</v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5" x14ac:dyDescent="0.25">
      <c r="A34">
        <v>32</v>
      </c>
      <c r="B34" t="str">
        <v>ЧУБ Гліб Сергійович</v>
      </c>
      <c r="C34" s="8" t="str">
        <v>31.03.2000</v>
      </c>
      <c r="D34" s="1" t="str">
        <v>3661504175</v>
      </c>
      <c r="E34" s="1">
        <f t="shared" si="0"/>
        <v>10</v>
      </c>
      <c r="F34" t="str">
        <v>№310120231320939300238/1</v>
      </c>
      <c r="G34" s="1">
        <f t="shared" si="1"/>
        <v>24</v>
      </c>
      <c r="H34" t="str">
        <v>000109616 орган що видав 8029, 18.07.2016</v>
      </c>
      <c r="I34" s="1">
        <f t="shared" si="2"/>
        <v>41</v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5" x14ac:dyDescent="0.25">
      <c r="A35">
        <v>33</v>
      </c>
      <c r="B35" t="str">
        <v>БОНДАР Сергій Іванович</v>
      </c>
      <c r="C35" s="8" t="str">
        <v>06.02.1981</v>
      </c>
      <c r="D35" s="1" t="str">
        <v>2962207631</v>
      </c>
      <c r="E35" s="1">
        <f t="shared" ref="E35:E66" si="6">IF(D35="", "", LEN(D35))</f>
        <v>10</v>
      </c>
      <c r="F35" t="str">
        <v>№210720231320515300165/1</v>
      </c>
      <c r="G35" s="1">
        <f t="shared" ref="G35:G66" si="7">IF(F35="", "", LEN(F35))</f>
        <v>24</v>
      </c>
      <c r="H35" t="str">
        <v>19810206-10974 012431302 орган що видав 8013 від 09.10.2025</v>
      </c>
      <c r="I35" s="1">
        <f t="shared" ref="I35:I66" si="8">IF(H35="", "", LEN(H35))</f>
        <v>59</v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5" x14ac:dyDescent="0.25">
      <c r="A36">
        <v>34</v>
      </c>
      <c r="B36" t="str">
        <v>БУЛКОТ Василь Борисович</v>
      </c>
      <c r="C36" s="8" t="str">
        <v>06.01.1981</v>
      </c>
      <c r="D36" s="1" t="str">
        <v>2959117517</v>
      </c>
      <c r="E36" s="1">
        <f t="shared" si="6"/>
        <v>10</v>
      </c>
      <c r="F36" t="str">
        <v>МО 329992</v>
      </c>
      <c r="G36" s="1">
        <f t="shared" si="7"/>
        <v>9</v>
      </c>
      <c r="H36" t="str">
        <v>НС 341996 Монастирищенським РС УДМС України в Черкаській області, від 03.12.1997</v>
      </c>
      <c r="I36" s="1">
        <f t="shared" si="8"/>
        <v>80</v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5" x14ac:dyDescent="0.25">
      <c r="A37">
        <v>35</v>
      </c>
      <c r="B37" t="str">
        <v>ГОЛУБ Віталій Миколайович</v>
      </c>
      <c r="C37" s="8" t="str">
        <v>19.01.1985</v>
      </c>
      <c r="D37" s="1" t="str">
        <v>3106511314</v>
      </c>
      <c r="E37" s="1">
        <f t="shared" si="6"/>
        <v>10</v>
      </c>
      <c r="F37" t="str">
        <v>№281020201388375700020</v>
      </c>
      <c r="G37" s="1">
        <f t="shared" si="7"/>
        <v>22</v>
      </c>
      <c r="H37" t="str">
        <v>НС878638 Уманським МВ УМВС України в Черкаській обл. від 02.04.2001р.</v>
      </c>
      <c r="I37" s="1">
        <f t="shared" si="8"/>
        <v>69</v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5" x14ac:dyDescent="0.25">
      <c r="A38">
        <v>36</v>
      </c>
      <c r="B38" t="str">
        <v>ГРОМОВ Дмитро Олександрович</v>
      </c>
      <c r="C38" s="8" t="str">
        <v>02.06.1985</v>
      </c>
      <c r="D38" s="1" t="str">
        <v>3119925298</v>
      </c>
      <c r="E38" s="1">
        <f t="shared" si="6"/>
        <v>10</v>
      </c>
      <c r="F38" t="str">
        <v>№190220200688703900001/1</v>
      </c>
      <c r="G38" s="1">
        <f t="shared" si="7"/>
        <v>24</v>
      </c>
      <c r="H38" t="str">
        <v>005158882 орган що вида 6528, від 02.09.2020</v>
      </c>
      <c r="I38" s="1">
        <f t="shared" si="8"/>
        <v>44</v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5" x14ac:dyDescent="0.25">
      <c r="A39">
        <v>37</v>
      </c>
      <c r="B39" t="str">
        <v>КАНІЩЕВ Руслан Вікторович</v>
      </c>
      <c r="C39" s="8" t="str">
        <v>14.08.1985</v>
      </c>
      <c r="D39" s="1" t="str">
        <v>3114425791</v>
      </c>
      <c r="E39" s="1">
        <f t="shared" si="6"/>
        <v>10</v>
      </c>
      <c r="F39" t="str">
        <v>№23082026887867500001/1</v>
      </c>
      <c r="G39" s="1">
        <f t="shared" si="7"/>
        <v>23</v>
      </c>
      <c r="H39" t="str">
        <v>ЕА 461507 Новомиргородським РВ УВМВС України в Кіровоградській області. від 29.08.2001</v>
      </c>
      <c r="I39" s="1">
        <f t="shared" si="8"/>
        <v>86</v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5" x14ac:dyDescent="0.25">
      <c r="A40">
        <v>38</v>
      </c>
      <c r="B40" t="str">
        <v>КОРЖ Сергій Миколайович</v>
      </c>
      <c r="C40" s="8" t="str">
        <v>22.11.1982</v>
      </c>
      <c r="D40" s="1" t="str">
        <v>3027616097</v>
      </c>
      <c r="E40" s="1">
        <f t="shared" si="6"/>
        <v>10</v>
      </c>
      <c r="F40" t="str">
        <v>№080420201388848300006/1</v>
      </c>
      <c r="G40" s="1">
        <f t="shared" si="7"/>
        <v>24</v>
      </c>
      <c r="H40" t="str">
        <v>НС 798715 Городищенським РВ УМВС України в Черкаській області, від 04.05.2000.</v>
      </c>
      <c r="I40" s="1">
        <f t="shared" si="8"/>
        <v>78</v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5" x14ac:dyDescent="0.25">
      <c r="A41">
        <v>39</v>
      </c>
      <c r="B41" t="str">
        <v>КУЛИК Валерій Борисович</v>
      </c>
      <c r="C41" s="8" t="str">
        <v>02.02.1979</v>
      </c>
      <c r="D41" s="1" t="str">
        <v>2888714436</v>
      </c>
      <c r="E41" s="1">
        <f t="shared" si="6"/>
        <v>10</v>
      </c>
      <c r="F41" t="str">
        <v>№160220241388345900005/1</v>
      </c>
      <c r="G41" s="1">
        <f t="shared" si="7"/>
        <v>24</v>
      </c>
      <c r="H41" t="str">
        <v>НС 006685 Золотоніським МРВ УМВС України в Черкаській області, від 12.02.2004</v>
      </c>
      <c r="I41" s="1">
        <f t="shared" si="8"/>
        <v>77</v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5" x14ac:dyDescent="0.25">
      <c r="A42">
        <v>40</v>
      </c>
      <c r="B42" t="str">
        <v>МАМЧУР Сергій Петрович</v>
      </c>
      <c r="C42" s="8" t="str">
        <v>03.10.1984</v>
      </c>
      <c r="D42" s="1" t="str">
        <v>3095724553</v>
      </c>
      <c r="E42" s="1">
        <f t="shared" si="6"/>
        <v>10</v>
      </c>
      <c r="F42" t="str">
        <v>АГ 291760</v>
      </c>
      <c r="G42" s="1">
        <f t="shared" si="7"/>
        <v>9</v>
      </c>
      <c r="H42" t="str">
        <v>НЕ 590011 Христинівським РВГУМВС, від 08.01.2010</v>
      </c>
      <c r="I42" s="1">
        <f t="shared" si="8"/>
        <v>48</v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5" x14ac:dyDescent="0.25">
      <c r="A43">
        <v>41</v>
      </c>
      <c r="B43" t="str">
        <v>ПАШУК Юрій Володимирович</v>
      </c>
      <c r="C43" s="8" t="str">
        <v>08.12.1984</v>
      </c>
      <c r="D43" s="1" t="str">
        <v>3102317155</v>
      </c>
      <c r="E43" s="1">
        <f t="shared" si="6"/>
        <v>10</v>
      </c>
      <c r="F43" t="str">
        <v>МО 507728</v>
      </c>
      <c r="G43" s="1">
        <f t="shared" si="7"/>
        <v>9</v>
      </c>
      <c r="H43" t="str">
        <v>НС 959858 виданий Придніпровським РВ УМВС України в Черкаській області 22.02.2001</v>
      </c>
      <c r="I43" s="1">
        <f t="shared" si="8"/>
        <v>81</v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5" x14ac:dyDescent="0.25">
      <c r="A44">
        <v>42</v>
      </c>
      <c r="B44" t="str">
        <v>СТОРОЖУК Ігор Володимирович</v>
      </c>
      <c r="C44" s="8" t="str">
        <v>01.05.1993</v>
      </c>
      <c r="D44" s="1" t="str">
        <v>3408902733</v>
      </c>
      <c r="E44" s="1">
        <f t="shared" si="6"/>
        <v>10</v>
      </c>
      <c r="F44" t="str">
        <v>№050820211464734000001/1</v>
      </c>
      <c r="G44" s="1">
        <f t="shared" si="7"/>
        <v>24</v>
      </c>
      <c r="H44" t="str">
        <v>ВК 700364</v>
      </c>
      <c r="I44" s="1">
        <f t="shared" si="8"/>
        <v>9</v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5" x14ac:dyDescent="0.25">
      <c r="A45">
        <v>43</v>
      </c>
      <c r="B45" t="str">
        <v>ГАРБАР Михайло Михайлович</v>
      </c>
      <c r="C45" s="8" t="str">
        <v>21.01.1991</v>
      </c>
      <c r="D45" s="1" t="str">
        <v>3362315915</v>
      </c>
      <c r="E45" s="1">
        <f t="shared" si="6"/>
        <v>10</v>
      </c>
      <c r="F45" t="str">
        <v>№ 070520247922294900002/1</v>
      </c>
      <c r="G45" s="1">
        <f t="shared" si="7"/>
        <v>25</v>
      </c>
      <c r="H45" t="str">
        <v>Паспорт відсутній</v>
      </c>
      <c r="I45" s="1">
        <f t="shared" si="8"/>
        <v>17</v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5" x14ac:dyDescent="0.25">
      <c r="A46">
        <v>44</v>
      </c>
      <c r="B46" t="str">
        <v>ЖУКОВ Олег Геннадійович</v>
      </c>
      <c r="C46" s="8" t="str">
        <v>08.05.1979</v>
      </c>
      <c r="D46" s="1" t="str">
        <v>2898223371</v>
      </c>
      <c r="E46" s="1">
        <f t="shared" si="6"/>
        <v>10</v>
      </c>
      <c r="F46" t="str">
        <v>№260420211429739000009/1</v>
      </c>
      <c r="G46" s="1">
        <f t="shared" si="7"/>
        <v>24</v>
      </c>
      <c r="H46" t="str">
        <v>HC 033197 Золотоніським МРВ УМВС України в Черкаській області, від 16.12.1995</v>
      </c>
      <c r="I46" s="1">
        <f t="shared" si="8"/>
        <v>77</v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5" x14ac:dyDescent="0.25">
      <c r="A47">
        <v>45</v>
      </c>
      <c r="B47" t="str">
        <v>ЮДІН Андрій Михайлович</v>
      </c>
      <c r="C47" s="8" t="str">
        <v>04.03.1980</v>
      </c>
      <c r="D47" s="1" t="str">
        <v>2928304736</v>
      </c>
      <c r="E47" s="1">
        <f t="shared" si="6"/>
        <v>10</v>
      </c>
      <c r="F47" t="str">
        <v>МО 017250</v>
      </c>
      <c r="G47" s="1">
        <f t="shared" si="7"/>
        <v>9</v>
      </c>
      <c r="H47" t="str">
        <v>НК 177673 Ніжинським МВ УМВС України в Чернігівській області, від 26.10.1996</v>
      </c>
      <c r="I47" s="1">
        <f t="shared" si="8"/>
        <v>76</v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5" x14ac:dyDescent="0.25">
      <c r="A48">
        <v>46</v>
      </c>
      <c r="B48" t="str">
        <v>ДАНИЛОВИЧ Юрій Олегович</v>
      </c>
      <c r="C48" s="8" t="str">
        <v>28.07.2001</v>
      </c>
      <c r="D48" s="1" t="str">
        <v>3709901899</v>
      </c>
      <c r="E48" s="1">
        <f t="shared" si="6"/>
        <v>10</v>
      </c>
      <c r="F48" t="str">
        <v>№261220231464437500306/1</v>
      </c>
      <c r="G48" s="1">
        <f t="shared" si="7"/>
        <v>24</v>
      </c>
      <c r="H48" t="str">
        <v>006787116 орган що видав 8089, від 23.09.2021</v>
      </c>
      <c r="I48" s="1">
        <f t="shared" si="8"/>
        <v>45</v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5" x14ac:dyDescent="0.25">
      <c r="A49">
        <v>47</v>
      </c>
      <c r="B49" t="str">
        <v>МАРТИНОВ Сергій Олександрович</v>
      </c>
      <c r="C49" s="8" t="str">
        <v>08.03.1987</v>
      </c>
      <c r="D49" s="1" t="str">
        <v>3184316352</v>
      </c>
      <c r="E49" s="1">
        <f t="shared" si="6"/>
        <v>10</v>
      </c>
      <c r="F49" t="str">
        <v>№290820261320596900001/1</v>
      </c>
      <c r="G49" s="1">
        <f t="shared" si="7"/>
        <v>24</v>
      </c>
      <c r="H49" t="str">
        <v>СЕ 914200 Ватутінський РУ ГУ МВС в м. Києві, від 10.05.2004</v>
      </c>
      <c r="I49" s="1">
        <f t="shared" si="8"/>
        <v>59</v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5" x14ac:dyDescent="0.25">
      <c r="A50">
        <v>48</v>
      </c>
      <c r="B50" t="str">
        <v>ПАНАТІ Микола Федорович</v>
      </c>
      <c r="C50" s="8" t="str">
        <v>19.01.1983</v>
      </c>
      <c r="D50" s="1" t="str">
        <v>3033426018</v>
      </c>
      <c r="E50" s="1">
        <f t="shared" si="6"/>
        <v>10</v>
      </c>
      <c r="F50" t="str">
        <v>№190220221358683300012/1</v>
      </c>
      <c r="G50" s="1">
        <f t="shared" si="7"/>
        <v>24</v>
      </c>
      <c r="H50" t="str">
        <v>ВК996860 виданий Центрально-міським м. Макіївка ГУ ДМС від 16.04.2013 р.</v>
      </c>
      <c r="I50" s="1">
        <f t="shared" si="8"/>
        <v>72</v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5" x14ac:dyDescent="0.25">
      <c r="A51">
        <v>49</v>
      </c>
      <c r="B51" t="str">
        <v>СІВАК Ростислав Вікторович</v>
      </c>
      <c r="C51" s="8" t="str">
        <v>23.01.1989</v>
      </c>
      <c r="D51" s="1" t="str">
        <v>3253019719</v>
      </c>
      <c r="E51" s="1">
        <f t="shared" si="6"/>
        <v>10</v>
      </c>
      <c r="F51" t="str">
        <v>№2708202613200402500002/1</v>
      </c>
      <c r="G51" s="1">
        <f t="shared" si="7"/>
        <v>25</v>
      </c>
      <c r="H51" t="str">
        <v>0</v>
      </c>
      <c r="I51" s="1">
        <f t="shared" si="8"/>
        <v>1</v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5" x14ac:dyDescent="0.25">
      <c r="A52">
        <v>50</v>
      </c>
      <c r="B52" t="str">
        <v>ПАВЛОВ Віталій Сергійович</v>
      </c>
      <c r="C52" s="8" t="str">
        <v>19.02.1997</v>
      </c>
      <c r="D52" s="1" t="str">
        <v>3547903394</v>
      </c>
      <c r="E52" s="1">
        <f t="shared" si="6"/>
        <v>10</v>
      </c>
      <c r="F52" t="str">
        <v>№280820268878851000001/1</v>
      </c>
      <c r="G52" s="1">
        <f t="shared" si="7"/>
        <v>24</v>
      </c>
      <c r="H52" t="str">
        <v>НЕ695712</v>
      </c>
      <c r="I52" s="1">
        <f t="shared" si="8"/>
        <v>8</v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5" x14ac:dyDescent="0.25">
      <c r="A53">
        <v>51</v>
      </c>
      <c r="B53" t="str">
        <v>МОТРЕНКО Сергій Васильович</v>
      </c>
      <c r="C53" s="8" t="str">
        <v>24.03.1986</v>
      </c>
      <c r="D53" s="1" t="str">
        <v>3149410018</v>
      </c>
      <c r="E53" s="1">
        <f t="shared" si="6"/>
        <v>10</v>
      </c>
      <c r="F53" t="str">
        <v>МО 745662</v>
      </c>
      <c r="G53" s="1">
        <f t="shared" si="7"/>
        <v>9</v>
      </c>
      <c r="H53" t="str">
        <v>КО 415718</v>
      </c>
      <c r="I53" s="1">
        <f t="shared" si="8"/>
        <v>9</v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5" x14ac:dyDescent="0.25">
      <c r="A54">
        <v>52</v>
      </c>
      <c r="B54" t="str">
        <v>ПІСОЦЬКИЙ Ігор Вадимович</v>
      </c>
      <c r="C54" s="8" t="str">
        <v>11.10.1994</v>
      </c>
      <c r="D54" s="1" t="str">
        <v>3461700119</v>
      </c>
      <c r="E54" s="1">
        <f t="shared" si="6"/>
        <v>10</v>
      </c>
      <c r="F54" t="str">
        <v>№180920201358651800007/1</v>
      </c>
      <c r="G54" s="1">
        <f t="shared" si="7"/>
        <v>24</v>
      </c>
      <c r="H54" t="str">
        <v>НМ384542 виданий Ніжинським МВ УМВС України в Чернігівській обл., від 02.11.2010 р.</v>
      </c>
      <c r="I54" s="1">
        <f t="shared" si="8"/>
        <v>83</v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5" x14ac:dyDescent="0.25">
      <c r="A55">
        <v>53</v>
      </c>
      <c r="B55" t="str">
        <v>МОТУЗ Олександр Володимирович</v>
      </c>
      <c r="C55" s="8" t="str">
        <v>04.12.1991</v>
      </c>
      <c r="D55" s="1" t="str">
        <v>3357516518</v>
      </c>
      <c r="E55" s="1">
        <f t="shared" si="6"/>
        <v>10</v>
      </c>
      <c r="F55" t="str">
        <v>№031220221320596900018/1</v>
      </c>
      <c r="G55" s="1">
        <f t="shared" si="7"/>
        <v>24</v>
      </c>
      <c r="H55" t="str">
        <v>МЕ839794 виданий Печерським РУ ГУ МВС України в Києві від 08.12.2007 р.</v>
      </c>
      <c r="I55" s="1">
        <f t="shared" si="8"/>
        <v>71</v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5" x14ac:dyDescent="0.25">
      <c r="A56">
        <v>54</v>
      </c>
      <c r="B56" t="str">
        <v>ОНУФРІЄНКО Олександр Валерійович</v>
      </c>
      <c r="C56" s="8" t="str">
        <v>19.06.1980</v>
      </c>
      <c r="D56" s="1" t="str">
        <v>2939013690</v>
      </c>
      <c r="E56" s="1">
        <f t="shared" si="6"/>
        <v>10</v>
      </c>
      <c r="F56" t="str">
        <v>№180520251320515300490/1</v>
      </c>
      <c r="G56" s="1">
        <f t="shared" si="7"/>
        <v>24</v>
      </c>
      <c r="H56" t="str">
        <v>198006619-08477 003198787 орган що видав 8034 від 04.04.2019</v>
      </c>
      <c r="I56" s="1">
        <f t="shared" si="8"/>
        <v>60</v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5" x14ac:dyDescent="0.25">
      <c r="A57">
        <v>55</v>
      </c>
      <c r="B57" t="str">
        <v>ХОМЕНОК Петро Петрович</v>
      </c>
      <c r="C57" s="8" t="str">
        <v>15.11.1988</v>
      </c>
      <c r="D57" s="1" t="str">
        <v>3246104193</v>
      </c>
      <c r="E57" s="1">
        <f t="shared" si="6"/>
        <v>10</v>
      </c>
      <c r="F57" t="str">
        <v>№2300520251358752000052/1</v>
      </c>
      <c r="G57" s="1">
        <f t="shared" si="7"/>
        <v>25</v>
      </c>
      <c r="H57" t="str">
        <v>19881115-11493 006298898 орган що видав 7426 від 01.07.2021 р.</v>
      </c>
      <c r="I57" s="1">
        <f t="shared" si="8"/>
        <v>62</v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5" x14ac:dyDescent="0.25">
      <c r="A58">
        <v>56</v>
      </c>
      <c r="B58" t="str">
        <v>МІСУН Андрій Едуардович</v>
      </c>
      <c r="C58" s="8" t="str">
        <v>16.10.1978</v>
      </c>
      <c r="D58" s="1" t="str">
        <v>2877806274</v>
      </c>
      <c r="E58" s="1">
        <f t="shared" si="6"/>
        <v>10</v>
      </c>
      <c r="F58" t="str">
        <v>№300820261358752000001/1</v>
      </c>
      <c r="G58" s="1">
        <f t="shared" si="7"/>
        <v>24</v>
      </c>
      <c r="H58" t="str">
        <v>МА 198940 виданий Центральним ВВССТУ УМВС України в Сумській обл., від 21.10.1996</v>
      </c>
      <c r="I58" s="1">
        <f t="shared" si="8"/>
        <v>81</v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5" x14ac:dyDescent="0.25">
      <c r="A59">
        <v>57</v>
      </c>
      <c r="B59" t="str">
        <v>ШИБАЙКО Віктор Володимирович</v>
      </c>
      <c r="C59" s="8" t="str">
        <v>06.04.1983</v>
      </c>
      <c r="D59" s="1" t="str">
        <v>3041120573</v>
      </c>
      <c r="E59" s="1">
        <f t="shared" si="6"/>
        <v>10</v>
      </c>
      <c r="F59" t="str">
        <v>№1132020138867400002/1</v>
      </c>
      <c r="G59" s="1">
        <f t="shared" si="7"/>
        <v>22</v>
      </c>
      <c r="H59" t="str">
        <v>НЕ677203 виданий Дрябівським РС УДМС України в Черкаській обл., від 09.10.2012 р.</v>
      </c>
      <c r="I59" s="1">
        <f t="shared" si="8"/>
        <v>81</v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5" x14ac:dyDescent="0.25">
      <c r="A60">
        <v>58</v>
      </c>
      <c r="B60" t="str">
        <v>МАРТИЩУК Євген Іванович</v>
      </c>
      <c r="C60" s="8" t="str">
        <v>05.09.1988</v>
      </c>
      <c r="D60" s="1" t="str">
        <v>3239013417</v>
      </c>
      <c r="E60" s="1">
        <f t="shared" si="6"/>
        <v>10</v>
      </c>
      <c r="F60" t="str">
        <v>№270520250688132902300/1</v>
      </c>
      <c r="G60" s="1">
        <f t="shared" si="7"/>
        <v>24</v>
      </c>
      <c r="H60" t="str">
        <v>МР433884 виданий Голопристанським РС УДМС України в Херсонській обл., від 04.06.2014</v>
      </c>
      <c r="I60" s="1">
        <f t="shared" si="8"/>
        <v>84</v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5" x14ac:dyDescent="0.25">
      <c r="A61">
        <v>59</v>
      </c>
      <c r="B61" t="str">
        <v>ТАЛАЛАЙ Богдан Миколайович</v>
      </c>
      <c r="C61" s="8" t="str">
        <v>01.01.1995</v>
      </c>
      <c r="D61" s="1" t="str">
        <v>3469906410</v>
      </c>
      <c r="E61" s="1">
        <f t="shared" si="6"/>
        <v>10</v>
      </c>
      <c r="F61" t="str">
        <v>№070820231320645400080/1</v>
      </c>
      <c r="G61" s="1">
        <f t="shared" si="7"/>
        <v>24</v>
      </c>
      <c r="H61" t="str">
        <v>19950101-13370 005412893 Ким виданий 8024. 09.11.2020</v>
      </c>
      <c r="I61" s="1">
        <f t="shared" si="8"/>
        <v>53</v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5" x14ac:dyDescent="0.25">
      <c r="A62">
        <v>60</v>
      </c>
      <c r="B62" t="str">
        <v>КНЯЗЄВ Андрій Олександрович</v>
      </c>
      <c r="C62" s="8" t="str">
        <v>15.02.1979</v>
      </c>
      <c r="D62" s="1" t="str">
        <v>2890011199</v>
      </c>
      <c r="E62" s="1">
        <f t="shared" si="6"/>
        <v>10</v>
      </c>
      <c r="F62" t="str">
        <v>№190620201352098700035/1</v>
      </c>
      <c r="G62" s="1">
        <f t="shared" si="7"/>
        <v>24</v>
      </c>
      <c r="H62" t="str">
        <v>МА 011617 виданий Путівльським РВ УМВС України в Сумській обл., від 06.07.1995 р.</v>
      </c>
      <c r="I62" s="1">
        <f t="shared" si="8"/>
        <v>81</v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5" x14ac:dyDescent="0.25">
      <c r="A63">
        <v>61</v>
      </c>
      <c r="B63" t="str">
        <v>ГЛУШКОВ Олександр Володимирович</v>
      </c>
      <c r="C63" s="8" t="str">
        <v>18.12.1979</v>
      </c>
      <c r="D63" s="1" t="str">
        <v>2920603275</v>
      </c>
      <c r="E63" s="1">
        <f t="shared" si="6"/>
        <v>10</v>
      </c>
      <c r="F63" t="str">
        <v>№2912201913581600023/1</v>
      </c>
      <c r="G63" s="1">
        <f t="shared" si="7"/>
        <v>22</v>
      </c>
      <c r="H63" t="str">
        <v>НК 051176</v>
      </c>
      <c r="I63" s="1">
        <f t="shared" si="8"/>
        <v>9</v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5" x14ac:dyDescent="0.25">
      <c r="A64">
        <v>62</v>
      </c>
      <c r="B64" t="str">
        <v>ШЕВКОПЛЯС Андрій Васильович</v>
      </c>
      <c r="C64" s="8" t="str">
        <v>04.08.1980</v>
      </c>
      <c r="D64" s="1" t="str">
        <v>2943609290</v>
      </c>
      <c r="E64" s="1">
        <f t="shared" si="6"/>
        <v>10</v>
      </c>
      <c r="F64" t="str">
        <v>№240520201358683300025/1</v>
      </c>
      <c r="G64" s="1">
        <f t="shared" si="7"/>
        <v>24</v>
      </c>
      <c r="H64" t="str">
        <v>НМ 481624 виданий Семенівським РС УДМС України в Чернігівській обл., від24.07.2014</v>
      </c>
      <c r="I64" s="1">
        <f t="shared" si="8"/>
        <v>82</v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5" x14ac:dyDescent="0.25">
      <c r="A65">
        <v>63</v>
      </c>
      <c r="B65" t="str">
        <v>ПЛИС Владислав Миколайович</v>
      </c>
      <c r="C65" s="8" t="str">
        <v>13.01.1996</v>
      </c>
      <c r="D65" s="1" t="str">
        <v>3507611898</v>
      </c>
      <c r="E65" s="1">
        <f t="shared" si="6"/>
        <v>10</v>
      </c>
      <c r="F65" t="str">
        <v>№291120211352205200011/1</v>
      </c>
      <c r="G65" s="1">
        <f t="shared" si="7"/>
        <v>24</v>
      </c>
      <c r="H65" t="str">
        <v>19960113-05856 005717462 орган що видав 8017 від 09.02.2021</v>
      </c>
      <c r="I65" s="1">
        <f t="shared" si="8"/>
        <v>59</v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5" x14ac:dyDescent="0.25">
      <c r="A66">
        <v>64</v>
      </c>
      <c r="B66" t="str">
        <v>ЛУЗЬКО Володимир Сергійович</v>
      </c>
      <c r="C66" s="8" t="str">
        <v>10.11.1974</v>
      </c>
      <c r="D66" s="1" t="str">
        <v>2734210070</v>
      </c>
      <c r="E66" s="1">
        <f t="shared" si="6"/>
        <v>10</v>
      </c>
      <c r="F66" t="str">
        <v>УН № 0976445</v>
      </c>
      <c r="G66" s="1">
        <f t="shared" si="7"/>
        <v>12</v>
      </c>
      <c r="H66" t="str">
        <v>19741110-05496 004473968 орган що видав 8025 від 21.01.2020</v>
      </c>
      <c r="I66" s="1">
        <f t="shared" si="8"/>
        <v>59</v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5" x14ac:dyDescent="0.25">
      <c r="A67">
        <v>65</v>
      </c>
      <c r="B67" t="str">
        <v>БОЧОК Дмитро Вікторович</v>
      </c>
      <c r="C67" s="8" t="str">
        <v>30.05.1983</v>
      </c>
      <c r="D67" s="1" t="str">
        <v>3046504897</v>
      </c>
      <c r="E67" s="1">
        <f t="shared" ref="E67:E98" si="11">IF(D67="", "", LEN(D67))</f>
        <v>10</v>
      </c>
      <c r="F67" t="str">
        <v>№270520256249829700012/1</v>
      </c>
      <c r="G67" s="1">
        <f t="shared" ref="G67:G98" si="12">IF(F67="", "", LEN(F67))</f>
        <v>24</v>
      </c>
      <c r="H67" t="str">
        <v>СМ 854033 Миронівським РВ ГУ МВС України в Київській обл., від 17.07.2026</v>
      </c>
      <c r="I67" s="1">
        <f t="shared" ref="I67:I98" si="13">IF(H67="", "", LEN(H67))</f>
        <v>73</v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5" x14ac:dyDescent="0.25">
      <c r="A68">
        <v>66</v>
      </c>
      <c r="B68" t="str">
        <v>ВИСОКОС Євгеній Романович</v>
      </c>
      <c r="C68" s="8" t="str">
        <v>17.03.2000</v>
      </c>
      <c r="D68" s="1" t="str">
        <v>3660111895</v>
      </c>
      <c r="E68" s="1">
        <f t="shared" si="11"/>
        <v>10</v>
      </c>
      <c r="F68" t="str">
        <v>№300820221358651800057/1</v>
      </c>
      <c r="G68" s="1">
        <f t="shared" si="12"/>
        <v>24</v>
      </c>
      <c r="H68" t="str">
        <v>20000317-00315 000042198 орган що видав 7423 від 25.03.2016</v>
      </c>
      <c r="I68" s="1">
        <f t="shared" si="13"/>
        <v>59</v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5" x14ac:dyDescent="0.25">
      <c r="A69">
        <v>67</v>
      </c>
      <c r="B69" t="str">
        <v>КОМАРОВСЬКИЙ Віктор Вадимович</v>
      </c>
      <c r="C69" s="8" t="str">
        <v>27.02.1992</v>
      </c>
      <c r="D69" s="1" t="str">
        <v>3366013334</v>
      </c>
      <c r="E69" s="1">
        <f t="shared" si="11"/>
        <v>10</v>
      </c>
      <c r="F69" t="str">
        <v>№271120201388257800020/1</v>
      </c>
      <c r="G69" s="1">
        <f t="shared" si="12"/>
        <v>24</v>
      </c>
      <c r="H69" t="str">
        <v>19920227-10810 006481802 орган що видав 7126 від 04.08.2021</v>
      </c>
      <c r="I69" s="1">
        <f t="shared" si="13"/>
        <v>59</v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5" x14ac:dyDescent="0.25">
      <c r="A70">
        <v>68</v>
      </c>
      <c r="B70" t="str">
        <v>КРАВЧУК Олександр Сергійович</v>
      </c>
      <c r="C70" s="8" t="str">
        <v>23.02.2001</v>
      </c>
      <c r="D70" s="1" t="str">
        <v>3694407195</v>
      </c>
      <c r="E70" s="1">
        <f t="shared" si="11"/>
        <v>10</v>
      </c>
      <c r="F70" t="str">
        <v>№170720241320609100012/1</v>
      </c>
      <c r="G70" s="1">
        <f t="shared" si="12"/>
        <v>24</v>
      </c>
      <c r="H70" t="str">
        <v>АВ171576 виданий Немирівським РС УДМС Українни у Вінницькій обл., від 13.04.2017</v>
      </c>
      <c r="I70" s="1">
        <f t="shared" si="13"/>
        <v>80</v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5" x14ac:dyDescent="0.25">
      <c r="A71">
        <v>69</v>
      </c>
      <c r="B71" t="str">
        <v>КОВПАК Богдан Олександрович</v>
      </c>
      <c r="C71" s="8" t="str">
        <v>24.10.1991</v>
      </c>
      <c r="D71" s="1" t="str">
        <v>3353403519</v>
      </c>
      <c r="E71" s="1">
        <f t="shared" si="11"/>
        <v>10</v>
      </c>
      <c r="F71" t="str">
        <v>№040320241464437500201/1</v>
      </c>
      <c r="G71" s="1">
        <f t="shared" si="12"/>
        <v>24</v>
      </c>
      <c r="H71" t="str">
        <v>19911024-06894 002730086 орган що видав 1439, від 20.12.2018</v>
      </c>
      <c r="I71" s="1">
        <f t="shared" si="13"/>
        <v>60</v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5" x14ac:dyDescent="0.25">
      <c r="A72">
        <v>70</v>
      </c>
      <c r="B72" t="str">
        <v>ТЕРЕНТʼЄВ Артем Борисович</v>
      </c>
      <c r="C72" s="8" t="str">
        <v>10.06.1993</v>
      </c>
      <c r="D72" s="1" t="str">
        <v>3412906058</v>
      </c>
      <c r="E72" s="1">
        <f t="shared" si="11"/>
        <v>10</v>
      </c>
      <c r="F72" t="str">
        <v>№190520259340663500043/1</v>
      </c>
      <c r="G72" s="1">
        <f t="shared" si="12"/>
        <v>24</v>
      </c>
      <c r="H72" t="str">
        <v>КС 722553 виданий Червоноградським МВ ГУМВС України уЛьвівській обл., від 29.07.2009 р.</v>
      </c>
      <c r="I72" s="1">
        <f t="shared" si="13"/>
        <v>87</v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5" x14ac:dyDescent="0.25">
      <c r="A73">
        <v>71</v>
      </c>
      <c r="B73" t="str">
        <v>ВОРОНА Анатолій Володимирович</v>
      </c>
      <c r="C73" s="8" t="str">
        <v>23.03.1979</v>
      </c>
      <c r="D73" s="1" t="str">
        <v>2893616413</v>
      </c>
      <c r="E73" s="1">
        <f t="shared" si="11"/>
        <v>10</v>
      </c>
      <c r="F73" t="str">
        <v>НК 6536213</v>
      </c>
      <c r="G73" s="1">
        <f t="shared" si="12"/>
        <v>10</v>
      </c>
      <c r="H73" t="str">
        <v>НС 013563 виданий Черкаським РВ УМВС України в Черкаській обл., від 04.10.1995 р.</v>
      </c>
      <c r="I73" s="1">
        <f t="shared" si="13"/>
        <v>81</v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5" x14ac:dyDescent="0.25">
      <c r="A74">
        <v>72</v>
      </c>
      <c r="B74" t="str">
        <v>ЗАЄЦЬ Олександр Вікторович</v>
      </c>
      <c r="C74" s="8" t="str">
        <v>02.02.1985</v>
      </c>
      <c r="D74" s="1" t="str">
        <v>3107909898</v>
      </c>
      <c r="E74" s="1">
        <f t="shared" si="11"/>
        <v>10</v>
      </c>
      <c r="F74" t="str">
        <v>№011220221358752000115/1</v>
      </c>
      <c r="G74" s="1">
        <f t="shared" si="12"/>
        <v>24</v>
      </c>
      <c r="H74" t="str">
        <v>НК 911789 Прилуцьким МРВ УМВС України в Чернігівській області, від 31.05.2001</v>
      </c>
      <c r="I74" s="1">
        <f t="shared" si="13"/>
        <v>77</v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5" x14ac:dyDescent="0.25">
      <c r="A75">
        <v>73</v>
      </c>
      <c r="B75" t="str">
        <v>ІВАЩЕНКО Андрій Іванович</v>
      </c>
      <c r="C75" s="8" t="str">
        <v>25.10.1982</v>
      </c>
      <c r="D75" s="1" t="str">
        <v>3024803273</v>
      </c>
      <c r="E75" s="1">
        <f t="shared" si="11"/>
        <v>10</v>
      </c>
      <c r="F75" t="str">
        <v>№260520255816386200001/1</v>
      </c>
      <c r="G75" s="1">
        <f t="shared" si="12"/>
        <v>24</v>
      </c>
      <c r="H75" t="str">
        <v>НК 628249 Сосницьким РВ УМВС України в Чернігівській області</v>
      </c>
      <c r="I75" s="1">
        <f t="shared" si="13"/>
        <v>60</v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5" x14ac:dyDescent="0.25">
      <c r="A76">
        <v>74</v>
      </c>
      <c r="B76" t="str">
        <v>СЕРЕДА Андрій Миколайович</v>
      </c>
      <c r="C76" s="8" t="str">
        <v>21.02.1989</v>
      </c>
      <c r="D76" s="1" t="str">
        <v>3255901392</v>
      </c>
      <c r="E76" s="1">
        <f t="shared" si="11"/>
        <v>10</v>
      </c>
      <c r="F76" t="str">
        <v>№020620235818681000047/1</v>
      </c>
      <c r="G76" s="1">
        <f t="shared" si="12"/>
        <v>24</v>
      </c>
      <c r="H76" t="str">
        <v>НМ 530891 виданий Носівським РС УДМС України в Чернігівській обл., 25.11.2026</v>
      </c>
      <c r="I76" s="1">
        <f t="shared" si="13"/>
        <v>77</v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5" x14ac:dyDescent="0.25">
      <c r="A77">
        <v>75</v>
      </c>
      <c r="B77" t="str">
        <v>УШАКОВ Євген Олексійович</v>
      </c>
      <c r="C77" s="8" t="str">
        <v>02.02.1983</v>
      </c>
      <c r="D77" s="1" t="str">
        <v>3034802796</v>
      </c>
      <c r="E77" s="1">
        <f t="shared" si="11"/>
        <v>10</v>
      </c>
      <c r="F77" t="str">
        <v>№090520251458450703092/1</v>
      </c>
      <c r="G77" s="1">
        <f t="shared" si="12"/>
        <v>24</v>
      </c>
      <c r="H77" t="str">
        <v>ВС233741 виданий Київським РВ УМВС України в Донецькій обл., від. 24.03.2000 р.</v>
      </c>
      <c r="I77" s="1">
        <f t="shared" si="13"/>
        <v>79</v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5" x14ac:dyDescent="0.25">
      <c r="A78">
        <v>76</v>
      </c>
      <c r="B78" t="str">
        <v>ПОКЛЯЦЬКИЙ Богдан Вячеславович</v>
      </c>
      <c r="C78" s="8" t="str">
        <v>05.04.1997</v>
      </c>
      <c r="D78" s="1" t="str">
        <v>3552400652</v>
      </c>
      <c r="E78" s="1">
        <f t="shared" si="11"/>
        <v>10</v>
      </c>
      <c r="F78" t="str">
        <v>АГ 233292</v>
      </c>
      <c r="G78" s="1">
        <f t="shared" si="12"/>
        <v>9</v>
      </c>
      <c r="H78" t="str">
        <v>19970405-09417 012994844 орган що видав 5301 від 12.03.2026</v>
      </c>
      <c r="I78" s="1">
        <f t="shared" si="13"/>
        <v>59</v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5" x14ac:dyDescent="0.25">
      <c r="A79">
        <v>77</v>
      </c>
      <c r="B79" t="str">
        <v>САВЕЛЬЄВ Сергій Вікторович</v>
      </c>
      <c r="C79" s="8" t="str">
        <v>13.06.1980</v>
      </c>
      <c r="D79" s="1" t="str">
        <v>0</v>
      </c>
      <c r="E79" s="1">
        <f t="shared" si="11"/>
        <v>1</v>
      </c>
      <c r="F79" t="str">
        <v>Звенигородський РТЦК та СП</v>
      </c>
      <c r="G79" s="1">
        <f t="shared" si="12"/>
        <v>26</v>
      </c>
      <c r="H79" t="str">
        <v>0</v>
      </c>
      <c r="I79" s="1">
        <f t="shared" si="13"/>
        <v>1</v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5" x14ac:dyDescent="0.25">
      <c r="A80">
        <v>78</v>
      </c>
      <c r="B80" t="str">
        <v>КОТЛЯРЕНКО Максим Юрійович</v>
      </c>
      <c r="C80" s="8" t="str">
        <v>31.08.1993</v>
      </c>
      <c r="D80" s="1" t="str">
        <v>3421112911</v>
      </c>
      <c r="E80" s="1">
        <f t="shared" si="11"/>
        <v>10</v>
      </c>
      <c r="F80" t="str">
        <v>№280520251388257800468/1; СО 750086</v>
      </c>
      <c r="G80" s="1">
        <f t="shared" si="12"/>
        <v>35</v>
      </c>
      <c r="H80" t="str">
        <v>19930831-10498 004706921 орган що видав 7130, від 16.03.2020</v>
      </c>
      <c r="I80" s="1">
        <f t="shared" si="13"/>
        <v>60</v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5" x14ac:dyDescent="0.25">
      <c r="A81">
        <v>79</v>
      </c>
      <c r="B81" t="str">
        <v>ДЕМИТРІЄВ Максим Олександрович</v>
      </c>
      <c r="C81" s="8" t="str">
        <v>19.01.1990</v>
      </c>
      <c r="D81" s="1" t="str">
        <v>3289100771</v>
      </c>
      <c r="E81" s="1">
        <f t="shared" si="11"/>
        <v>10</v>
      </c>
      <c r="F81" t="str">
        <v>СО 870245</v>
      </c>
      <c r="G81" s="1">
        <f t="shared" si="12"/>
        <v>9</v>
      </c>
      <c r="H81" t="str">
        <v>0</v>
      </c>
      <c r="I81" s="1">
        <f t="shared" si="13"/>
        <v>1</v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5" x14ac:dyDescent="0.25">
      <c r="A82">
        <v>80</v>
      </c>
      <c r="B82" t="str">
        <v>ОЛІЙНИК Максим Юрійович</v>
      </c>
      <c r="C82" s="8" t="str">
        <v>16.01.1999</v>
      </c>
      <c r="D82" s="1" t="str">
        <v>3644805037</v>
      </c>
      <c r="E82" s="1">
        <f t="shared" si="11"/>
        <v>10</v>
      </c>
      <c r="F82" t="str">
        <v>№130220221352762500027/1</v>
      </c>
      <c r="G82" s="1">
        <f t="shared" si="12"/>
        <v>24</v>
      </c>
      <c r="H82" t="str">
        <v>013271251 орган що видав 8012, від 21.05.2026</v>
      </c>
      <c r="I82" s="1">
        <f t="shared" si="13"/>
        <v>45</v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5" x14ac:dyDescent="0.25">
      <c r="A83">
        <v>81</v>
      </c>
      <c r="B83" t="str">
        <v>ЧЕРНЯВСЬКИЙ Андрій Вікторович</v>
      </c>
      <c r="C83" s="8" t="str">
        <v>05.06.2000</v>
      </c>
      <c r="D83" s="1" t="str">
        <v>3668107596</v>
      </c>
      <c r="E83" s="1">
        <f t="shared" si="11"/>
        <v>10</v>
      </c>
      <c r="F83" t="str">
        <v>№310120231362877100144/1</v>
      </c>
      <c r="G83" s="1">
        <f t="shared" si="12"/>
        <v>24</v>
      </c>
      <c r="H83" t="str">
        <v>20000605-05479 003789513 Ким виданий 3213. 19.08.2019</v>
      </c>
      <c r="I83" s="1">
        <f t="shared" si="13"/>
        <v>53</v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5" x14ac:dyDescent="0.25">
      <c r="A84">
        <v>82</v>
      </c>
      <c r="B84" t="str">
        <v>СУДНИК Сергій Валерійович</v>
      </c>
      <c r="C84" s="8" t="str">
        <v>27.01.1984</v>
      </c>
      <c r="D84" s="1" t="str">
        <v>3070721973</v>
      </c>
      <c r="E84" s="1">
        <f t="shared" si="11"/>
        <v>10</v>
      </c>
      <c r="F84" t="str">
        <v>№050520251362104900033/1</v>
      </c>
      <c r="G84" s="1">
        <f t="shared" si="12"/>
        <v>24</v>
      </c>
      <c r="H84" t="str">
        <v>АС 756884 Турівським РВ УМВС України у Волинській обл., від 12.02.2001</v>
      </c>
      <c r="I84" s="1">
        <f t="shared" si="13"/>
        <v>70</v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5" x14ac:dyDescent="0.25">
      <c r="A85">
        <v>83</v>
      </c>
      <c r="B85" t="str">
        <v>МИХАЙЛЕНКО Володимир Миколайович</v>
      </c>
      <c r="C85" s="8" t="str">
        <v>26.07.1987</v>
      </c>
      <c r="D85" s="1" t="str">
        <v>3198314598</v>
      </c>
      <c r="E85" s="1">
        <f t="shared" si="11"/>
        <v>10</v>
      </c>
      <c r="F85" t="str">
        <v>№20072020145823000021/1</v>
      </c>
      <c r="G85" s="1">
        <f t="shared" si="12"/>
        <v>23</v>
      </c>
      <c r="H85" t="str">
        <v>19870726-12496 007793468 орган що видав 1212 від 18.06.2022</v>
      </c>
      <c r="I85" s="1">
        <f t="shared" si="13"/>
        <v>59</v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5" x14ac:dyDescent="0.25">
      <c r="A86">
        <v>84</v>
      </c>
      <c r="B86" t="str">
        <v>ЛАВРІНЕЦЬ Юрій Віталійович</v>
      </c>
      <c r="C86" s="8" t="str">
        <v>28.03.1990</v>
      </c>
      <c r="D86" s="1" t="str">
        <v>3295911674</v>
      </c>
      <c r="E86" s="1">
        <f t="shared" si="11"/>
        <v>10</v>
      </c>
      <c r="F86" t="str">
        <v>№060220211358651800011/1</v>
      </c>
      <c r="G86" s="1">
        <f t="shared" si="12"/>
        <v>24</v>
      </c>
      <c r="H86" t="str">
        <v>НМ265220 виданий ніжинським МВ УМВС України в Чернігівській обл., від 18.08.2006</v>
      </c>
      <c r="I86" s="1">
        <f t="shared" si="13"/>
        <v>80</v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5" x14ac:dyDescent="0.25">
      <c r="A87">
        <v>85</v>
      </c>
      <c r="B87" t="str">
        <v>СТРАТІЄНКО Ігор Вікторович</v>
      </c>
      <c r="C87" s="8" t="str">
        <v>01.11.1984</v>
      </c>
      <c r="D87" s="1" t="str">
        <v>3098612479</v>
      </c>
      <c r="E87" s="1">
        <f t="shared" si="11"/>
        <v>10</v>
      </c>
      <c r="F87" t="str">
        <v>№290820220693081700016/1</v>
      </c>
      <c r="G87" s="1">
        <f t="shared" si="12"/>
        <v>24</v>
      </c>
      <c r="H87" t="str">
        <v>АВ 194286 Тростянецьким РВ УМВС України у Вінницькій області, від 02.02.2001</v>
      </c>
      <c r="I87" s="1">
        <f t="shared" si="13"/>
        <v>76</v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5" x14ac:dyDescent="0.25">
      <c r="A88">
        <v>86</v>
      </c>
      <c r="B88" t="str">
        <v>БАБЕНКО Олександр Петрович</v>
      </c>
      <c r="C88" s="8" t="str">
        <v>19.03.1979</v>
      </c>
      <c r="D88" s="1" t="str">
        <v>2893216278</v>
      </c>
      <c r="E88" s="1">
        <f t="shared" si="11"/>
        <v>10</v>
      </c>
      <c r="F88" t="str">
        <v>№240420201388673800006/1</v>
      </c>
      <c r="G88" s="1">
        <f t="shared" si="12"/>
        <v>24</v>
      </c>
      <c r="H88" t="str">
        <v>НЄ 495261</v>
      </c>
      <c r="I88" s="1">
        <f t="shared" si="13"/>
        <v>9</v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5" x14ac:dyDescent="0.25">
      <c r="A89">
        <v>87</v>
      </c>
      <c r="B89" t="str">
        <v>ГОНЧАРОВ Дмитро Юрієвич</v>
      </c>
      <c r="C89" s="8" t="str">
        <v>29.10.1988</v>
      </c>
      <c r="D89" s="1" t="str">
        <v>3244405876</v>
      </c>
      <c r="E89" s="1">
        <f t="shared" si="11"/>
        <v>10</v>
      </c>
      <c r="F89" t="str">
        <v>№150820211455271100008/1</v>
      </c>
      <c r="G89" s="1">
        <f t="shared" si="12"/>
        <v>24</v>
      </c>
      <c r="H89" t="str">
        <v>МН 753613</v>
      </c>
      <c r="I89" s="1">
        <f t="shared" si="13"/>
        <v>9</v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5" x14ac:dyDescent="0.25">
      <c r="A90">
        <v>88</v>
      </c>
      <c r="B90" t="str">
        <v>ШЕВЧЕНКО Тарас Анатолійович</v>
      </c>
      <c r="C90" s="8" t="str">
        <v>30.06.1986</v>
      </c>
      <c r="D90" s="1" t="str">
        <v>3159214914</v>
      </c>
      <c r="E90" s="1">
        <f t="shared" si="11"/>
        <v>10</v>
      </c>
      <c r="F90" t="str">
        <v>№080620201352092900009/1</v>
      </c>
      <c r="G90" s="1">
        <f t="shared" si="12"/>
        <v>24</v>
      </c>
      <c r="H90" t="str">
        <v>МВ 105280</v>
      </c>
      <c r="I90" s="1">
        <f t="shared" si="13"/>
        <v>9</v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5" x14ac:dyDescent="0.25">
      <c r="A91">
        <v>89</v>
      </c>
      <c r="B91" t="str">
        <v>НАЗАР Самуїл Ігорович</v>
      </c>
      <c r="C91" s="8" t="str">
        <v>05.03.2001</v>
      </c>
      <c r="D91" s="1" t="str">
        <v>3695409917</v>
      </c>
      <c r="E91" s="1">
        <f t="shared" si="11"/>
        <v>10</v>
      </c>
      <c r="F91" t="str">
        <v>№171020249340449472233/1</v>
      </c>
      <c r="G91" s="1">
        <f t="shared" si="12"/>
        <v>24</v>
      </c>
      <c r="H91" t="str">
        <v>20010305-03619 006078551 орган що видав 8017, від 13.05.2021</v>
      </c>
      <c r="I91" s="1">
        <f t="shared" si="13"/>
        <v>60</v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5" x14ac:dyDescent="0.25">
      <c r="A92">
        <v>90</v>
      </c>
      <c r="B92" t="str">
        <v>ШЕВЦОВ-ВЛАСЕНКО Ростислав Дмитрович</v>
      </c>
      <c r="C92" s="8" t="str">
        <v>08.08.2000</v>
      </c>
      <c r="D92" s="1" t="str">
        <v>3674512559</v>
      </c>
      <c r="E92" s="1">
        <f t="shared" si="11"/>
        <v>10</v>
      </c>
      <c r="F92" t="str">
        <v>№240220231358641100210/1</v>
      </c>
      <c r="G92" s="1">
        <f t="shared" si="12"/>
        <v>24</v>
      </c>
      <c r="H92" t="str">
        <v>20000808-04037 004134764 орган що видав 7434, від 31.10.2019</v>
      </c>
      <c r="I92" s="1">
        <f t="shared" si="13"/>
        <v>60</v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5" x14ac:dyDescent="0.25">
      <c r="A93">
        <v>91</v>
      </c>
      <c r="B93" t="str">
        <v>ІВАХ Артьом Сергійович</v>
      </c>
      <c r="C93" s="8" t="str">
        <v>06.07.1995</v>
      </c>
      <c r="D93" s="1" t="str">
        <v>3488514019</v>
      </c>
      <c r="E93" s="1">
        <f t="shared" si="11"/>
        <v>10</v>
      </c>
      <c r="F93" t="str">
        <v>№130220229326490300266/1</v>
      </c>
      <c r="G93" s="1">
        <f t="shared" si="12"/>
        <v>24</v>
      </c>
      <c r="H93" t="str">
        <v>19950706-09213 005298310 орган що видав 8029, від 07.10.2020</v>
      </c>
      <c r="I93" s="1">
        <f t="shared" si="13"/>
        <v>60</v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5" x14ac:dyDescent="0.25">
      <c r="A94">
        <v>92</v>
      </c>
      <c r="B94" t="str">
        <v>В'ЯЛИЙ Владислав Ілліч</v>
      </c>
      <c r="C94" s="8" t="str">
        <v>21.03.2000</v>
      </c>
      <c r="D94" s="1" t="str">
        <v>3660505330</v>
      </c>
      <c r="E94" s="1">
        <f t="shared" si="11"/>
        <v>10</v>
      </c>
      <c r="F94" t="str">
        <v>№080620221320596900033/1</v>
      </c>
      <c r="G94" s="1">
        <f t="shared" si="12"/>
        <v>24</v>
      </c>
      <c r="H94" t="str">
        <v>20000321-00336 000056685 орган що видав 3232, від 18.04.2026</v>
      </c>
      <c r="I94" s="1">
        <f t="shared" si="13"/>
        <v>60</v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5" x14ac:dyDescent="0.25">
      <c r="A95">
        <v>93</v>
      </c>
      <c r="B95" t="str">
        <v>ВАСИЛЬЄВ Антон Михайлович</v>
      </c>
      <c r="C95" s="8" t="str">
        <v>03.05.1992</v>
      </c>
      <c r="D95" s="1" t="str">
        <v>3372614750</v>
      </c>
      <c r="E95" s="1">
        <f t="shared" si="11"/>
        <v>10</v>
      </c>
      <c r="F95" t="str">
        <v>№070320231425037600026/1</v>
      </c>
      <c r="G95" s="1">
        <f t="shared" si="12"/>
        <v>24</v>
      </c>
      <c r="H95" t="str">
        <v>АН 833464 Баглійським РВ Дніпродзержинського МУ ГУМВС України в Дніпропетровській обл., від 08.10.2009</v>
      </c>
      <c r="I95" s="1">
        <f t="shared" si="13"/>
        <v>102</v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5" x14ac:dyDescent="0.25">
      <c r="A96">
        <v>94</v>
      </c>
      <c r="B96" t="str">
        <v>КАТРУК Дмитро Андрійович</v>
      </c>
      <c r="C96" s="8" t="str">
        <v>28.04.1981</v>
      </c>
      <c r="D96" s="1" t="str">
        <v>2970314539</v>
      </c>
      <c r="E96" s="1">
        <f t="shared" si="11"/>
        <v>10</v>
      </c>
      <c r="F96" t="str">
        <v>№110720209326498400026/1</v>
      </c>
      <c r="G96" s="1">
        <f t="shared" si="12"/>
        <v>24</v>
      </c>
      <c r="H96" t="str">
        <v>19810428-00159 004707585 орган що видав 6831, від 16.03.2020</v>
      </c>
      <c r="I96" s="1">
        <f t="shared" si="13"/>
        <v>60</v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5" x14ac:dyDescent="0.25">
      <c r="A97">
        <v>95</v>
      </c>
      <c r="B97" t="str">
        <v>БАБІЧУК Віталій Павлович</v>
      </c>
      <c r="C97" s="8" t="str">
        <v>21.08.2001</v>
      </c>
      <c r="D97" s="1" t="str">
        <v>3712311634</v>
      </c>
      <c r="E97" s="1">
        <f t="shared" si="11"/>
        <v>10</v>
      </c>
      <c r="F97" t="str">
        <v>№270520241388257800001/1</v>
      </c>
      <c r="G97" s="1">
        <f t="shared" si="12"/>
        <v>24</v>
      </c>
      <c r="H97" t="str">
        <v>20010821-10096 009648790 виданий органом 7126, від 07.09.2023 р.</v>
      </c>
      <c r="I97" s="1">
        <f t="shared" si="13"/>
        <v>64</v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5" x14ac:dyDescent="0.25">
      <c r="A98">
        <v>96</v>
      </c>
      <c r="B98" t="str">
        <v>ЛІСЕНИЙ Максим Вікторович</v>
      </c>
      <c r="C98" s="8" t="str">
        <v>26.05.1991</v>
      </c>
      <c r="D98" s="1" t="str">
        <v>3338300398</v>
      </c>
      <c r="E98" s="1">
        <f t="shared" si="11"/>
        <v>10</v>
      </c>
      <c r="F98" t="str">
        <v>№290520201358121600016/1</v>
      </c>
      <c r="G98" s="1">
        <f t="shared" si="12"/>
        <v>24</v>
      </c>
      <c r="H98" t="str">
        <v>НМ 303252 Корюківським РВ УМВС в Чернігівській обл., від 15.11.2007</v>
      </c>
      <c r="I98" s="1">
        <f t="shared" si="13"/>
        <v>67</v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5" x14ac:dyDescent="0.25">
      <c r="A99">
        <v>97</v>
      </c>
      <c r="B99" t="str">
        <v>ЧОВПИЛО Леонід Іванович</v>
      </c>
      <c r="C99" s="8" t="str">
        <v>05.06.1977</v>
      </c>
      <c r="D99" s="1" t="str">
        <v>2828002298</v>
      </c>
      <c r="E99" s="1">
        <f t="shared" ref="E99:E130" si="17">IF(D99="", "", LEN(D99))</f>
        <v>10</v>
      </c>
      <c r="F99" t="str">
        <v>№07520201358386200014/1</v>
      </c>
      <c r="G99" s="1">
        <f t="shared" ref="G99:G130" si="18">IF(F99="", "", LEN(F99))</f>
        <v>23</v>
      </c>
      <c r="H99" t="str">
        <v>НК 533230</v>
      </c>
      <c r="I99" s="1">
        <f t="shared" ref="I99:I130" si="19">IF(H99="", "", LEN(H99))</f>
        <v>9</v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5" x14ac:dyDescent="0.25">
      <c r="A100">
        <v>98</v>
      </c>
      <c r="B100" t="str">
        <v>БОНДАРЕНКО Олексій Олексійович</v>
      </c>
      <c r="C100" s="8" t="str">
        <v>27.01.1987</v>
      </c>
      <c r="D100" s="1" t="str">
        <v>3180321735</v>
      </c>
      <c r="E100" s="1">
        <f t="shared" si="17"/>
        <v>10</v>
      </c>
      <c r="F100" t="str">
        <v>№211020211320634500020/1</v>
      </c>
      <c r="G100" s="1">
        <f t="shared" si="18"/>
        <v>24</v>
      </c>
      <c r="H100" t="str">
        <v>МЕ 223359 Дніпровським РУ ГУ МВС України в м. Києві</v>
      </c>
      <c r="I100" s="1">
        <f t="shared" si="19"/>
        <v>51</v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5" x14ac:dyDescent="0.25">
      <c r="A101">
        <v>99</v>
      </c>
      <c r="B101" t="str">
        <v>ДУДКО Вадим Володимирович</v>
      </c>
      <c r="C101" s="8" t="str">
        <v>16.06.1989</v>
      </c>
      <c r="D101" s="1" t="str">
        <v>3267403852</v>
      </c>
      <c r="E101" s="1">
        <f t="shared" si="17"/>
        <v>10</v>
      </c>
      <c r="F101" t="str">
        <v>№120320201362300200005/1</v>
      </c>
      <c r="G101" s="1">
        <f t="shared" si="18"/>
        <v>24</v>
      </c>
      <c r="H101" t="str">
        <v>СМ852369 виданий Білоцерківським МВМ номер 2 ГУ МВС України в Київскій обл., від 02.12.2005 р.</v>
      </c>
      <c r="I101" s="1">
        <f t="shared" si="19"/>
        <v>94</v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5" x14ac:dyDescent="0.25">
      <c r="A102">
        <v>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>0</v>
      </c>
      <c r="G102" s="1">
        <f t="shared" si="18"/>
        <v>1</v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5" x14ac:dyDescent="0.25">
      <c r="A103">
        <v>0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5" x14ac:dyDescent="0.25">
      <c r="A104">
        <v>0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5" x14ac:dyDescent="0.25">
      <c r="A105">
        <v>0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5" x14ac:dyDescent="0.25">
      <c r="A106">
        <v>0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5" x14ac:dyDescent="0.25">
      <c r="A107">
        <v>0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5" x14ac:dyDescent="0.25">
      <c r="A108">
        <v>0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5" x14ac:dyDescent="0.25">
      <c r="A109">
        <v>0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5" x14ac:dyDescent="0.25">
      <c r="A110">
        <v>0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5" x14ac:dyDescent="0.25">
      <c r="A111">
        <v>0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5" x14ac:dyDescent="0.25">
      <c r="A112">
        <v>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5" x14ac:dyDescent="0.25">
      <c r="A113">
        <v>0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5" x14ac:dyDescent="0.25">
      <c r="A114">
        <v>0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5" x14ac:dyDescent="0.25">
      <c r="A115">
        <v>0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5" x14ac:dyDescent="0.25">
      <c r="A116">
        <v>0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5" x14ac:dyDescent="0.25">
      <c r="A117">
        <v>0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5" x14ac:dyDescent="0.25">
      <c r="A118">
        <v>0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5" x14ac:dyDescent="0.25">
      <c r="A119">
        <v>0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5" x14ac:dyDescent="0.25">
      <c r="A120">
        <v>0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5" x14ac:dyDescent="0.25">
      <c r="A121">
        <v>0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5" x14ac:dyDescent="0.25">
      <c r="A122">
        <v>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5" x14ac:dyDescent="0.25">
      <c r="A123">
        <v>0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5" x14ac:dyDescent="0.25">
      <c r="A124">
        <v>0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5" x14ac:dyDescent="0.25">
      <c r="A125">
        <v>0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5" x14ac:dyDescent="0.25">
      <c r="A126">
        <v>0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5" x14ac:dyDescent="0.25">
      <c r="A127">
        <v>0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5" x14ac:dyDescent="0.25">
      <c r="A128">
        <v>0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5" x14ac:dyDescent="0.25">
      <c r="A129">
        <v>0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5" x14ac:dyDescent="0.25">
      <c r="A130">
        <v>0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5" x14ac:dyDescent="0.25">
      <c r="A131">
        <v>0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5" x14ac:dyDescent="0.25">
      <c r="A132">
        <v>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5" x14ac:dyDescent="0.25">
      <c r="A133">
        <v>0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5" x14ac:dyDescent="0.25">
      <c r="A134">
        <v>0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5" x14ac:dyDescent="0.25">
      <c r="A135">
        <v>0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5" x14ac:dyDescent="0.25">
      <c r="A136">
        <v>0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5" x14ac:dyDescent="0.25">
      <c r="A137">
        <v>0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5" x14ac:dyDescent="0.25">
      <c r="A138">
        <v>0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5" x14ac:dyDescent="0.25">
      <c r="A139">
        <v>0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5" x14ac:dyDescent="0.25">
      <c r="A140">
        <v>0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5" x14ac:dyDescent="0.25">
      <c r="A141">
        <v>0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5" x14ac:dyDescent="0.25">
      <c r="A142">
        <v>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5" x14ac:dyDescent="0.25">
      <c r="A143">
        <v>0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5" x14ac:dyDescent="0.25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5" x14ac:dyDescent="0.25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5" x14ac:dyDescent="0.25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5" x14ac:dyDescent="0.25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5" x14ac:dyDescent="0.25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5" x14ac:dyDescent="0.25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5" x14ac:dyDescent="0.25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5" x14ac:dyDescent="0.25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5" x14ac:dyDescent="0.25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5" x14ac:dyDescent="0.25">
      <c r="A153" t="e">
        <v>#N/A</v>
      </c>
      <c r="B153" t="e">
        <v>#N/A</v>
      </c>
      <c r="C153" s="8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5" x14ac:dyDescent="0.25">
      <c r="A154" t="e">
        <v>#N/A</v>
      </c>
      <c r="B154" t="e">
        <v>#N/A</v>
      </c>
      <c r="C154" s="8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5" x14ac:dyDescent="0.25">
      <c r="A155" t="e">
        <v>#N/A</v>
      </c>
      <c r="B155" t="e">
        <v>#N/A</v>
      </c>
      <c r="C155" s="8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5" x14ac:dyDescent="0.25">
      <c r="A156" t="e">
        <v>#N/A</v>
      </c>
      <c r="B156" t="e">
        <v>#N/A</v>
      </c>
      <c r="C156" s="8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5" x14ac:dyDescent="0.25">
      <c r="A157" t="e">
        <v>#N/A</v>
      </c>
      <c r="B157" t="e">
        <v>#N/A</v>
      </c>
      <c r="C157" s="8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5" x14ac:dyDescent="0.25">
      <c r="A158" t="e">
        <v>#N/A</v>
      </c>
      <c r="B158" t="e">
        <v>#N/A</v>
      </c>
      <c r="C158" s="8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5" x14ac:dyDescent="0.25">
      <c r="A159" t="e">
        <v>#N/A</v>
      </c>
      <c r="B159" t="e">
        <v>#N/A</v>
      </c>
      <c r="C159" s="8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5" x14ac:dyDescent="0.25">
      <c r="A160" t="e">
        <v>#N/A</v>
      </c>
      <c r="B160" t="e">
        <v>#N/A</v>
      </c>
      <c r="C160" s="8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5" x14ac:dyDescent="0.25">
      <c r="A161" t="e">
        <v>#N/A</v>
      </c>
      <c r="B161" t="e">
        <v>#N/A</v>
      </c>
      <c r="C161" s="8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5" x14ac:dyDescent="0.25">
      <c r="A162" t="e">
        <v>#N/A</v>
      </c>
      <c r="B162" t="e">
        <v>#N/A</v>
      </c>
      <c r="C162" s="8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5" x14ac:dyDescent="0.25">
      <c r="A163" t="e">
        <v>#N/A</v>
      </c>
      <c r="B163" t="e">
        <v>#N/A</v>
      </c>
      <c r="C163" s="8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5" x14ac:dyDescent="0.25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5" x14ac:dyDescent="0.25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5" x14ac:dyDescent="0.25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5" x14ac:dyDescent="0.25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5" x14ac:dyDescent="0.25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5" x14ac:dyDescent="0.25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5" x14ac:dyDescent="0.25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5" x14ac:dyDescent="0.25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5" x14ac:dyDescent="0.25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5" x14ac:dyDescent="0.25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5" x14ac:dyDescent="0.25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5" x14ac:dyDescent="0.25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5" x14ac:dyDescent="0.25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5" x14ac:dyDescent="0.25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5" x14ac:dyDescent="0.25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5" x14ac:dyDescent="0.25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5" x14ac:dyDescent="0.25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5" x14ac:dyDescent="0.25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5" x14ac:dyDescent="0.25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5" x14ac:dyDescent="0.25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5" x14ac:dyDescent="0.25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5" x14ac:dyDescent="0.25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5" x14ac:dyDescent="0.25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5" x14ac:dyDescent="0.25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5" x14ac:dyDescent="0.25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5" x14ac:dyDescent="0.25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5" x14ac:dyDescent="0.25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5" x14ac:dyDescent="0.25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5" x14ac:dyDescent="0.25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5" x14ac:dyDescent="0.25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5" x14ac:dyDescent="0.25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5" x14ac:dyDescent="0.25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5" x14ac:dyDescent="0.25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5" x14ac:dyDescent="0.25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5" x14ac:dyDescent="0.25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5" x14ac:dyDescent="0.25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5" x14ac:dyDescent="0.25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5" x14ac:dyDescent="0.25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5" x14ac:dyDescent="0.25">
      <c r="K203" s="4" t="str">
        <f t="shared" si="36"/>
        <v/>
      </c>
    </row>
    <row r="204" spans="3:14" ht="15" x14ac:dyDescent="0.25">
      <c r="K204" s="4" t="str">
        <f t="shared" si="36"/>
        <v/>
      </c>
    </row>
    <row r="205" spans="3:14" ht="15" x14ac:dyDescent="0.25">
      <c r="K205" s="4" t="str">
        <f t="shared" si="36"/>
        <v/>
      </c>
    </row>
    <row r="206" spans="3:14" ht="15" x14ac:dyDescent="0.25">
      <c r="K206" s="4" t="str">
        <f t="shared" si="36"/>
        <v/>
      </c>
    </row>
    <row r="207" spans="3:14" ht="15" x14ac:dyDescent="0.25">
      <c r="K207" s="4" t="str">
        <f t="shared" si="36"/>
        <v/>
      </c>
    </row>
    <row r="208" spans="3:14" ht="15" x14ac:dyDescent="0.25">
      <c r="K208" s="4" t="str">
        <f t="shared" si="36"/>
        <v/>
      </c>
    </row>
    <row r="209" spans="11:11" ht="15" x14ac:dyDescent="0.25">
      <c r="K209" s="4" t="str">
        <f t="shared" si="36"/>
        <v/>
      </c>
    </row>
    <row r="210" spans="11:11" ht="15" x14ac:dyDescent="0.25">
      <c r="K210" s="4" t="str">
        <f t="shared" si="36"/>
        <v/>
      </c>
    </row>
    <row r="211" spans="11:11" ht="15" x14ac:dyDescent="0.25">
      <c r="K211" s="4" t="str">
        <f t="shared" si="36"/>
        <v/>
      </c>
    </row>
    <row r="212" spans="11:11" ht="15" x14ac:dyDescent="0.25">
      <c r="K212" s="4" t="str">
        <f t="shared" si="36"/>
        <v/>
      </c>
    </row>
    <row r="213" spans="11:11" ht="15" x14ac:dyDescent="0.25">
      <c r="K213" s="4" t="str">
        <f t="shared" si="36"/>
        <v/>
      </c>
    </row>
    <row r="214" spans="11:11" ht="15" x14ac:dyDescent="0.25">
      <c r="K214" s="4" t="str">
        <f t="shared" si="36"/>
        <v/>
      </c>
    </row>
    <row r="215" spans="11:11" ht="15" x14ac:dyDescent="0.25">
      <c r="K215" s="4" t="str">
        <f t="shared" si="36"/>
        <v/>
      </c>
    </row>
    <row r="216" spans="11:11" ht="15" x14ac:dyDescent="0.25">
      <c r="K216" s="4" t="str">
        <f t="shared" si="36"/>
        <v/>
      </c>
    </row>
    <row r="217" spans="11:11" ht="15" x14ac:dyDescent="0.25">
      <c r="K217" s="4" t="str">
        <f t="shared" si="36"/>
        <v/>
      </c>
    </row>
    <row r="218" spans="11:11" ht="15" x14ac:dyDescent="0.25">
      <c r="K218" s="4" t="str">
        <f t="shared" si="36"/>
        <v/>
      </c>
    </row>
    <row r="219" spans="11:11" ht="15" x14ac:dyDescent="0.25">
      <c r="K219" s="4" t="str">
        <f t="shared" si="36"/>
        <v/>
      </c>
    </row>
    <row r="220" spans="11:11" ht="15" x14ac:dyDescent="0.25">
      <c r="K220" s="4" t="str">
        <f t="shared" si="36"/>
        <v/>
      </c>
    </row>
    <row r="221" spans="11:11" ht="15" x14ac:dyDescent="0.25">
      <c r="K221" s="4" t="str">
        <f t="shared" si="36"/>
        <v/>
      </c>
    </row>
    <row r="222" spans="11:11" ht="15" x14ac:dyDescent="0.25">
      <c r="K222" s="4" t="str">
        <f t="shared" si="36"/>
        <v/>
      </c>
    </row>
    <row r="223" spans="11:11" ht="15" x14ac:dyDescent="0.25">
      <c r="K223" s="4" t="str">
        <f t="shared" si="36"/>
        <v/>
      </c>
    </row>
    <row r="224" spans="11:11" ht="15" x14ac:dyDescent="0.25">
      <c r="K224" s="4" t="str">
        <f t="shared" si="36"/>
        <v/>
      </c>
    </row>
    <row r="225" spans="11:11" ht="15" x14ac:dyDescent="0.25">
      <c r="K225" s="4" t="str">
        <f t="shared" si="36"/>
        <v/>
      </c>
    </row>
    <row r="226" spans="11:11" ht="15" x14ac:dyDescent="0.25">
      <c r="K226" s="4" t="str">
        <f t="shared" si="36"/>
        <v/>
      </c>
    </row>
    <row r="227" spans="11:11" ht="15" x14ac:dyDescent="0.25">
      <c r="K227" s="4" t="str">
        <f t="shared" si="36"/>
        <v/>
      </c>
    </row>
    <row r="228" spans="11:11" ht="15" x14ac:dyDescent="0.25">
      <c r="K228" s="4" t="str">
        <f t="shared" si="36"/>
        <v/>
      </c>
    </row>
    <row r="229" spans="11:11" ht="15" x14ac:dyDescent="0.25">
      <c r="K229" s="4" t="str">
        <f t="shared" si="36"/>
        <v/>
      </c>
    </row>
    <row r="230" spans="11:11" ht="15" x14ac:dyDescent="0.25">
      <c r="K230" s="4" t="str">
        <f t="shared" si="36"/>
        <v/>
      </c>
    </row>
    <row r="231" spans="11:11" ht="15" x14ac:dyDescent="0.25">
      <c r="K231" s="4" t="str">
        <f t="shared" si="36"/>
        <v/>
      </c>
    </row>
    <row r="232" spans="11:11" ht="15" x14ac:dyDescent="0.25">
      <c r="K232" s="4" t="str">
        <f t="shared" si="36"/>
        <v/>
      </c>
    </row>
    <row r="233" spans="11:11" ht="15" x14ac:dyDescent="0.25">
      <c r="K233" s="4" t="str">
        <f t="shared" si="36"/>
        <v/>
      </c>
    </row>
    <row r="234" spans="11:11" ht="15" x14ac:dyDescent="0.25">
      <c r="K234" s="4" t="str">
        <f t="shared" si="36"/>
        <v/>
      </c>
    </row>
    <row r="235" spans="11:11" ht="15" x14ac:dyDescent="0.25">
      <c r="K235" s="4" t="str">
        <f t="shared" si="36"/>
        <v/>
      </c>
    </row>
    <row r="236" spans="11:11" ht="15" x14ac:dyDescent="0.25">
      <c r="K236" s="4" t="str">
        <f t="shared" si="36"/>
        <v/>
      </c>
    </row>
    <row r="237" spans="11:11" ht="15" x14ac:dyDescent="0.25">
      <c r="K237" s="4" t="str">
        <f t="shared" si="36"/>
        <v/>
      </c>
    </row>
    <row r="238" spans="11:11" ht="15" x14ac:dyDescent="0.25">
      <c r="K238" s="4" t="str">
        <f t="shared" si="36"/>
        <v/>
      </c>
    </row>
    <row r="239" spans="11:11" ht="15" x14ac:dyDescent="0.25">
      <c r="K239" s="4" t="str">
        <f t="shared" si="36"/>
        <v/>
      </c>
    </row>
    <row r="240" spans="11:11" ht="15" x14ac:dyDescent="0.25">
      <c r="K240" s="4" t="str">
        <f t="shared" si="36"/>
        <v/>
      </c>
    </row>
    <row r="241" spans="11:11" ht="15" x14ac:dyDescent="0.25">
      <c r="K241" s="4" t="str">
        <f t="shared" si="36"/>
        <v/>
      </c>
    </row>
    <row r="242" spans="11:11" ht="15" x14ac:dyDescent="0.25">
      <c r="K242" s="4" t="str">
        <f t="shared" si="36"/>
        <v/>
      </c>
    </row>
    <row r="243" spans="11:11" ht="15" x14ac:dyDescent="0.25">
      <c r="K243" s="4" t="str">
        <f t="shared" si="36"/>
        <v/>
      </c>
    </row>
    <row r="244" spans="11:11" ht="15" x14ac:dyDescent="0.25">
      <c r="K244" s="4" t="str">
        <f t="shared" si="36"/>
        <v/>
      </c>
    </row>
    <row r="245" spans="11:11" ht="15" x14ac:dyDescent="0.25">
      <c r="K245" s="4" t="str">
        <f t="shared" si="36"/>
        <v/>
      </c>
    </row>
    <row r="246" spans="11:11" ht="15" x14ac:dyDescent="0.25">
      <c r="K246" s="4" t="str">
        <f t="shared" si="36"/>
        <v/>
      </c>
    </row>
    <row r="247" spans="11:11" ht="15" x14ac:dyDescent="0.25">
      <c r="K247" s="4" t="str">
        <f t="shared" si="36"/>
        <v/>
      </c>
    </row>
    <row r="248" spans="11:11" ht="15" x14ac:dyDescent="0.25">
      <c r="K248" s="4" t="str">
        <f t="shared" si="36"/>
        <v/>
      </c>
    </row>
    <row r="249" spans="11:11" ht="15" x14ac:dyDescent="0.25">
      <c r="K249" s="4" t="str">
        <f t="shared" si="36"/>
        <v/>
      </c>
    </row>
    <row r="250" spans="11:11" ht="15" x14ac:dyDescent="0.25">
      <c r="K250" s="4" t="str">
        <f t="shared" si="36"/>
        <v/>
      </c>
    </row>
    <row r="251" spans="11:11" ht="15" x14ac:dyDescent="0.25">
      <c r="K251" s="4" t="str">
        <f t="shared" si="36"/>
        <v/>
      </c>
    </row>
    <row r="252" spans="11:11" ht="15" x14ac:dyDescent="0.25">
      <c r="K252" s="4" t="str">
        <f t="shared" si="36"/>
        <v/>
      </c>
    </row>
    <row r="253" spans="11:11" ht="15" x14ac:dyDescent="0.25">
      <c r="K253" s="4" t="str">
        <f t="shared" si="36"/>
        <v/>
      </c>
    </row>
    <row r="254" spans="11:11" ht="15" x14ac:dyDescent="0.25">
      <c r="K254" s="4" t="str">
        <f t="shared" si="36"/>
        <v/>
      </c>
    </row>
    <row r="255" spans="11:11" ht="15" x14ac:dyDescent="0.25">
      <c r="K255" s="4" t="str">
        <f t="shared" si="36"/>
        <v/>
      </c>
    </row>
    <row r="256" spans="11:11" ht="15" x14ac:dyDescent="0.25">
      <c r="K256" s="4" t="str">
        <f t="shared" si="36"/>
        <v/>
      </c>
    </row>
    <row r="257" spans="11:11" ht="15" x14ac:dyDescent="0.25">
      <c r="K257" s="4" t="str">
        <f t="shared" si="36"/>
        <v/>
      </c>
    </row>
    <row r="258" spans="11:11" ht="15" x14ac:dyDescent="0.25">
      <c r="K258" s="4" t="str">
        <f t="shared" si="36"/>
        <v/>
      </c>
    </row>
    <row r="259" spans="11:11" ht="15" x14ac:dyDescent="0.25">
      <c r="K259" s="4" t="str">
        <f t="shared" ref="K259:K322" si="39">IF(J259="", "", B259=J259)</f>
        <v/>
      </c>
    </row>
    <row r="260" spans="11:11" ht="15" x14ac:dyDescent="0.25">
      <c r="K260" s="4" t="str">
        <f t="shared" si="39"/>
        <v/>
      </c>
    </row>
    <row r="261" spans="11:11" ht="15" x14ac:dyDescent="0.25">
      <c r="K261" s="4" t="str">
        <f t="shared" si="39"/>
        <v/>
      </c>
    </row>
    <row r="262" spans="11:11" ht="15" x14ac:dyDescent="0.25">
      <c r="K262" s="4" t="str">
        <f t="shared" si="39"/>
        <v/>
      </c>
    </row>
    <row r="263" spans="11:11" ht="15" x14ac:dyDescent="0.25">
      <c r="K263" s="4" t="str">
        <f t="shared" si="39"/>
        <v/>
      </c>
    </row>
    <row r="264" spans="11:11" ht="15" x14ac:dyDescent="0.25">
      <c r="K264" s="4" t="str">
        <f t="shared" si="39"/>
        <v/>
      </c>
    </row>
    <row r="265" spans="11:11" ht="15" x14ac:dyDescent="0.25">
      <c r="K265" s="4" t="str">
        <f t="shared" si="39"/>
        <v/>
      </c>
    </row>
    <row r="266" spans="11:11" ht="15" x14ac:dyDescent="0.25">
      <c r="K266" s="4" t="str">
        <f t="shared" si="39"/>
        <v/>
      </c>
    </row>
    <row r="267" spans="11:11" ht="15" x14ac:dyDescent="0.25">
      <c r="K267" s="4" t="str">
        <f t="shared" si="39"/>
        <v/>
      </c>
    </row>
    <row r="268" spans="11:11" ht="15" x14ac:dyDescent="0.25">
      <c r="K268" s="4" t="str">
        <f t="shared" si="39"/>
        <v/>
      </c>
    </row>
    <row r="269" spans="11:11" ht="15" x14ac:dyDescent="0.25">
      <c r="K269" s="4" t="str">
        <f t="shared" si="39"/>
        <v/>
      </c>
    </row>
    <row r="270" spans="11:11" ht="15" x14ac:dyDescent="0.25">
      <c r="K270" s="4" t="str">
        <f t="shared" si="39"/>
        <v/>
      </c>
    </row>
    <row r="271" spans="11:11" ht="15" x14ac:dyDescent="0.25">
      <c r="K271" s="4" t="str">
        <f t="shared" si="39"/>
        <v/>
      </c>
    </row>
    <row r="272" spans="11:11" ht="15" x14ac:dyDescent="0.25">
      <c r="K272" s="4" t="str">
        <f t="shared" si="39"/>
        <v/>
      </c>
    </row>
    <row r="273" spans="11:11" ht="15" x14ac:dyDescent="0.25">
      <c r="K273" s="4" t="str">
        <f t="shared" si="39"/>
        <v/>
      </c>
    </row>
    <row r="274" spans="11:11" ht="15" x14ac:dyDescent="0.25">
      <c r="K274" s="4" t="str">
        <f t="shared" si="39"/>
        <v/>
      </c>
    </row>
    <row r="275" spans="11:11" ht="15" x14ac:dyDescent="0.25">
      <c r="K275" s="4" t="str">
        <f t="shared" si="39"/>
        <v/>
      </c>
    </row>
    <row r="276" spans="11:11" ht="15" x14ac:dyDescent="0.25">
      <c r="K276" s="4" t="str">
        <f t="shared" si="39"/>
        <v/>
      </c>
    </row>
    <row r="277" spans="11:11" ht="15" x14ac:dyDescent="0.25">
      <c r="K277" s="4" t="str">
        <f t="shared" si="39"/>
        <v/>
      </c>
    </row>
    <row r="278" spans="11:11" ht="15" x14ac:dyDescent="0.25">
      <c r="K278" s="4" t="str">
        <f t="shared" si="39"/>
        <v/>
      </c>
    </row>
    <row r="279" spans="11:11" ht="15" x14ac:dyDescent="0.25">
      <c r="K279" s="4" t="str">
        <f t="shared" si="39"/>
        <v/>
      </c>
    </row>
    <row r="280" spans="11:11" ht="15" x14ac:dyDescent="0.25">
      <c r="K280" s="4" t="str">
        <f t="shared" si="39"/>
        <v/>
      </c>
    </row>
    <row r="281" spans="11:11" ht="15" x14ac:dyDescent="0.25">
      <c r="K281" s="4" t="str">
        <f t="shared" si="39"/>
        <v/>
      </c>
    </row>
    <row r="282" spans="11:11" ht="15" x14ac:dyDescent="0.25">
      <c r="K282" s="4" t="str">
        <f t="shared" si="39"/>
        <v/>
      </c>
    </row>
    <row r="283" spans="11:11" ht="15" x14ac:dyDescent="0.25">
      <c r="K283" s="4" t="str">
        <f t="shared" si="39"/>
        <v/>
      </c>
    </row>
    <row r="284" spans="11:11" ht="15" x14ac:dyDescent="0.25">
      <c r="K284" s="4" t="str">
        <f t="shared" si="39"/>
        <v/>
      </c>
    </row>
    <row r="285" spans="11:11" ht="15" x14ac:dyDescent="0.25">
      <c r="K285" s="4" t="str">
        <f t="shared" si="39"/>
        <v/>
      </c>
    </row>
    <row r="286" spans="11:11" ht="15" x14ac:dyDescent="0.25">
      <c r="K286" s="4" t="str">
        <f t="shared" si="39"/>
        <v/>
      </c>
    </row>
    <row r="287" spans="11:11" ht="15" x14ac:dyDescent="0.25">
      <c r="K287" s="4" t="str">
        <f t="shared" si="39"/>
        <v/>
      </c>
    </row>
    <row r="288" spans="11:11" ht="15" x14ac:dyDescent="0.25">
      <c r="K288" s="4" t="str">
        <f t="shared" si="39"/>
        <v/>
      </c>
    </row>
    <row r="289" spans="11:11" ht="15" x14ac:dyDescent="0.25">
      <c r="K289" s="4" t="str">
        <f t="shared" si="39"/>
        <v/>
      </c>
    </row>
    <row r="290" spans="11:11" ht="15" x14ac:dyDescent="0.25">
      <c r="K290" s="4" t="str">
        <f t="shared" si="39"/>
        <v/>
      </c>
    </row>
    <row r="291" spans="11:11" ht="15" x14ac:dyDescent="0.25">
      <c r="K291" s="4" t="str">
        <f t="shared" si="39"/>
        <v/>
      </c>
    </row>
    <row r="292" spans="11:11" ht="15" x14ac:dyDescent="0.25">
      <c r="K292" s="4" t="str">
        <f t="shared" si="39"/>
        <v/>
      </c>
    </row>
    <row r="293" spans="11:11" ht="15" x14ac:dyDescent="0.25">
      <c r="K293" s="4" t="str">
        <f t="shared" si="39"/>
        <v/>
      </c>
    </row>
    <row r="294" spans="11:11" ht="15" x14ac:dyDescent="0.25">
      <c r="K294" s="4" t="str">
        <f t="shared" si="39"/>
        <v/>
      </c>
    </row>
    <row r="295" spans="11:11" ht="15" x14ac:dyDescent="0.25">
      <c r="K295" s="4" t="str">
        <f t="shared" si="39"/>
        <v/>
      </c>
    </row>
    <row r="296" spans="11:11" ht="15" x14ac:dyDescent="0.25">
      <c r="K296" s="4" t="str">
        <f t="shared" si="39"/>
        <v/>
      </c>
    </row>
    <row r="297" spans="11:11" ht="15" x14ac:dyDescent="0.25">
      <c r="K297" s="4" t="str">
        <f t="shared" si="39"/>
        <v/>
      </c>
    </row>
    <row r="298" spans="11:11" ht="15" x14ac:dyDescent="0.25">
      <c r="K298" s="4" t="str">
        <f t="shared" si="39"/>
        <v/>
      </c>
    </row>
    <row r="299" spans="11:11" ht="15" x14ac:dyDescent="0.25">
      <c r="K299" s="4" t="str">
        <f t="shared" si="39"/>
        <v/>
      </c>
    </row>
    <row r="300" spans="11:11" ht="15" x14ac:dyDescent="0.25">
      <c r="K300" s="4" t="str">
        <f t="shared" si="39"/>
        <v/>
      </c>
    </row>
    <row r="301" spans="11:11" ht="15" x14ac:dyDescent="0.25">
      <c r="K301" s="4" t="str">
        <f t="shared" si="39"/>
        <v/>
      </c>
    </row>
    <row r="302" spans="11:11" ht="15" x14ac:dyDescent="0.25">
      <c r="K302" s="4" t="str">
        <f t="shared" si="39"/>
        <v/>
      </c>
    </row>
    <row r="303" spans="11:11" ht="15" x14ac:dyDescent="0.25">
      <c r="K303" s="4" t="str">
        <f t="shared" si="39"/>
        <v/>
      </c>
    </row>
    <row r="304" spans="11:11" ht="15" x14ac:dyDescent="0.25">
      <c r="K304" s="4" t="str">
        <f t="shared" si="39"/>
        <v/>
      </c>
    </row>
    <row r="305" spans="11:11" ht="15" x14ac:dyDescent="0.25">
      <c r="K305" s="4" t="str">
        <f t="shared" si="39"/>
        <v/>
      </c>
    </row>
    <row r="306" spans="11:11" ht="15" x14ac:dyDescent="0.25">
      <c r="K306" s="4" t="str">
        <f t="shared" si="39"/>
        <v/>
      </c>
    </row>
    <row r="307" spans="11:11" ht="15" x14ac:dyDescent="0.25">
      <c r="K307" s="4" t="str">
        <f t="shared" si="39"/>
        <v/>
      </c>
    </row>
    <row r="308" spans="11:11" ht="15" x14ac:dyDescent="0.25">
      <c r="K308" s="4" t="str">
        <f t="shared" si="39"/>
        <v/>
      </c>
    </row>
    <row r="309" spans="11:11" ht="15" x14ac:dyDescent="0.25">
      <c r="K309" s="4" t="str">
        <f t="shared" si="39"/>
        <v/>
      </c>
    </row>
    <row r="310" spans="11:11" ht="15" x14ac:dyDescent="0.25">
      <c r="K310" s="4" t="str">
        <f t="shared" si="39"/>
        <v/>
      </c>
    </row>
    <row r="311" spans="11:11" ht="15" x14ac:dyDescent="0.25">
      <c r="K311" s="4" t="str">
        <f t="shared" si="39"/>
        <v/>
      </c>
    </row>
    <row r="312" spans="11:11" ht="15" x14ac:dyDescent="0.25">
      <c r="K312" s="4" t="str">
        <f t="shared" si="39"/>
        <v/>
      </c>
    </row>
    <row r="313" spans="11:11" ht="15" x14ac:dyDescent="0.25">
      <c r="K313" s="4" t="str">
        <f t="shared" si="39"/>
        <v/>
      </c>
    </row>
    <row r="314" spans="11:11" ht="15" x14ac:dyDescent="0.25">
      <c r="K314" s="4" t="str">
        <f t="shared" si="39"/>
        <v/>
      </c>
    </row>
    <row r="315" spans="11:11" ht="15" x14ac:dyDescent="0.25">
      <c r="K315" s="4" t="str">
        <f t="shared" si="39"/>
        <v/>
      </c>
    </row>
    <row r="316" spans="11:11" ht="15" x14ac:dyDescent="0.25">
      <c r="K316" s="4" t="str">
        <f t="shared" si="39"/>
        <v/>
      </c>
    </row>
    <row r="317" spans="11:11" ht="15" x14ac:dyDescent="0.25">
      <c r="K317" s="4" t="str">
        <f t="shared" si="39"/>
        <v/>
      </c>
    </row>
    <row r="318" spans="11:11" ht="15" x14ac:dyDescent="0.25">
      <c r="K318" s="4" t="str">
        <f t="shared" si="39"/>
        <v/>
      </c>
    </row>
    <row r="319" spans="11:11" ht="15" x14ac:dyDescent="0.25">
      <c r="K319" s="4" t="str">
        <f t="shared" si="39"/>
        <v/>
      </c>
    </row>
    <row r="320" spans="11:11" ht="15" x14ac:dyDescent="0.25">
      <c r="K320" s="4" t="str">
        <f t="shared" si="39"/>
        <v/>
      </c>
    </row>
    <row r="321" spans="11:11" ht="15" x14ac:dyDescent="0.25">
      <c r="K321" s="4" t="str">
        <f t="shared" si="39"/>
        <v/>
      </c>
    </row>
    <row r="322" spans="11:11" ht="15" x14ac:dyDescent="0.25">
      <c r="K322" s="4" t="str">
        <f t="shared" si="39"/>
        <v/>
      </c>
    </row>
    <row r="323" spans="11:11" ht="15" x14ac:dyDescent="0.25">
      <c r="K323" s="4" t="str">
        <f t="shared" ref="K323:K386" si="40">IF(J323="", "", B323=J323)</f>
        <v/>
      </c>
    </row>
    <row r="324" spans="11:11" ht="15" x14ac:dyDescent="0.25">
      <c r="K324" s="4" t="str">
        <f t="shared" si="40"/>
        <v/>
      </c>
    </row>
    <row r="325" spans="11:11" ht="15" x14ac:dyDescent="0.25">
      <c r="K325" s="4" t="str">
        <f t="shared" si="40"/>
        <v/>
      </c>
    </row>
    <row r="326" spans="11:11" ht="15" x14ac:dyDescent="0.25">
      <c r="K326" s="4" t="str">
        <f t="shared" si="40"/>
        <v/>
      </c>
    </row>
    <row r="327" spans="11:11" ht="15" x14ac:dyDescent="0.25">
      <c r="K327" s="4" t="str">
        <f t="shared" si="40"/>
        <v/>
      </c>
    </row>
    <row r="328" spans="11:11" ht="15" x14ac:dyDescent="0.25">
      <c r="K328" s="4" t="str">
        <f t="shared" si="40"/>
        <v/>
      </c>
    </row>
    <row r="329" spans="11:11" ht="15" x14ac:dyDescent="0.25">
      <c r="K329" s="4" t="str">
        <f t="shared" si="40"/>
        <v/>
      </c>
    </row>
    <row r="330" spans="11:11" ht="15" x14ac:dyDescent="0.25">
      <c r="K330" s="4" t="str">
        <f t="shared" si="40"/>
        <v/>
      </c>
    </row>
    <row r="331" spans="11:11" ht="15" x14ac:dyDescent="0.25">
      <c r="K331" s="4" t="str">
        <f t="shared" si="40"/>
        <v/>
      </c>
    </row>
    <row r="332" spans="11:11" ht="15" x14ac:dyDescent="0.25">
      <c r="K332" s="4" t="str">
        <f t="shared" si="40"/>
        <v/>
      </c>
    </row>
    <row r="333" spans="11:11" ht="15" x14ac:dyDescent="0.25">
      <c r="K333" s="4" t="str">
        <f t="shared" si="40"/>
        <v/>
      </c>
    </row>
    <row r="334" spans="11:11" ht="15" x14ac:dyDescent="0.25">
      <c r="K334" s="4" t="str">
        <f t="shared" si="40"/>
        <v/>
      </c>
    </row>
    <row r="335" spans="11:11" ht="15" x14ac:dyDescent="0.25">
      <c r="K335" s="4" t="str">
        <f t="shared" si="40"/>
        <v/>
      </c>
    </row>
    <row r="336" spans="11:11" ht="15" x14ac:dyDescent="0.25">
      <c r="K336" s="4" t="str">
        <f t="shared" si="40"/>
        <v/>
      </c>
    </row>
    <row r="337" spans="11:11" ht="15" x14ac:dyDescent="0.25">
      <c r="K337" s="4" t="str">
        <f t="shared" si="40"/>
        <v/>
      </c>
    </row>
    <row r="338" spans="11:11" ht="15" x14ac:dyDescent="0.25">
      <c r="K338" s="4" t="str">
        <f t="shared" si="40"/>
        <v/>
      </c>
    </row>
    <row r="339" spans="11:11" ht="15" x14ac:dyDescent="0.25">
      <c r="K339" s="4" t="str">
        <f t="shared" si="40"/>
        <v/>
      </c>
    </row>
    <row r="340" spans="11:11" ht="15" x14ac:dyDescent="0.25">
      <c r="K340" s="4" t="str">
        <f t="shared" si="40"/>
        <v/>
      </c>
    </row>
    <row r="341" spans="11:11" ht="15" x14ac:dyDescent="0.25">
      <c r="K341" s="4" t="str">
        <f t="shared" si="40"/>
        <v/>
      </c>
    </row>
    <row r="342" spans="11:11" ht="15" x14ac:dyDescent="0.25">
      <c r="K342" s="4" t="str">
        <f t="shared" si="40"/>
        <v/>
      </c>
    </row>
    <row r="343" spans="11:11" ht="15" x14ac:dyDescent="0.25">
      <c r="K343" s="4" t="str">
        <f t="shared" si="40"/>
        <v/>
      </c>
    </row>
    <row r="344" spans="11:11" ht="15" x14ac:dyDescent="0.25">
      <c r="K344" s="4" t="str">
        <f t="shared" si="40"/>
        <v/>
      </c>
    </row>
    <row r="345" spans="11:11" ht="15" x14ac:dyDescent="0.25">
      <c r="K345" s="4" t="str">
        <f t="shared" si="40"/>
        <v/>
      </c>
    </row>
    <row r="346" spans="11:11" ht="15" x14ac:dyDescent="0.25">
      <c r="K346" s="4" t="str">
        <f t="shared" si="40"/>
        <v/>
      </c>
    </row>
    <row r="347" spans="11:11" ht="15" x14ac:dyDescent="0.25">
      <c r="K347" s="4" t="str">
        <f t="shared" si="40"/>
        <v/>
      </c>
    </row>
    <row r="348" spans="11:11" ht="15" x14ac:dyDescent="0.25">
      <c r="K348" s="4" t="str">
        <f t="shared" si="40"/>
        <v/>
      </c>
    </row>
    <row r="349" spans="11:11" ht="15" x14ac:dyDescent="0.25">
      <c r="K349" s="4" t="str">
        <f t="shared" si="40"/>
        <v/>
      </c>
    </row>
    <row r="350" spans="11:11" ht="15" x14ac:dyDescent="0.25">
      <c r="K350" s="4" t="str">
        <f t="shared" si="40"/>
        <v/>
      </c>
    </row>
    <row r="351" spans="11:11" ht="15" x14ac:dyDescent="0.25">
      <c r="K351" s="4" t="str">
        <f t="shared" si="40"/>
        <v/>
      </c>
    </row>
    <row r="352" spans="11:11" ht="15" x14ac:dyDescent="0.25">
      <c r="K352" s="4" t="str">
        <f t="shared" si="40"/>
        <v/>
      </c>
    </row>
    <row r="353" spans="11:11" ht="15" x14ac:dyDescent="0.25">
      <c r="K353" s="4" t="str">
        <f t="shared" si="40"/>
        <v/>
      </c>
    </row>
    <row r="354" spans="11:11" ht="15" x14ac:dyDescent="0.25">
      <c r="K354" s="4" t="str">
        <f t="shared" si="40"/>
        <v/>
      </c>
    </row>
    <row r="355" spans="11:11" ht="15" x14ac:dyDescent="0.25">
      <c r="K355" s="4" t="str">
        <f t="shared" si="40"/>
        <v/>
      </c>
    </row>
    <row r="356" spans="11:11" ht="15" x14ac:dyDescent="0.25">
      <c r="K356" s="4" t="str">
        <f t="shared" si="40"/>
        <v/>
      </c>
    </row>
    <row r="357" spans="11:11" ht="15" x14ac:dyDescent="0.25">
      <c r="K357" s="4" t="str">
        <f t="shared" si="40"/>
        <v/>
      </c>
    </row>
    <row r="358" spans="11:11" ht="15" x14ac:dyDescent="0.25">
      <c r="K358" s="4" t="str">
        <f t="shared" si="40"/>
        <v/>
      </c>
    </row>
    <row r="359" spans="11:11" ht="15" x14ac:dyDescent="0.25">
      <c r="K359" s="4" t="str">
        <f t="shared" si="40"/>
        <v/>
      </c>
    </row>
    <row r="360" spans="11:11" ht="15" x14ac:dyDescent="0.25">
      <c r="K360" s="4" t="str">
        <f t="shared" si="40"/>
        <v/>
      </c>
    </row>
    <row r="361" spans="11:11" ht="15" x14ac:dyDescent="0.25">
      <c r="K361" s="4" t="str">
        <f t="shared" si="40"/>
        <v/>
      </c>
    </row>
    <row r="362" spans="11:11" ht="15" x14ac:dyDescent="0.25">
      <c r="K362" s="4" t="str">
        <f t="shared" si="40"/>
        <v/>
      </c>
    </row>
    <row r="363" spans="11:11" ht="15" x14ac:dyDescent="0.25">
      <c r="K363" s="4" t="str">
        <f t="shared" si="40"/>
        <v/>
      </c>
    </row>
    <row r="364" spans="11:11" ht="15" x14ac:dyDescent="0.25">
      <c r="K364" s="4" t="str">
        <f t="shared" si="40"/>
        <v/>
      </c>
    </row>
    <row r="365" spans="11:11" ht="15" x14ac:dyDescent="0.25">
      <c r="K365" s="4" t="str">
        <f t="shared" si="40"/>
        <v/>
      </c>
    </row>
    <row r="366" spans="11:11" ht="15" x14ac:dyDescent="0.25">
      <c r="K366" s="4" t="str">
        <f t="shared" si="40"/>
        <v/>
      </c>
    </row>
    <row r="367" spans="11:11" ht="15" x14ac:dyDescent="0.25">
      <c r="K367" s="4" t="str">
        <f t="shared" si="40"/>
        <v/>
      </c>
    </row>
    <row r="368" spans="11:11" ht="15" x14ac:dyDescent="0.25">
      <c r="K368" s="4" t="str">
        <f t="shared" si="40"/>
        <v/>
      </c>
    </row>
    <row r="369" spans="11:11" ht="15" x14ac:dyDescent="0.25">
      <c r="K369" s="4" t="str">
        <f t="shared" si="40"/>
        <v/>
      </c>
    </row>
    <row r="370" spans="11:11" ht="15" x14ac:dyDescent="0.25">
      <c r="K370" s="4" t="str">
        <f t="shared" si="40"/>
        <v/>
      </c>
    </row>
    <row r="371" spans="11:11" ht="15" x14ac:dyDescent="0.25">
      <c r="K371" s="4" t="str">
        <f t="shared" si="40"/>
        <v/>
      </c>
    </row>
    <row r="372" spans="11:11" ht="15" x14ac:dyDescent="0.25">
      <c r="K372" s="4" t="str">
        <f t="shared" si="40"/>
        <v/>
      </c>
    </row>
    <row r="373" spans="11:11" ht="15" x14ac:dyDescent="0.25">
      <c r="K373" s="4" t="str">
        <f t="shared" si="40"/>
        <v/>
      </c>
    </row>
    <row r="374" spans="11:11" ht="15" x14ac:dyDescent="0.25">
      <c r="K374" s="4" t="str">
        <f t="shared" si="40"/>
        <v/>
      </c>
    </row>
    <row r="375" spans="11:11" ht="15" x14ac:dyDescent="0.25">
      <c r="K375" s="4" t="str">
        <f t="shared" si="40"/>
        <v/>
      </c>
    </row>
    <row r="376" spans="11:11" ht="15" x14ac:dyDescent="0.25">
      <c r="K376" s="4" t="str">
        <f t="shared" si="40"/>
        <v/>
      </c>
    </row>
    <row r="377" spans="11:11" ht="15" x14ac:dyDescent="0.25">
      <c r="K377" s="4" t="str">
        <f t="shared" si="40"/>
        <v/>
      </c>
    </row>
    <row r="378" spans="11:11" ht="15" x14ac:dyDescent="0.25">
      <c r="K378" s="4" t="str">
        <f t="shared" si="40"/>
        <v/>
      </c>
    </row>
    <row r="379" spans="11:11" ht="15" x14ac:dyDescent="0.25">
      <c r="K379" s="4" t="str">
        <f t="shared" si="40"/>
        <v/>
      </c>
    </row>
    <row r="380" spans="11:11" ht="15" x14ac:dyDescent="0.25">
      <c r="K380" s="4" t="str">
        <f t="shared" si="40"/>
        <v/>
      </c>
    </row>
    <row r="381" spans="11:11" ht="15" x14ac:dyDescent="0.25">
      <c r="K381" s="4" t="str">
        <f t="shared" si="40"/>
        <v/>
      </c>
    </row>
    <row r="382" spans="11:11" ht="15" x14ac:dyDescent="0.25">
      <c r="K382" s="4" t="str">
        <f t="shared" si="40"/>
        <v/>
      </c>
    </row>
    <row r="383" spans="11:11" ht="15" x14ac:dyDescent="0.25">
      <c r="K383" s="4" t="str">
        <f t="shared" si="40"/>
        <v/>
      </c>
    </row>
    <row r="384" spans="11:11" ht="15" x14ac:dyDescent="0.25">
      <c r="K384" s="4" t="str">
        <f t="shared" si="40"/>
        <v/>
      </c>
    </row>
    <row r="385" spans="11:11" ht="15" x14ac:dyDescent="0.25">
      <c r="K385" s="4" t="str">
        <f t="shared" si="40"/>
        <v/>
      </c>
    </row>
    <row r="386" spans="11:11" ht="15" x14ac:dyDescent="0.25">
      <c r="K386" s="4" t="str">
        <f t="shared" si="40"/>
        <v/>
      </c>
    </row>
    <row r="387" spans="11:11" ht="15" x14ac:dyDescent="0.25">
      <c r="K387" s="4" t="str">
        <f t="shared" ref="K387:K450" si="41">IF(J387="", "", B387=J387)</f>
        <v/>
      </c>
    </row>
    <row r="388" spans="11:11" ht="15" x14ac:dyDescent="0.25">
      <c r="K388" s="4" t="str">
        <f t="shared" si="41"/>
        <v/>
      </c>
    </row>
    <row r="389" spans="11:11" ht="15" x14ac:dyDescent="0.25">
      <c r="K389" s="4" t="str">
        <f t="shared" si="41"/>
        <v/>
      </c>
    </row>
    <row r="390" spans="11:11" ht="15" x14ac:dyDescent="0.25">
      <c r="K390" s="4" t="str">
        <f t="shared" si="41"/>
        <v/>
      </c>
    </row>
    <row r="391" spans="11:11" ht="15" x14ac:dyDescent="0.25">
      <c r="K391" s="4" t="str">
        <f t="shared" si="41"/>
        <v/>
      </c>
    </row>
    <row r="392" spans="11:11" ht="15" x14ac:dyDescent="0.25">
      <c r="K392" s="4" t="str">
        <f t="shared" si="41"/>
        <v/>
      </c>
    </row>
    <row r="393" spans="11:11" ht="15" x14ac:dyDescent="0.25">
      <c r="K393" s="4" t="str">
        <f t="shared" si="41"/>
        <v/>
      </c>
    </row>
    <row r="394" spans="11:11" ht="15" x14ac:dyDescent="0.25">
      <c r="K394" s="4" t="str">
        <f t="shared" si="41"/>
        <v/>
      </c>
    </row>
    <row r="395" spans="11:11" ht="15" x14ac:dyDescent="0.25">
      <c r="K395" s="4" t="str">
        <f t="shared" si="41"/>
        <v/>
      </c>
    </row>
    <row r="396" spans="11:11" ht="15" x14ac:dyDescent="0.25">
      <c r="K396" s="4" t="str">
        <f t="shared" si="41"/>
        <v/>
      </c>
    </row>
    <row r="397" spans="11:11" ht="15" x14ac:dyDescent="0.25">
      <c r="K397" s="4" t="str">
        <f t="shared" si="41"/>
        <v/>
      </c>
    </row>
    <row r="398" spans="11:11" ht="15" x14ac:dyDescent="0.25">
      <c r="K398" s="4" t="str">
        <f t="shared" si="41"/>
        <v/>
      </c>
    </row>
    <row r="399" spans="11:11" ht="15" x14ac:dyDescent="0.25">
      <c r="K399" s="4" t="str">
        <f t="shared" si="41"/>
        <v/>
      </c>
    </row>
    <row r="400" spans="11:11" ht="15" x14ac:dyDescent="0.25">
      <c r="K400" s="4" t="str">
        <f t="shared" si="41"/>
        <v/>
      </c>
    </row>
    <row r="401" spans="11:11" ht="15" x14ac:dyDescent="0.25">
      <c r="K401" s="4" t="str">
        <f t="shared" si="41"/>
        <v/>
      </c>
    </row>
    <row r="402" spans="11:11" ht="15" x14ac:dyDescent="0.25">
      <c r="K402" s="4" t="str">
        <f t="shared" si="41"/>
        <v/>
      </c>
    </row>
    <row r="403" spans="11:11" ht="15" x14ac:dyDescent="0.25">
      <c r="K403" s="4" t="str">
        <f t="shared" si="41"/>
        <v/>
      </c>
    </row>
    <row r="404" spans="11:11" ht="15" x14ac:dyDescent="0.25">
      <c r="K404" s="4" t="str">
        <f t="shared" si="41"/>
        <v/>
      </c>
    </row>
    <row r="405" spans="11:11" ht="15" x14ac:dyDescent="0.25">
      <c r="K405" s="4" t="str">
        <f t="shared" si="41"/>
        <v/>
      </c>
    </row>
    <row r="406" spans="11:11" ht="15" x14ac:dyDescent="0.25">
      <c r="K406" s="4" t="str">
        <f t="shared" si="41"/>
        <v/>
      </c>
    </row>
    <row r="407" spans="11:11" ht="15" x14ac:dyDescent="0.25">
      <c r="K407" s="4" t="str">
        <f t="shared" si="41"/>
        <v/>
      </c>
    </row>
    <row r="408" spans="11:11" ht="15" x14ac:dyDescent="0.25">
      <c r="K408" s="4" t="str">
        <f t="shared" si="41"/>
        <v/>
      </c>
    </row>
    <row r="409" spans="11:11" ht="15" x14ac:dyDescent="0.25">
      <c r="K409" s="4" t="str">
        <f t="shared" si="41"/>
        <v/>
      </c>
    </row>
    <row r="410" spans="11:11" ht="15" x14ac:dyDescent="0.25">
      <c r="K410" s="4" t="str">
        <f t="shared" si="41"/>
        <v/>
      </c>
    </row>
    <row r="411" spans="11:11" ht="15" x14ac:dyDescent="0.25">
      <c r="K411" s="4" t="str">
        <f t="shared" si="41"/>
        <v/>
      </c>
    </row>
    <row r="412" spans="11:11" ht="15" x14ac:dyDescent="0.25">
      <c r="K412" s="4" t="str">
        <f t="shared" si="41"/>
        <v/>
      </c>
    </row>
    <row r="413" spans="11:11" ht="15" x14ac:dyDescent="0.25">
      <c r="K413" s="4" t="str">
        <f t="shared" si="41"/>
        <v/>
      </c>
    </row>
    <row r="414" spans="11:11" ht="15" x14ac:dyDescent="0.25">
      <c r="K414" s="4" t="str">
        <f t="shared" si="41"/>
        <v/>
      </c>
    </row>
    <row r="415" spans="11:11" ht="15" x14ac:dyDescent="0.25">
      <c r="K415" s="4" t="str">
        <f t="shared" si="41"/>
        <v/>
      </c>
    </row>
    <row r="416" spans="11:11" ht="15" x14ac:dyDescent="0.25">
      <c r="K416" s="4" t="str">
        <f t="shared" si="41"/>
        <v/>
      </c>
    </row>
    <row r="417" spans="11:11" ht="15" x14ac:dyDescent="0.25">
      <c r="K417" s="4" t="str">
        <f t="shared" si="41"/>
        <v/>
      </c>
    </row>
    <row r="418" spans="11:11" ht="15" x14ac:dyDescent="0.25">
      <c r="K418" s="4" t="str">
        <f t="shared" si="41"/>
        <v/>
      </c>
    </row>
    <row r="419" spans="11:11" ht="15" x14ac:dyDescent="0.25">
      <c r="K419" s="4" t="str">
        <f t="shared" si="41"/>
        <v/>
      </c>
    </row>
    <row r="420" spans="11:11" ht="15" x14ac:dyDescent="0.25">
      <c r="K420" s="4" t="str">
        <f t="shared" si="41"/>
        <v/>
      </c>
    </row>
    <row r="421" spans="11:11" ht="15" x14ac:dyDescent="0.25">
      <c r="K421" s="4" t="str">
        <f t="shared" si="41"/>
        <v/>
      </c>
    </row>
    <row r="422" spans="11:11" ht="15" x14ac:dyDescent="0.25">
      <c r="K422" s="4" t="str">
        <f t="shared" si="41"/>
        <v/>
      </c>
    </row>
    <row r="423" spans="11:11" ht="15" x14ac:dyDescent="0.25">
      <c r="K423" s="4" t="str">
        <f t="shared" si="41"/>
        <v/>
      </c>
    </row>
    <row r="424" spans="11:11" ht="15" x14ac:dyDescent="0.25">
      <c r="K424" s="4" t="str">
        <f t="shared" si="41"/>
        <v/>
      </c>
    </row>
    <row r="425" spans="11:11" ht="15" x14ac:dyDescent="0.25">
      <c r="K425" s="4" t="str">
        <f t="shared" si="41"/>
        <v/>
      </c>
    </row>
    <row r="426" spans="11:11" ht="15" x14ac:dyDescent="0.25">
      <c r="K426" s="4" t="str">
        <f t="shared" si="41"/>
        <v/>
      </c>
    </row>
    <row r="427" spans="11:11" ht="15" x14ac:dyDescent="0.25">
      <c r="K427" s="4" t="str">
        <f t="shared" si="41"/>
        <v/>
      </c>
    </row>
    <row r="428" spans="11:11" ht="15" x14ac:dyDescent="0.25">
      <c r="K428" s="4" t="str">
        <f t="shared" si="41"/>
        <v/>
      </c>
    </row>
    <row r="429" spans="11:11" ht="15" x14ac:dyDescent="0.25">
      <c r="K429" s="4" t="str">
        <f t="shared" si="41"/>
        <v/>
      </c>
    </row>
    <row r="430" spans="11:11" ht="15" x14ac:dyDescent="0.25">
      <c r="K430" s="4" t="str">
        <f t="shared" si="41"/>
        <v/>
      </c>
    </row>
    <row r="431" spans="11:11" ht="15" x14ac:dyDescent="0.25">
      <c r="K431" s="4" t="str">
        <f t="shared" si="41"/>
        <v/>
      </c>
    </row>
    <row r="432" spans="11:11" ht="15" x14ac:dyDescent="0.25">
      <c r="K432" s="4" t="str">
        <f t="shared" si="41"/>
        <v/>
      </c>
    </row>
    <row r="433" spans="11:11" ht="15" x14ac:dyDescent="0.25">
      <c r="K433" s="4" t="str">
        <f t="shared" si="41"/>
        <v/>
      </c>
    </row>
    <row r="434" spans="11:11" ht="15" x14ac:dyDescent="0.25">
      <c r="K434" s="4" t="str">
        <f t="shared" si="41"/>
        <v/>
      </c>
    </row>
    <row r="435" spans="11:11" ht="15" x14ac:dyDescent="0.25">
      <c r="K435" s="4" t="str">
        <f t="shared" si="41"/>
        <v/>
      </c>
    </row>
    <row r="436" spans="11:11" ht="15" x14ac:dyDescent="0.25">
      <c r="K436" s="4" t="str">
        <f t="shared" si="41"/>
        <v/>
      </c>
    </row>
    <row r="437" spans="11:11" ht="15" x14ac:dyDescent="0.25">
      <c r="K437" s="4" t="str">
        <f t="shared" si="41"/>
        <v/>
      </c>
    </row>
    <row r="438" spans="11:11" ht="15" x14ac:dyDescent="0.25">
      <c r="K438" s="4" t="str">
        <f t="shared" si="41"/>
        <v/>
      </c>
    </row>
    <row r="439" spans="11:11" ht="15" x14ac:dyDescent="0.25">
      <c r="K439" s="4" t="str">
        <f t="shared" si="41"/>
        <v/>
      </c>
    </row>
    <row r="440" spans="11:11" ht="15" x14ac:dyDescent="0.25">
      <c r="K440" s="4" t="str">
        <f t="shared" si="41"/>
        <v/>
      </c>
    </row>
    <row r="441" spans="11:11" ht="15" x14ac:dyDescent="0.25">
      <c r="K441" s="4" t="str">
        <f t="shared" si="41"/>
        <v/>
      </c>
    </row>
    <row r="442" spans="11:11" ht="15" x14ac:dyDescent="0.25">
      <c r="K442" s="4" t="str">
        <f t="shared" si="41"/>
        <v/>
      </c>
    </row>
    <row r="443" spans="11:11" ht="15" x14ac:dyDescent="0.25">
      <c r="K443" s="4" t="str">
        <f t="shared" si="41"/>
        <v/>
      </c>
    </row>
    <row r="444" spans="11:11" ht="15" x14ac:dyDescent="0.25">
      <c r="K444" s="4" t="str">
        <f t="shared" si="41"/>
        <v/>
      </c>
    </row>
    <row r="445" spans="11:11" ht="15" x14ac:dyDescent="0.25">
      <c r="K445" s="4" t="str">
        <f t="shared" si="41"/>
        <v/>
      </c>
    </row>
    <row r="446" spans="11:11" ht="15" x14ac:dyDescent="0.25">
      <c r="K446" s="4" t="str">
        <f t="shared" si="41"/>
        <v/>
      </c>
    </row>
    <row r="447" spans="11:11" ht="15" x14ac:dyDescent="0.25">
      <c r="K447" s="4" t="str">
        <f t="shared" si="41"/>
        <v/>
      </c>
    </row>
    <row r="448" spans="11:11" ht="15" x14ac:dyDescent="0.25">
      <c r="K448" s="4" t="str">
        <f t="shared" si="41"/>
        <v/>
      </c>
    </row>
    <row r="449" spans="11:11" ht="15" x14ac:dyDescent="0.25">
      <c r="K449" s="4" t="str">
        <f t="shared" si="41"/>
        <v/>
      </c>
    </row>
    <row r="450" spans="11:11" ht="15" x14ac:dyDescent="0.25">
      <c r="K450" s="4" t="str">
        <f t="shared" si="41"/>
        <v/>
      </c>
    </row>
    <row r="451" spans="11:11" ht="15" x14ac:dyDescent="0.25">
      <c r="K451" s="4" t="str">
        <f t="shared" ref="K451:K514" si="42">IF(J451="", "", B451=J451)</f>
        <v/>
      </c>
    </row>
    <row r="452" spans="11:11" ht="15" x14ac:dyDescent="0.25">
      <c r="K452" s="4" t="str">
        <f t="shared" si="42"/>
        <v/>
      </c>
    </row>
    <row r="453" spans="11:11" ht="15" x14ac:dyDescent="0.25">
      <c r="K453" s="4" t="str">
        <f t="shared" si="42"/>
        <v/>
      </c>
    </row>
    <row r="454" spans="11:11" ht="15" x14ac:dyDescent="0.25">
      <c r="K454" s="4" t="str">
        <f t="shared" si="42"/>
        <v/>
      </c>
    </row>
    <row r="455" spans="11:11" ht="15" x14ac:dyDescent="0.25">
      <c r="K455" s="4" t="str">
        <f t="shared" si="42"/>
        <v/>
      </c>
    </row>
    <row r="456" spans="11:11" ht="15" x14ac:dyDescent="0.25">
      <c r="K456" s="4" t="str">
        <f t="shared" si="42"/>
        <v/>
      </c>
    </row>
    <row r="457" spans="11:11" ht="15" x14ac:dyDescent="0.25">
      <c r="K457" s="4" t="str">
        <f t="shared" si="42"/>
        <v/>
      </c>
    </row>
    <row r="458" spans="11:11" ht="15" x14ac:dyDescent="0.25">
      <c r="K458" s="4" t="str">
        <f t="shared" si="42"/>
        <v/>
      </c>
    </row>
    <row r="459" spans="11:11" ht="15" x14ac:dyDescent="0.25">
      <c r="K459" s="4" t="str">
        <f t="shared" si="42"/>
        <v/>
      </c>
    </row>
    <row r="460" spans="11:11" ht="15" x14ac:dyDescent="0.25">
      <c r="K460" s="4" t="str">
        <f t="shared" si="42"/>
        <v/>
      </c>
    </row>
    <row r="461" spans="11:11" ht="15" x14ac:dyDescent="0.25">
      <c r="K461" s="4" t="str">
        <f t="shared" si="42"/>
        <v/>
      </c>
    </row>
    <row r="462" spans="11:11" ht="15" x14ac:dyDescent="0.25">
      <c r="K462" s="4" t="str">
        <f t="shared" si="42"/>
        <v/>
      </c>
    </row>
    <row r="463" spans="11:11" ht="15" x14ac:dyDescent="0.25">
      <c r="K463" s="4" t="str">
        <f t="shared" si="42"/>
        <v/>
      </c>
    </row>
    <row r="464" spans="11:11" ht="15" x14ac:dyDescent="0.25">
      <c r="K464" s="4" t="str">
        <f t="shared" si="42"/>
        <v/>
      </c>
    </row>
    <row r="465" spans="11:11" ht="15" x14ac:dyDescent="0.25">
      <c r="K465" s="4" t="str">
        <f t="shared" si="42"/>
        <v/>
      </c>
    </row>
    <row r="466" spans="11:11" ht="15" x14ac:dyDescent="0.25">
      <c r="K466" s="4" t="str">
        <f t="shared" si="42"/>
        <v/>
      </c>
    </row>
    <row r="467" spans="11:11" ht="15" x14ac:dyDescent="0.25">
      <c r="K467" s="4" t="str">
        <f t="shared" si="42"/>
        <v/>
      </c>
    </row>
    <row r="468" spans="11:11" ht="15" x14ac:dyDescent="0.25">
      <c r="K468" s="4" t="str">
        <f t="shared" si="42"/>
        <v/>
      </c>
    </row>
    <row r="469" spans="11:11" ht="15" x14ac:dyDescent="0.25">
      <c r="K469" s="4" t="str">
        <f t="shared" si="42"/>
        <v/>
      </c>
    </row>
    <row r="470" spans="11:11" ht="15" x14ac:dyDescent="0.25">
      <c r="K470" s="4" t="str">
        <f t="shared" si="42"/>
        <v/>
      </c>
    </row>
    <row r="471" spans="11:11" ht="15" x14ac:dyDescent="0.25">
      <c r="K471" s="4" t="str">
        <f t="shared" si="42"/>
        <v/>
      </c>
    </row>
    <row r="472" spans="11:11" ht="15" x14ac:dyDescent="0.25">
      <c r="K472" s="4" t="str">
        <f t="shared" si="42"/>
        <v/>
      </c>
    </row>
    <row r="473" spans="11:11" ht="15" x14ac:dyDescent="0.25">
      <c r="K473" s="4" t="str">
        <f t="shared" si="42"/>
        <v/>
      </c>
    </row>
    <row r="474" spans="11:11" ht="15" x14ac:dyDescent="0.25">
      <c r="K474" s="4" t="str">
        <f t="shared" si="42"/>
        <v/>
      </c>
    </row>
    <row r="475" spans="11:11" ht="15" x14ac:dyDescent="0.25">
      <c r="K475" s="4" t="str">
        <f t="shared" si="42"/>
        <v/>
      </c>
    </row>
    <row r="476" spans="11:11" ht="15" x14ac:dyDescent="0.25">
      <c r="K476" s="4" t="str">
        <f t="shared" si="42"/>
        <v/>
      </c>
    </row>
    <row r="477" spans="11:11" ht="15" x14ac:dyDescent="0.25">
      <c r="K477" s="4" t="str">
        <f t="shared" si="42"/>
        <v/>
      </c>
    </row>
    <row r="478" spans="11:11" ht="15" x14ac:dyDescent="0.25">
      <c r="K478" s="4" t="str">
        <f t="shared" si="42"/>
        <v/>
      </c>
    </row>
    <row r="479" spans="11:11" ht="15" x14ac:dyDescent="0.25">
      <c r="K479" s="4" t="str">
        <f t="shared" si="42"/>
        <v/>
      </c>
    </row>
    <row r="480" spans="11:11" ht="15" x14ac:dyDescent="0.25">
      <c r="K480" s="4" t="str">
        <f t="shared" si="42"/>
        <v/>
      </c>
    </row>
    <row r="481" spans="11:11" ht="15" x14ac:dyDescent="0.25">
      <c r="K481" s="4" t="str">
        <f t="shared" si="42"/>
        <v/>
      </c>
    </row>
    <row r="482" spans="11:11" ht="15" x14ac:dyDescent="0.25">
      <c r="K482" s="4" t="str">
        <f t="shared" si="42"/>
        <v/>
      </c>
    </row>
    <row r="483" spans="11:11" ht="15" x14ac:dyDescent="0.25">
      <c r="K483" s="4" t="str">
        <f t="shared" si="42"/>
        <v/>
      </c>
    </row>
    <row r="484" spans="11:11" ht="15" x14ac:dyDescent="0.25">
      <c r="K484" s="4" t="str">
        <f t="shared" si="42"/>
        <v/>
      </c>
    </row>
    <row r="485" spans="11:11" ht="15" x14ac:dyDescent="0.25">
      <c r="K485" s="4" t="str">
        <f t="shared" si="42"/>
        <v/>
      </c>
    </row>
    <row r="486" spans="11:11" ht="15" x14ac:dyDescent="0.25">
      <c r="K486" s="4" t="str">
        <f t="shared" si="42"/>
        <v/>
      </c>
    </row>
    <row r="487" spans="11:11" ht="15" x14ac:dyDescent="0.25">
      <c r="K487" s="4" t="str">
        <f t="shared" si="42"/>
        <v/>
      </c>
    </row>
    <row r="488" spans="11:11" ht="15" x14ac:dyDescent="0.25">
      <c r="K488" s="4" t="str">
        <f t="shared" si="42"/>
        <v/>
      </c>
    </row>
    <row r="489" spans="11:11" ht="15" x14ac:dyDescent="0.25">
      <c r="K489" s="4" t="str">
        <f t="shared" si="42"/>
        <v/>
      </c>
    </row>
    <row r="490" spans="11:11" ht="15" x14ac:dyDescent="0.25">
      <c r="K490" s="4" t="str">
        <f t="shared" si="42"/>
        <v/>
      </c>
    </row>
    <row r="491" spans="11:11" ht="15" x14ac:dyDescent="0.25">
      <c r="K491" s="4" t="str">
        <f t="shared" si="42"/>
        <v/>
      </c>
    </row>
    <row r="492" spans="11:11" ht="15" x14ac:dyDescent="0.25">
      <c r="K492" s="4" t="str">
        <f t="shared" si="42"/>
        <v/>
      </c>
    </row>
    <row r="493" spans="11:11" ht="15" x14ac:dyDescent="0.25">
      <c r="K493" s="4" t="str">
        <f t="shared" si="42"/>
        <v/>
      </c>
    </row>
    <row r="494" spans="11:11" ht="15" x14ac:dyDescent="0.25">
      <c r="K494" s="4" t="str">
        <f t="shared" si="42"/>
        <v/>
      </c>
    </row>
    <row r="495" spans="11:11" ht="15" x14ac:dyDescent="0.25">
      <c r="K495" s="4" t="str">
        <f t="shared" si="42"/>
        <v/>
      </c>
    </row>
    <row r="496" spans="11:11" ht="15" x14ac:dyDescent="0.25">
      <c r="K496" s="4" t="str">
        <f t="shared" si="42"/>
        <v/>
      </c>
    </row>
    <row r="497" spans="11:11" ht="15" x14ac:dyDescent="0.25">
      <c r="K497" s="4" t="str">
        <f t="shared" si="42"/>
        <v/>
      </c>
    </row>
    <row r="498" spans="11:11" ht="15" x14ac:dyDescent="0.25">
      <c r="K498" s="4" t="str">
        <f t="shared" si="42"/>
        <v/>
      </c>
    </row>
    <row r="499" spans="11:11" ht="15" x14ac:dyDescent="0.25">
      <c r="K499" s="4" t="str">
        <f t="shared" si="42"/>
        <v/>
      </c>
    </row>
    <row r="500" spans="11:11" ht="15" x14ac:dyDescent="0.25">
      <c r="K500" s="4" t="str">
        <f t="shared" si="42"/>
        <v/>
      </c>
    </row>
    <row r="501" spans="11:11" ht="15" x14ac:dyDescent="0.25">
      <c r="K501" s="4" t="str">
        <f t="shared" si="42"/>
        <v/>
      </c>
    </row>
    <row r="502" spans="11:11" ht="15" x14ac:dyDescent="0.25">
      <c r="K502" s="4" t="str">
        <f t="shared" si="42"/>
        <v/>
      </c>
    </row>
    <row r="503" spans="11:11" ht="15" x14ac:dyDescent="0.25">
      <c r="K503" s="4" t="str">
        <f t="shared" si="42"/>
        <v/>
      </c>
    </row>
    <row r="504" spans="11:11" ht="15" x14ac:dyDescent="0.25">
      <c r="K504" s="4" t="str">
        <f t="shared" si="42"/>
        <v/>
      </c>
    </row>
    <row r="505" spans="11:11" ht="15" x14ac:dyDescent="0.25">
      <c r="K505" s="4" t="str">
        <f t="shared" si="42"/>
        <v/>
      </c>
    </row>
    <row r="506" spans="11:11" ht="15" x14ac:dyDescent="0.25">
      <c r="K506" s="4" t="str">
        <f t="shared" si="42"/>
        <v/>
      </c>
    </row>
    <row r="507" spans="11:11" ht="15" x14ac:dyDescent="0.25">
      <c r="K507" s="4" t="str">
        <f t="shared" si="42"/>
        <v/>
      </c>
    </row>
    <row r="508" spans="11:11" ht="15" x14ac:dyDescent="0.25">
      <c r="K508" s="4" t="str">
        <f t="shared" si="42"/>
        <v/>
      </c>
    </row>
    <row r="509" spans="11:11" ht="15" x14ac:dyDescent="0.25">
      <c r="K509" s="4" t="str">
        <f t="shared" si="42"/>
        <v/>
      </c>
    </row>
    <row r="510" spans="11:11" ht="15" x14ac:dyDescent="0.25">
      <c r="K510" s="4" t="str">
        <f t="shared" si="42"/>
        <v/>
      </c>
    </row>
    <row r="511" spans="11:11" ht="15" x14ac:dyDescent="0.25">
      <c r="K511" s="4" t="str">
        <f t="shared" si="42"/>
        <v/>
      </c>
    </row>
    <row r="512" spans="11:11" ht="15" x14ac:dyDescent="0.25">
      <c r="K512" s="4" t="str">
        <f t="shared" si="42"/>
        <v/>
      </c>
    </row>
    <row r="513" spans="11:11" ht="15" x14ac:dyDescent="0.25">
      <c r="K513" s="4" t="str">
        <f t="shared" si="42"/>
        <v/>
      </c>
    </row>
    <row r="514" spans="11:11" ht="15" x14ac:dyDescent="0.25">
      <c r="K514" s="4" t="str">
        <f t="shared" si="42"/>
        <v/>
      </c>
    </row>
    <row r="515" spans="11:11" ht="15" x14ac:dyDescent="0.25">
      <c r="K515" s="4" t="str">
        <f t="shared" ref="K515:K578" si="43">IF(J515="", "", B515=J515)</f>
        <v/>
      </c>
    </row>
    <row r="516" spans="11:11" ht="15" x14ac:dyDescent="0.25">
      <c r="K516" s="4" t="str">
        <f t="shared" si="43"/>
        <v/>
      </c>
    </row>
    <row r="517" spans="11:11" ht="15" x14ac:dyDescent="0.25">
      <c r="K517" s="4" t="str">
        <f t="shared" si="43"/>
        <v/>
      </c>
    </row>
    <row r="518" spans="11:11" ht="15" x14ac:dyDescent="0.25">
      <c r="K518" s="4" t="str">
        <f t="shared" si="43"/>
        <v/>
      </c>
    </row>
    <row r="519" spans="11:11" ht="15" x14ac:dyDescent="0.25">
      <c r="K519" s="4" t="str">
        <f t="shared" si="43"/>
        <v/>
      </c>
    </row>
    <row r="520" spans="11:11" ht="15" x14ac:dyDescent="0.25">
      <c r="K520" s="4" t="str">
        <f t="shared" si="43"/>
        <v/>
      </c>
    </row>
    <row r="521" spans="11:11" ht="15" x14ac:dyDescent="0.25">
      <c r="K521" s="4" t="str">
        <f t="shared" si="43"/>
        <v/>
      </c>
    </row>
    <row r="522" spans="11:11" ht="15" x14ac:dyDescent="0.25">
      <c r="K522" s="4" t="str">
        <f t="shared" si="43"/>
        <v/>
      </c>
    </row>
    <row r="523" spans="11:11" ht="15" x14ac:dyDescent="0.25">
      <c r="K523" s="4" t="str">
        <f t="shared" si="43"/>
        <v/>
      </c>
    </row>
    <row r="524" spans="11:11" ht="15" x14ac:dyDescent="0.25">
      <c r="K524" s="4" t="str">
        <f t="shared" si="43"/>
        <v/>
      </c>
    </row>
    <row r="525" spans="11:11" ht="15" x14ac:dyDescent="0.25">
      <c r="K525" s="4" t="str">
        <f t="shared" si="43"/>
        <v/>
      </c>
    </row>
    <row r="526" spans="11:11" ht="15" x14ac:dyDescent="0.25">
      <c r="K526" s="4" t="str">
        <f t="shared" si="43"/>
        <v/>
      </c>
    </row>
    <row r="527" spans="11:11" ht="15" x14ac:dyDescent="0.25">
      <c r="K527" s="4" t="str">
        <f t="shared" si="43"/>
        <v/>
      </c>
    </row>
    <row r="528" spans="11:11" ht="15" x14ac:dyDescent="0.25">
      <c r="K528" s="4" t="str">
        <f t="shared" si="43"/>
        <v/>
      </c>
    </row>
    <row r="529" spans="11:11" ht="15" x14ac:dyDescent="0.25">
      <c r="K529" s="4" t="str">
        <f t="shared" si="43"/>
        <v/>
      </c>
    </row>
    <row r="530" spans="11:11" ht="15" x14ac:dyDescent="0.25">
      <c r="K530" s="4" t="str">
        <f t="shared" si="43"/>
        <v/>
      </c>
    </row>
    <row r="531" spans="11:11" ht="15" x14ac:dyDescent="0.25">
      <c r="K531" s="4" t="str">
        <f t="shared" si="43"/>
        <v/>
      </c>
    </row>
    <row r="532" spans="11:11" ht="15" x14ac:dyDescent="0.25">
      <c r="K532" s="4" t="str">
        <f t="shared" si="43"/>
        <v/>
      </c>
    </row>
    <row r="533" spans="11:11" ht="15" x14ac:dyDescent="0.25">
      <c r="K533" s="4" t="str">
        <f t="shared" si="43"/>
        <v/>
      </c>
    </row>
    <row r="534" spans="11:11" ht="15" x14ac:dyDescent="0.25">
      <c r="K534" s="4" t="str">
        <f t="shared" si="43"/>
        <v/>
      </c>
    </row>
    <row r="535" spans="11:11" ht="15" x14ac:dyDescent="0.25">
      <c r="K535" s="4" t="str">
        <f t="shared" si="43"/>
        <v/>
      </c>
    </row>
    <row r="536" spans="11:11" ht="15" x14ac:dyDescent="0.25">
      <c r="K536" s="4" t="str">
        <f t="shared" si="43"/>
        <v/>
      </c>
    </row>
    <row r="537" spans="11:11" ht="15" x14ac:dyDescent="0.25">
      <c r="K537" s="4" t="str">
        <f t="shared" si="43"/>
        <v/>
      </c>
    </row>
    <row r="538" spans="11:11" ht="15" x14ac:dyDescent="0.25">
      <c r="K538" s="4" t="str">
        <f t="shared" si="43"/>
        <v/>
      </c>
    </row>
    <row r="539" spans="11:11" ht="15" x14ac:dyDescent="0.25">
      <c r="K539" s="4" t="str">
        <f t="shared" si="43"/>
        <v/>
      </c>
    </row>
    <row r="540" spans="11:11" ht="15" x14ac:dyDescent="0.25">
      <c r="K540" s="4" t="str">
        <f t="shared" si="43"/>
        <v/>
      </c>
    </row>
    <row r="541" spans="11:11" ht="15" x14ac:dyDescent="0.25">
      <c r="K541" s="4" t="str">
        <f t="shared" si="43"/>
        <v/>
      </c>
    </row>
    <row r="542" spans="11:11" ht="15" x14ac:dyDescent="0.25">
      <c r="K542" s="4" t="str">
        <f t="shared" si="43"/>
        <v/>
      </c>
    </row>
    <row r="543" spans="11:11" ht="15" x14ac:dyDescent="0.25">
      <c r="K543" s="4" t="str">
        <f t="shared" si="43"/>
        <v/>
      </c>
    </row>
    <row r="544" spans="11:11" ht="15" x14ac:dyDescent="0.25">
      <c r="K544" s="4" t="str">
        <f t="shared" si="43"/>
        <v/>
      </c>
    </row>
    <row r="545" spans="11:11" ht="15" x14ac:dyDescent="0.25">
      <c r="K545" s="4" t="str">
        <f t="shared" si="43"/>
        <v/>
      </c>
    </row>
    <row r="546" spans="11:11" ht="15" x14ac:dyDescent="0.25">
      <c r="K546" s="4" t="str">
        <f t="shared" si="43"/>
        <v/>
      </c>
    </row>
    <row r="547" spans="11:11" ht="15" x14ac:dyDescent="0.25">
      <c r="K547" s="4" t="str">
        <f t="shared" si="43"/>
        <v/>
      </c>
    </row>
    <row r="548" spans="11:11" ht="15" x14ac:dyDescent="0.25">
      <c r="K548" s="4" t="str">
        <f t="shared" si="43"/>
        <v/>
      </c>
    </row>
    <row r="549" spans="11:11" ht="15" x14ac:dyDescent="0.25">
      <c r="K549" s="4" t="str">
        <f t="shared" si="43"/>
        <v/>
      </c>
    </row>
    <row r="550" spans="11:11" ht="15" x14ac:dyDescent="0.25">
      <c r="K550" s="4" t="str">
        <f t="shared" si="43"/>
        <v/>
      </c>
    </row>
    <row r="551" spans="11:11" ht="15" x14ac:dyDescent="0.25">
      <c r="K551" s="4" t="str">
        <f t="shared" si="43"/>
        <v/>
      </c>
    </row>
    <row r="552" spans="11:11" ht="15" x14ac:dyDescent="0.25">
      <c r="K552" s="4" t="str">
        <f t="shared" si="43"/>
        <v/>
      </c>
    </row>
    <row r="553" spans="11:11" ht="15" x14ac:dyDescent="0.25">
      <c r="K553" s="4" t="str">
        <f t="shared" si="43"/>
        <v/>
      </c>
    </row>
    <row r="554" spans="11:11" ht="15" x14ac:dyDescent="0.25">
      <c r="K554" s="4" t="str">
        <f t="shared" si="43"/>
        <v/>
      </c>
    </row>
    <row r="555" spans="11:11" ht="15" x14ac:dyDescent="0.25">
      <c r="K555" s="4" t="str">
        <f t="shared" si="43"/>
        <v/>
      </c>
    </row>
    <row r="556" spans="11:11" ht="15" x14ac:dyDescent="0.25">
      <c r="K556" s="4" t="str">
        <f t="shared" si="43"/>
        <v/>
      </c>
    </row>
    <row r="557" spans="11:11" ht="15" x14ac:dyDescent="0.25">
      <c r="K557" s="4" t="str">
        <f t="shared" si="43"/>
        <v/>
      </c>
    </row>
    <row r="558" spans="11:11" ht="15" x14ac:dyDescent="0.25">
      <c r="K558" s="4" t="str">
        <f t="shared" si="43"/>
        <v/>
      </c>
    </row>
    <row r="559" spans="11:11" ht="15" x14ac:dyDescent="0.25">
      <c r="K559" s="4" t="str">
        <f t="shared" si="43"/>
        <v/>
      </c>
    </row>
    <row r="560" spans="11:11" ht="15" x14ac:dyDescent="0.25">
      <c r="K560" s="4" t="str">
        <f t="shared" si="43"/>
        <v/>
      </c>
    </row>
    <row r="561" spans="11:11" ht="15" x14ac:dyDescent="0.25">
      <c r="K561" s="4" t="str">
        <f t="shared" si="43"/>
        <v/>
      </c>
    </row>
    <row r="562" spans="11:11" ht="15" x14ac:dyDescent="0.25">
      <c r="K562" s="4" t="str">
        <f t="shared" si="43"/>
        <v/>
      </c>
    </row>
    <row r="563" spans="11:11" ht="15" x14ac:dyDescent="0.25">
      <c r="K563" s="4" t="str">
        <f t="shared" si="43"/>
        <v/>
      </c>
    </row>
    <row r="564" spans="11:11" ht="15" x14ac:dyDescent="0.25">
      <c r="K564" s="4" t="str">
        <f t="shared" si="43"/>
        <v/>
      </c>
    </row>
    <row r="565" spans="11:11" ht="15" x14ac:dyDescent="0.25">
      <c r="K565" s="4" t="str">
        <f t="shared" si="43"/>
        <v/>
      </c>
    </row>
    <row r="566" spans="11:11" ht="15" x14ac:dyDescent="0.25">
      <c r="K566" s="4" t="str">
        <f t="shared" si="43"/>
        <v/>
      </c>
    </row>
    <row r="567" spans="11:11" ht="15" x14ac:dyDescent="0.25">
      <c r="K567" s="4" t="str">
        <f t="shared" si="43"/>
        <v/>
      </c>
    </row>
    <row r="568" spans="11:11" ht="15" x14ac:dyDescent="0.25">
      <c r="K568" s="4" t="str">
        <f t="shared" si="43"/>
        <v/>
      </c>
    </row>
    <row r="569" spans="11:11" ht="15" x14ac:dyDescent="0.25">
      <c r="K569" s="4" t="str">
        <f t="shared" si="43"/>
        <v/>
      </c>
    </row>
    <row r="570" spans="11:11" ht="15" x14ac:dyDescent="0.25">
      <c r="K570" s="4" t="str">
        <f t="shared" si="43"/>
        <v/>
      </c>
    </row>
    <row r="571" spans="11:11" ht="15" x14ac:dyDescent="0.25">
      <c r="K571" s="4" t="str">
        <f t="shared" si="43"/>
        <v/>
      </c>
    </row>
    <row r="572" spans="11:11" ht="15" x14ac:dyDescent="0.25">
      <c r="K572" s="4" t="str">
        <f t="shared" si="43"/>
        <v/>
      </c>
    </row>
    <row r="573" spans="11:11" ht="15" x14ac:dyDescent="0.25">
      <c r="K573" s="4" t="str">
        <f t="shared" si="43"/>
        <v/>
      </c>
    </row>
    <row r="574" spans="11:11" ht="15" x14ac:dyDescent="0.25">
      <c r="K574" s="4" t="str">
        <f t="shared" si="43"/>
        <v/>
      </c>
    </row>
    <row r="575" spans="11:11" ht="15" x14ac:dyDescent="0.25">
      <c r="K575" s="4" t="str">
        <f t="shared" si="43"/>
        <v/>
      </c>
    </row>
    <row r="576" spans="11:11" ht="15" x14ac:dyDescent="0.25">
      <c r="K576" s="4" t="str">
        <f t="shared" si="43"/>
        <v/>
      </c>
    </row>
    <row r="577" spans="11:11" ht="15" x14ac:dyDescent="0.25">
      <c r="K577" s="4" t="str">
        <f t="shared" si="43"/>
        <v/>
      </c>
    </row>
    <row r="578" spans="11:11" ht="15" x14ac:dyDescent="0.25">
      <c r="K578" s="4" t="str">
        <f t="shared" si="43"/>
        <v/>
      </c>
    </row>
    <row r="579" spans="11:11" ht="15" x14ac:dyDescent="0.25">
      <c r="K579" s="4" t="str">
        <f t="shared" ref="K579:K627" si="44">IF(J579="", "", B579=J579)</f>
        <v/>
      </c>
    </row>
    <row r="580" spans="11:11" ht="15" x14ac:dyDescent="0.25">
      <c r="K580" s="4" t="str">
        <f t="shared" si="44"/>
        <v/>
      </c>
    </row>
    <row r="581" spans="11:11" ht="15" x14ac:dyDescent="0.25">
      <c r="K581" s="4" t="str">
        <f t="shared" si="44"/>
        <v/>
      </c>
    </row>
    <row r="582" spans="11:11" ht="15" x14ac:dyDescent="0.25">
      <c r="K582" s="4" t="str">
        <f t="shared" si="44"/>
        <v/>
      </c>
    </row>
    <row r="583" spans="11:11" ht="15" x14ac:dyDescent="0.25">
      <c r="K583" s="4" t="str">
        <f t="shared" si="44"/>
        <v/>
      </c>
    </row>
    <row r="584" spans="11:11" ht="15" x14ac:dyDescent="0.25">
      <c r="K584" s="4" t="str">
        <f t="shared" si="44"/>
        <v/>
      </c>
    </row>
    <row r="585" spans="11:11" ht="15" x14ac:dyDescent="0.25">
      <c r="K585" s="4" t="str">
        <f t="shared" si="44"/>
        <v/>
      </c>
    </row>
    <row r="586" spans="11:11" ht="15" x14ac:dyDescent="0.25">
      <c r="K586" s="4" t="str">
        <f t="shared" si="44"/>
        <v/>
      </c>
    </row>
    <row r="587" spans="11:11" ht="15" x14ac:dyDescent="0.25">
      <c r="K587" s="4" t="str">
        <f t="shared" si="44"/>
        <v/>
      </c>
    </row>
    <row r="588" spans="11:11" ht="15" x14ac:dyDescent="0.25">
      <c r="K588" s="4" t="str">
        <f t="shared" si="44"/>
        <v/>
      </c>
    </row>
    <row r="589" spans="11:11" ht="15" x14ac:dyDescent="0.25">
      <c r="K589" s="4" t="str">
        <f t="shared" si="44"/>
        <v/>
      </c>
    </row>
    <row r="590" spans="11:11" ht="15" x14ac:dyDescent="0.25">
      <c r="K590" s="4" t="str">
        <f t="shared" si="44"/>
        <v/>
      </c>
    </row>
    <row r="591" spans="11:11" ht="15" x14ac:dyDescent="0.25">
      <c r="K591" s="4" t="str">
        <f t="shared" si="44"/>
        <v/>
      </c>
    </row>
    <row r="592" spans="11:11" ht="15" x14ac:dyDescent="0.25">
      <c r="K592" s="4" t="str">
        <f t="shared" si="44"/>
        <v/>
      </c>
    </row>
    <row r="593" spans="11:11" ht="15" x14ac:dyDescent="0.25">
      <c r="K593" s="4" t="str">
        <f t="shared" si="44"/>
        <v/>
      </c>
    </row>
    <row r="594" spans="11:11" ht="15" x14ac:dyDescent="0.25">
      <c r="K594" s="4" t="str">
        <f t="shared" si="44"/>
        <v/>
      </c>
    </row>
    <row r="595" spans="11:11" ht="15" x14ac:dyDescent="0.25">
      <c r="K595" s="4" t="str">
        <f t="shared" si="44"/>
        <v/>
      </c>
    </row>
    <row r="596" spans="11:11" ht="15" x14ac:dyDescent="0.25">
      <c r="K596" s="4" t="str">
        <f t="shared" si="44"/>
        <v/>
      </c>
    </row>
    <row r="597" spans="11:11" ht="15" x14ac:dyDescent="0.25">
      <c r="K597" s="4" t="str">
        <f t="shared" si="44"/>
        <v/>
      </c>
    </row>
    <row r="598" spans="11:11" ht="15" x14ac:dyDescent="0.25">
      <c r="K598" s="4" t="str">
        <f t="shared" si="44"/>
        <v/>
      </c>
    </row>
    <row r="599" spans="11:11" ht="15" x14ac:dyDescent="0.25">
      <c r="K599" s="4" t="str">
        <f t="shared" si="44"/>
        <v/>
      </c>
    </row>
    <row r="600" spans="11:11" ht="15" x14ac:dyDescent="0.25">
      <c r="K600" s="4" t="str">
        <f t="shared" si="44"/>
        <v/>
      </c>
    </row>
    <row r="601" spans="11:11" ht="15" x14ac:dyDescent="0.25">
      <c r="K601" s="4" t="str">
        <f t="shared" si="44"/>
        <v/>
      </c>
    </row>
    <row r="602" spans="11:11" ht="15" x14ac:dyDescent="0.25">
      <c r="K602" s="4" t="str">
        <f t="shared" si="44"/>
        <v/>
      </c>
    </row>
    <row r="603" spans="11:11" ht="15" x14ac:dyDescent="0.25">
      <c r="K603" s="4" t="str">
        <f t="shared" si="44"/>
        <v/>
      </c>
    </row>
    <row r="604" spans="11:11" ht="15" x14ac:dyDescent="0.25">
      <c r="K604" s="4" t="str">
        <f t="shared" si="44"/>
        <v/>
      </c>
    </row>
    <row r="605" spans="11:11" ht="15" x14ac:dyDescent="0.25">
      <c r="K605" s="4" t="str">
        <f t="shared" si="44"/>
        <v/>
      </c>
    </row>
    <row r="606" spans="11:11" ht="15" x14ac:dyDescent="0.25">
      <c r="K606" s="4" t="str">
        <f t="shared" si="44"/>
        <v/>
      </c>
    </row>
    <row r="607" spans="11:11" ht="15" x14ac:dyDescent="0.25">
      <c r="K607" s="4" t="str">
        <f t="shared" si="44"/>
        <v/>
      </c>
    </row>
    <row r="608" spans="11:11" ht="15" x14ac:dyDescent="0.25">
      <c r="K608" s="4" t="str">
        <f t="shared" si="44"/>
        <v/>
      </c>
    </row>
    <row r="609" spans="11:11" ht="15" x14ac:dyDescent="0.25">
      <c r="K609" s="4" t="str">
        <f t="shared" si="44"/>
        <v/>
      </c>
    </row>
    <row r="610" spans="11:11" ht="15" x14ac:dyDescent="0.25">
      <c r="K610" s="4" t="str">
        <f t="shared" si="44"/>
        <v/>
      </c>
    </row>
    <row r="611" spans="11:11" ht="15" x14ac:dyDescent="0.25">
      <c r="K611" s="4" t="str">
        <f t="shared" si="44"/>
        <v/>
      </c>
    </row>
    <row r="612" spans="11:11" ht="15" x14ac:dyDescent="0.25">
      <c r="K612" s="4" t="str">
        <f t="shared" si="44"/>
        <v/>
      </c>
    </row>
    <row r="613" spans="11:11" ht="15" x14ac:dyDescent="0.25">
      <c r="K613" s="4" t="str">
        <f t="shared" si="44"/>
        <v/>
      </c>
    </row>
    <row r="614" spans="11:11" ht="15" x14ac:dyDescent="0.25">
      <c r="K614" s="4" t="str">
        <f t="shared" si="44"/>
        <v/>
      </c>
    </row>
    <row r="615" spans="11:11" ht="15" x14ac:dyDescent="0.25">
      <c r="K615" s="4" t="str">
        <f t="shared" si="44"/>
        <v/>
      </c>
    </row>
    <row r="616" spans="11:11" ht="15" x14ac:dyDescent="0.25">
      <c r="K616" s="4" t="str">
        <f t="shared" si="44"/>
        <v/>
      </c>
    </row>
    <row r="617" spans="11:11" ht="15" x14ac:dyDescent="0.25">
      <c r="K617" s="4" t="str">
        <f t="shared" si="44"/>
        <v/>
      </c>
    </row>
    <row r="618" spans="11:11" ht="15" x14ac:dyDescent="0.25">
      <c r="K618" s="4" t="str">
        <f t="shared" si="44"/>
        <v/>
      </c>
    </row>
    <row r="619" spans="11:11" ht="15" x14ac:dyDescent="0.25">
      <c r="K619" s="4" t="str">
        <f t="shared" si="44"/>
        <v/>
      </c>
    </row>
    <row r="620" spans="11:11" ht="15" x14ac:dyDescent="0.25">
      <c r="K620" s="4" t="str">
        <f t="shared" si="44"/>
        <v/>
      </c>
    </row>
    <row r="621" spans="11:11" ht="15" x14ac:dyDescent="0.25">
      <c r="K621" s="4" t="str">
        <f t="shared" si="44"/>
        <v/>
      </c>
    </row>
    <row r="622" spans="11:11" ht="15" x14ac:dyDescent="0.25">
      <c r="K622" s="4" t="str">
        <f t="shared" si="44"/>
        <v/>
      </c>
    </row>
    <row r="623" spans="11:11" ht="15" x14ac:dyDescent="0.25">
      <c r="K623" s="4" t="str">
        <f t="shared" si="44"/>
        <v/>
      </c>
    </row>
    <row r="624" spans="11:11" ht="15" x14ac:dyDescent="0.25">
      <c r="K624" s="4" t="str">
        <f t="shared" si="44"/>
        <v/>
      </c>
    </row>
    <row r="625" spans="11:11" ht="15" x14ac:dyDescent="0.25">
      <c r="K625" s="4" t="str">
        <f t="shared" si="44"/>
        <v/>
      </c>
    </row>
    <row r="626" spans="11:11" ht="15" x14ac:dyDescent="0.25">
      <c r="K626" s="4" t="str">
        <f t="shared" si="44"/>
        <v/>
      </c>
    </row>
    <row r="627" spans="11:11" ht="15" x14ac:dyDescent="0.25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703125" defaultRowHeight="14.25" customHeight="1" x14ac:dyDescent="0.25"/>
  <cols>
    <col min="3" max="3" width="111" customWidth="1"/>
  </cols>
  <sheetData>
    <row r="2" spans="3:3" ht="30" x14ac:dyDescent="0.25">
      <c r="C2" s="1" t="s">
        <v>1076</v>
      </c>
    </row>
    <row r="4" spans="3:3" ht="15" x14ac:dyDescent="0.25">
      <c r="C4" s="1"/>
    </row>
    <row r="6" spans="3:3" ht="15" x14ac:dyDescent="0.25">
      <c r="C6" t="s">
        <v>1077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5703125" style="13" customWidth="1"/>
    <col min="2" max="2" width="9.140625" style="14" customWidth="1"/>
    <col min="3" max="3" width="47.28515625" style="15" customWidth="1"/>
    <col min="4" max="4" width="24.5703125" style="15" customWidth="1"/>
    <col min="5" max="5" width="30.42578125" style="15" customWidth="1"/>
    <col min="6" max="6" width="29.42578125" style="15" customWidth="1"/>
    <col min="7" max="7" width="45.42578125" style="15" customWidth="1"/>
    <col min="8" max="8" width="22.42578125" style="16" customWidth="1"/>
    <col min="9" max="16384" width="7.7109375" style="17"/>
  </cols>
  <sheetData>
    <row r="1" spans="1:8" s="23" customFormat="1" ht="115.5" customHeight="1" x14ac:dyDescent="0.25">
      <c r="A1" s="18" t="s">
        <v>9</v>
      </c>
      <c r="B1" s="18" t="s">
        <v>1078</v>
      </c>
      <c r="C1" s="18"/>
      <c r="D1" s="19" t="s">
        <v>18</v>
      </c>
      <c r="E1" s="20" t="s">
        <v>19</v>
      </c>
      <c r="F1" s="21" t="s">
        <v>1079</v>
      </c>
      <c r="G1" s="18" t="s">
        <v>23</v>
      </c>
      <c r="H1" s="22" t="s">
        <v>24</v>
      </c>
    </row>
    <row r="2" spans="1:8" s="26" customFormat="1" ht="94.5" x14ac:dyDescent="0.25">
      <c r="A2" s="24">
        <v>1</v>
      </c>
      <c r="B2" s="25" t="s">
        <v>41</v>
      </c>
      <c r="C2" s="15" t="s">
        <v>1063</v>
      </c>
      <c r="D2" s="15" t="s">
        <v>1080</v>
      </c>
      <c r="E2" s="15" t="s">
        <v>1081</v>
      </c>
      <c r="F2" s="15" t="s">
        <v>1082</v>
      </c>
      <c r="G2" s="15" t="s">
        <v>1083</v>
      </c>
      <c r="H2" s="15">
        <v>660263238</v>
      </c>
    </row>
    <row r="3" spans="1:8" s="26" customFormat="1" ht="94.5" x14ac:dyDescent="0.25">
      <c r="A3" s="24">
        <v>8</v>
      </c>
      <c r="B3" s="25" t="s">
        <v>41</v>
      </c>
      <c r="C3" s="15" t="s">
        <v>1084</v>
      </c>
      <c r="D3" s="15" t="s">
        <v>1085</v>
      </c>
      <c r="E3" s="15" t="s">
        <v>1086</v>
      </c>
      <c r="F3" s="15" t="s">
        <v>1087</v>
      </c>
      <c r="G3" s="15" t="s">
        <v>1088</v>
      </c>
      <c r="H3" s="15">
        <v>505059149</v>
      </c>
    </row>
    <row r="4" spans="1:8" s="26" customFormat="1" ht="78.75" x14ac:dyDescent="0.25">
      <c r="A4" s="24">
        <v>12</v>
      </c>
      <c r="B4" s="25" t="s">
        <v>41</v>
      </c>
      <c r="C4" s="15" t="s">
        <v>1065</v>
      </c>
      <c r="D4" s="15" t="s">
        <v>1089</v>
      </c>
      <c r="E4" s="15" t="s">
        <v>1090</v>
      </c>
      <c r="F4" s="15" t="s">
        <v>1091</v>
      </c>
      <c r="G4" s="15" t="s">
        <v>1092</v>
      </c>
      <c r="H4" s="15">
        <v>993803701</v>
      </c>
    </row>
    <row r="5" spans="1:8" s="26" customFormat="1" ht="63" x14ac:dyDescent="0.25">
      <c r="A5" s="24">
        <v>7</v>
      </c>
      <c r="B5" s="25" t="s">
        <v>41</v>
      </c>
      <c r="C5" s="15" t="s">
        <v>1066</v>
      </c>
      <c r="D5" s="15" t="s">
        <v>1089</v>
      </c>
      <c r="E5" s="15" t="s">
        <v>1093</v>
      </c>
      <c r="F5" s="15" t="s">
        <v>1094</v>
      </c>
      <c r="G5" s="15" t="s">
        <v>1095</v>
      </c>
      <c r="H5" s="15">
        <v>677153559</v>
      </c>
    </row>
    <row r="6" spans="1:8" s="26" customFormat="1" ht="110.25" x14ac:dyDescent="0.25">
      <c r="A6" s="24">
        <v>4</v>
      </c>
      <c r="B6" s="25" t="s">
        <v>41</v>
      </c>
      <c r="C6" s="15" t="s">
        <v>1067</v>
      </c>
      <c r="D6" s="15" t="s">
        <v>1096</v>
      </c>
      <c r="E6" s="15" t="s">
        <v>1097</v>
      </c>
      <c r="F6" s="15" t="s">
        <v>1098</v>
      </c>
      <c r="G6" s="15" t="s">
        <v>1099</v>
      </c>
      <c r="H6" s="15">
        <v>683977036</v>
      </c>
    </row>
    <row r="7" spans="1:8" s="26" customFormat="1" ht="78.75" x14ac:dyDescent="0.25">
      <c r="A7" s="24">
        <v>6</v>
      </c>
      <c r="B7" s="25" t="s">
        <v>41</v>
      </c>
      <c r="C7" s="15" t="s">
        <v>1100</v>
      </c>
      <c r="D7" s="15" t="s">
        <v>1101</v>
      </c>
      <c r="E7" s="15" t="s">
        <v>1102</v>
      </c>
      <c r="F7" s="15" t="s">
        <v>1103</v>
      </c>
      <c r="G7" s="15" t="s">
        <v>1104</v>
      </c>
      <c r="H7" s="15">
        <v>682269805</v>
      </c>
    </row>
    <row r="8" spans="1:8" s="26" customFormat="1" ht="78.75" x14ac:dyDescent="0.25">
      <c r="A8" s="24">
        <v>13</v>
      </c>
      <c r="B8" s="25" t="s">
        <v>41</v>
      </c>
      <c r="C8" s="15" t="s">
        <v>1105</v>
      </c>
      <c r="D8" s="15" t="s">
        <v>1106</v>
      </c>
      <c r="E8" s="15" t="s">
        <v>1107</v>
      </c>
      <c r="F8" s="15" t="s">
        <v>1108</v>
      </c>
      <c r="G8" s="15" t="s">
        <v>1109</v>
      </c>
      <c r="H8" s="15">
        <v>990631915</v>
      </c>
    </row>
    <row r="9" spans="1:8" s="26" customFormat="1" ht="78.75" x14ac:dyDescent="0.25">
      <c r="A9" s="24">
        <v>9</v>
      </c>
      <c r="B9" s="25" t="s">
        <v>41</v>
      </c>
      <c r="C9" s="15" t="s">
        <v>1070</v>
      </c>
      <c r="D9" s="15" t="s">
        <v>1110</v>
      </c>
      <c r="E9" s="15" t="s">
        <v>1111</v>
      </c>
      <c r="F9" s="15" t="s">
        <v>1112</v>
      </c>
      <c r="G9" s="15" t="s">
        <v>1113</v>
      </c>
      <c r="H9" s="15">
        <v>956741071</v>
      </c>
    </row>
    <row r="10" spans="1:8" s="26" customFormat="1" ht="94.5" x14ac:dyDescent="0.25">
      <c r="A10" s="24">
        <v>3</v>
      </c>
      <c r="B10" s="25" t="s">
        <v>41</v>
      </c>
      <c r="C10" s="15" t="s">
        <v>1114</v>
      </c>
      <c r="D10" s="15" t="s">
        <v>1115</v>
      </c>
      <c r="E10" s="15" t="s">
        <v>1116</v>
      </c>
      <c r="F10" s="15" t="s">
        <v>1117</v>
      </c>
      <c r="G10" s="15" t="s">
        <v>1118</v>
      </c>
      <c r="H10" s="15">
        <v>934248356</v>
      </c>
    </row>
    <row r="11" spans="1:8" s="26" customFormat="1" ht="63" x14ac:dyDescent="0.25">
      <c r="A11" s="24">
        <v>11</v>
      </c>
      <c r="B11" s="25" t="s">
        <v>41</v>
      </c>
      <c r="C11" s="15" t="s">
        <v>1072</v>
      </c>
      <c r="D11" s="15" t="s">
        <v>1119</v>
      </c>
      <c r="E11" s="15" t="s">
        <v>1120</v>
      </c>
      <c r="F11" s="15" t="s">
        <v>1121</v>
      </c>
      <c r="G11" s="15" t="s">
        <v>1122</v>
      </c>
      <c r="H11" s="15">
        <v>983438936</v>
      </c>
    </row>
    <row r="12" spans="1:8" s="26" customFormat="1" ht="63" x14ac:dyDescent="0.25">
      <c r="A12" s="24">
        <v>5</v>
      </c>
      <c r="B12" s="25" t="s">
        <v>41</v>
      </c>
      <c r="C12" s="15" t="s">
        <v>1073</v>
      </c>
      <c r="D12" s="15" t="s">
        <v>1123</v>
      </c>
      <c r="E12" s="15" t="s">
        <v>1124</v>
      </c>
      <c r="F12" s="15" t="s">
        <v>1125</v>
      </c>
      <c r="G12" s="15" t="s">
        <v>1126</v>
      </c>
      <c r="H12" s="15">
        <v>938839470</v>
      </c>
    </row>
    <row r="13" spans="1:8" s="26" customFormat="1" ht="94.5" x14ac:dyDescent="0.25">
      <c r="A13" s="24">
        <v>2</v>
      </c>
      <c r="B13" s="25" t="s">
        <v>41</v>
      </c>
      <c r="C13" s="15" t="s">
        <v>1074</v>
      </c>
      <c r="D13" s="15" t="s">
        <v>1127</v>
      </c>
      <c r="E13" s="15" t="s">
        <v>1128</v>
      </c>
      <c r="F13" s="15" t="s">
        <v>1129</v>
      </c>
      <c r="G13" s="15" t="s">
        <v>1130</v>
      </c>
      <c r="H13" s="15">
        <v>967927329</v>
      </c>
    </row>
    <row r="14" spans="1:8" s="26" customFormat="1" ht="63" x14ac:dyDescent="0.25">
      <c r="A14" s="24">
        <v>10</v>
      </c>
      <c r="B14" s="25" t="s">
        <v>41</v>
      </c>
      <c r="C14" s="15" t="s">
        <v>1075</v>
      </c>
      <c r="D14" s="15" t="s">
        <v>1131</v>
      </c>
      <c r="E14" s="15" t="s">
        <v>1132</v>
      </c>
      <c r="F14" s="15" t="s">
        <v>1133</v>
      </c>
      <c r="G14" s="15" t="s">
        <v>1134</v>
      </c>
      <c r="H14" s="15">
        <v>967953093</v>
      </c>
    </row>
    <row r="15" spans="1:8" s="26" customFormat="1" ht="15.75" x14ac:dyDescent="0.25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75" x14ac:dyDescent="0.25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75" x14ac:dyDescent="0.25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75" x14ac:dyDescent="0.25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75" x14ac:dyDescent="0.25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75" x14ac:dyDescent="0.25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75" x14ac:dyDescent="0.25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75" x14ac:dyDescent="0.25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75" x14ac:dyDescent="0.25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75" x14ac:dyDescent="0.25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75" x14ac:dyDescent="0.25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75" x14ac:dyDescent="0.25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75" x14ac:dyDescent="0.25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75" x14ac:dyDescent="0.25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75" x14ac:dyDescent="0.25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75" x14ac:dyDescent="0.25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75" x14ac:dyDescent="0.25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75" x14ac:dyDescent="0.25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75" x14ac:dyDescent="0.25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75" x14ac:dyDescent="0.25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75" x14ac:dyDescent="0.25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75" x14ac:dyDescent="0.25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75" x14ac:dyDescent="0.25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75" x14ac:dyDescent="0.25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75" x14ac:dyDescent="0.25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75" x14ac:dyDescent="0.25">
      <c r="A40" s="24">
        <v>39</v>
      </c>
      <c r="B40" s="25" t="s">
        <v>41</v>
      </c>
      <c r="C40" s="15"/>
      <c r="D40" s="15"/>
      <c r="E40" s="15"/>
      <c r="F40" s="27" t="s">
        <v>1135</v>
      </c>
      <c r="G40" s="15"/>
      <c r="H40" s="16"/>
    </row>
    <row r="41" spans="1:8" s="26" customFormat="1" ht="15.75" x14ac:dyDescent="0.25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75" x14ac:dyDescent="0.25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75" x14ac:dyDescent="0.25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75" x14ac:dyDescent="0.25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75" x14ac:dyDescent="0.25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75" x14ac:dyDescent="0.25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75" x14ac:dyDescent="0.25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75" x14ac:dyDescent="0.25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75" x14ac:dyDescent="0.25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75" x14ac:dyDescent="0.25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75" x14ac:dyDescent="0.25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75" x14ac:dyDescent="0.25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75" x14ac:dyDescent="0.25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75" x14ac:dyDescent="0.25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75" x14ac:dyDescent="0.25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75" x14ac:dyDescent="0.25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75" x14ac:dyDescent="0.25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75" x14ac:dyDescent="0.25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75" x14ac:dyDescent="0.25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75" x14ac:dyDescent="0.25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75" x14ac:dyDescent="0.25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75" x14ac:dyDescent="0.25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75" x14ac:dyDescent="0.25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75" x14ac:dyDescent="0.25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75" x14ac:dyDescent="0.25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75" x14ac:dyDescent="0.25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75" x14ac:dyDescent="0.25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75" x14ac:dyDescent="0.25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75" x14ac:dyDescent="0.25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75" x14ac:dyDescent="0.25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75" x14ac:dyDescent="0.25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75" x14ac:dyDescent="0.25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75" x14ac:dyDescent="0.25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75" x14ac:dyDescent="0.25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75" x14ac:dyDescent="0.25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75" x14ac:dyDescent="0.25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75" x14ac:dyDescent="0.25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75" x14ac:dyDescent="0.25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75" x14ac:dyDescent="0.25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75" x14ac:dyDescent="0.25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75" x14ac:dyDescent="0.25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75" x14ac:dyDescent="0.25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75" x14ac:dyDescent="0.25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75" x14ac:dyDescent="0.25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75" x14ac:dyDescent="0.25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75" x14ac:dyDescent="0.25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75" x14ac:dyDescent="0.25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75" x14ac:dyDescent="0.25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75" x14ac:dyDescent="0.25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75" x14ac:dyDescent="0.25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75" x14ac:dyDescent="0.25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75" x14ac:dyDescent="0.25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75" x14ac:dyDescent="0.25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75" x14ac:dyDescent="0.25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75" x14ac:dyDescent="0.25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75" x14ac:dyDescent="0.25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75" x14ac:dyDescent="0.25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75" x14ac:dyDescent="0.25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75" x14ac:dyDescent="0.25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75" x14ac:dyDescent="0.25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75" x14ac:dyDescent="0.25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75" x14ac:dyDescent="0.25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75" x14ac:dyDescent="0.25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75" x14ac:dyDescent="0.25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75" x14ac:dyDescent="0.25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75" x14ac:dyDescent="0.25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75" x14ac:dyDescent="0.25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75" x14ac:dyDescent="0.25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75" x14ac:dyDescent="0.25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75" x14ac:dyDescent="0.25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75" x14ac:dyDescent="0.25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75" x14ac:dyDescent="0.25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75" x14ac:dyDescent="0.25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75" x14ac:dyDescent="0.25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75" x14ac:dyDescent="0.25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75" x14ac:dyDescent="0.25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75" x14ac:dyDescent="0.25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75" x14ac:dyDescent="0.25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75" x14ac:dyDescent="0.25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75" x14ac:dyDescent="0.25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75" x14ac:dyDescent="0.25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75" x14ac:dyDescent="0.25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75" x14ac:dyDescent="0.25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75" x14ac:dyDescent="0.25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75" x14ac:dyDescent="0.25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75" x14ac:dyDescent="0.25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75" x14ac:dyDescent="0.25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75" x14ac:dyDescent="0.25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75" x14ac:dyDescent="0.25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75" x14ac:dyDescent="0.25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75" x14ac:dyDescent="0.25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75" x14ac:dyDescent="0.25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75" x14ac:dyDescent="0.25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75" x14ac:dyDescent="0.25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75" x14ac:dyDescent="0.25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75" x14ac:dyDescent="0.25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75" x14ac:dyDescent="0.25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75" x14ac:dyDescent="0.25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75" x14ac:dyDescent="0.25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75" x14ac:dyDescent="0.25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75" x14ac:dyDescent="0.25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75" x14ac:dyDescent="0.25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75" x14ac:dyDescent="0.25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75" x14ac:dyDescent="0.25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75" x14ac:dyDescent="0.25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75" x14ac:dyDescent="0.25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75" x14ac:dyDescent="0.25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75" x14ac:dyDescent="0.25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75" x14ac:dyDescent="0.25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75" x14ac:dyDescent="0.25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75" x14ac:dyDescent="0.25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75" x14ac:dyDescent="0.25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75" x14ac:dyDescent="0.25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75" x14ac:dyDescent="0.25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75" x14ac:dyDescent="0.25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75" x14ac:dyDescent="0.25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75" x14ac:dyDescent="0.25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75" x14ac:dyDescent="0.25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75" x14ac:dyDescent="0.25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75" x14ac:dyDescent="0.25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75" x14ac:dyDescent="0.25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75" x14ac:dyDescent="0.25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75" x14ac:dyDescent="0.25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75" x14ac:dyDescent="0.25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75" x14ac:dyDescent="0.25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75" x14ac:dyDescent="0.25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75" x14ac:dyDescent="0.25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75" x14ac:dyDescent="0.25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75" x14ac:dyDescent="0.25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75" x14ac:dyDescent="0.25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75" x14ac:dyDescent="0.25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75" x14ac:dyDescent="0.25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75" x14ac:dyDescent="0.25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75" x14ac:dyDescent="0.25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75" x14ac:dyDescent="0.25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75" x14ac:dyDescent="0.25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75" x14ac:dyDescent="0.25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75" x14ac:dyDescent="0.25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75" x14ac:dyDescent="0.25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75" x14ac:dyDescent="0.25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75" x14ac:dyDescent="0.25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75" x14ac:dyDescent="0.25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75" x14ac:dyDescent="0.25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75" x14ac:dyDescent="0.25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75" x14ac:dyDescent="0.25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75" x14ac:dyDescent="0.25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75" x14ac:dyDescent="0.25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75" x14ac:dyDescent="0.25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75" x14ac:dyDescent="0.25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75" x14ac:dyDescent="0.25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75" x14ac:dyDescent="0.25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75" x14ac:dyDescent="0.25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75" x14ac:dyDescent="0.25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75" x14ac:dyDescent="0.25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75" x14ac:dyDescent="0.25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75" x14ac:dyDescent="0.25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75" x14ac:dyDescent="0.25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75" x14ac:dyDescent="0.25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75" x14ac:dyDescent="0.25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75" x14ac:dyDescent="0.25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75" x14ac:dyDescent="0.25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75" x14ac:dyDescent="0.25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75" x14ac:dyDescent="0.25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75" x14ac:dyDescent="0.25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75" x14ac:dyDescent="0.25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75" x14ac:dyDescent="0.25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75" x14ac:dyDescent="0.25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75" x14ac:dyDescent="0.25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75" x14ac:dyDescent="0.25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75" x14ac:dyDescent="0.25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75" x14ac:dyDescent="0.25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75" x14ac:dyDescent="0.25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75" x14ac:dyDescent="0.25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75" x14ac:dyDescent="0.25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75" x14ac:dyDescent="0.25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75" x14ac:dyDescent="0.25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75" x14ac:dyDescent="0.25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75" x14ac:dyDescent="0.25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75" x14ac:dyDescent="0.25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75" x14ac:dyDescent="0.25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75" x14ac:dyDescent="0.25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75" x14ac:dyDescent="0.25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75" x14ac:dyDescent="0.25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75" x14ac:dyDescent="0.25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75" x14ac:dyDescent="0.25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75" x14ac:dyDescent="0.25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75" x14ac:dyDescent="0.25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75" x14ac:dyDescent="0.25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75" x14ac:dyDescent="0.25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75" x14ac:dyDescent="0.25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75" x14ac:dyDescent="0.25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75" x14ac:dyDescent="0.25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75" x14ac:dyDescent="0.25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75" x14ac:dyDescent="0.25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75" x14ac:dyDescent="0.25">
      <c r="A235" s="24"/>
      <c r="B235" s="24"/>
      <c r="C235" s="24"/>
      <c r="D235" s="15"/>
      <c r="E235" s="15"/>
      <c r="F235" s="27"/>
      <c r="G235" s="15"/>
      <c r="H235" s="16"/>
    </row>
    <row r="236" spans="1:157" ht="15.75" x14ac:dyDescent="0.25">
      <c r="A236" s="30"/>
      <c r="B236" s="31"/>
      <c r="C236" s="24"/>
      <c r="F236" s="27"/>
    </row>
    <row r="237" spans="1:157" ht="15.75" x14ac:dyDescent="0.25">
      <c r="A237" s="30"/>
      <c r="B237" s="31"/>
      <c r="C237" s="24"/>
      <c r="F237" s="27"/>
    </row>
    <row r="238" spans="1:157" ht="15.75" x14ac:dyDescent="0.25">
      <c r="A238" s="30"/>
      <c r="B238" s="31"/>
      <c r="C238" s="24"/>
      <c r="F238" s="27"/>
    </row>
    <row r="239" spans="1:157" ht="15.75" x14ac:dyDescent="0.25">
      <c r="A239" s="30"/>
      <c r="B239" s="31"/>
      <c r="F239" s="27"/>
    </row>
    <row r="240" spans="1:157" s="15" customFormat="1" ht="15.75" x14ac:dyDescent="0.25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75" x14ac:dyDescent="0.25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75" x14ac:dyDescent="0.25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75" x14ac:dyDescent="0.25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75" x14ac:dyDescent="0.25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75" x14ac:dyDescent="0.25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75" x14ac:dyDescent="0.25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75" x14ac:dyDescent="0.25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75" x14ac:dyDescent="0.25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75" x14ac:dyDescent="0.25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75" x14ac:dyDescent="0.25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75" x14ac:dyDescent="0.25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75" x14ac:dyDescent="0.25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75" x14ac:dyDescent="0.25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75" x14ac:dyDescent="0.25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75" x14ac:dyDescent="0.25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75" x14ac:dyDescent="0.25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75" x14ac:dyDescent="0.25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75" x14ac:dyDescent="0.25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75" x14ac:dyDescent="0.25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75" x14ac:dyDescent="0.25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75" x14ac:dyDescent="0.25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75" x14ac:dyDescent="0.25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75" x14ac:dyDescent="0.25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75" x14ac:dyDescent="0.25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75" x14ac:dyDescent="0.25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75" x14ac:dyDescent="0.25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75" x14ac:dyDescent="0.25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75" x14ac:dyDescent="0.25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75" x14ac:dyDescent="0.25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75" x14ac:dyDescent="0.25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75" x14ac:dyDescent="0.25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75" x14ac:dyDescent="0.25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75" x14ac:dyDescent="0.25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75" x14ac:dyDescent="0.25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75" x14ac:dyDescent="0.25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75" x14ac:dyDescent="0.25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75" x14ac:dyDescent="0.25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75" x14ac:dyDescent="0.25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75" x14ac:dyDescent="0.25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75" x14ac:dyDescent="0.25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75" x14ac:dyDescent="0.25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75" x14ac:dyDescent="0.25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75" x14ac:dyDescent="0.25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75" x14ac:dyDescent="0.25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75" x14ac:dyDescent="0.25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75" x14ac:dyDescent="0.25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75" x14ac:dyDescent="0.25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75" x14ac:dyDescent="0.25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75" x14ac:dyDescent="0.25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75" x14ac:dyDescent="0.25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75" x14ac:dyDescent="0.25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75" x14ac:dyDescent="0.25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75" x14ac:dyDescent="0.25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75" x14ac:dyDescent="0.25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75" x14ac:dyDescent="0.25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75" x14ac:dyDescent="0.25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75" x14ac:dyDescent="0.25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75" x14ac:dyDescent="0.25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75" x14ac:dyDescent="0.25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75" x14ac:dyDescent="0.25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75" x14ac:dyDescent="0.25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75" x14ac:dyDescent="0.25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75" x14ac:dyDescent="0.25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75" x14ac:dyDescent="0.25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75" x14ac:dyDescent="0.25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75" x14ac:dyDescent="0.25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75" x14ac:dyDescent="0.25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75" x14ac:dyDescent="0.25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75" x14ac:dyDescent="0.25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75" x14ac:dyDescent="0.25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75" x14ac:dyDescent="0.25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75" x14ac:dyDescent="0.25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75" x14ac:dyDescent="0.25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75" x14ac:dyDescent="0.25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75" x14ac:dyDescent="0.25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75" x14ac:dyDescent="0.25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75" x14ac:dyDescent="0.25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75" x14ac:dyDescent="0.25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75" x14ac:dyDescent="0.25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75" x14ac:dyDescent="0.25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75" x14ac:dyDescent="0.25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75" x14ac:dyDescent="0.25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75" x14ac:dyDescent="0.25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75" x14ac:dyDescent="0.25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75" x14ac:dyDescent="0.25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75" x14ac:dyDescent="0.25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75" x14ac:dyDescent="0.25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75" x14ac:dyDescent="0.25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75" x14ac:dyDescent="0.25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75" x14ac:dyDescent="0.25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75" x14ac:dyDescent="0.25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75" x14ac:dyDescent="0.25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75" x14ac:dyDescent="0.25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75" x14ac:dyDescent="0.25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75" x14ac:dyDescent="0.25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75" x14ac:dyDescent="0.25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75" x14ac:dyDescent="0.25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75" x14ac:dyDescent="0.25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75" x14ac:dyDescent="0.25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75" x14ac:dyDescent="0.25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75" x14ac:dyDescent="0.25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75" x14ac:dyDescent="0.25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75" x14ac:dyDescent="0.25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75" x14ac:dyDescent="0.25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75" x14ac:dyDescent="0.25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75" x14ac:dyDescent="0.25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75" x14ac:dyDescent="0.25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75" x14ac:dyDescent="0.25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75" x14ac:dyDescent="0.25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75" x14ac:dyDescent="0.25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75" x14ac:dyDescent="0.25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75" x14ac:dyDescent="0.25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75" x14ac:dyDescent="0.25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75" x14ac:dyDescent="0.25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75" x14ac:dyDescent="0.25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75" x14ac:dyDescent="0.25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75" x14ac:dyDescent="0.25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75" x14ac:dyDescent="0.25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Demo</cp:lastModifiedBy>
  <cp:revision>1</cp:revision>
  <dcterms:created xsi:type="dcterms:W3CDTF">2006-09-16T00:00:00Z</dcterms:created>
  <dcterms:modified xsi:type="dcterms:W3CDTF">2026-09-07T22:29:02Z</dcterms:modified>
  <dc:language>en-US</dc:language>
</cp:coreProperties>
</file>