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ЦяКнига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індивідуальні картки\"/>
    </mc:Choice>
  </mc:AlternateContent>
  <xr:revisionPtr revIDLastSave="0" documentId="13_ncr:1_{8D89450A-57EA-4506-AA3C-90990A0E0111}" xr6:coauthVersionLast="47" xr6:coauthVersionMax="47" xr10:uidLastSave="{00000000-0000-0000-0000-000000000000}"/>
  <bookViews>
    <workbookView xWindow="-120" yWindow="-120" windowWidth="20730" windowHeight="11310" tabRatio="500" activeTab="1" xr2:uid="{00000000-000D-0000-FFFF-FFFF00000000}"/>
  </bookViews>
  <sheets>
    <sheet name="Основний" sheetId="1" r:id="rId1"/>
    <sheet name="Висновки" sheetId="8" r:id="rId2"/>
    <sheet name="Аркуш2" sheetId="7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Основний!$A$2:$Z$345</definedName>
    <definedName name="_xlnm.Print_Area" localSheetId="5">Алфавітки!$A$1:$H$101</definedName>
    <definedName name="_xlnm.Print_Area" localSheetId="0">Основний!#REF!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5" i="1" l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3" i="1"/>
  <c r="Z4" i="1"/>
  <c r="Z2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3" i="1"/>
  <c r="AD4" i="1"/>
  <c r="AD5" i="1"/>
  <c r="AD6" i="1"/>
  <c r="AD7" i="1"/>
  <c r="AD8" i="1"/>
  <c r="AD2" i="1"/>
  <c r="AC2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C3" i="1"/>
  <c r="AC4" i="1"/>
  <c r="AB3" i="1"/>
  <c r="AB4" i="1"/>
  <c r="AA3" i="1"/>
  <c r="AA4" i="1"/>
  <c r="AB2" i="1"/>
  <c r="AA2" i="1"/>
  <c r="G7" i="1" a="1"/>
  <c r="G7" i="1"/>
  <c r="G8" i="1" a="1"/>
  <c r="G8" i="1"/>
  <c r="G9" i="1" a="1"/>
  <c r="G9" i="1"/>
  <c r="G10" i="1" a="1"/>
  <c r="G10" i="1"/>
  <c r="G11" i="1" a="1"/>
  <c r="G11" i="1"/>
  <c r="G12" i="1" a="1"/>
  <c r="G12" i="1"/>
  <c r="G13" i="1" a="1"/>
  <c r="G13" i="1"/>
  <c r="G14" i="1" a="1"/>
  <c r="G14" i="1"/>
  <c r="G15" i="1" a="1"/>
  <c r="G15" i="1"/>
  <c r="G16" i="1" a="1"/>
  <c r="G16" i="1"/>
  <c r="G17" i="1" a="1"/>
  <c r="G17" i="1"/>
  <c r="G18" i="1" a="1"/>
  <c r="G18" i="1"/>
  <c r="G19" i="1" a="1"/>
  <c r="G19" i="1"/>
  <c r="G20" i="1" a="1"/>
  <c r="G20" i="1"/>
  <c r="G21" i="1" a="1"/>
  <c r="G21" i="1"/>
  <c r="G22" i="1" a="1"/>
  <c r="G22" i="1"/>
  <c r="G23" i="1" a="1"/>
  <c r="G23" i="1"/>
  <c r="G24" i="1" a="1"/>
  <c r="G24" i="1"/>
  <c r="G25" i="1" a="1"/>
  <c r="G25" i="1"/>
  <c r="G26" i="1" a="1"/>
  <c r="G26" i="1"/>
  <c r="G27" i="1" a="1"/>
  <c r="G27" i="1"/>
  <c r="G28" i="1" a="1"/>
  <c r="G28" i="1"/>
  <c r="G29" i="1" a="1"/>
  <c r="G29" i="1"/>
  <c r="G30" i="1" a="1"/>
  <c r="G30" i="1"/>
  <c r="G31" i="1" a="1"/>
  <c r="G31" i="1"/>
  <c r="G32" i="1" a="1"/>
  <c r="G32" i="1"/>
  <c r="G33" i="1" a="1"/>
  <c r="G33" i="1"/>
  <c r="G34" i="1" a="1"/>
  <c r="G34" i="1"/>
  <c r="G35" i="1" a="1"/>
  <c r="G35" i="1"/>
  <c r="G36" i="1" a="1"/>
  <c r="G36" i="1"/>
  <c r="G37" i="1" a="1"/>
  <c r="G37" i="1"/>
  <c r="G38" i="1" a="1"/>
  <c r="G38" i="1"/>
  <c r="G39" i="1" a="1"/>
  <c r="G39" i="1"/>
  <c r="G40" i="1" a="1"/>
  <c r="G40" i="1"/>
  <c r="G41" i="1" a="1"/>
  <c r="G41" i="1"/>
  <c r="G42" i="1" a="1"/>
  <c r="G42" i="1"/>
  <c r="G43" i="1" a="1"/>
  <c r="G43" i="1"/>
  <c r="G44" i="1" a="1"/>
  <c r="G44" i="1"/>
  <c r="G45" i="1" a="1"/>
  <c r="G45" i="1"/>
  <c r="G46" i="1" a="1"/>
  <c r="G46" i="1"/>
  <c r="G47" i="1" a="1"/>
  <c r="G47" i="1"/>
  <c r="G48" i="1" a="1"/>
  <c r="G48" i="1"/>
  <c r="G49" i="1" a="1"/>
  <c r="G49" i="1"/>
  <c r="G50" i="1" a="1"/>
  <c r="G50" i="1"/>
  <c r="G51" i="1" a="1"/>
  <c r="G51" i="1"/>
  <c r="G52" i="1" a="1"/>
  <c r="G52" i="1"/>
  <c r="G53" i="1" a="1"/>
  <c r="G53" i="1"/>
  <c r="G54" i="1" a="1"/>
  <c r="G54" i="1"/>
  <c r="G55" i="1" a="1"/>
  <c r="G55" i="1"/>
  <c r="G56" i="1" a="1"/>
  <c r="G56" i="1"/>
  <c r="G57" i="1" a="1"/>
  <c r="G57" i="1"/>
  <c r="G58" i="1" a="1"/>
  <c r="G58" i="1"/>
  <c r="G59" i="1" a="1"/>
  <c r="G59" i="1"/>
  <c r="G60" i="1" a="1"/>
  <c r="G60" i="1"/>
  <c r="G61" i="1" a="1"/>
  <c r="G61" i="1"/>
  <c r="G62" i="1" a="1"/>
  <c r="G62" i="1"/>
  <c r="G63" i="1" a="1"/>
  <c r="G63" i="1"/>
  <c r="G64" i="1" a="1"/>
  <c r="G64" i="1"/>
  <c r="G65" i="1" a="1"/>
  <c r="G65" i="1"/>
  <c r="G66" i="1" a="1"/>
  <c r="G66" i="1"/>
  <c r="G67" i="1" a="1"/>
  <c r="G67" i="1"/>
  <c r="G68" i="1" a="1"/>
  <c r="G68" i="1"/>
  <c r="G69" i="1" a="1"/>
  <c r="G69" i="1"/>
  <c r="G70" i="1" a="1"/>
  <c r="G70" i="1"/>
  <c r="G71" i="1" a="1"/>
  <c r="G71" i="1"/>
  <c r="G72" i="1" a="1"/>
  <c r="G72" i="1"/>
  <c r="G73" i="1" a="1"/>
  <c r="G73" i="1"/>
  <c r="G74" i="1" a="1"/>
  <c r="G74" i="1"/>
  <c r="G75" i="1" a="1"/>
  <c r="G75" i="1"/>
  <c r="G76" i="1" a="1"/>
  <c r="G76" i="1"/>
  <c r="G77" i="1" a="1"/>
  <c r="G77" i="1"/>
  <c r="G78" i="1" a="1"/>
  <c r="G78" i="1"/>
  <c r="G79" i="1" a="1"/>
  <c r="G79" i="1"/>
  <c r="G80" i="1" a="1"/>
  <c r="G80" i="1"/>
  <c r="G81" i="1" a="1"/>
  <c r="G81" i="1"/>
  <c r="G82" i="1" a="1"/>
  <c r="G82" i="1"/>
  <c r="G83" i="1" a="1"/>
  <c r="G83" i="1"/>
  <c r="G84" i="1" a="1"/>
  <c r="G84" i="1"/>
  <c r="G85" i="1" a="1"/>
  <c r="G85" i="1"/>
  <c r="G86" i="1" a="1"/>
  <c r="G86" i="1"/>
  <c r="G87" i="1" a="1"/>
  <c r="G87" i="1"/>
  <c r="G88" i="1" a="1"/>
  <c r="G88" i="1"/>
  <c r="G89" i="1" a="1"/>
  <c r="G89" i="1"/>
  <c r="G90" i="1" a="1"/>
  <c r="G90" i="1"/>
  <c r="G91" i="1" a="1"/>
  <c r="G91" i="1"/>
  <c r="G92" i="1" a="1"/>
  <c r="G92" i="1"/>
  <c r="G93" i="1" a="1"/>
  <c r="G93" i="1"/>
  <c r="G94" i="1" a="1"/>
  <c r="G94" i="1"/>
  <c r="G95" i="1" a="1"/>
  <c r="G95" i="1"/>
  <c r="G96" i="1" a="1"/>
  <c r="G96" i="1"/>
  <c r="G97" i="1" a="1"/>
  <c r="G97" i="1"/>
  <c r="G98" i="1" a="1"/>
  <c r="G98" i="1"/>
  <c r="G99" i="1" a="1"/>
  <c r="G99" i="1"/>
  <c r="G100" i="1" a="1"/>
  <c r="G100" i="1"/>
  <c r="G101" i="1" a="1"/>
  <c r="G101" i="1"/>
  <c r="G102" i="1" a="1"/>
  <c r="G102" i="1"/>
  <c r="G103" i="1" a="1"/>
  <c r="G103" i="1"/>
  <c r="G104" i="1" a="1"/>
  <c r="G104" i="1"/>
  <c r="G105" i="1" a="1"/>
  <c r="G105" i="1"/>
  <c r="G106" i="1" a="1"/>
  <c r="G106" i="1"/>
  <c r="G107" i="1" a="1"/>
  <c r="G107" i="1"/>
  <c r="G108" i="1" a="1"/>
  <c r="G108" i="1"/>
  <c r="G109" i="1" a="1"/>
  <c r="G109" i="1"/>
  <c r="G110" i="1" a="1"/>
  <c r="G110" i="1"/>
  <c r="G111" i="1" a="1"/>
  <c r="G111" i="1"/>
  <c r="G112" i="1" a="1"/>
  <c r="G112" i="1"/>
  <c r="G113" i="1" a="1"/>
  <c r="G113" i="1"/>
  <c r="G114" i="1" a="1"/>
  <c r="G114" i="1"/>
  <c r="G115" i="1" a="1"/>
  <c r="G115" i="1"/>
  <c r="G116" i="1" a="1"/>
  <c r="G116" i="1"/>
  <c r="G117" i="1" a="1"/>
  <c r="G117" i="1"/>
  <c r="G118" i="1" a="1"/>
  <c r="G118" i="1"/>
  <c r="G119" i="1" a="1"/>
  <c r="G119" i="1"/>
  <c r="G120" i="1" a="1"/>
  <c r="G120" i="1"/>
  <c r="G121" i="1" a="1"/>
  <c r="G121" i="1"/>
  <c r="G122" i="1" a="1"/>
  <c r="G122" i="1"/>
  <c r="G123" i="1" a="1"/>
  <c r="G123" i="1"/>
  <c r="G124" i="1" a="1"/>
  <c r="G124" i="1"/>
  <c r="G125" i="1" a="1"/>
  <c r="G125" i="1"/>
  <c r="G126" i="1" a="1"/>
  <c r="G126" i="1"/>
  <c r="G127" i="1" a="1"/>
  <c r="G127" i="1"/>
  <c r="G128" i="1" a="1"/>
  <c r="G128" i="1"/>
  <c r="G129" i="1" a="1"/>
  <c r="G129" i="1"/>
  <c r="G130" i="1" a="1"/>
  <c r="G130" i="1"/>
  <c r="G131" i="1" a="1"/>
  <c r="G131" i="1"/>
  <c r="G132" i="1" a="1"/>
  <c r="G132" i="1"/>
  <c r="G133" i="1" a="1"/>
  <c r="G133" i="1"/>
  <c r="G134" i="1" a="1"/>
  <c r="G134" i="1"/>
  <c r="G135" i="1" a="1"/>
  <c r="G135" i="1"/>
  <c r="G136" i="1" a="1"/>
  <c r="G136" i="1"/>
  <c r="G137" i="1" a="1"/>
  <c r="G137" i="1"/>
  <c r="G138" i="1" a="1"/>
  <c r="G138" i="1"/>
  <c r="G139" i="1" a="1"/>
  <c r="G139" i="1"/>
  <c r="G140" i="1" a="1"/>
  <c r="G140" i="1"/>
  <c r="G141" i="1" a="1"/>
  <c r="G141" i="1"/>
  <c r="G142" i="1" a="1"/>
  <c r="G142" i="1"/>
  <c r="G3" i="1" a="1"/>
  <c r="G3" i="1"/>
  <c r="G4" i="1" a="1"/>
  <c r="G4" i="1"/>
  <c r="G5" i="1" a="1"/>
  <c r="G5" i="1"/>
  <c r="G6" i="1" a="1"/>
  <c r="G6" i="1"/>
  <c r="G2" i="1" a="1"/>
  <c r="G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2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B1" i="4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<sst xmlns="http://schemas.openxmlformats.org/spreadsheetml/2006/main" count="2860" uniqueCount="1529">
  <si>
    <t>№ з/п</t>
  </si>
  <si>
    <t>Місце народження</t>
  </si>
  <si>
    <t>адреса (фактична)</t>
  </si>
  <si>
    <t>склад сім’ї</t>
  </si>
  <si>
    <t>№ телефону</t>
  </si>
  <si>
    <t>солдат</t>
  </si>
  <si>
    <t>Придатний до військової служби</t>
  </si>
  <si>
    <t>I Rh +</t>
  </si>
  <si>
    <t>II Rh +</t>
  </si>
  <si>
    <t>III Rh +</t>
  </si>
  <si>
    <t>вища</t>
  </si>
  <si>
    <t>молодший сержант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</si>
  <si>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</si>
  <si>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</si>
  <si>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</si>
  <si>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</si>
  <si>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II Rh -</t>
  </si>
  <si>
    <t>сержант</t>
  </si>
  <si>
    <t>старший сержант</t>
  </si>
  <si>
    <t>III Rh -</t>
  </si>
  <si>
    <t>IV Rh -</t>
  </si>
  <si>
    <t>IV Rh +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</si>
  <si>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</si>
  <si>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</si>
  <si>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</si>
  <si>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</si>
  <si>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</si>
  <si>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</si>
  <si>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</si>
  <si>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</si>
  <si>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</si>
  <si>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</si>
  <si>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</si>
  <si>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</si>
  <si>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</si>
  <si>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</si>
  <si>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</si>
  <si>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</si>
  <si>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</si>
  <si>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</si>
  <si>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</si>
  <si>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</si>
  <si>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</si>
  <si>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</si>
  <si>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</si>
  <si>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</si>
  <si>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</si>
  <si>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</si>
  <si>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</si>
  <si>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</si>
  <si>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</si>
  <si>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</si>
  <si>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</si>
  <si>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</si>
  <si>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</si>
  <si>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</si>
  <si>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</si>
  <si>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</si>
  <si>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</si>
  <si>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</si>
  <si>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</si>
  <si>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</si>
  <si>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</si>
  <si>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</si>
  <si>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</si>
  <si>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</si>
  <si>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</si>
  <si>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</si>
  <si>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</si>
  <si>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</si>
  <si>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</si>
  <si>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</si>
  <si>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</si>
  <si>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</si>
  <si>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</si>
  <si>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</si>
  <si>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</si>
  <si>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</si>
  <si>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</si>
  <si>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</si>
  <si>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</si>
  <si>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</si>
  <si>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</si>
  <si>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</si>
  <si>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</si>
  <si>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</si>
  <si>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</si>
  <si>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</si>
  <si>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</si>
  <si>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</si>
  <si>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</si>
  <si>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</si>
  <si>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</si>
  <si>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</si>
  <si>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</si>
  <si>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</si>
  <si>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</si>
  <si>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</si>
  <si>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</si>
  <si>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</si>
  <si>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</si>
  <si>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</si>
  <si>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1/2286</t>
  </si>
  <si>
    <t>628</t>
  </si>
  <si>
    <t>4/1833</t>
  </si>
  <si>
    <t>3279006554</t>
  </si>
  <si>
    <t>НМ 247947
Ніжинським МВР УМВС УКР в Чернігівській обл
24.03.2006</t>
  </si>
  <si>
    <t>3088000115</t>
  </si>
  <si>
    <t>СМ 236283
Міським відділом №1 Білоцерківського МУГУ МВС УКР в Київській обл
15.09.2000</t>
  </si>
  <si>
    <t>3266904336</t>
  </si>
  <si>
    <t>НМ 222735
Семенівським РВ УМВС УКР в Чернігівській обл
23.11.2005</t>
  </si>
  <si>
    <t>633</t>
  </si>
  <si>
    <t>1/2342</t>
  </si>
  <si>
    <t>4/1842</t>
  </si>
  <si>
    <t>1/2345</t>
  </si>
  <si>
    <t>1/2346</t>
  </si>
  <si>
    <t>10/584</t>
  </si>
  <si>
    <t>3660308950</t>
  </si>
  <si>
    <t>000060180
3210
23.01.2017</t>
  </si>
  <si>
    <t>3279802570</t>
  </si>
  <si>
    <t>3348900619</t>
  </si>
  <si>
    <t>3210502133</t>
  </si>
  <si>
    <t>НМ 202495
Новівським РВ УМВС УКР в Чернігівській обл
30.11.2004</t>
  </si>
  <si>
    <t>006435172
5124
27.07.2021</t>
  </si>
  <si>
    <t>АМ 247948</t>
  </si>
  <si>
    <t>НМ 302525
Ніжинським МРВ УМВС УКР в Чернігівській обл
02.11.2007</t>
  </si>
  <si>
    <t>ВК 418254
Червоноармійським РВ Макіївського УМВС УКР в Донецькій обл
31.08.2007</t>
  </si>
  <si>
    <t>Чернігівська обл., м. Ніжин, вул. Станіслава Прощенко, буд. 40/б, кв. 33</t>
  </si>
  <si>
    <t>Чернігівська обл., м. Ніжин</t>
  </si>
  <si>
    <t>повна середня освіта</t>
  </si>
  <si>
    <t>Ніжинська ЗОШ №7</t>
  </si>
  <si>
    <t>Торгівельний представник, 6 міс.
Права -</t>
  </si>
  <si>
    <t>RH 2+</t>
  </si>
  <si>
    <t>Київська обл., м. Припʼять</t>
  </si>
  <si>
    <t>Київська обл., м. Біла Церква, вул. Луки Долинського, буд. 107, кв. 6</t>
  </si>
  <si>
    <t>середня спеціальна</t>
  </si>
  <si>
    <t>Білоцерківське ПТУ №5, електрогазозварювальник, 2002</t>
  </si>
  <si>
    <t>0966363660</t>
  </si>
  <si>
    <t>RH 4+</t>
  </si>
  <si>
    <t>Київська обл., м. Біла Церква</t>
  </si>
  <si>
    <t>Чернігівська обл., м. Семенівка, вул. Првокзальна, буд. 61</t>
  </si>
  <si>
    <t>Гімназія №2, м. Семенівка</t>
  </si>
  <si>
    <t xml:space="preserve">Будівельник, лісоруб - 4 роки
Права - </t>
  </si>
  <si>
    <t>0633150584</t>
  </si>
  <si>
    <t>Київська обл., м. Біла Церква, вул. Томилівська, буд. 50, кв. 40</t>
  </si>
  <si>
    <t>Білоцерківська ЗОШ №11</t>
  </si>
  <si>
    <t xml:space="preserve">Зварювальник, 3 роки,
Права - </t>
  </si>
  <si>
    <t>0977019587</t>
  </si>
  <si>
    <t>RH 3+</t>
  </si>
  <si>
    <t>Чернігівська обл., Ніжинський р-н., с. Велика Кошелівка, вул. Веринарна, буд. 5</t>
  </si>
  <si>
    <t>Ніжинське ПТУ №35, водій-механік, 2008</t>
  </si>
  <si>
    <t>Тракторист, 10 років
Права AB (трактор), B, C</t>
  </si>
  <si>
    <t>0985324330</t>
  </si>
  <si>
    <t>Чернігівська обл., Ніжинський р-н., с. Вертіївка, вул. Миру, буд. 41</t>
  </si>
  <si>
    <t>Ніжинське ПТУ №35, електрогазозварник-водій, 2009</t>
  </si>
  <si>
    <t>Оператор АЗС, 3,5 роки
Права: А1, B, C</t>
  </si>
  <si>
    <t>0500779439</t>
  </si>
  <si>
    <t>Донецька обл., Макіївка 7</t>
  </si>
  <si>
    <t>м. Чернігів, просп. Перемоги, буд. 84, кв. 24</t>
  </si>
  <si>
    <t>МПГУ №102, Макіївка, 2012, електрослюсар підземний 4 розр.</t>
  </si>
  <si>
    <t>приймальник товару, 4 роки
Права В</t>
  </si>
  <si>
    <t>0930200900</t>
  </si>
  <si>
    <t>Одеська обл. м. Арциз</t>
  </si>
  <si>
    <t>Чернігівська обл., Ніжинський р-н., с. Крути, вул. Ніжинського полку, буд. 5</t>
  </si>
  <si>
    <t>базова середня</t>
  </si>
  <si>
    <t>ЗОШ с. Черниш, 2006</t>
  </si>
  <si>
    <t xml:space="preserve">Вантажник кар, 3 роки
Права - </t>
  </si>
  <si>
    <t>0663157097</t>
  </si>
  <si>
    <t>Чернігівська обл., Ніжинський р-н., с. Володькова Дівиця</t>
  </si>
  <si>
    <t>Чернігівська обл., Ніжинський р-н., с. Дослідне, вул. Миру, буд. 73</t>
  </si>
  <si>
    <t xml:space="preserve">Чернігівське ПТУ №18, каменщик-електрозварювальник, 2006 </t>
  </si>
  <si>
    <t>Охоронець, 12 років
Права А, В</t>
  </si>
  <si>
    <t>0961303922</t>
  </si>
  <si>
    <t>м. Хабаровськ, росія</t>
  </si>
  <si>
    <t>м. Чернігів, вул. Мстиславська, буд. 171, кв. 9</t>
  </si>
  <si>
    <t>ПУ 63, станиця Денська, Денський р-н., Краснодарський край, водій-автомеханік, 2005</t>
  </si>
  <si>
    <t>Менеджер з постачання, 4 роки
Права В</t>
  </si>
  <si>
    <t>0969311148</t>
  </si>
  <si>
    <t>RH 2-</t>
  </si>
  <si>
    <t>електрогазозварювальник, рихтувальнк автомобілів, 15 років, 
Права BC</t>
  </si>
  <si>
    <t>1/2364</t>
  </si>
  <si>
    <t>2940603255</t>
  </si>
  <si>
    <t>Чернігівська обл., Бахмацький р-н., с. Щуча-Гребля</t>
  </si>
  <si>
    <t>Чернігівська обл., Ніжинський р-н., м. Бобровиця, вул. Святкова, буд. 6</t>
  </si>
  <si>
    <t>Бобровицький ДСГТ, 2000, агроном</t>
  </si>
  <si>
    <t xml:space="preserve">слюсар, 2 роки
оператор крупʼяного виробництва, 10 років
Технік склада, 6 років
Права - </t>
  </si>
  <si>
    <t>0681939861</t>
  </si>
  <si>
    <t>1/2363</t>
  </si>
  <si>
    <t>3560301717</t>
  </si>
  <si>
    <t>Чернігівська обл., Карюківський р-н., с. Бондарівка</t>
  </si>
  <si>
    <t>Чернігівська обл. м. Бахмач, вул. Олени Теліги, буд. 36</t>
  </si>
  <si>
    <t>Конотопський аграрний ліцей, 2017, слюсар-механік</t>
  </si>
  <si>
    <t>Водій, 4 роки
Слюсар-механік, 4 роки
Права: В, С</t>
  </si>
  <si>
    <t>0632905799</t>
  </si>
  <si>
    <t>260223-9</t>
  </si>
  <si>
    <t>3044204097</t>
  </si>
  <si>
    <t>КС 160333
Київським РВ ДМУ УДМС УКР в Донецькій обл
09.08.2002</t>
  </si>
  <si>
    <t>Азербайджан, м. Баку</t>
  </si>
  <si>
    <t>м. Київ, вул. Копилівська, буд. 30, кв. 54</t>
  </si>
  <si>
    <t>інженер систем безпеки, 25 років
Права: Б</t>
  </si>
  <si>
    <t>1230</t>
  </si>
  <si>
    <t>011098716</t>
  </si>
  <si>
    <t>м. Вінниця</t>
  </si>
  <si>
    <t>м. Вінниця, вул. Запорізька, буд. 21, кв. 124</t>
  </si>
  <si>
    <t>Стрижовська СВК</t>
  </si>
  <si>
    <t xml:space="preserve">Будівельник, 1 рік
Права - </t>
  </si>
  <si>
    <t>661</t>
  </si>
  <si>
    <t>Київська обл., м. Фастів</t>
  </si>
  <si>
    <t>СМ 568410
Фастівським МРВ ГУ МВС УКР в Київській обл
02.10.2003</t>
  </si>
  <si>
    <t>Київська обл., м. Фастів, вул. Правди, буд. 105</t>
  </si>
  <si>
    <t>ПТУ №18, м. Фастів, 2005, столяр</t>
  </si>
  <si>
    <t xml:space="preserve">Складальник-пакувальник, 6 років
оператор-вантажної лінії, 2 роки
Права - </t>
  </si>
  <si>
    <t>0632444929</t>
  </si>
  <si>
    <t>ІІ Rh+</t>
  </si>
  <si>
    <t>3510103050</t>
  </si>
  <si>
    <t>005780250
8034
24.02.2021</t>
  </si>
  <si>
    <t>м. Київ</t>
  </si>
  <si>
    <t>м. Київ, вул. Пилипа Козицького, буд. 3, кв. 32</t>
  </si>
  <si>
    <t>КНАУ, 2016, економіст-кібернетик</t>
  </si>
  <si>
    <t>Продавець, 6 років
Права -</t>
  </si>
  <si>
    <t>10/590</t>
  </si>
  <si>
    <t>м. Чернігів</t>
  </si>
  <si>
    <t>3585404453</t>
  </si>
  <si>
    <t>м. Чернігів, просп. Миру, буд. 201б, кв. 20</t>
  </si>
  <si>
    <t>Чернігівський педагогічний університет, 2021, фізичне виховання, хореографія</t>
  </si>
  <si>
    <t xml:space="preserve">Тренер із спортивних бальних танців, 22 роки
Права - </t>
  </si>
  <si>
    <t>0664746771</t>
  </si>
  <si>
    <t>4/1847/1</t>
  </si>
  <si>
    <t>3083303814</t>
  </si>
  <si>
    <t>Дніппопетровська обл., м. Новомосковськ</t>
  </si>
  <si>
    <t>Чернігівська обл., Чернігівський р-н., с. Десна, вул. Захисників України, буд. 3, кв. 38</t>
  </si>
  <si>
    <t>Чернігівський інститут економіки та управління, 2007, маркетолог</t>
  </si>
  <si>
    <t>системний адміністратор, 18 років
Права: С</t>
  </si>
  <si>
    <t>0937859535</t>
  </si>
  <si>
    <t>І RH +</t>
  </si>
  <si>
    <t>МЕ 490408
Шевченківського РУ ГУ МВС УКР в м. Києві
28.04.2005</t>
  </si>
  <si>
    <t>м. Київ, вул. Дмитрицька, буд. 82, кв. 16</t>
  </si>
  <si>
    <t>Київський бізнес коледж</t>
  </si>
  <si>
    <t xml:space="preserve">ІТ-фахівець, 20 років
Права - </t>
  </si>
  <si>
    <t>А3316 по розподілу рекомендаційний лист</t>
  </si>
  <si>
    <t>1/536</t>
  </si>
  <si>
    <t>Чернігівська обл., Чернігівський р-н., с. Новий Білоус, вул. Свиридовського, буд. 27</t>
  </si>
  <si>
    <t>Чернігівська політехніка, 2005, інженерна механіка, технології машинобудування</t>
  </si>
  <si>
    <t>ФОП, 10 років
аргонно-дугове зварювання, 20 років
Права -</t>
  </si>
  <si>
    <t>0961992032</t>
  </si>
  <si>
    <t>3394409996</t>
  </si>
  <si>
    <t>Чернігівська обл., Чернігівський р-н, с. Євминка</t>
  </si>
  <si>
    <t>Чернігівська обл., Чернігівський р-н, с. Євминка, вул. Київська, буд. 145</t>
  </si>
  <si>
    <t>базова загальна середня</t>
  </si>
  <si>
    <t>Євминська ЗОШ</t>
  </si>
  <si>
    <t xml:space="preserve">оператор дробильного станку, 1.5 роки
Права - </t>
  </si>
  <si>
    <t>не вказано</t>
  </si>
  <si>
    <t>Київська обл., Білоцерківський р-н., с. Піщане</t>
  </si>
  <si>
    <t>3086718370</t>
  </si>
  <si>
    <t>СМ 361072
Білоцерківським РВ ГУ МВС УКР в Київській обл
21.09.2001</t>
  </si>
  <si>
    <t>Київська обл., Білоцерківський р-н., с. Піщане, вул. Замкова, буд. 214</t>
  </si>
  <si>
    <t>Піщанська ЗОШ, 2002</t>
  </si>
  <si>
    <t>Стропальщик козлового крану, к років, 
Права -</t>
  </si>
  <si>
    <t>0967931891</t>
  </si>
  <si>
    <t>ІІ Rh-</t>
  </si>
  <si>
    <t>2847201056</t>
  </si>
  <si>
    <t>СО 339913</t>
  </si>
  <si>
    <t>Вінницька обл., Вінницький р-н, с. Нова Прилука, пров. Козацька, буд. 10</t>
  </si>
  <si>
    <t>Староприлуцька середня школа, 1995</t>
  </si>
  <si>
    <t>Водій, 10 років
Права (всі категорії)</t>
  </si>
  <si>
    <t>2359</t>
  </si>
  <si>
    <t>ВМ 237252</t>
  </si>
  <si>
    <t>Житомирська обл., Новоград-Волинський р-н., с. Гірки</t>
  </si>
  <si>
    <t>Житомирська обл., Новоград-Волинський р-н., с. Гірки, вул. Жука, 52</t>
  </si>
  <si>
    <t>Житомирський технікум, комерсант, 1997</t>
  </si>
  <si>
    <t>вісутній</t>
  </si>
  <si>
    <t>1/2421</t>
  </si>
  <si>
    <t>3175313158</t>
  </si>
  <si>
    <t>Полтавська обл. Кобилянський р-н., с. Бутенки</t>
  </si>
  <si>
    <t>Полтавська обл. Кобилянський р-н., с. Вишневе, вул. Гоголя, буд. 10</t>
  </si>
  <si>
    <t>повна загальна середня</t>
  </si>
  <si>
    <t>Бутенська ЗОШ</t>
  </si>
  <si>
    <t xml:space="preserve">Дорожний робітник, 4 роки
Права - </t>
  </si>
  <si>
    <t>0997810722</t>
  </si>
  <si>
    <t>4/1868</t>
  </si>
  <si>
    <t>3085003094</t>
  </si>
  <si>
    <t>Чернігівська обл., м. Городня</t>
  </si>
  <si>
    <t>Чернігівська обл., м. Городня, вул. Чернігівська, буд. 86, кв 1.</t>
  </si>
  <si>
    <t>Вища</t>
  </si>
  <si>
    <t>ХНУРЕ, 2006, радіотехніка</t>
  </si>
  <si>
    <t>Програміст, 12 років
Права B</t>
  </si>
  <si>
    <t>0671971309</t>
  </si>
  <si>
    <t>1/2420</t>
  </si>
  <si>
    <t>3019609990</t>
  </si>
  <si>
    <t>м. Чернігів, вул. Текстильників, буд. 24, кв. 42</t>
  </si>
  <si>
    <t>Рамаданівська ЗОШ, 2000</t>
  </si>
  <si>
    <t xml:space="preserve">Завідуючий складом, 16 років
Начальник охорони, 4 роки
Права - </t>
  </si>
  <si>
    <t>0960389583</t>
  </si>
  <si>
    <t>4/1867</t>
  </si>
  <si>
    <t>Чернігівська обл., Чернігівський р-н., с. Лукашівка, вул. Папанінців, буд. 30</t>
  </si>
  <si>
    <t>Бурса №15, м. Чернігів, автослюсар, 2013</t>
  </si>
  <si>
    <t>автомийка, 5 років
Права -</t>
  </si>
  <si>
    <t>0936633601</t>
  </si>
  <si>
    <t>239</t>
  </si>
  <si>
    <t>Чернігівська обл., Прилуки</t>
  </si>
  <si>
    <t>3225211077</t>
  </si>
  <si>
    <t>Чернігівська обл., Прилуки, вул. Переяслівська, буд. 10, кв. 9</t>
  </si>
  <si>
    <t>ПТУ, Прилуки, 2007, електрогазозварювальник</t>
  </si>
  <si>
    <t>водій електронавантажувач, 14 років, 
комірник, 14 років
Права -</t>
  </si>
  <si>
    <t>0668325680</t>
  </si>
  <si>
    <t>1934/1776</t>
  </si>
  <si>
    <t>3143515615</t>
  </si>
  <si>
    <t>респ. Молдова</t>
  </si>
  <si>
    <t>Миколаївська обл., Новоодеський р-н., с. Озерне, вул. Молодіжна, буд. 48</t>
  </si>
  <si>
    <t>Бузька ЗОШ, 2003</t>
  </si>
  <si>
    <t>Будівельник, 14 років
Права В</t>
  </si>
  <si>
    <t>0985758992</t>
  </si>
  <si>
    <t>3707810872</t>
  </si>
  <si>
    <t>006930372
виданий 1819
22.10.2021</t>
  </si>
  <si>
    <t>Житомирська обл.,
Житомирський р-н,
с. Глибочок</t>
  </si>
  <si>
    <t>працівник автохімчистки - 3р</t>
  </si>
  <si>
    <t>0974893674</t>
  </si>
  <si>
    <t>Придатний до військової служби за контрактом.
Придатний до служби на підводних човнах, на надводних кораблях, у морській піхоті, Десантно-штурмових військах, спеціальних спорудах, підрозділах спеціального призначення</t>
  </si>
  <si>
    <t>А4733 по розподілу рекомендаційний лист</t>
  </si>
  <si>
    <t>м. Дніпро</t>
  </si>
  <si>
    <t>Дніпропетровська обл. смт. Підгороднє, вул. Залізнична, буд. 8</t>
  </si>
  <si>
    <t>ПСШ №2, Підгороднє</t>
  </si>
  <si>
    <t>Міліція, 3 роки
Водій, 15 років
Права A, B,C, D, E</t>
  </si>
  <si>
    <t>0989854651</t>
  </si>
  <si>
    <t>2500</t>
  </si>
  <si>
    <t>ТТ 193066
Дарнівським РО ГУ ДМС УКР в м. Києві
16.08.2013</t>
  </si>
  <si>
    <t>Житомирська обл. Попільнянський р-н., с. Романівка, вул. Миру, буд. 20</t>
  </si>
  <si>
    <t>Київське училище №26</t>
  </si>
  <si>
    <t>будівельник, 20 років
Права-</t>
  </si>
  <si>
    <t>11/1553</t>
  </si>
  <si>
    <t>3000315097</t>
  </si>
  <si>
    <t>СО 062411
Ленінградським РУ ГУ МВС України в м. Києві
24.12.1998</t>
  </si>
  <si>
    <t>спеціаліст канцелярії в банку - 10р
виготовлення вікон
водій - 13р
Права B, C</t>
  </si>
  <si>
    <t>11/2499</t>
  </si>
  <si>
    <t>3678507715</t>
  </si>
  <si>
    <t>000176202
8032
12.10.2016</t>
  </si>
  <si>
    <t>Працівник пошти - 2р
Пакувальник - 4р</t>
  </si>
  <si>
    <t>11/3193</t>
  </si>
  <si>
    <t>3301112235</t>
  </si>
  <si>
    <t>СМ 828673</t>
  </si>
  <si>
    <t>Київська обл. Бучанський р-н., смт. Коцюбинське</t>
  </si>
  <si>
    <t>Київська обл. Бучанський р-н., смт. Коцюбинське, вул. Пономарьова, кв. 78</t>
  </si>
  <si>
    <t>Київський проф. коледж ім. А. Макаренка, 2010, правознавство</t>
  </si>
  <si>
    <t>водій, 10 років,
кладовщик, 6 років
Права В</t>
  </si>
  <si>
    <t>НЕ 670190
Городищенським РС УДМС УКР в Черкаській обл
12.09.2012</t>
  </si>
  <si>
    <t>Черкаська обл., Черкаський р-н, м. Городище</t>
  </si>
  <si>
    <t>Черкаська обл., Черкаський р-н, м. Городище, вул. Миру, буд. 56, кв. 10</t>
  </si>
  <si>
    <t>Київський національний лінгвістичний університет, 2018, філологія (мова та література англійська)</t>
  </si>
  <si>
    <t>менеджер з продажів, 3 роки
перекладач, 8 років
Права В</t>
  </si>
  <si>
    <t>А3316 по розподілу рекомендаційний лист!!!</t>
  </si>
  <si>
    <t>2504</t>
  </si>
  <si>
    <t>3111620917</t>
  </si>
  <si>
    <t>ВН 498883
Корольовським РВ УМВС України в Житомирській області
17.08.2010</t>
  </si>
  <si>
    <t>м. Житомир</t>
  </si>
  <si>
    <t>м. Житомир, вул. Вітрука, буд. 27, кв. 53</t>
  </si>
  <si>
    <t>3395907198</t>
  </si>
  <si>
    <t>005837755
5926
11.03.2021</t>
  </si>
  <si>
    <t>Сумська обл,
Сумський р-н,
с. Нижня Сироватка</t>
  </si>
  <si>
    <t>робітник на складі</t>
  </si>
  <si>
    <t>2501</t>
  </si>
  <si>
    <t>3096315737</t>
  </si>
  <si>
    <t>ВН 566980
Корольовським РВ УМВС України в Житомирській області
01.01.2000</t>
  </si>
  <si>
    <t>Стропольщик башеного крану - 6р</t>
  </si>
  <si>
    <t>3205210030</t>
  </si>
  <si>
    <t>НЕ 335807
Смілянським МРВ УМВС України в Черкаській області
25.12.2003</t>
  </si>
  <si>
    <t>Черкаська обл,
м. Сміла</t>
  </si>
  <si>
    <t>Водій (5т, 12м) - 20р
Права A, B, C</t>
  </si>
  <si>
    <t>А2900 по розподілу
ВОДІЙ</t>
  </si>
  <si>
    <t>1537/11/1960</t>
  </si>
  <si>
    <t>3042218677</t>
  </si>
  <si>
    <t>СО 322044
Шевченківським РУ ГУ МВС України в м.Києві
19.01.2000</t>
  </si>
  <si>
    <t>м. Київ, вул. Половецька, буд. 25/27, кв. 51</t>
  </si>
  <si>
    <t xml:space="preserve">НТУ КПІ, мікроелектроніка, 2003 </t>
  </si>
  <si>
    <t>Продаж промислового обладнання, 4 роки
Права: В</t>
  </si>
  <si>
    <t>2456</t>
  </si>
  <si>
    <t>3449814913</t>
  </si>
  <si>
    <t>ВН 493592</t>
  </si>
  <si>
    <t>Житомирська обл., Коростенький р-н., смт. Чоповичі</t>
  </si>
  <si>
    <t>Житомирська обл., Коростенький р-н., м. Малин, вул. С. Бандери, 125/1</t>
  </si>
  <si>
    <t>Київське вище будівельне училище, 2013, столяр-будівельник</t>
  </si>
  <si>
    <t>будівельник, 10 років
Права В,С</t>
  </si>
  <si>
    <t>А0339 по розподілу
Водій, столяр</t>
  </si>
  <si>
    <t>АК 718068
Орджонікідзевським МВ УМВС УКР в Дніпропетровській обл
13.12.1999</t>
  </si>
  <si>
    <t>Дніпропетровська обл. м. Покров</t>
  </si>
  <si>
    <t>614</t>
  </si>
  <si>
    <t>3608804152</t>
  </si>
  <si>
    <t>ВТ 101396
Приморським РС у м. Маріуполі ГУ ДМС України в Донецькій області
12.06.2015</t>
  </si>
  <si>
    <t>м. Донецьк</t>
  </si>
  <si>
    <t>водій таксі - 5
керівник закладу харчування - 1р
Права B</t>
  </si>
  <si>
    <t>1537/11/2005</t>
  </si>
  <si>
    <t>3367700733</t>
  </si>
  <si>
    <t>003047716
8034
04.03.2019</t>
  </si>
  <si>
    <t>Дніпропетровська обл. м. Кривий Ріг</t>
  </si>
  <si>
    <t>м. Київ, вул. Тичини, буд. 3а, кв. 61</t>
  </si>
  <si>
    <t>КПІ, 2016, ІТ</t>
  </si>
  <si>
    <t>програміст, 8 років
Права -</t>
  </si>
  <si>
    <t>2543</t>
  </si>
  <si>
    <t>ВМ 632875</t>
  </si>
  <si>
    <t>009302826
1836
23.06.2023</t>
  </si>
  <si>
    <t>м. Житомир, вул. Переїзд Радомишльський, буд. 9</t>
  </si>
  <si>
    <t>Житомирська ЗОШ №2</t>
  </si>
  <si>
    <t>рихтувальник, 6 років
Права -</t>
  </si>
  <si>
    <t>3378604531</t>
  </si>
  <si>
    <t>ЕН 904717
Краснолуцьким МВ УДМС УКР в Луганській обл
15.11.2012</t>
  </si>
  <si>
    <t>Луганська обл,
м. Красний Луч</t>
  </si>
  <si>
    <t>Фріланс - 2D дизайн логотипів, оточення для браузерних ігор (Photoshop, AI) - 5р
портретист на пам'ятниках - 3р
кухар - 1,5р</t>
  </si>
  <si>
    <t>3600408276</t>
  </si>
  <si>
    <t>009601452
3214
29.08.2023</t>
  </si>
  <si>
    <t>Київська обл., Васильківський р-н., с. Вільшанська Новоселице</t>
  </si>
  <si>
    <t>м. Київ, вул. Закревського, буд. 27а, кв.38</t>
  </si>
  <si>
    <t>Вільшансько Новоселівська ЗОШ</t>
  </si>
  <si>
    <t>Будівельник, 4 роки
Права В</t>
  </si>
  <si>
    <t>466</t>
  </si>
  <si>
    <t>2767516699</t>
  </si>
  <si>
    <t>009085361
8029
01.05.2023</t>
  </si>
  <si>
    <t>Київська обл., Васильківський р-н., с. Барахти</t>
  </si>
  <si>
    <t>м. Київ, Бережанська, буд. 12, кв. 46</t>
  </si>
  <si>
    <t>Київська ЗОШ №74</t>
  </si>
  <si>
    <t>склопакети, 3 роки
Права -</t>
  </si>
  <si>
    <t>1376</t>
  </si>
  <si>
    <t>3541511375</t>
  </si>
  <si>
    <t>АТ 021347
Ленінським РВ УПМС України у Вінницькій області
17.01.2013</t>
  </si>
  <si>
    <t>Вінницька обл., Вінницький р-н., с. Пултівці</t>
  </si>
  <si>
    <t>м. Вінниця, вул. Пирогова, буд. 103а, кв. 157</t>
  </si>
  <si>
    <t>Гімназія №1, Медичний коледж ім. Д.К. Заболотного, м. Вінниця, 2016</t>
  </si>
  <si>
    <t xml:space="preserve">комплектувальник, 3 роки, 
Права - </t>
  </si>
  <si>
    <t>1379</t>
  </si>
  <si>
    <t>3020225699</t>
  </si>
  <si>
    <t>АТ 170876
Хмільницьким РС УДМС УКР в Вінницькій обл
27.10.2016</t>
  </si>
  <si>
    <t>Вінницька обл., Хмільницький р-н., с. Вербівка</t>
  </si>
  <si>
    <t>Вінницька обл., Хмільницький р-н., с. Вербівка, вул. Космонавтів, буд. 48</t>
  </si>
  <si>
    <t>Хмільницька ЗОШ №4</t>
  </si>
  <si>
    <t>автослюсар, 12 років</t>
  </si>
  <si>
    <t>2759713830</t>
  </si>
  <si>
    <t>СН 289053</t>
  </si>
  <si>
    <t>м. Київ, вул. Кіото, буд. 5, кв. 117</t>
  </si>
  <si>
    <t>КДАККМ, 2005, звукорежисура, театральне мистецтво</t>
  </si>
  <si>
    <t>музикант, 35 років
Права: -</t>
  </si>
  <si>
    <t>А2900 по розподілу
Біліченко Руслан Петрович
оркестр</t>
  </si>
  <si>
    <t>2505</t>
  </si>
  <si>
    <t>ВН 554655
Корольовським РВ УМВС УКР в Житомирській обл
17.04.2012</t>
  </si>
  <si>
    <t>Житомирська обл., Пулинський р-н., с.Бабичівка, вул. Польова, 1</t>
  </si>
  <si>
    <t>Мартинівська ЗОШ</t>
  </si>
  <si>
    <t xml:space="preserve">Різноробочий, 4 роки,
Права - </t>
  </si>
  <si>
    <t>1/2870</t>
  </si>
  <si>
    <t>3605210974</t>
  </si>
  <si>
    <t>ЕВ 370186
Кіровським РВ у м. Кіровограді УДМС УКР в Кіровоградській обл
12.09.2014</t>
  </si>
  <si>
    <t>Кіровоградсбка обл. Бобрунецький р-н., с. Кохана</t>
  </si>
  <si>
    <t>м. Кропивницький, вул. Павла Сніцера, буд. 1</t>
  </si>
  <si>
    <t>Кропвницький інстинут державного та муніципального управління, 2022, право</t>
  </si>
  <si>
    <t>Кухар, 3 роки
Права: -</t>
  </si>
  <si>
    <t>1377</t>
  </si>
  <si>
    <t>3430910630</t>
  </si>
  <si>
    <t>004508736
29.01.2020</t>
  </si>
  <si>
    <t>Вінницька обл., с. Веселівка, вул. Лесі Українки, буд. 118</t>
  </si>
  <si>
    <t>Вінницький технічний коледж, 2013</t>
  </si>
  <si>
    <t>маркетолог, 13 років
Права В</t>
  </si>
  <si>
    <t>2542</t>
  </si>
  <si>
    <t>2966217453</t>
  </si>
  <si>
    <t>ВМ 570005
Богунським РВ УМВС УКР в Житоминській обл
17.06.1998</t>
  </si>
  <si>
    <t>м. Житомир, вул. Вільсбкий Шлях, буд. 64</t>
  </si>
  <si>
    <t>Житомирське ПТУ №5, 1997, пічник-штукатур</t>
  </si>
  <si>
    <t xml:space="preserve">Будівельник, 12 років,
Права - </t>
  </si>
  <si>
    <t>2974722357</t>
  </si>
  <si>
    <t>ЕА 634113
Знам'янським МРВ УМВС УКР в Кіровоградській обл
24.04.1999</t>
  </si>
  <si>
    <t>Кіровоградська обл.,
Новоукраїнський р-н.,
с. Войнівка</t>
  </si>
  <si>
    <t>оператор по виробництву фаршу (на фабриці заморожених продуктів) - 8р</t>
  </si>
  <si>
    <t>А4355 по розподілу рекомендаційний лист</t>
  </si>
  <si>
    <t>3556205758</t>
  </si>
  <si>
    <t>ЕВ 342653
Кіровоградським РС УДМС в Кіровоградській області
10.07.2017</t>
  </si>
  <si>
    <t>м. Кропивницький</t>
  </si>
  <si>
    <t>м. Кропивницький, вул. Горовенка, буд. 3</t>
  </si>
  <si>
    <t>ЦНТУ, 2019, промислове та цивільне будівництво</t>
  </si>
  <si>
    <t>Збірка комп'ютерів, 2 роки
Права, В</t>
  </si>
  <si>
    <t>1378</t>
  </si>
  <si>
    <t>3330912574</t>
  </si>
  <si>
    <t>ТТ 103288
Оболонським РУ ГУ МВС України в м. Києві
23.02.2012</t>
  </si>
  <si>
    <t>Оператор лінії (на фабриці Рошен) - 9р
Права B</t>
  </si>
  <si>
    <t>2580</t>
  </si>
  <si>
    <t>3354308835</t>
  </si>
  <si>
    <t>ВН 424127
Вололдарсько-Волинським РВ УМВС в Житомирській області
20.05.2008</t>
  </si>
  <si>
    <t>Житомирська обл., Житомирський р-н., смт. Нова Борова</t>
  </si>
  <si>
    <t>Житомирська обл., Житомирський р-н., смт. Нова Борова, вул. Незалежності, буд. 57</t>
  </si>
  <si>
    <t>Житомирське ПТУ №5, 2013, маляр-штукатур</t>
  </si>
  <si>
    <t>будівельник, 10 років
Права В</t>
  </si>
  <si>
    <t>2566</t>
  </si>
  <si>
    <t>3078922215</t>
  </si>
  <si>
    <t>СТ 531446
Чернігівським РС УДМС УКР  в Чернігівській обл
24.02.2017</t>
  </si>
  <si>
    <t>Чернігівська обл., Чернігівський р-н., с. Павлівка</t>
  </si>
  <si>
    <t>Житомирський р-н., с. Покостівка, вул. Квіткова, буд. 5</t>
  </si>
  <si>
    <t>Чернігівське ПТУ №5, 2002, черговий по станції, провідник</t>
  </si>
  <si>
    <t xml:space="preserve">провідник, 8 років
Права - </t>
  </si>
  <si>
    <t>11/1629</t>
  </si>
  <si>
    <t>3074200978</t>
  </si>
  <si>
    <t>АМ 064073
Заводським РВ Дніпродзержинського МУ УМВС України в Дніпропетровській області
03.10.2000</t>
  </si>
  <si>
    <t>Дніпропетровська обл,
м. Дніпродзержинськ</t>
  </si>
  <si>
    <t>власник інтернет магазину - 4р
Права A, B, C</t>
  </si>
  <si>
    <t>1537/11/2038</t>
  </si>
  <si>
    <t>3168215372</t>
  </si>
  <si>
    <t>МЕ 222316</t>
  </si>
  <si>
    <t>м. Київ, вул. Курнатовського буд. 6а, кв. 60</t>
  </si>
  <si>
    <t>КНУ туризму економіки та права, 2009, менеджмент організації</t>
  </si>
  <si>
    <t>менеджер автомийки, 9 років, будівельник, 10 років
Права - В</t>
  </si>
  <si>
    <t>2581</t>
  </si>
  <si>
    <t>2973607431</t>
  </si>
  <si>
    <t>ВМ 546751
Богунським РВ УМВС України в Житомирській області
30.05.1998</t>
  </si>
  <si>
    <t>будівельник (бетонні роботи, дах, цегляна кладка) - 23р
Права B</t>
  </si>
  <si>
    <t>2584</t>
  </si>
  <si>
    <t>009028574
1237
17.04.2023</t>
  </si>
  <si>
    <t>Дніпропетровська обл., м. Тернівка</t>
  </si>
  <si>
    <t>м. Житомир, вул. Ю. Вороного, буд. 5, кв. 58</t>
  </si>
  <si>
    <t>Тернівський проф. гірничий ліцей, 2017, електрослсар-підземний</t>
  </si>
  <si>
    <t>Електрослсар-підземний, 9 років,
Права: А, В</t>
  </si>
  <si>
    <t>А2900 по розподілу
1НБ
діловод</t>
  </si>
  <si>
    <t>470</t>
  </si>
  <si>
    <t>3218006254</t>
  </si>
  <si>
    <t>НМ 474141</t>
  </si>
  <si>
    <t>Чернігівська обл., м. Борзна</t>
  </si>
  <si>
    <t>Чернігівська обл., м. Борзна, вул. Олійника, буд. 41</t>
  </si>
  <si>
    <t>Борзнівська ЗОШ</t>
  </si>
  <si>
    <t>будівельник, 10 років
Права -</t>
  </si>
  <si>
    <t>3274005414</t>
  </si>
  <si>
    <t>ВН 610181
Корольовським РВ у м. Житомирі УДМС УКР в Житомирській обл
07.09.2013</t>
  </si>
  <si>
    <t>м. Житомир, Огієнко, буд. 1/34, кв. 71</t>
  </si>
  <si>
    <t>Житомирська ЗОШ №14</t>
  </si>
  <si>
    <t>водій, 20 років
Права: всі окрім D, небезпечні вантажі</t>
  </si>
  <si>
    <t>2884021413</t>
  </si>
  <si>
    <t>009833927
8017
24.10.2023</t>
  </si>
  <si>
    <t>м. Київ, вул. Дмирівська, буд. 69, кв. 124</t>
  </si>
  <si>
    <t>Київ, №271</t>
  </si>
  <si>
    <t>ТОВ, 20 років
Права -</t>
  </si>
  <si>
    <t>А2900 по розподілу
телекомунікації.
Директор 
Софтлінк
ІТ Телесеть</t>
  </si>
  <si>
    <t>603/МВ</t>
  </si>
  <si>
    <t>ЕВ 100243
Олександрійським МВ УМВС УКР в Кіровоградській обл
16.06.2005</t>
  </si>
  <si>
    <t>Кіровоградська обл., м. Олександрія</t>
  </si>
  <si>
    <t>м. Київ, вул. Йорданська, буд. 9г., кв. 32</t>
  </si>
  <si>
    <t>КНУ ім. Шевченка, 2012, кібернетика</t>
  </si>
  <si>
    <t>програміст, Backend, 12 років
Права -</t>
  </si>
  <si>
    <t>11/2870</t>
  </si>
  <si>
    <t>3377308679</t>
  </si>
  <si>
    <t>СЮ 150626
Запорізьким РВ ГУ МВС УКР в Запорізькій обл
24.09.2009</t>
  </si>
  <si>
    <t>Запорізька обл.
Запорізький р-н.
с. Нове Запоріжжя</t>
  </si>
  <si>
    <t>різноробочий
торгівля на Binance
Права B</t>
  </si>
  <si>
    <t>3534304930</t>
  </si>
  <si>
    <t>ВН 582984
Вол-Воллинським РС УДМС УКР в Житомирській обл
23.01.2013</t>
  </si>
  <si>
    <t>Житомирська обл., Житомирський р-н., смт. Нова Борова, вул. Польова, буд. 36</t>
  </si>
  <si>
    <t>будівельник, 6 років
Права А, В, С</t>
  </si>
  <si>
    <t>3235312497</t>
  </si>
  <si>
    <t>ВН 296174
Червоноармійським РВ УМВС УКР в Житомирській обл
21.06.2005</t>
  </si>
  <si>
    <t>Житомирська обл.
Червоноармійський р-н
с. Буряківка</t>
  </si>
  <si>
    <t>Будівельник (Моноліт, арматурник, шпаклювальник) - 20р
Права A, B, C</t>
  </si>
  <si>
    <t>2577</t>
  </si>
  <si>
    <t>3693200395</t>
  </si>
  <si>
    <t>ВН 703597</t>
  </si>
  <si>
    <t>Житомирська обл.
Червоноармійський р-н,
с. Кошилівка</t>
  </si>
  <si>
    <t>будівельник - 2р</t>
  </si>
  <si>
    <t>3042818715</t>
  </si>
  <si>
    <t>СО 191005
Ватутуніським ГУ МВС УКР в м. Києві
22.07.1999</t>
  </si>
  <si>
    <t>монтажник вентиляційних систем - 4р
Права B (вилучені)</t>
  </si>
  <si>
    <t>3234316659</t>
  </si>
  <si>
    <t>МЕ 650834</t>
  </si>
  <si>
    <t>експедитор - 8 р</t>
  </si>
  <si>
    <t>1452</t>
  </si>
  <si>
    <t>3624109257</t>
  </si>
  <si>
    <t>АТ 121678</t>
  </si>
  <si>
    <t>Житомирська обл.
м. Радомишль</t>
  </si>
  <si>
    <t>комплектувальник продуктів харчування - 4р</t>
  </si>
  <si>
    <t>2609</t>
  </si>
  <si>
    <t>2843714031</t>
  </si>
  <si>
    <t>ВМ 028712</t>
  </si>
  <si>
    <t>Житомирська обл., смт Полянка</t>
  </si>
  <si>
    <t>Житомирська обл., Житомирський р-н., с. Костянинівка, вул. Весняна, буд. 10</t>
  </si>
  <si>
    <t>Баранівське ПТУ №11</t>
  </si>
  <si>
    <t xml:space="preserve">Пилорамщик, 20 років
Права - </t>
  </si>
  <si>
    <t>260228-7</t>
  </si>
  <si>
    <t>3211914316</t>
  </si>
  <si>
    <t>МЕ 482954</t>
  </si>
  <si>
    <t>м. Київ, вул. Митрополита Василя Липківського, буд. 30, кв. 122</t>
  </si>
  <si>
    <t>ДУІТ, м. Київ, 2012</t>
  </si>
  <si>
    <t>Продажі, менеджер, 3 роки</t>
  </si>
  <si>
    <t>3133113253</t>
  </si>
  <si>
    <t>003604871
2315
15.07.2019</t>
  </si>
  <si>
    <t>м. Запоріжжя</t>
  </si>
  <si>
    <t>Працівник СТО/шиномонтаж - 23р
Права B (вилучені)</t>
  </si>
  <si>
    <t>621/МВ</t>
  </si>
  <si>
    <t>3611608372</t>
  </si>
  <si>
    <t>ТТ 264727
Деснянським РВ ГУДМС УКР в м. Києві
20.11.2014</t>
  </si>
  <si>
    <t>м. Київ, вул. Мільчакова, буд. 3а</t>
  </si>
  <si>
    <t>Київське ВПУ, деревообробка</t>
  </si>
  <si>
    <t>Встановлення кондиціонерів, 4 роки, 
Права В</t>
  </si>
  <si>
    <t>3684602658</t>
  </si>
  <si>
    <t>СЮ 439586</t>
  </si>
  <si>
    <t>Запорізька обл. Кам'янсько-Дніпровський р-н, с. Водяне</t>
  </si>
  <si>
    <t>м. Київ, вул. Залізнична, буд. 34, кв. 112</t>
  </si>
  <si>
    <t>ХАІ, 2022, авіаційна та ракетна проекційна техніка</t>
  </si>
  <si>
    <t>інженер з міцності, 4 роки
Права В</t>
  </si>
  <si>
    <t>2611</t>
  </si>
  <si>
    <t>2957514658</t>
  </si>
  <si>
    <t>ВМ 531816
Корольовським РВ УМВС України в Житомирській області
04.04.1998</t>
  </si>
  <si>
    <t>слюсар - 20р
Права B, C</t>
  </si>
  <si>
    <t>3098314219</t>
  </si>
  <si>
    <t>004120993
8026
28.10.2019</t>
  </si>
  <si>
    <t>бухгалтер - 6р
промоутер реклами - 10р</t>
  </si>
  <si>
    <t>620/МВ</t>
  </si>
  <si>
    <t>3410506256</t>
  </si>
  <si>
    <t>МР 295449</t>
  </si>
  <si>
    <t>м. Херсон</t>
  </si>
  <si>
    <t>м. Київ, просп. Оболонський, буд. 28б</t>
  </si>
  <si>
    <t>ХДПУ, 2019, тренер</t>
  </si>
  <si>
    <t xml:space="preserve">менеджер басейну, тренер з плавання, 15 років
Права - </t>
  </si>
  <si>
    <t>2612</t>
  </si>
  <si>
    <t>3263419370</t>
  </si>
  <si>
    <t>012496201
1819
27.10.2025</t>
  </si>
  <si>
    <t>Житомирська обл.
Житомирський р-н.
с. Висока Піч</t>
  </si>
  <si>
    <t>водій (грузова) - 10р
Права B, C, CE</t>
  </si>
  <si>
    <t>1454</t>
  </si>
  <si>
    <t>3115715211</t>
  </si>
  <si>
    <t>ВН 355573</t>
  </si>
  <si>
    <t>водій таксі - 15р
Права B</t>
  </si>
  <si>
    <t>260228-8</t>
  </si>
  <si>
    <t>3345513459</t>
  </si>
  <si>
    <t>СМ 957975
Бородянським РВ ГУ МВС УКР в Київській обл
29.09.2007</t>
  </si>
  <si>
    <t>Київська обл., Бородянський р-н., с. Пісківка</t>
  </si>
  <si>
    <t>м. Київ, вул. Якуба Колоса, буд. 2, кв. 104</t>
  </si>
  <si>
    <t>ІТТУ, Київ, інженер</t>
  </si>
  <si>
    <t>ІТ, 15 років
Права А, В, С, С1</t>
  </si>
  <si>
    <t>622/МВ</t>
  </si>
  <si>
    <t>СЮ 350372
Пологівським РС УДМС УКР в Запорізькій обл
16.09.2014</t>
  </si>
  <si>
    <t>Запорізька обл.
м. Пологи</t>
  </si>
  <si>
    <t>Фізичний терапевт - 8р
Права B</t>
  </si>
  <si>
    <t>А2900 по розподілу
мед рота</t>
  </si>
  <si>
    <t>1451</t>
  </si>
  <si>
    <t>3208607014</t>
  </si>
  <si>
    <t>АВ 583643</t>
  </si>
  <si>
    <t>Київська обл., Сквирський р-н, Київська обл., с. Буки</t>
  </si>
  <si>
    <t>Вінницька обл., Погребищенський р-н., с. Новофастів, вул. Садова, буд. 29</t>
  </si>
  <si>
    <t>Новофастівська ЗОШ, 2004</t>
  </si>
  <si>
    <t>Інкасатор, 5 років,
Монтажник-зварювальник, 8 років
Права: В С</t>
  </si>
  <si>
    <t>1450</t>
  </si>
  <si>
    <t>3338003512</t>
  </si>
  <si>
    <t>НМ 284299</t>
  </si>
  <si>
    <t>Чернігівська обл. Борзнянський р-н., м. Борзна</t>
  </si>
  <si>
    <t>м. Вінниця, вул. А. Первозваного, буд. 48., кв. 10</t>
  </si>
  <si>
    <t>менеджер з продажів ветеринарних препаратів, 8 років
Права В</t>
  </si>
  <si>
    <t>А2900 по розподілу
МЕДРОТА</t>
  </si>
  <si>
    <t>Дніпровська обл. Дніпропетровський р-н,с. Партизанське</t>
  </si>
  <si>
    <t>Дніпропетровська обл., Дніпропетровський р-н, с. Балівка, вул. Калинова, буд. 55</t>
  </si>
  <si>
    <t>Професійне технічне учіліще №79 м. Дніпро, 2019, водій сільско-господарських, лісо-господарських машин, слюсар ремонтник 3 разряду</t>
  </si>
  <si>
    <t>водій, 3,5 року, Права В</t>
  </si>
  <si>
    <t>мати: Головата Юлія Василівна, 13.01.1983, Дніпропетровська обл., Дніпроперовський р-н, с. Балівка, вул. Калинова, буд. 55.</t>
  </si>
  <si>
    <t>0664717290</t>
  </si>
  <si>
    <t>А5242 відношення РОТА ОХОРОНИ стрілець зенітник 4 ст., контракт</t>
  </si>
  <si>
    <t>3517807937</t>
  </si>
  <si>
    <t>006233429
Виданий 5930
16.06.2021</t>
  </si>
  <si>
    <t>м. Суми</t>
  </si>
  <si>
    <t>м. Суми, вул. ЗСУ, буд. 65а, кв. 92</t>
  </si>
  <si>
    <t>НТУ ХПІ, 2018, механік-технолог</t>
  </si>
  <si>
    <t xml:space="preserve">QA-middle тімлід, 4 роки
монтажник, 10 років
Права - </t>
  </si>
  <si>
    <t>0999604676</t>
  </si>
  <si>
    <t>Резерв КДШВ</t>
  </si>
  <si>
    <t>3092805058</t>
  </si>
  <si>
    <t>МА 942892
Лебединським МРВУМВС України в Сумській обл.,
27.02.2002</t>
  </si>
  <si>
    <t>Магаданський край, с. Ягідне</t>
  </si>
  <si>
    <t>Сумська обл, Сумський р-н., с. Коршачина, вул. Шкільна, буд. 52</t>
  </si>
  <si>
    <t>Маловисторопський державний аграрний коледж СНАУ, 2004, фельдшер ветеринарної медицини</t>
  </si>
  <si>
    <t>ветеринар, 4 роки
Вальцювальник гумових сумішей, 10 років, 
Бруківник, 7 років
Права В</t>
  </si>
  <si>
    <t>0953467547</t>
  </si>
  <si>
    <t>3672709816</t>
  </si>
  <si>
    <t>006384474
Виданий 5924
19.07.2021</t>
  </si>
  <si>
    <t>Сумська обл., Роменський р-н., с Перекопівка</t>
  </si>
  <si>
    <t>Сумська обл., Роменський р-н., с Перекопівка, вул. Космонавтів, буд. 107</t>
  </si>
  <si>
    <t>тракторист, 7 років
Права А, В, С, тракторні</t>
  </si>
  <si>
    <t>не надано</t>
  </si>
  <si>
    <t>3493804851</t>
  </si>
  <si>
    <t>Миколаївська обл., м. Баштанка</t>
  </si>
  <si>
    <t>Сумська обл., м. Конотоп, вул. Успенсько-Троїцька, буд. 13, кв. 28</t>
  </si>
  <si>
    <t>ПТУ, м. Кременчук, 2013, маляр-штукатур</t>
  </si>
  <si>
    <t xml:space="preserve">будівельник, 6 років
Права - </t>
  </si>
  <si>
    <t>0685689787</t>
  </si>
  <si>
    <t>3428909730</t>
  </si>
  <si>
    <t>002997059
виданий 5924
20.02.2019</t>
  </si>
  <si>
    <t>Сумська обл., Роменський р-н., с Пустовойтівка</t>
  </si>
  <si>
    <t>Сумська обл., Роменський р-н., с Пустовойтівка, вул. 5 пер. Берегова, буд. 9</t>
  </si>
  <si>
    <t>Пустовійтівська ЗОШ</t>
  </si>
  <si>
    <t xml:space="preserve">вантажник, 3 роки
Права - </t>
  </si>
  <si>
    <t>2995917310</t>
  </si>
  <si>
    <t>МА 500267
Зарічним РВСМУУМВС України в Сумській обл.,
23.06.1998</t>
  </si>
  <si>
    <t>м. Суми, вул. УНР, буд. 1, кв. 37</t>
  </si>
  <si>
    <t>Бурса №6 м. Суми, 2000, тесля</t>
  </si>
  <si>
    <t>тесля, мебляр, 26 років
Права В</t>
  </si>
  <si>
    <t>0666649007</t>
  </si>
  <si>
    <t>2941315057</t>
  </si>
  <si>
    <t>Сумська обл., м. Путивль</t>
  </si>
  <si>
    <t>Сумська обл., м. Путивль, вул. І. Путивльського, буд. 7</t>
  </si>
  <si>
    <t>Бурса №9, м. Путивль</t>
  </si>
  <si>
    <t xml:space="preserve">будівельник, 20 років
Права - </t>
  </si>
  <si>
    <t>0662402865</t>
  </si>
  <si>
    <t>3327015430</t>
  </si>
  <si>
    <t>МВ 340950
Зарічним ВМ СМВ УМВС України в Сумській обл.
27.03.2007</t>
  </si>
  <si>
    <t>м. Суми, вул. Друга Замостянська, буд. 82</t>
  </si>
  <si>
    <t>ПТУ №11, м. Суми, столяр</t>
  </si>
  <si>
    <t xml:space="preserve">оператор відеонагляду, 7 років
Права - </t>
  </si>
  <si>
    <t>0508008954</t>
  </si>
  <si>
    <t>2813500653</t>
  </si>
  <si>
    <t>МН 840776
Червонозаводським РВХМУУМВС України в Харківській обл.,
25.04.2006</t>
  </si>
  <si>
    <t>м. Харків</t>
  </si>
  <si>
    <t>м. Харків, вул. Заводська, буд. 114</t>
  </si>
  <si>
    <t>СПТУ №9 м. Харків, 1995, електрогазозварювальник</t>
  </si>
  <si>
    <t>водій, 30 років
Права: В, С, Д</t>
  </si>
  <si>
    <t>0962762720</t>
  </si>
  <si>
    <t>3030807437</t>
  </si>
  <si>
    <t>МА 844687
Ковпаківським РВСМУУМВС України в Сумській обл.,
12.07.2000</t>
  </si>
  <si>
    <t>м. Суми, вул. Металургів, буд. 13, кв. 96</t>
  </si>
  <si>
    <t>ПТУ №12, м. Суми, 2001, столяр</t>
  </si>
  <si>
    <t>мебляр, 6 років
Права -</t>
  </si>
  <si>
    <t>0689541469</t>
  </si>
  <si>
    <t>Сумска обл., Путивльський р-н., с. Спадщина</t>
  </si>
  <si>
    <t>Сумська обл., Конотопський р-н., м. Путивль, пров. М. Маклакова, буд. 4, кв. 6</t>
  </si>
  <si>
    <t>Сумський національний аграрний університет, 2007, менеджмент організації</t>
  </si>
  <si>
    <t>спеціаліст управління продажу та розвитку бізнесу, 1 рік,
головний ветеринарний лікар господартва, 1 рік
заступник директора, 8 міс,
Права В</t>
  </si>
  <si>
    <t>0978561214</t>
  </si>
  <si>
    <t>3410314912</t>
  </si>
  <si>
    <t>Сумська обл., Роменський р-н., смт. Липова Долина</t>
  </si>
  <si>
    <t>Сумська обл., Роменський р-н., смт. Липова Долина, вул. Коцюбинського, вул. 54</t>
  </si>
  <si>
    <t>Лебединський вище ПТУ, лісоруб 6 розряду</t>
  </si>
  <si>
    <t>лісоруб, 4 роки
будівельник, 4 роки
Права В, С</t>
  </si>
  <si>
    <t>0970428254</t>
  </si>
  <si>
    <t>2956415491</t>
  </si>
  <si>
    <t>МА 348221
Конотопським МВУМВС України в Сумській обл.,
16.12.1997</t>
  </si>
  <si>
    <t>Сумська обл., м. Конотоп</t>
  </si>
  <si>
    <t>Сумська обл., м. Конотоп, вул. Весняна, буд. 38</t>
  </si>
  <si>
    <t>Конотопське СПУ №33, 1999, електрик</t>
  </si>
  <si>
    <t xml:space="preserve">слюсар, 20 років,
Права - </t>
  </si>
  <si>
    <t>0985882439</t>
  </si>
  <si>
    <t>3274916995</t>
  </si>
  <si>
    <t>Сумська обл., Конотопський р-н., м. Кровелець, 2 пров. Ялинівський, буд. 35</t>
  </si>
  <si>
    <t>Глуховський педагогічний інститут, 2012, фіз. Виховання</t>
  </si>
  <si>
    <t>слюсар з ремонту колісних ТЗ, 8 років
Права В, С</t>
  </si>
  <si>
    <t>3474808514</t>
  </si>
  <si>
    <t>004849962
виданий 5920
16.06.2020</t>
  </si>
  <si>
    <t>Сумська обл., м. Лебедин</t>
  </si>
  <si>
    <t>Сумська обл., м. Лебедин, вул. Охтирська, буд. 61</t>
  </si>
  <si>
    <t>Маловисторопський державний аграрний коледж СНАУ,  агроном</t>
  </si>
  <si>
    <t>водій, 2 роки
Права В, С</t>
  </si>
  <si>
    <t>0664628112</t>
  </si>
  <si>
    <t>2924420790</t>
  </si>
  <si>
    <t>Сумська обл., м. Білопілля</t>
  </si>
  <si>
    <t>м. Суми, вул. Харківська, буд. 28/1, кв. 46</t>
  </si>
  <si>
    <t>АМСУ, м. Дніпро, 2009, облік, аудит, правознавство</t>
  </si>
  <si>
    <t>інспектор митниці, 14 років
ФОП, 8 років
Права В</t>
  </si>
  <si>
    <t>0675997775</t>
  </si>
  <si>
    <t>Слобідським РТЦК та СП м. Харків
27.02.2026</t>
  </si>
  <si>
    <t>3253904779</t>
  </si>
  <si>
    <t>МН773485
Орджонікідзевським РВХМУУМВС України в Харківській обл.
16.06.2005</t>
  </si>
  <si>
    <t>м. Харків, просп. Індустріальний, буд. 31, кв. 28</t>
  </si>
  <si>
    <t>Академія НГУ, 2008, командник, менеджер організації</t>
  </si>
  <si>
    <t xml:space="preserve">реабілітолог, 15 років,
Права - </t>
  </si>
  <si>
    <t>0669166227</t>
  </si>
  <si>
    <t>2990807554</t>
  </si>
  <si>
    <t>МА 583941
Охтирським МРВУМВС України в Сумській обл.,
04.01.1999</t>
  </si>
  <si>
    <t>Сумська обл., м. Охтирка, пров. Весняний, буд. 15а</t>
  </si>
  <si>
    <t>Сумська обл., м. Охтирка, вул. Київська, буд. 107, кв. 57</t>
  </si>
  <si>
    <t>ПТУ №7, м. Охтирка, 1999, маляр-штукатур</t>
  </si>
  <si>
    <t>будівельник, 20 років
Права В, С</t>
  </si>
  <si>
    <t>0665156739</t>
  </si>
  <si>
    <t>3491510514</t>
  </si>
  <si>
    <t>м. Суми, вул. Р. Отаманюка, буд. 57, кв. 1</t>
  </si>
  <si>
    <t>ПТУ №2 м. Суми, 2011, модельєр</t>
  </si>
  <si>
    <t xml:space="preserve">різноробочий, 7 років
Права - </t>
  </si>
  <si>
    <t>3293410951</t>
  </si>
  <si>
    <t>МВ 341636
Роменським МРВУМВС України в Сумській обл.,
10.01.2007</t>
  </si>
  <si>
    <t>Сумська обл., Роменський р-н., с. Анастасівка</t>
  </si>
  <si>
    <t>Сумська обл., Роменський р-н., с. Анастасівка, вул. Паркова, буд. 6</t>
  </si>
  <si>
    <t>Глинське ПТУ, 2009, слюсар, зварювальник</t>
  </si>
  <si>
    <t xml:space="preserve">доглядач за тваринами, 6 років
Права - </t>
  </si>
  <si>
    <t>0686718122</t>
  </si>
  <si>
    <t>3140913593</t>
  </si>
  <si>
    <t>МВ 078689
Крокевецьким РВ УМВС України в Сумській обл
22.10.2002</t>
  </si>
  <si>
    <t>Сумська обл., Конотопський р-н., м. Кролевець</t>
  </si>
  <si>
    <t>Сумська обл., Конотопський р-н., с. Зазірки, вул. Маричанівка, буд. 12</t>
  </si>
  <si>
    <t>ПТУ №23 м. Київ, муляр-штукатур</t>
  </si>
  <si>
    <t>будівельник, 20 років,
Права -</t>
  </si>
  <si>
    <t>0685057883</t>
  </si>
  <si>
    <t>3248704812</t>
  </si>
  <si>
    <t>МН 730517
Московським РВ ХМУ УМВС України в Харківській обл.
03.03.2005</t>
  </si>
  <si>
    <t>м. Харків, просп. Ювілейний, буд. 72, кв. 107</t>
  </si>
  <si>
    <t>ХНАМГ, 2004, менеджер організації міського господарства</t>
  </si>
  <si>
    <t>голова правління ОСББ, 2 роки,
менеджер з продажів, 7 років
Права, В</t>
  </si>
  <si>
    <t>0957796772</t>
  </si>
  <si>
    <t>3536512192</t>
  </si>
  <si>
    <t>МВ 516155
Ковпаківським РВ м.Суми УДМС України в Сумській обл.
18.12.2012</t>
  </si>
  <si>
    <t>Р</t>
  </si>
  <si>
    <t>м. Суми, вул. Засумська буд. 16, кв. 45</t>
  </si>
  <si>
    <t>Школа №12, м. Суми</t>
  </si>
  <si>
    <t xml:space="preserve">різноробочий, 1 рік
Права - </t>
  </si>
  <si>
    <t>0502773062</t>
  </si>
  <si>
    <t>3256220573</t>
  </si>
  <si>
    <t>закордоний паспорт
FM731032
виданий 5901
05.04.2018</t>
  </si>
  <si>
    <t>м. Суми, вул. Роменська, буд. 98, кв. 48</t>
  </si>
  <si>
    <t>Школа №1, м. Суми</t>
  </si>
  <si>
    <t>муляр, 19 років
Права В</t>
  </si>
  <si>
    <t>0661495776</t>
  </si>
  <si>
    <t>3328601274</t>
  </si>
  <si>
    <t>МВ 340682
Ковпаківським ВМСМВУМВС України в Сумській обл.
03.04.2007</t>
  </si>
  <si>
    <t>м. Суми, вул. Засумська буд. 12а, кв. 4</t>
  </si>
  <si>
    <t>Школа №16, м. Суми</t>
  </si>
  <si>
    <t>листоноша, 4 роки
Права -</t>
  </si>
  <si>
    <t>3287611732</t>
  </si>
  <si>
    <t>МВ 302722
Глухівським МРВ УМВС України в Сумській обл.
07.07.2006</t>
  </si>
  <si>
    <t>Сумська обл., м. Глухів</t>
  </si>
  <si>
    <t>Сумська обл., м. Глухів.ю вул. Франка, буд. 39</t>
  </si>
  <si>
    <t>ПТУ, м. Глухів, муляр, печник, штукатур</t>
  </si>
  <si>
    <t>слюсар, 9 років
Права -</t>
  </si>
  <si>
    <t>0667570803</t>
  </si>
  <si>
    <t>2573101897</t>
  </si>
  <si>
    <t>МК 604189
Фрунзенським РВХМУУМВС України в Харківській обл.
24.09.1997</t>
  </si>
  <si>
    <t xml:space="preserve">Харків, Харківська обл., </t>
  </si>
  <si>
    <t>Харків, Харківська обл., вул. Гіївська,б.7.кв.2</t>
  </si>
  <si>
    <t>Харківський Електромеханічний технікум, 1988, технік-електрик</t>
  </si>
  <si>
    <t>ЧП,ковіст(соміл'є). Глава відділу цивільного захисту Церкунівської сількської військової адмінімтрації, прав ні</t>
  </si>
  <si>
    <t>0966052073</t>
  </si>
  <si>
    <t>3069007313</t>
  </si>
  <si>
    <t>МВ 580136
Лебединським МСУДМС України в Сумській обл.,
18.03.2015</t>
  </si>
  <si>
    <t>Сумська обл., Сумський р-й, с.Першотравневе</t>
  </si>
  <si>
    <t>м. Лебедин, вул. Капранів б.24, Сумська обл.</t>
  </si>
  <si>
    <t>ПТУ34, 2002, будівельник</t>
  </si>
  <si>
    <t>будівельник, кат.В</t>
  </si>
  <si>
    <t>0984312805</t>
  </si>
  <si>
    <t>2893300213</t>
  </si>
  <si>
    <t>МВ 429139
Буринським РВГУМВС України в Сумській обл.,
28.01.2010</t>
  </si>
  <si>
    <t>Сумська обл., Буринськийр-н, с. Михайлівка, вул. Лесі Українки 33</t>
  </si>
  <si>
    <t>м. Суми, вул. Ковпака, б. 85, кв.52</t>
  </si>
  <si>
    <t xml:space="preserve">електрогазозварник
</t>
  </si>
  <si>
    <t>0669213337</t>
  </si>
  <si>
    <t>Індустріальним РТЦК та СП
20.02.2026</t>
  </si>
  <si>
    <t>3294101893</t>
  </si>
  <si>
    <t>МВ 321644
Великописарівським РВУМВС України в Сумській обл.
25.07.2006</t>
  </si>
  <si>
    <t xml:space="preserve">Сумська обл., Ахтирський р-н, с. Попівка </t>
  </si>
  <si>
    <t>м. Чугуїв, вул. Піщана 48</t>
  </si>
  <si>
    <t>війсковий
трахторист
В,С,С1</t>
  </si>
  <si>
    <t>0950483028</t>
  </si>
  <si>
    <t>3264613873</t>
  </si>
  <si>
    <t>ЕН 435216
Северодонецьким МВУМВС України в Луганській обл.
23.07.2005</t>
  </si>
  <si>
    <t>м. Суми, площа Пришибська б.16, кв.8а</t>
  </si>
  <si>
    <t xml:space="preserve">бізнесмен
</t>
  </si>
  <si>
    <t>0994827403</t>
  </si>
  <si>
    <t>2867322134</t>
  </si>
  <si>
    <t>ВТ 078937
Селидівським МВГУДМС України в Донецькій обл.
04.04.2014</t>
  </si>
  <si>
    <t>м. Гірник, Донецька обл.</t>
  </si>
  <si>
    <t>Сумська обл., Лебединський р-н, с. Лебединий Бобрик, вул. 8 марта, б.8</t>
  </si>
  <si>
    <t>швея, слюсар електромонтажник</t>
  </si>
  <si>
    <t>0971368228</t>
  </si>
  <si>
    <t>2865716296</t>
  </si>
  <si>
    <t>010064683
Виданий 5930
21.12.2023</t>
  </si>
  <si>
    <t>м. Суми, вул. ЗСУ , буд.6, кв 119</t>
  </si>
  <si>
    <t>В</t>
  </si>
  <si>
    <t>0501372378</t>
  </si>
  <si>
    <t>3058105957</t>
  </si>
  <si>
    <t>МА 845630
Ковпаківським РВСМУУМВС України в Сумській обл.,
04.08.2000</t>
  </si>
  <si>
    <t>м. Суми, вул. Реміснича, буд. 35, кв. 57</t>
  </si>
  <si>
    <t>зварювальник монтажник
В,С</t>
  </si>
  <si>
    <t>0663694258</t>
  </si>
  <si>
    <t>3463112994</t>
  </si>
  <si>
    <t>008368296
виданий 5922
21.10.2022</t>
  </si>
  <si>
    <t>с. Немудруї, Сумська обл., Роменський р-н</t>
  </si>
  <si>
    <t>Сумська обл, с. Недригалів, вул. Заболотівка 80</t>
  </si>
  <si>
    <t xml:space="preserve">водій кат В,С
трахторист кат. А1, А2
</t>
  </si>
  <si>
    <t>0991610466</t>
  </si>
  <si>
    <t>3311204310</t>
  </si>
  <si>
    <t>007897814
Виданий 5920
12.07.2022</t>
  </si>
  <si>
    <t>с.Довга Лука, Липоодолинський р-н, Сумська обл.</t>
  </si>
  <si>
    <t>м. Лебедин, Сумська обл., Сумський р-н, вул. Павла Чубинського, б. 4</t>
  </si>
  <si>
    <t>тракторист кат А, В, С
водій кат В,С</t>
  </si>
  <si>
    <t>0957600927</t>
  </si>
  <si>
    <t>2887718013</t>
  </si>
  <si>
    <t>МА 064014
Конотопським МВУМВС України в Сумській обл.,
07.02.1996</t>
  </si>
  <si>
    <t xml:space="preserve">м. Конотоп, Сумська обл. </t>
  </si>
  <si>
    <t>с. Підлипне, Конотопський р-н, Сумська обл, вул. Медова, б. 34</t>
  </si>
  <si>
    <t xml:space="preserve">будівельник
</t>
  </si>
  <si>
    <t>0980338761</t>
  </si>
  <si>
    <t>3239413855</t>
  </si>
  <si>
    <t>закордоний паспорт
ЕН991201
виданий 7401
08.06.2011</t>
  </si>
  <si>
    <t>м. Ніжин, Чернігівська обл.</t>
  </si>
  <si>
    <t>Сумська обл., Роменський р-н, с. Русанівка, вул. Русанівська 26</t>
  </si>
  <si>
    <t xml:space="preserve">священик
педагог
</t>
  </si>
  <si>
    <t>0973166440</t>
  </si>
  <si>
    <t>3694203835</t>
  </si>
  <si>
    <t>Сумська обл., с. Закумське, вул. Закумське 6</t>
  </si>
  <si>
    <t xml:space="preserve">зварювальник
</t>
  </si>
  <si>
    <t>0635548429</t>
  </si>
  <si>
    <t>3690507477</t>
  </si>
  <si>
    <t>006012577
виданий 5922
23.04.2021</t>
  </si>
  <si>
    <t>м. Санкт- Петербург</t>
  </si>
  <si>
    <t>Сумська обл., Роменський р-н, с Вільшана, вул. Озерна 55</t>
  </si>
  <si>
    <t xml:space="preserve">водій кат В,С
</t>
  </si>
  <si>
    <t>0683586538</t>
  </si>
  <si>
    <t>3167201934</t>
  </si>
  <si>
    <t>МВ 173258
Л.Долинським РВУМВС України в Сумській обл.,
08.02.2003</t>
  </si>
  <si>
    <t>Сумська обл., Л. Долинський р-н, с.Колядиниць</t>
  </si>
  <si>
    <t>м. Суми, вул. Черепіна, б.47, кв. 117</t>
  </si>
  <si>
    <t>зоотехнік
кат. В,С1,С</t>
  </si>
  <si>
    <t>0671979898</t>
  </si>
  <si>
    <t>2930900615</t>
  </si>
  <si>
    <t>МК 119294,
Пісочинським ВМ Харківського РВУМВС України
09.04.1996</t>
  </si>
  <si>
    <t>Харківська обл., Харківський р-н, смт. Пісочин, пров. Лісовий 20</t>
  </si>
  <si>
    <t xml:space="preserve">сантехнік
</t>
  </si>
  <si>
    <t>0669377797</t>
  </si>
  <si>
    <t>2821912276</t>
  </si>
  <si>
    <t xml:space="preserve">МК 414303
Лозівським МРВУМВС України в Харківській обл.
15.01.1997  </t>
  </si>
  <si>
    <t>м.Лозова, Харківська обл.</t>
  </si>
  <si>
    <t>м. Харків, вул. Велика Панасівська, б. 106, кв.64</t>
  </si>
  <si>
    <t xml:space="preserve">ветеринарний санітар
</t>
  </si>
  <si>
    <t>0678946217</t>
  </si>
  <si>
    <t>2928021037</t>
  </si>
  <si>
    <t>МА 314704,
Буринським РВУМВС України в Сумський обл.,
04.08.1997</t>
  </si>
  <si>
    <t>м. Ромни, Сумска обл.</t>
  </si>
  <si>
    <t>Сумська обл., м. Буринь, вул. Пірогова, б.1б/2</t>
  </si>
  <si>
    <t>ФОП
кат. В</t>
  </si>
  <si>
    <t>0994461246</t>
  </si>
  <si>
    <t>3029719656</t>
  </si>
  <si>
    <t>005500019</t>
  </si>
  <si>
    <t>Конотопський р-н, с. Підлипне</t>
  </si>
  <si>
    <t>Сумська обл., Конотопський р-н, м. Кролевец, вул. Зелинського, буд. 1, кв. 4</t>
  </si>
  <si>
    <t>3585409073</t>
  </si>
  <si>
    <t>м. Суми, вул. Ковпака, б. 4а</t>
  </si>
  <si>
    <t xml:space="preserve">вантажник
</t>
  </si>
  <si>
    <t>Вінницька обл., Літинський р-н., с. Громадське</t>
  </si>
  <si>
    <t>м. Київ, вул. В. Липківського, буд. 13, кв. 27</t>
  </si>
  <si>
    <t>автомеханік, 12 років
Права: В, С</t>
  </si>
  <si>
    <t>0638014463</t>
  </si>
  <si>
    <t>м. Київ, вул. Каменярів, буд. 16</t>
  </si>
  <si>
    <t>Школа №121, м. Київ</t>
  </si>
  <si>
    <t>Водій, 28 років
Права: всі</t>
  </si>
  <si>
    <t>0504153296</t>
  </si>
  <si>
    <t>м. Київ, вул. Іжкарська, буд. 8а</t>
  </si>
  <si>
    <t>Київський професійний будівелний ліцей, 2012, автослюсар</t>
  </si>
  <si>
    <t>Менеджер з продажу, 13 років,
Права В</t>
  </si>
  <si>
    <t>0672492265</t>
  </si>
  <si>
    <t>Дніпровський РТЦК та СП 19.02.2026</t>
  </si>
  <si>
    <t>Подільський РТЦК та СП
19.02.2026</t>
  </si>
  <si>
    <t>2930014415</t>
  </si>
  <si>
    <t>Соломʼянським РТЦК та СП
19.02.2026</t>
  </si>
  <si>
    <t>3405600870</t>
  </si>
  <si>
    <t>Дарницьким РТЦК та СП у Київській області</t>
  </si>
  <si>
    <t>Чернігівським РТЦК та СП у Чернігівській області</t>
  </si>
  <si>
    <t>Ніжинським РТЦК та СП у Чернігівській області</t>
  </si>
  <si>
    <t>Солом'янським РТЦК та СП у Київській області</t>
  </si>
  <si>
    <t>Житомирським РТЦК та СП у Житомирській області</t>
  </si>
  <si>
    <t>Хмільницьким РТЦК та СП у Вінницькій області</t>
  </si>
  <si>
    <t>Шевченківським РТЦК та СП у Київській області</t>
  </si>
  <si>
    <t>Дніпровським РТЦК та СП у Київській області</t>
  </si>
  <si>
    <t>Житомирським ОМТЦК та СП у Житомирській області</t>
  </si>
  <si>
    <t>Чернігівським МТЦК та СП у Чернігівській області</t>
  </si>
  <si>
    <t>Сумським МТЦК та СП у Сумській області</t>
  </si>
  <si>
    <t>Роменським ТЦК та СП у Сумській області</t>
  </si>
  <si>
    <t>Роменським РТЦК та СП  у Сумській області</t>
  </si>
  <si>
    <t>Конотопським РТЦК та СП  у Сумській області</t>
  </si>
  <si>
    <t>Новобоварським РТЦК та СП у Харківській області</t>
  </si>
  <si>
    <t>Білоцерківським РТЦК та СП у Київській області</t>
  </si>
  <si>
    <t>Святошинським РТЦК та СП у Київській області</t>
  </si>
  <si>
    <t>Сумським РТЦК та СП у Сумській області</t>
  </si>
  <si>
    <t>Оболонським РТЦК та СП у Київській області</t>
  </si>
  <si>
    <t>Роменським РТЦК та СП у Сумській області</t>
  </si>
  <si>
    <t>Житомирського ОМТЦК та СП у Житомирській області</t>
  </si>
  <si>
    <t>Сумським МТЦК та СП  у Сумській області</t>
  </si>
  <si>
    <t>Деснянським РТЦК та СП у Київській області</t>
  </si>
  <si>
    <t>Прилуцьким РТЦК та СП у Чернігівській області</t>
  </si>
  <si>
    <t>Дніпровським РТЦК та СП у Дніпропетровській області</t>
  </si>
  <si>
    <t>Подільським РТЦК та СП у Київській області</t>
  </si>
  <si>
    <t>Роменським РТЦК та СП у Сумської області</t>
  </si>
  <si>
    <t>Шосткинським РТЦК та СП у Сумській області</t>
  </si>
  <si>
    <t>Сумським РтЦК та СП у Сумській області</t>
  </si>
  <si>
    <t>Кам'янським РТЦК та СП у Дніпропетровскій області</t>
  </si>
  <si>
    <t>Конотопським РТЦК та СП у Сумській області</t>
  </si>
  <si>
    <t>Житомирським РТЦК та СП у Київській області</t>
  </si>
  <si>
    <t>Харківським ТЦК та СП у Харківській області</t>
  </si>
  <si>
    <t>Харківським РТЦК та СП  у Сумській області</t>
  </si>
  <si>
    <t>Кропивницьким РТЦК та СП у Кіровоградській області</t>
  </si>
  <si>
    <t>Корюківським РТЦК та СП у Чернігівській області</t>
  </si>
  <si>
    <t>Новобаварським РТЦК та СП у Харківській області</t>
  </si>
  <si>
    <t>Сумським РТЦК та СП Сумської області</t>
  </si>
  <si>
    <t>Обухівським РТЦК та СП у Київській області</t>
  </si>
  <si>
    <t>Коростенським РТЦК та СП у Київській області</t>
  </si>
  <si>
    <t>Звягельським РТЦК та СП у Житомирській області</t>
  </si>
  <si>
    <t>Хмільницькій РТЦК та СП у Вінницькій області</t>
  </si>
  <si>
    <t>базова  загальна  середня</t>
  </si>
  <si>
    <t>професійно- технічна</t>
  </si>
  <si>
    <t>повна  загальна  середня</t>
  </si>
  <si>
    <t>повна  загальна  середня учіліще</t>
  </si>
  <si>
    <t>0633131383</t>
  </si>
  <si>
    <t>0663135516</t>
  </si>
  <si>
    <t>0982607646</t>
  </si>
  <si>
    <t>0976880495</t>
  </si>
  <si>
    <t>0975269074</t>
  </si>
  <si>
    <t>0989386733</t>
  </si>
  <si>
    <t>0965569916</t>
  </si>
  <si>
    <t>0934043734</t>
  </si>
  <si>
    <t>0990907846</t>
  </si>
  <si>
    <t>0995045246</t>
  </si>
  <si>
    <t>0970255251</t>
  </si>
  <si>
    <t>0962685449</t>
  </si>
  <si>
    <t>0983622020</t>
  </si>
  <si>
    <t>0675504137</t>
  </si>
  <si>
    <t>0972308159</t>
  </si>
  <si>
    <t>0976009086</t>
  </si>
  <si>
    <t>0688144881</t>
  </si>
  <si>
    <t>0955390619</t>
  </si>
  <si>
    <t>0961552828</t>
  </si>
  <si>
    <t>0731557234</t>
  </si>
  <si>
    <t>0999402691</t>
  </si>
  <si>
    <t>0636364510</t>
  </si>
  <si>
    <t>0687091749</t>
  </si>
  <si>
    <t>0933511962</t>
  </si>
  <si>
    <t>0733474748</t>
  </si>
  <si>
    <t>0963148587</t>
  </si>
  <si>
    <t>0930344674</t>
  </si>
  <si>
    <t>0990928972</t>
  </si>
  <si>
    <t>0681797617</t>
  </si>
  <si>
    <t>0503803960</t>
  </si>
  <si>
    <t>0673197537</t>
  </si>
  <si>
    <t>0668498110</t>
  </si>
  <si>
    <t>0937290800</t>
  </si>
  <si>
    <t>0930007874</t>
  </si>
  <si>
    <t>0975383164</t>
  </si>
  <si>
    <t>0961367161</t>
  </si>
  <si>
    <t>0969999707</t>
  </si>
  <si>
    <t>0966336888</t>
  </si>
  <si>
    <t>0631406221</t>
  </si>
  <si>
    <t>0631562438</t>
  </si>
  <si>
    <t>0677402215</t>
  </si>
  <si>
    <t>0676933296</t>
  </si>
  <si>
    <t>0507355791</t>
  </si>
  <si>
    <t>0990350496</t>
  </si>
  <si>
    <t>0666987721</t>
  </si>
  <si>
    <t>0994940577</t>
  </si>
  <si>
    <t>0950777428</t>
  </si>
  <si>
    <t>0984315084</t>
  </si>
  <si>
    <t>0954161525</t>
  </si>
  <si>
    <t>0973120551</t>
  </si>
  <si>
    <t>0951359552</t>
  </si>
  <si>
    <t>0993762871</t>
  </si>
  <si>
    <t>0976851364</t>
  </si>
  <si>
    <t>0964631624</t>
  </si>
  <si>
    <t>0980906712</t>
  </si>
  <si>
    <t>0938909960</t>
  </si>
  <si>
    <t>0962463050</t>
  </si>
  <si>
    <t>0684988219</t>
  </si>
  <si>
    <t>0687302052</t>
  </si>
  <si>
    <t>0973712130</t>
  </si>
  <si>
    <t>0505278293</t>
  </si>
  <si>
    <t>ненадано</t>
  </si>
  <si>
    <t>не одружений</t>
  </si>
  <si>
    <t>одружений</t>
  </si>
  <si>
    <t xml:space="preserve"> мати: Куліш Наталія Василівна, 1960, Чернігівська обл., м. Ніжин, вул. Богуна, буд. 22, 0967676757</t>
  </si>
  <si>
    <t xml:space="preserve"> мати: Бородавко Тетяна Андріївна, 1959, Чернігівська обл., м. Ніжин, вул. Станіслава Прощенко, буд. 40/б, кв. 33, 0682364981</t>
  </si>
  <si>
    <t xml:space="preserve"> батько: Гончарук Микола Михайлович, 1974, Київська обл., м. Біла Церква, вул. Томилівська, буд. 50, кв. 40, 0671744505</t>
  </si>
  <si>
    <t xml:space="preserve"> мати: Пироганич Любов Миколаївна, 1973, Чернігівська обл., Ніжинський р-н., с. Крути, вул. Ніжинського полку, буд. 5, 0972447274</t>
  </si>
  <si>
    <t xml:space="preserve"> мати: Полторацька Світлана Іванівна, 1973, Чернігівська обл., Ніжинський р-н., с. Вертіївка, вул. Миру, буд. 41, 0984353167</t>
  </si>
  <si>
    <t xml:space="preserve"> батько: Шакало Леонід Михайлович, 1963, Чернігівська обл., м. Семенівка, вул. Шкільна, буд. 70</t>
  </si>
  <si>
    <t xml:space="preserve"> брат: Шевчук Олександр Григорович, 1983, Житомирська обл., Новоград-Волинський р-н</t>
  </si>
  <si>
    <t xml:space="preserve"> дружина: Борисова Євгенія Вʼячеславівна, 1987, м. Чернігів, вул. Мстиславська, буд. 171, кв. 9, 0632156010</t>
  </si>
  <si>
    <t xml:space="preserve"> дружина: Олійник Анастасія Олександрівна, 1993, м. Чернігів, просп. Перемоги, буд. 84, кв. 24</t>
  </si>
  <si>
    <t xml:space="preserve"> дружина: Чернецька Наталя Анатолівна, 1985, Чернігівська обл., Ніжинський р-н., с. Дослідне, вул. Миру, буд. 73</t>
  </si>
  <si>
    <t xml:space="preserve"> мати: Авраменко Людмила Михайлівна, 1955, Чернігівська обл., м. Городня, вул. Чернігівська, буд. 86, кв 1, </t>
  </si>
  <si>
    <t xml:space="preserve"> дружина: Алексенко Катерина Анатоліївна, 1994, Чернігівська обл. м. Бахмач, вул. Олени Теліги, буд. 36 </t>
  </si>
  <si>
    <t xml:space="preserve"> мати: Лал Різа Заде, 1956, м. Баку, Азербайджан</t>
  </si>
  <si>
    <t xml:space="preserve"> дружина: Андрушко Юлія Анатоліївна, 1994, Житомирська обл., Житомирський р-н., смт. Нова Борова, вул. Незалежності, буд. 57</t>
  </si>
  <si>
    <t xml:space="preserve"> сестра: Винниченко Олена Василівна, 1981, м. Чернігів, 0964958186</t>
  </si>
  <si>
    <t xml:space="preserve"> бабуся: Носуля Раїса Іванівна - 0687208035 - 85р -  Дніпропетровська обл, м. Кам'янське, вул. Дніпробудівельна, буд. 27, кв. 7</t>
  </si>
  <si>
    <t xml:space="preserve"> мати: Бершадська Ірина Володимирівна, 1968, м. Київ, вул. Тичини, буд. 3а, кв. 61, 0957958159, 0675784797</t>
  </si>
  <si>
    <t xml:space="preserve"> дружина: Білоусова Оксана Вікторівна, 1980, м. Житомир, вул. Переїзд Радомишльський, буд. 9, 0960276981</t>
  </si>
  <si>
    <t xml:space="preserve"> мати: Бойко Алла Миколаївна, 1960, Сумська обл., м. Охтирка, пров. Весняний, буд. 15а</t>
  </si>
  <si>
    <t xml:space="preserve"> сестра: Большакова Яна Євгеновна - 1990 - 0664203975 - м. Київ, вул. Русанівська Набережна, буд. 6, кв. 56</t>
  </si>
  <si>
    <t xml:space="preserve"> мати: Бондар Лілія Петрівна, 1956, м. Вінниця, вул. Запорізька, буд. 21, кв. 124, 0961876495</t>
  </si>
  <si>
    <t xml:space="preserve"> дружина: Брискіна Ірина Леонідівна, 1973, м. Чернігів, вул. Текстильників, буд. 24, кв. 42, 0992497840</t>
  </si>
  <si>
    <t xml:space="preserve"> сестра: Бродовська Ірина Феліксовна, 1984</t>
  </si>
  <si>
    <t xml:space="preserve"> мати: Бруяка Наталія Володимирівна, 1976, м. Суми, вул. Засумська буд. 16, кв. 45, 0664739829</t>
  </si>
  <si>
    <t xml:space="preserve"> дружина Гапон Зоя Сергиіївна - 1988, Сумська обл., Роменський р-н, с. Русанівка, вул. Русанівська 26 </t>
  </si>
  <si>
    <t xml:space="preserve"> брат: Павленко Максим Андрійович, 1997, 0967116383</t>
  </si>
  <si>
    <t xml:space="preserve"> мати: Вовк Світлана Григорівна, 1970, Сумська обл., Роменський р-н., с Пустовойтівка, вул. 5 пер. Берегова, буд. 9, 0685482470</t>
  </si>
  <si>
    <t xml:space="preserve">  дружина: Верба Марія Сергіївна, 1997, Сумська обл., м. Конотоп, вул. Успенсько-Троїцька, буд. 13, кв. 28, 0977738011</t>
  </si>
  <si>
    <t xml:space="preserve"> тітка Носік Ганна Демидівна, м. Харків, вул. Богомольця буд.7, кв. 104</t>
  </si>
  <si>
    <t xml:space="preserve"> мати: Виговська Станіслава Григорівна, 1954, м. Київ, вул. Курнатовського буд. 6а, кв. 60, 0634685200</t>
  </si>
  <si>
    <t xml:space="preserve"> дружина: Бондаренко Наталія Володимирівна, 1980, Харківська обл., м. Чугуїв, вул. Харківська, буд. 105, кв. 112</t>
  </si>
  <si>
    <t xml:space="preserve">  батько: Гаврик Анатолій Анатолійович, 1965, Київська обл., м. Фастів, вул. Правди, буд. 105</t>
  </si>
  <si>
    <t xml:space="preserve"> мати: Грабко Ганна Дмитриївна - 1959 - 0968446207, Сумська обл., Л. Долинський р-н, с.Колядиниць, вул. Щастя 30</t>
  </si>
  <si>
    <t xml:space="preserve"> мати: Гречанюк Ірина Олександрівна, 1978, м. Київ, 0674088553</t>
  </si>
  <si>
    <t xml:space="preserve"> дружина: Макєєва Ганна Миколаївна, 1989, м. Київ, вул. Митрополита Василя Липківського, буд. 30, кв. 122, 0987000360</t>
  </si>
  <si>
    <t xml:space="preserve"> дружина: Грох Людмила Іванівна, 1986, Київська обл., м. Біла Церква, вул. Луки Долинського, буд. 107, кв. 6, 0986174303</t>
  </si>
  <si>
    <t xml:space="preserve"> батько: Гуленко Олександр Миколайович - 1970 - 0663936035, Сумська обл., Краснопільський р-н, с. Самотоївка, вул. Калініна 170</t>
  </si>
  <si>
    <t xml:space="preserve"> мати: Давиденко Олена Василівна, 1974, м. Суми, вул. ЗСУ, буд. 65а, кв. 92, 0956851446</t>
  </si>
  <si>
    <t xml:space="preserve">  дружина: Денисенко Людмила Сергіївна, 1992, м. Суми, вул. Друга Замостянська, буд. 82, 0953130945</t>
  </si>
  <si>
    <t xml:space="preserve"> брат: Деревлюк Віктор Степанович, 1982, м. Київ, Бережанська, буд. 12, кв. 46, 0734737591</t>
  </si>
  <si>
    <t xml:space="preserve"> мати: Деркач Любов Борисівна, 1962, м. Київ</t>
  </si>
  <si>
    <t xml:space="preserve"> мати: Дрига Марія Олексіївна, 1961, Полтавська обл. Кобилянський р-н., с. Бутенки, вул. Набережна, буд. 45, 0994590369 </t>
  </si>
  <si>
    <t xml:space="preserve">  дружина: Волошко Надія Миколаївна, 1978, Дніпропетровська обл. смт. Підгороднє, вул. Залізнична, буд. 8</t>
  </si>
  <si>
    <t xml:space="preserve"> дружина: Жеребцова Евеліна Олександрівна, м. Житомир, вул. Ю. Вороного, буд. 5, кв. 58, 0505033165</t>
  </si>
  <si>
    <t xml:space="preserve"> мати: Забайрачна Ольга Анатоліївна - 1965 - Чехія</t>
  </si>
  <si>
    <t xml:space="preserve"> мати: Заїка Валентина Миколаївна, 1960, Чернігівська обл., Ніжинський р-н., м. Бобровиця, вул. Чергігівська, буд. 9а, кв. 10</t>
  </si>
  <si>
    <t xml:space="preserve"> батько: Звада Іван Михайлович - 1968 - 0500662946, Сумська обл., Роменський р-н, с Вільшана, вул. Озерна 55</t>
  </si>
  <si>
    <t xml:space="preserve"> дружина: Звягінцева Катерина Сергіївна, 1992, Київська обл. Бучанський р-н., смт. Коцюбинське, вул. Пономарьова, кв. 78, 0684331879</t>
  </si>
  <si>
    <t xml:space="preserve"> Тітка: Уварова Людмила Григорівна, 0675255951 </t>
  </si>
  <si>
    <t xml:space="preserve">  дружина: Кальченко Вікторія Володимирівна, м. Суми, пр. Перемоги, буд. 51, кв. 132, 0958425595</t>
  </si>
  <si>
    <t xml:space="preserve"> дружина: Камінська Валентина Петрівна, 1998, м. Вінниця, вул. Пирогова, буд. 103а, кв. 157, 0501442286</t>
  </si>
  <si>
    <t xml:space="preserve"> мати: Яременко Ольга Вікторівна, 1973, Черкаська обл., Черкаський р-н, м. Городище, вул. Миру, буд. 56, кв. 10, 0983966889</t>
  </si>
  <si>
    <t xml:space="preserve">  мати: Качура Оксана Валеріївна, 1974, м. Чернігів, просп. Миру, буд. 201б, кв. 20, 0509957275</t>
  </si>
  <si>
    <t xml:space="preserve"> мати: Кваша Надія Іванівна, 1964, Сумська обл., Роменський р-н., с. Анастасівка, вул. Паркова, буд. 6, 0987449092 </t>
  </si>
  <si>
    <t xml:space="preserve"> мати: Клименченко Інна Петрівна, 1972, Сумська обл., м. Глухів.ю вул. Франка, буд. 39, 0956028336</t>
  </si>
  <si>
    <t xml:space="preserve"> дружина Князєва Анна Миколаївна - 1990 - 0988266864 </t>
  </si>
  <si>
    <t xml:space="preserve"> дружина: Коваленко Катерина Андріївна, 1994, м. Київ, просп. Оболонський, буд. 28б, 0508486881</t>
  </si>
  <si>
    <t xml:space="preserve">  сестра: Коваль Леся Степанівна, 1978, Вінницька обл., Хмільницький р-н., с. Вербівка, вул. Космонавтів, буд. 48, 0682159607</t>
  </si>
  <si>
    <t xml:space="preserve">  батько: Коновал Микола Сергійович, 1953, Чернігівська обл., Чернігівський р-н., с. Десна, вул. Захисників України, буд. 3, кв. 38, 0931987601</t>
  </si>
  <si>
    <t xml:space="preserve"> батько: Коренєв Віталій Олексійович, 1962, м. Суми, вул. Роменська, буд. 98, кв. 48, 0507243078</t>
  </si>
  <si>
    <t xml:space="preserve"> батько: Косенко Яків Петрович - 1964 - 0500535095, Сумська обл, с. Недригалів, вул. Заболотівка 80</t>
  </si>
  <si>
    <t xml:space="preserve"> дружина: Щипан-Косенюк Олександра Олегівна, 1981, м. Київ, вул. Кіото, буд. 5, кв. 117, 0503803966</t>
  </si>
  <si>
    <t xml:space="preserve"> батько: Косьмін Віталій</t>
  </si>
  <si>
    <t xml:space="preserve"> дружина: Шмідт Ірина Володимирівна, 1988</t>
  </si>
  <si>
    <t xml:space="preserve"> мати: Дзюба Євгенія Миколайвна - 1957, Сумська обл., м. Буринь, вул. 121 Стрілецької Дивізії, буд. 13, кв.2</t>
  </si>
  <si>
    <t xml:space="preserve"> мати: Кучура Тетяна Іванівна, Чернігівська обл., м. Борзна, вул. Олійника, буд. 41, 0639370324</t>
  </si>
  <si>
    <t xml:space="preserve"> дружина: Литвинко Катерина Олександрівна, 2004, Сумська обл., Роменський р-н., с Перекопівка, вул. Космонавтів, буд. 107, 0993483660</t>
  </si>
  <si>
    <t xml:space="preserve"> батько: Люлевич Михайло Йосипович 0679593591</t>
  </si>
  <si>
    <t xml:space="preserve"> дружина: Мазуркевич Марина Анатоліївна, 1991, м. Київ, вул. В. Липківського, буд. 13, кв. 27, 0631378707</t>
  </si>
  <si>
    <t xml:space="preserve"> мати: Матюніна Наталія Сергіївна - 1960 - 0977692131, м. Житомир, вул. Короленка, буд. 52, кв. 2</t>
  </si>
  <si>
    <t xml:space="preserve"> дружина Меньшикова Маргарита Сергиївна - 1989, Харківська обл., Харківський р-н, с. Санжари, вул. Майська 1</t>
  </si>
  <si>
    <t xml:space="preserve">  дружина: Нєжнова Надія Іванівна, 1979, м. Харків, вул. Заводська, буд. 114, 0671567613</t>
  </si>
  <si>
    <t xml:space="preserve"> мати: Осадчук Альвіна Зиновіївна, 1963, Житомирська обл., Пулинський р-н., с.Бабичівка, вул. Польова, 1</t>
  </si>
  <si>
    <t xml:space="preserve"> дружина Панченко Оксана Володимирівна - 1987 - 0960923346, Сумська обл., Конотопський р-н, м. Кролевец, вул. Зелинського, буд. 1, кв. 4</t>
  </si>
  <si>
    <t xml:space="preserve"> брат: Пархоменко Юрій Анатолійович, 1988, м. Кролевець</t>
  </si>
  <si>
    <t xml:space="preserve"> батько: Паршиков Вадим Миколайович, 1976, Кіровоградсбка обл. Бобрунецький р-н., с. Кохана,вул. Степова, буд. 5, 0970189569</t>
  </si>
  <si>
    <t xml:space="preserve"> мати: Пашкова Ніна Опанасівна, 1954, м. Харків, просп. Індустріальний, буд. 31, кв. 28, 0661600161</t>
  </si>
  <si>
    <t xml:space="preserve"> мати: Петраш Віра Юріївна, 1961, Сумська обл, Сумський р-н., с. Коршачина, вул. Шкільна, буд. 56, 0997604401 </t>
  </si>
  <si>
    <t xml:space="preserve"> батько: Поліщенко Петро Кирилович, 1968, м. Вінниця, 0673027474</t>
  </si>
  <si>
    <t xml:space="preserve">  мати: Прищепчук Світлана Петрівна, 1970, м. Київ, вул. Якуба Колоса, буд. 2, кв. 104, 0673192335</t>
  </si>
  <si>
    <t xml:space="preserve"> дружина: Редько Юлія Сергіївна, 1991, м. Київ, вул. Іжкарська, буд. 8а, 0976891224</t>
  </si>
  <si>
    <t xml:space="preserve"> мати: Різничок Любов Михайлівна - 1963 - 0995630158, с. Довга Лука, Сумська обл., Роменський р-н</t>
  </si>
  <si>
    <t xml:space="preserve"> мати: Савицька Людмила Іванівна, 1954, м. Київ, вул. Каменярів, буд. 16, 0957596770</t>
  </si>
  <si>
    <t xml:space="preserve"> батько: Садика Олександр Вікторович, 1960, м. Київ, вул. Половецька, буд. 25/27, кв. 51, 0505022824</t>
  </si>
  <si>
    <t xml:space="preserve"> мати: Сардачук Маргарита Георгіївна, Кіровоградська обл., м. Олександрія, вул. Святомиколаївська, буд. 44, кв. 60, 0501905211</t>
  </si>
  <si>
    <t xml:space="preserve"> мати: Скандакова Людмила Іл'їнична - 1957, м. Суми, вул. Реміснича, буд. 35, кв. 57</t>
  </si>
  <si>
    <t xml:space="preserve"> батько: Скромінський Віктор Васильович, 1962, Хмельницька обл., Хмельницький р-н., с. Глушківці, вул. Шевченка, буд. 10</t>
  </si>
  <si>
    <t xml:space="preserve">  мати: Соловйова Наталія Миколаївна, 1955, Сумська обл., Конотопський р-н., м. Путивль, пров. М. Маклакова, буд. 4, кв. 6, 0959328680</t>
  </si>
  <si>
    <t xml:space="preserve">  мати: Сомок Ганна Іванівна, 1954, Сумська обл., м. Конотоп, вул. Весняна, буд. 38, 0960747545 </t>
  </si>
  <si>
    <t xml:space="preserve"> Варнавська Людмила Іванівна - 1976 - 0505088438 </t>
  </si>
  <si>
    <t xml:space="preserve">  дружина Стожок Вікторія Вікторівна, Київська обл., м. Бровари, 0969150964</t>
  </si>
  <si>
    <t xml:space="preserve"> сестра: Гудиліна Карина Володимирівна - 0668816957, Сумська обл., с. Закумське, вул. Закумське 6 </t>
  </si>
  <si>
    <t xml:space="preserve"> дружина: Сукрут Владислава Сергіївна, 1994, м. Суми, вул. УНР, буд. 1, кв. 37, 0666856406</t>
  </si>
  <si>
    <t xml:space="preserve"> дружина: Казанцева Алла Миколаївна - 1987 - 0963885017, м. Київ, вул. Анни Ахматової, буд. ?</t>
  </si>
  <si>
    <t xml:space="preserve">  сестра: Собаченко Наталія Володимирівна, </t>
  </si>
  <si>
    <t xml:space="preserve"> мати: Власюк Тетяна Олександрівна - 1958 - 0500171391, м. Біла Церква</t>
  </si>
  <si>
    <t xml:space="preserve">  брат: Тернюк Микола Олексійович, Сумська обл., м. Лебедин, вул. Охтирська, буд. 61, 0660299100 </t>
  </si>
  <si>
    <t xml:space="preserve"> дружина: Тимченко Олена Миколаївна, 1983, Іспанія</t>
  </si>
  <si>
    <t xml:space="preserve"> мати: Тодоровська Ніна Анатоліївна, Польща</t>
  </si>
  <si>
    <t xml:space="preserve"> батько: Тризна Геннадій Іванович, 1973, Чернігівська обл., Чернігівський р-н., с. Лукашівка, вул. Папанінців, буд. 30, 0990780039</t>
  </si>
  <si>
    <t xml:space="preserve"> мати: Федорова Євдокія Дмитрівна, 1958, Миколаївська обл., Новоодеський р-н., с. Озерне, вул. Молодіжна, буд. 48</t>
  </si>
  <si>
    <t xml:space="preserve"> брат: Федчун Сергій Миколайович, 1991, Сумська обл., Роменський р-н., смт. Липова Долина, вул. Коцюбинського, вул. 54, 0683750094</t>
  </si>
  <si>
    <t xml:space="preserve">  дружина: Фелтин Марина Олександрівна, 1988, Польща</t>
  </si>
  <si>
    <t xml:space="preserve"> дружина: Фещук Галина Миколаївна, 20.10.1978, Вінницька обл., Вінницький р-н, с. Нова Прилука, пров. Козацька, буд. 10, 0680229972 </t>
  </si>
  <si>
    <t xml:space="preserve"> мати: Філоненко Майя Павлівна, 1963, Житомирська обл., Коростенький р-н., смт. Чоповичі, вул. Соборна, буд. 83, 0979680661</t>
  </si>
  <si>
    <t xml:space="preserve">  мати: Чекалова Ірина Вікторівна, Кропивницький р-н., с. Бережинка, вул. Центральна, буд. 12б, 0660430249</t>
  </si>
  <si>
    <t xml:space="preserve"> дружина: Шаповал Анна Олександрівна, 1987, Вінницька обл., Погребищенський р-н., с. Новофастів, вул. Садова, буд. 29, 0971757402</t>
  </si>
  <si>
    <t xml:space="preserve"> мати: Шевченко Тетяна Василівна - 1958 - 0679964057, Німечина</t>
  </si>
  <si>
    <t xml:space="preserve">  батько: Шевченко Сергій Григорович, м. Суми, вул. Р. Отаманюка, буд. 57, кв. 1, 0667980740</t>
  </si>
  <si>
    <t xml:space="preserve"> мати: Коновал Ольга Миколаївна, 1972, м. Суми, вул. Засумська буд. 12а, кв. 4</t>
  </si>
  <si>
    <t xml:space="preserve"> мати: Явтушенко Марія Андріївна - 1948 - 0979874077 - м. Київ, вул. Феодосійська, буд. 6, кв. 76  сестра: Явтушенко Анна Вікторівна - 1976 - 0963196345 - м. Київ, вул. Феодосійська, буд. 6, кв. 76</t>
  </si>
  <si>
    <t xml:space="preserve"> дружина: Якименко Інна Василівна, 1993, м. Вінниця, вул. А. Первозваного, буд. 48., кв. 10, 0671695519</t>
  </si>
  <si>
    <t xml:space="preserve"> брат: Губаян Давид Арсенович - 1997 - 0979699989, м. Київ</t>
  </si>
  <si>
    <t xml:space="preserve"> мати: Антонюк Оксана Вікторівна - прибл. 43р - 0673588369 - Вінницька обл, Вінницький р-н, с. Гавришівка, вул. ?  </t>
  </si>
  <si>
    <t>мати: Антонюк Світлана Миколаївна, 1959, м. Київ, вул. Бажана, буд. 9, 0972926021</t>
  </si>
  <si>
    <t xml:space="preserve"> батько: Гончаренко Віктор Олександрович - 1959 - 0673571110, м. Київ, пр. Берестейський, буд. 144 кв. 8  </t>
  </si>
  <si>
    <t xml:space="preserve"> мати: Горчабова Тетяна Василівна - 56 - 0962918854, м. Київ вул. Жмеринська, буд. 24, кв. 279</t>
  </si>
  <si>
    <t xml:space="preserve"> цивільна дуржина: Янченюк Олена Михайлівна - 0960956996, м. Київ вул. Філіпа Козицького, буд. 7, кв. 3</t>
  </si>
  <si>
    <t xml:space="preserve">  мати: Зубарєва Катерина Сергвіївна, 1980, м. Київ, вул. Мільчакова, буд. 3а, 0502642717 </t>
  </si>
  <si>
    <t xml:space="preserve"> дружина: Дацюк Наталія Анатоліївна - 1980 - 0686362312 - м. Житомир вул. Бориса Тена, буд. 96, кв. 72</t>
  </si>
  <si>
    <t xml:space="preserve"> дружина: Коваленко Оксана Вікторівна - 1982 - 0963146316 - м. Житомир, пров. Соломії Крушельницької, буд. 6  </t>
  </si>
  <si>
    <t xml:space="preserve"> мати: Коваленко Лариса Євгеновна - 1960 - 0630463778, м. Київ просп. Червоної Калини, буд. 22а, кв. 114  </t>
  </si>
  <si>
    <t xml:space="preserve"> дружина: Колодченко Єлена Ігорівна - 1989 - 0980437691 - м. Одеса</t>
  </si>
  <si>
    <t xml:space="preserve"> тітка: Бондарчук Антоніна Анатоліївна - 42р - 0688241992, Житомирська обл, Житомирський р-н, с. Нова Рудня, вул. Шевченка, буд. ?  </t>
  </si>
  <si>
    <t xml:space="preserve"> мати: Кучеренко Любов Іванівна - 1961 - 0992350554 - Сумська обл, Сумський р-н, с. Нижня Сироватка, пров. Перемоги, буд. 6  </t>
  </si>
  <si>
    <t>дружина: Кущ Світлана Олександрівна - 1987 - 0990357418</t>
  </si>
  <si>
    <t>брат: Левчич Володимир Миколайович - 1971 - 0503074035, м. Суми</t>
  </si>
  <si>
    <t xml:space="preserve"> цивільна дружина: Куницька Вікторія Русланівна - 2001 - 0632966285 - м. Житомир вул. Захисників України буд. 12, кв. 28 </t>
  </si>
  <si>
    <t xml:space="preserve"> мати: Пономаренко Ольга Іванівна - 1967 - 0638900538, Черкаська обл, м. Сміла, вул. Софії Ковалевської, буд. 16  </t>
  </si>
  <si>
    <t xml:space="preserve"> не вказано</t>
  </si>
  <si>
    <t xml:space="preserve"> дружина: Романцова Ольга Ігорівна - 1994 - 0993023010, м. Київ вул. Левка Лук'яненка, буд. 29, кв. 228  </t>
  </si>
  <si>
    <t xml:space="preserve"> дружина: Степанцова Світлана Юріївна - 1971 - 0501396187, Кіровоградська обл, Кропивницький р-н, с. Богданівка, вул. Вокзальна, буд. 83  </t>
  </si>
  <si>
    <t xml:space="preserve"> мати: Ступак Олена Євгенійовна - 1979 - 0986598710, Житомирська обл., Житомирський р-н, с. Глибочок, вул. Івана Огієнка, буд. 4  </t>
  </si>
  <si>
    <t xml:space="preserve"> мати: Толочкіна Галина Борисівна - 56р - Житомирська обл, Пулинський р-н, с. Бураківка, вул. Незалежності, буд. 19  </t>
  </si>
  <si>
    <t xml:space="preserve"> мати: Школьна Зоя Іванівна - 47р - 0964552079, Житомирська обл, Пулинський р-н, с. Кошилівка, вул. Олега Сорочинського, буд. 38  </t>
  </si>
  <si>
    <t xml:space="preserve"> мати: Шупик Ганна Михайлівна - 1954 - 0958646650 - Київська обл., Київський р-н, с. Білогородка, вул. Боярська, буд. 6 </t>
  </si>
  <si>
    <t xml:space="preserve"> мати: Яковенка Олена Валеріївна - 57р - 0992981956, Київська обл, м. Яготин, вул. Шевченка, буд. 249, кв. 10  </t>
  </si>
  <si>
    <t>3011903616</t>
  </si>
  <si>
    <t>Конотопським РТЦК та СП</t>
  </si>
  <si>
    <t>АБРАМЯН Артур Маратович</t>
  </si>
  <si>
    <t>АВРАМЕНКО Андрій Миколайович</t>
  </si>
  <si>
    <t>АЛЕКСЕНКО Іван Миколайович</t>
  </si>
  <si>
    <t>АЛІЄВ Парвіз Натікбєкович</t>
  </si>
  <si>
    <t>АНДРУШКО Вадим Валентинович</t>
  </si>
  <si>
    <t>АНІСІМОВ Сергій Леонідович</t>
  </si>
  <si>
    <t>АНТОНЮК Дмитро Русланович</t>
  </si>
  <si>
    <t>АНТОНЮК Олександр Леонідович</t>
  </si>
  <si>
    <t>БАБИЧ Андрій Васильович</t>
  </si>
  <si>
    <t>БАСКАКОВ Павло Анатолійович</t>
  </si>
  <si>
    <t>БЕРШАДСЬКИЙ Олександр Миколайович</t>
  </si>
  <si>
    <t>БІЛОУСОВ Сергій Вікторович</t>
  </si>
  <si>
    <t>БОЙКО Геннадій Володимирович</t>
  </si>
  <si>
    <t>БОЛЬШАКОВ Костянтин Євгенович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</si>
  <si>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</si>
  <si>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</si>
  <si>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</si>
  <si>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</si>
  <si>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БРОДОВСЬКИЙ Вадим Феліксович</t>
  </si>
  <si>
    <t>БРУЯКА Максим Юрійович</t>
  </si>
  <si>
    <t>БУРКОВЦОВ Андрій Юрійович</t>
  </si>
  <si>
    <t>БУТКО Руслан Павлович</t>
  </si>
  <si>
    <t>ВАСИЛЬЧЕНКО Сергій Анатолійович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</si>
  <si>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</si>
  <si>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</si>
  <si>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</si>
  <si>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</si>
  <si>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</si>
  <si>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</si>
  <si>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ГОНЧАРУК Владислав Миколайович</t>
  </si>
  <si>
    <t>ГОРБАЧОВ Богдан Віталійович</t>
  </si>
  <si>
    <t>ГРАБКО Андрій Іванович</t>
  </si>
  <si>
    <t>ГРЕЧАНЮК Денис Сергійович</t>
  </si>
  <si>
    <t>ГРІЩЕНКО Максим Олегович</t>
  </si>
  <si>
    <t>ГРОХ Андрій Вікторович</t>
  </si>
  <si>
    <t>ГРУЗИНСЬКИЙ Юрій Миколайович</t>
  </si>
  <si>
    <t>ГУЛЕНКО Владислав Олександрович</t>
  </si>
  <si>
    <t>ГУСЄВ Євгеній Олександрович</t>
  </si>
  <si>
    <t>ДАВИДЕНКО Богдан Миколайович</t>
  </si>
  <si>
    <t>ДАЦЮК Вячеслав Іванович</t>
  </si>
  <si>
    <t>ДЕНИСЕНКО Артем Олегович</t>
  </si>
  <si>
    <t>ДЕРЕВЛЮК Сергій Степанович</t>
  </si>
  <si>
    <t>ДЕРКАЧ Антон Олександрович</t>
  </si>
  <si>
    <t>ДРИГА Сергій Олександрович</t>
  </si>
  <si>
    <t>ЄРМАКОВ Дмитро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</si>
  <si>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</si>
  <si>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</si>
  <si>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</si>
  <si>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</si>
  <si>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</si>
  <si>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</si>
  <si>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</si>
  <si>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</si>
  <si>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КАТЕРУША Ярослав Ігорович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</si>
  <si>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</si>
  <si>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</si>
  <si>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</si>
  <si>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</si>
  <si>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</si>
  <si>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</si>
  <si>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</si>
  <si>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</si>
  <si>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КОВАЛЬОВ Владислав Віталійович</t>
  </si>
  <si>
    <t>КОЛОДЧЕНКО Олег Григорович</t>
  </si>
  <si>
    <t>КОНОВАЛ Євгеній Миколайович</t>
  </si>
  <si>
    <t>КОРЕНЄВ Віталій Віталійович</t>
  </si>
  <si>
    <t>КОСЕНКО Віталій Якович</t>
  </si>
  <si>
    <t>КОСЕНЮК Валерій Анатолійович</t>
  </si>
  <si>
    <t>КОСЬМІН Юрій Віталійович</t>
  </si>
  <si>
    <t>КРЕЙДИЧ Жан Віталійович</t>
  </si>
  <si>
    <t>КРИВОГУЗ Віталій Олександович</t>
  </si>
  <si>
    <t>КУЗЬМИШИН Юрій Миколайович</t>
  </si>
  <si>
    <t>КУЧЕРЕНКО Анатолій Михайлович</t>
  </si>
  <si>
    <t>КУЧУРА Андрій Віталійович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</si>
  <si>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</si>
  <si>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</si>
  <si>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</si>
  <si>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</si>
  <si>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ЛЮЛЕВИЧ Віталій Михайлович</t>
  </si>
  <si>
    <t>МАЗУРКЕВИЧ Віталій Петрович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</si>
  <si>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</si>
  <si>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</si>
  <si>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</si>
  <si>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</si>
  <si>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</si>
  <si>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ПАРХОМЕНКО Володимир Анатолійович</t>
  </si>
  <si>
    <t>ПАРШИКОВ Артем Вадимович</t>
  </si>
  <si>
    <t>ПАШКОВ Денис Геннадійович</t>
  </si>
  <si>
    <t>ПЕТРАШ Віктор Володимирович</t>
  </si>
  <si>
    <t>ПИРОГАНИЧ Ігор Ігорович</t>
  </si>
  <si>
    <t>ПЛАТКІВСЬКИЙ Олександр Анатолійович</t>
  </si>
  <si>
    <t>ПОЛІЩЕНКО Олександр Петрович</t>
  </si>
  <si>
    <t>ПОЛТОРАЦЬКИЙ Сергій Олександрович</t>
  </si>
  <si>
    <t>ПОНОМАРЕНКО Володимир Миколайович</t>
  </si>
  <si>
    <t>ПРИЩЕПЧУК Андрій Олександрович</t>
  </si>
  <si>
    <t>ПРОКОПЧУК Євген Антонович</t>
  </si>
  <si>
    <t>ПЯТНІКОВ Анатолій Вікторович</t>
  </si>
  <si>
    <t>РЕДЬКО Вадим Юрійович</t>
  </si>
  <si>
    <t>РІЗНИЧОК Ігор Миколайович</t>
  </si>
  <si>
    <t>РОМАНЦОВ Ілля Андрійович</t>
  </si>
  <si>
    <t>САВИЦЬКИЙ Олексій Васильович</t>
  </si>
  <si>
    <t>САДИКА Роман Олександрович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</si>
  <si>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</si>
  <si>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</si>
  <si>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</si>
  <si>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</si>
  <si>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</si>
  <si>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</si>
  <si>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</si>
  <si>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</si>
  <si>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СТУПАК Олександр Валерійович</t>
  </si>
  <si>
    <t>СУДАРЕНКО Владислав Володимирович</t>
  </si>
  <si>
    <t>СУКРУТ Олександр Миколайович</t>
  </si>
  <si>
    <t>ТАРАСОВ Максим Миколайович</t>
  </si>
  <si>
    <t>ТЕМЕНІК Андрій Володимирович</t>
  </si>
  <si>
    <t>ТЕРЕШИН Сергій Валерійович</t>
  </si>
  <si>
    <t>ТЕРНЮК Андрій Олексійович</t>
  </si>
  <si>
    <t>ТИМЧЕНКО Олександр Олександрович</t>
  </si>
  <si>
    <t>ТОДОРОВСЬКИЙ Дмитрій Анатолійович</t>
  </si>
  <si>
    <t>ТОЛОЧКІН Мирослав Олегович</t>
  </si>
  <si>
    <t>ТРИЗНА Максим Геннадійович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</si>
  <si>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</si>
  <si>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</si>
  <si>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</si>
  <si>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</si>
  <si>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</si>
  <si>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ХВЕЩУК Дмитро Володимирович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</si>
  <si>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</si>
  <si>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</si>
  <si>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</si>
  <si>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</si>
  <si>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</si>
  <si>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</si>
  <si>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ШЕВЧУК Олег Григорович</t>
  </si>
  <si>
    <t>ШКОЛЬНИЙ Максим Олександрович</t>
  </si>
  <si>
    <t>ШТИБ Олександр Вʼячеславович</t>
  </si>
  <si>
    <t>ШУПИК Максим Васильович</t>
  </si>
  <si>
    <t>ЯВТУШЕНКО Андрій Вікторович</t>
  </si>
  <si>
    <t>ЯКИМЕНКО Роман Олександрович</t>
  </si>
  <si>
    <t>ЯКОВЕНКО Олексій Костянтинович</t>
  </si>
  <si>
    <t>ЯНЦ Сергій Геннадійович</t>
  </si>
  <si>
    <t>фио</t>
  </si>
  <si>
    <t>звання</t>
  </si>
  <si>
    <t>дата</t>
  </si>
  <si>
    <t>тцк</t>
  </si>
  <si>
    <t>рн</t>
  </si>
  <si>
    <t>инн</t>
  </si>
  <si>
    <t>освіта</t>
  </si>
  <si>
    <t>стан</t>
  </si>
  <si>
    <t>сім'я</t>
  </si>
  <si>
    <t>т</t>
  </si>
  <si>
    <t>Школа №62,м. Донецьк,2014</t>
  </si>
  <si>
    <t>Київський політехнічний Інститут, 2005,Київський економічний Інститут, 2002,електотехнік, економіка</t>
  </si>
  <si>
    <t>Тульчинський коледж ветеринарної медецини,м. Тульчин,2018,фельдшер ветеринарної медецини</t>
  </si>
  <si>
    <t>Дніпродзержинський індустріальнгий коледж,2004,електрик</t>
  </si>
  <si>
    <t>Краснолуцький приладобудівний технікум,м. Красний Луч,2013р,економіка підприємства</t>
  </si>
  <si>
    <t>НДУ ім. Гоголя, м. Ніжин, Чернігівська обл.,спеціаліст вчитель Історії і права,ДАКККІМ м. Київ, бакалавр, дизайнер середовища,КДАІС м. Київ, бакалавр, священослужитель</t>
  </si>
  <si>
    <t>Новомосковський Сільхоз технікум ,м. Новомосковськ, Дніпропетровська обл.,,1998,ветфельшер</t>
  </si>
  <si>
    <t>Національний транспортний університет,м. Київ,2009р,вантажні перевезення та логістика</t>
  </si>
  <si>
    <t>КПЛБ і КГ,м. Київ,2019,слюсар, електрик на устаткуванні електричного транспорту</t>
  </si>
  <si>
    <t>СНАУ ,м. Суми,2010,магістр,</t>
  </si>
  <si>
    <t>ПТУ №1,м. Запоріжжя,2003,зварювальник контролер АТК</t>
  </si>
  <si>
    <t>ПТУ №43,м. Краснопілля, Сумська обл., Сумський р-н,кухар-кондитер 5кат,2018</t>
  </si>
  <si>
    <t>СПТУ №1,м. Житомир,1998,муляр, штукатур</t>
  </si>
  <si>
    <t>МВК №7,м. Суми,2004,</t>
  </si>
  <si>
    <t>Вільшанська ЗОШ,Сумська обл., с.Вільшана,2017</t>
  </si>
  <si>
    <t>ПТУ №17,м. Житомир,1999,автослюсар-водій</t>
  </si>
  <si>
    <t>ЗОШ №238,м. Київ,2001</t>
  </si>
  <si>
    <t>Велекописерівська філія Ахтирскього профліцею, Сумська обл., смт.Велика Писарівка,2008</t>
  </si>
  <si>
    <t>ПТУ №41,с. Недригалів, Сумська обл.,2013</t>
  </si>
  <si>
    <t>ПУСК м. Полтава,бакалавр,товарознавство і комерційна діяльність,2003</t>
  </si>
  <si>
    <t>Турчинівка (училище),Житомирська обл, м. Чуднів,2007,електрогазозварювальник, водій</t>
  </si>
  <si>
    <t>ПТУ №16,м. Суми,2012,охоронник</t>
  </si>
  <si>
    <t>Михайлівська ЗОШ Сумська обл.,</t>
  </si>
  <si>
    <t>СВШ №2,м. Суми,1996</t>
  </si>
  <si>
    <t>Глинський ПТАЛ, 2019, водій-тракторист, слюсар з ремонту с\г машин, ,Путивльський ветеринарний коледж, 2023, ветеринарна медицина</t>
  </si>
  <si>
    <t>Громадська ЗОШ, 2008,</t>
  </si>
  <si>
    <t>Вечірня школа №1,м. Житомир,2005</t>
  </si>
  <si>
    <t>Пісочинська ЗОШ,Харківська обл., смт. Пісочин,1995</t>
  </si>
  <si>
    <t>Грузківська ЗОШ ,Сумська обл., Кроливецький р-н, с. Грузків,</t>
  </si>
  <si>
    <t>Сільхозтехнікум,м. Житомир,2005р,механізація</t>
  </si>
  <si>
    <t>Харківський національний університет внутрішніх справ,2009,право та підприємництво</t>
  </si>
  <si>
    <t>Синівський ПАЛ,Сумська обл., с. Синівка,2009</t>
  </si>
  <si>
    <t>ІНФІЗ,м. Київ,2022,227 фізична терапія</t>
  </si>
  <si>
    <t>ПТУ №2,м. Суми,2002</t>
  </si>
  <si>
    <t>Богданівська середня школа №2,1996</t>
  </si>
  <si>
    <t>Глибичанська ЗОШ №1,Житомирська обл.,,Житомирський р-н.,,с. Глибочок,2017</t>
  </si>
  <si>
    <t>ПТУ №11 ,м.Суми,зварювальник,</t>
  </si>
  <si>
    <t>Запорізький ліцей автотранпорту,м. Запоріжжя,2010,зварювальник</t>
  </si>
  <si>
    <t>ЗОШ №18,м. Гірник</t>
  </si>
  <si>
    <t>Червоноармійський професійний ліцей,смт. Пулини,2007р,тракторист-машиніст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t>
  </si>
  <si>
    <t>ВПУ №4,м. Конотоп, Сумська обл.,1997</t>
  </si>
  <si>
    <t>Житомирський професійний політехнічний ліцей,2019р,Електрик</t>
  </si>
  <si>
    <t>Відкритий міжнароднуй університет розвитку людини України,м. Київ,2007,Комп'ютерних систем та мереж</t>
  </si>
  <si>
    <t>Гімназія №59 ім. О. М. Бойченка,м. Київ,2003</t>
  </si>
  <si>
    <t>Харківська зоовереринанна академія, бакалавр, 2010,,Київський національний уніаверситет біоресурсів і природокористування, 2012, технолог з виробництва і переробки продукції тваринництва</t>
  </si>
  <si>
    <t>Академія статистики обліку і аудиту,м. Київ,2014р,Облік і аудит</t>
  </si>
  <si>
    <t>м. Київ, вул. Бориспільська, буд. 9, кв. 16</t>
  </si>
  <si>
    <t>м. Вінниця, вул. Генерала Григоренка, буд. 36, кв. 21</t>
  </si>
  <si>
    <t>м. Київ, вул. Академіка Корольова, буд. 7, кв. 46</t>
  </si>
  <si>
    <t>м. Київ,, вул. Русанівська Набережна, буд. 6, кв. 56</t>
  </si>
  <si>
    <t>м. Київ, пр. Берестейський, буд. 144 кв. 8</t>
  </si>
  <si>
    <t>м. Київ, вул. Жмеринська, буд. 24, кв. 279</t>
  </si>
  <si>
    <t>м. Київ, вул. Філіпа Козицького, буд. 7, кв. 3</t>
  </si>
  <si>
    <t>м. Житомир, вул. Бориса Тена, буд. 96, кв. 72</t>
  </si>
  <si>
    <t>м. Житомир, вул. Володимира Гнатюка, буд. 30, кв. 309</t>
  </si>
  <si>
    <t>м. Київ, просп. Червоної Калини, буд. 22а, кв. 114</t>
  </si>
  <si>
    <t>Житомирська обл., Житомирський р-н., с. Висока Піч, вул. Воронкіна, буд. 1, кв. 38</t>
  </si>
  <si>
    <t>м. Київ,, просп. Академіка Корольова, буд. 6, кв 245</t>
  </si>
  <si>
    <t>м. Житомир,, вул. Короленка, буд. 52, кв. 2</t>
  </si>
  <si>
    <t>м. Житомир, вул. Захисників України буд. 12, кв. 28</t>
  </si>
  <si>
    <t>Черкаська обл,, м. Сміла, вул. Софії Ковалевської, буд. 16</t>
  </si>
  <si>
    <t>м. Київ, вул. Левка Лук'яненка, буд. 29, кв. 228</t>
  </si>
  <si>
    <t>Кіровоградська обл,, Кропивницький р-н,, с. Богданівка,, вул. Вокзальна, буд. 83</t>
  </si>
  <si>
    <t>Житомирська обл.,, Житомирський р-н,, с. Глибочок,, вул. Івана Огієнка, буд. 4</t>
  </si>
  <si>
    <t>м. Київ,, вул. Анни Ахматової, буд. ?</t>
  </si>
  <si>
    <t>Житомирська обл., Житомирський р-н,, смт. Пулини,, вул. Зарічна, буд. 2</t>
  </si>
  <si>
    <t>Житомирська обл,, Пулинський р-н,, с. Кошилівка,, вул. Олега Сорочинського, буд. 38</t>
  </si>
  <si>
    <t>Київська обл.,, Київський р-н,, с. Білогородка,, вул. Боярська, буд. 6</t>
  </si>
  <si>
    <t>м. Київ, вул. Феодосійська, буд. 6, кв. 76</t>
  </si>
  <si>
    <t>м. Вінниця,, пров. Залізничнй, буд. 11, кв. 18</t>
  </si>
  <si>
    <t>і</t>
  </si>
  <si>
    <t>п</t>
  </si>
  <si>
    <t>Б</t>
  </si>
  <si>
    <t>Висновок: Середній рівень схильності до суїцидальних реакцій</t>
  </si>
  <si>
    <t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t>
  </si>
  <si>
    <t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t>
  </si>
  <si>
    <t>Висновок: Невеликий ступінь розумового відставання (бали )</t>
  </si>
  <si>
    <t>Пясецький Віталій</t>
  </si>
  <si>
    <t>Висновок: Інтелект нижче середнього (бали )</t>
  </si>
  <si>
    <t>Чернецький Олександр</t>
  </si>
  <si>
    <t>Висновок: Рівень схильності до суїцидальних реакцій нижче середнього</t>
  </si>
  <si>
    <t>Висновок: Інтелект вище середнього (бали )</t>
  </si>
  <si>
    <t>Крейдич Жан</t>
  </si>
  <si>
    <t>Висновок: Рівень схильності до суїцидальних реакцій вище середнього</t>
  </si>
  <si>
    <t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t>
  </si>
  <si>
    <t>Грабко Андрій</t>
  </si>
  <si>
    <t>Висновок: Низький рівень схильності до суїцидальних реакцій</t>
  </si>
  <si>
    <t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t>
  </si>
  <si>
    <t>Висновок: Слабкий, нижче середнього інтелект (бали )</t>
  </si>
  <si>
    <t>Брискін Денис</t>
  </si>
  <si>
    <t>Висновок: Інтелектуальний дефект розумова відсталість на рівні дебільності (бали )</t>
  </si>
  <si>
    <t>Верстюк Євген</t>
  </si>
  <si>
    <t/>
  </si>
  <si>
    <t>Білоусов Сергій</t>
  </si>
  <si>
    <t>Сардачук Олексій</t>
  </si>
  <si>
    <t>Філоненео Анатолій</t>
  </si>
  <si>
    <t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t>
  </si>
  <si>
    <t>Висновок: Нормальний, середній інтелект (бали )</t>
  </si>
  <si>
    <t>Єрмаков Дмитро</t>
  </si>
  <si>
    <t>Прокопчук Євген</t>
  </si>
  <si>
    <t>Деревлюк Сергій</t>
  </si>
  <si>
    <t>Висновок: Інтелект значно вище середнього (бали )</t>
  </si>
  <si>
    <t>Вигівський Денис</t>
  </si>
  <si>
    <t>Платківский Олександр</t>
  </si>
  <si>
    <t>Янц Сергій</t>
  </si>
  <si>
    <t>Висновок: Найвищий рівень комунікативних схильностей свідчить про сформовану потребу в комунікативній діяльності. Такі люди швидко орієнтуються в складних ситуаціях. Невимушено поводяться в новому колективі. Ініціативні. Приймають самостійні рішення. Відстоюють свою думку і добиваються прийняття своїх рішень. Залюбки організовують різні заходи. Наполегливі і завзяті в діяльності.</t>
  </si>
  <si>
    <t>Явтушенко Андрій</t>
  </si>
  <si>
    <t>Бабічь Андрій</t>
  </si>
  <si>
    <t>Зубко Андрій</t>
  </si>
  <si>
    <t>Висновок: Високий рівень схильності до суїцидальних реакцій</t>
  </si>
  <si>
    <t>Максим Гріщенко</t>
  </si>
  <si>
    <t>Авраменко Андрій</t>
  </si>
  <si>
    <t>Матюнін Іван</t>
  </si>
  <si>
    <t>Чікалов Богдан</t>
  </si>
  <si>
    <t>Євгеній Гусев</t>
  </si>
  <si>
    <t>Щупик Максим</t>
  </si>
  <si>
    <t>Бородавко Віталій</t>
  </si>
  <si>
    <t>гаврик євген</t>
  </si>
  <si>
    <t>Бродовський Вадим</t>
  </si>
  <si>
    <t>Звягінцев Вадим</t>
  </si>
  <si>
    <t>шевчук Олег</t>
  </si>
  <si>
    <t>Ковальов Владислав</t>
  </si>
  <si>
    <t>Школьний Максим</t>
  </si>
  <si>
    <t>Фелтин Роман</t>
  </si>
  <si>
    <t>Пятніков Анатолій</t>
  </si>
  <si>
    <t>Заїка Віталій</t>
  </si>
  <si>
    <t>Садика Роман</t>
  </si>
  <si>
    <t>Скромінській Ярослав</t>
  </si>
  <si>
    <t>Шакало Олександр</t>
  </si>
  <si>
    <t>Гріщенко Максим</t>
  </si>
  <si>
    <t>Фещук Олександр</t>
  </si>
  <si>
    <t>Осадчук Олександр</t>
  </si>
  <si>
    <t>Косенюк Валерій</t>
  </si>
  <si>
    <t>Коваленко Дмитро</t>
  </si>
  <si>
    <t>Денисенко  Артем</t>
  </si>
  <si>
    <t>Прищепчук Андрій</t>
  </si>
  <si>
    <t>Коваленко Анатолій</t>
  </si>
  <si>
    <t>Анісімов Сергій</t>
  </si>
  <si>
    <t>Качура Олексій</t>
  </si>
  <si>
    <t>Гончаренко Вячеслав</t>
  </si>
  <si>
    <t>Кузьмишин Юрій</t>
  </si>
  <si>
    <t>Алексенко Іван</t>
  </si>
  <si>
    <t>Максим Зайцев</t>
  </si>
  <si>
    <t>тризма Максім</t>
  </si>
  <si>
    <t>Баскаков Павло</t>
  </si>
  <si>
    <t>Пироганич Ігорь</t>
  </si>
  <si>
    <t>Горбачов Богдан</t>
  </si>
  <si>
    <t>Грузинский Юрій</t>
  </si>
  <si>
    <t>Гречанюк Денис</t>
  </si>
  <si>
    <t>Висновок: Характеризується низьким рівнем прояву комунікативних схильностей</t>
  </si>
  <si>
    <t>Деркач Антон</t>
  </si>
  <si>
    <t>Степанцов Олександр</t>
  </si>
  <si>
    <t>Коваль Сергій</t>
  </si>
  <si>
    <t>Дацюк Вячеслав</t>
  </si>
  <si>
    <t>Камінський Андрій</t>
  </si>
  <si>
    <t>Антонюк Дмитро</t>
  </si>
  <si>
    <t>Федоров Вадим</t>
  </si>
  <si>
    <t>Кучеренко  Анатолій</t>
  </si>
  <si>
    <t>Левенець Максим</t>
  </si>
  <si>
    <t>Яковенко Олексій</t>
  </si>
  <si>
    <t>Коваленко  Олег</t>
  </si>
  <si>
    <t>Верба Володимир</t>
  </si>
  <si>
    <t>Гуленко Владислав</t>
  </si>
  <si>
    <t>Грох Андрій</t>
  </si>
  <si>
    <t>Коновал Євгеній</t>
  </si>
  <si>
    <t>Борисов Дмитро</t>
  </si>
  <si>
    <t>Полторацький Сергій</t>
  </si>
  <si>
    <t>Ступак Олександр</t>
  </si>
  <si>
    <t>Войку Олег</t>
  </si>
  <si>
    <t>Бондар Андрій</t>
  </si>
  <si>
    <t>Шаповал Анатолій</t>
  </si>
  <si>
    <t>Равен</t>
  </si>
  <si>
    <t>кос2</t>
  </si>
  <si>
    <t>tipi</t>
  </si>
  <si>
    <t>суіцид</t>
  </si>
  <si>
    <t>придатний</t>
  </si>
  <si>
    <t>праця</t>
  </si>
  <si>
    <t>навчання</t>
  </si>
  <si>
    <t>фактична</t>
  </si>
  <si>
    <t>паспорт</t>
  </si>
  <si>
    <t>народження</t>
  </si>
  <si>
    <t>Рекомендується проведення комплексу заходів психологічної роботи до 11 годин.</t>
  </si>
  <si>
    <t>Отримано значення деструктивного рівня – військовослужбовець визнається психічно нестійким.</t>
  </si>
  <si>
    <t>Військовослужбовець визнається психічно стійким.</t>
  </si>
  <si>
    <t>Рекомендується проведення вибіркових заходів психологічної роботи до 3 годин.</t>
  </si>
  <si>
    <t>псистійкість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</si>
</sst>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[$-F800]dddd&quot;, &quot;mmmm\ dd&quot;, &quot;yyyy"/>
    <numFmt numFmtId="166" formatCode="[$-422]General"/>
  </numFmts>
  <fonts count="20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  <font>
      <sz val="12"/>
      <color theme="1"/>
      <name val="Times New Roman"/>
      <family val="1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8">
    <xf numFmtId="0" fontId="0" fillId="0" borderId="0"/>
    <xf numFmtId="0" fontId="1" fillId="0" borderId="0"/>
    <xf numFmtId="0" fontId="13" fillId="0" borderId="0"/>
    <xf numFmtId="0" fontId="1" fillId="0" borderId="0"/>
    <xf numFmtId="0" fontId="2" fillId="0" borderId="0"/>
    <xf numFmtId="0" fontId="2" fillId="0" borderId="0"/>
    <xf numFmtId="166" fontId="12" fillId="0" borderId="0" applyBorder="0" applyProtection="0"/>
    <xf numFmtId="0" fontId="19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0" fillId="0" borderId="0" xfId="0" applyNumberFormat="1"/>
    <xf numFmtId="0" fontId="0" fillId="0" borderId="5" xfId="0" applyBorder="1"/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3" borderId="1" xfId="5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6" fontId="11" fillId="0" borderId="1" xfId="6" applyFont="1" applyBorder="1" applyAlignment="1" applyProtection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0" quotePrefix="1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4" fillId="0" borderId="1" xfId="0" quotePrefix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6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9" fillId="0" borderId="0" xfId="7"/>
    <xf numFmtId="0" fontId="19" fillId="0" borderId="1" xfId="7" applyBorder="1" applyAlignment="1">
      <alignment horizontal="left" vertical="center" wrapText="1"/>
    </xf>
    <xf numFmtId="0" fontId="19" fillId="4" borderId="1" xfId="7" applyFill="1" applyBorder="1" applyAlignment="1">
      <alignment horizontal="left" vertical="center" wrapText="1"/>
    </xf>
  </cellXfs>
  <cellStyles count="8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Звичайний 4" xfId="7" xr:uid="{95C47C17-43F5-491E-B36F-42DFA2260F0E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158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D357"/>
  <sheetViews>
    <sheetView topLeftCell="S1" zoomScale="60" zoomScaleNormal="60" workbookViewId="0">
      <pane ySplit="2" topLeftCell="A65" activePane="bottomLeft" state="frozen"/>
      <selection pane="bottomLeft" activeCell="Z71" sqref="Z71"/>
    </sheetView>
  </sheetViews>
  <sheetFormatPr defaultColWidth="9.140625" defaultRowHeight="39.75" customHeight="1" x14ac:dyDescent="0.25"/>
  <cols>
    <col min="1" max="1" width="15.28515625" style="30" customWidth="1"/>
    <col min="2" max="3" width="23.140625" style="31" customWidth="1"/>
    <col min="4" max="4" width="8.140625" style="31" customWidth="1"/>
    <col min="5" max="5" width="21.28515625" style="31" customWidth="1"/>
    <col min="6" max="9" width="52.28515625" style="31" customWidth="1"/>
    <col min="10" max="10" width="31" style="32" customWidth="1"/>
    <col min="11" max="11" width="25.7109375" style="32" customWidth="1"/>
    <col min="12" max="12" width="18.42578125" style="33" customWidth="1"/>
    <col min="13" max="13" width="22.28515625" style="30" customWidth="1"/>
    <col min="14" max="14" width="21.85546875" style="34" customWidth="1"/>
    <col min="15" max="15" width="27.85546875" style="31" customWidth="1"/>
    <col min="16" max="16" width="33.7109375" style="31" customWidth="1"/>
    <col min="17" max="17" width="16.7109375" style="31" customWidth="1"/>
    <col min="18" max="20" width="30.42578125" style="31" customWidth="1"/>
    <col min="21" max="21" width="31.28515625" style="31" customWidth="1"/>
    <col min="22" max="22" width="19.140625" style="34" customWidth="1"/>
    <col min="23" max="24" width="22" style="31" customWidth="1"/>
    <col min="25" max="25" width="29.140625" style="34" customWidth="1"/>
    <col min="26" max="26" width="29.140625" style="32" customWidth="1"/>
    <col min="27" max="27" width="36.28515625" style="31" customWidth="1"/>
    <col min="28" max="28" width="34.7109375" style="31" customWidth="1"/>
    <col min="29" max="29" width="32.7109375" style="31" customWidth="1"/>
    <col min="30" max="30" width="18.42578125" style="31" customWidth="1"/>
    <col min="31" max="16384" width="9.140625" style="31"/>
  </cols>
  <sheetData>
    <row r="1" spans="1:30" ht="39.75" customHeight="1" x14ac:dyDescent="0.25">
      <c r="C1" s="31" t="s">
        <v>1335</v>
      </c>
      <c r="E1" s="31" t="s">
        <v>1334</v>
      </c>
      <c r="F1" s="31" t="s">
        <v>1333</v>
      </c>
      <c r="G1" s="31" t="s">
        <v>1414</v>
      </c>
      <c r="H1" s="31" t="s">
        <v>1413</v>
      </c>
      <c r="I1" s="31" t="s">
        <v>1415</v>
      </c>
      <c r="J1" s="32" t="s">
        <v>1336</v>
      </c>
      <c r="K1" s="33" t="s">
        <v>1337</v>
      </c>
      <c r="M1" s="30" t="s">
        <v>1338</v>
      </c>
      <c r="N1" s="34" t="s">
        <v>1522</v>
      </c>
      <c r="O1" s="31" t="s">
        <v>1523</v>
      </c>
      <c r="P1" s="31" t="s">
        <v>1521</v>
      </c>
      <c r="Q1" s="31" t="s">
        <v>1339</v>
      </c>
      <c r="R1" s="31" t="s">
        <v>1520</v>
      </c>
      <c r="S1" s="31" t="s">
        <v>1519</v>
      </c>
      <c r="T1" s="31" t="s">
        <v>1340</v>
      </c>
      <c r="U1" s="31" t="s">
        <v>1341</v>
      </c>
      <c r="V1" s="34" t="s">
        <v>1342</v>
      </c>
      <c r="W1" s="31" t="s">
        <v>1518</v>
      </c>
      <c r="Z1" s="32" t="s">
        <v>1514</v>
      </c>
      <c r="AA1" s="31" t="s">
        <v>1515</v>
      </c>
      <c r="AB1" s="31" t="s">
        <v>1516</v>
      </c>
      <c r="AC1" s="31" t="s">
        <v>1517</v>
      </c>
      <c r="AD1" s="31" t="s">
        <v>1528</v>
      </c>
    </row>
    <row r="2" spans="1:30" ht="39.75" customHeight="1" x14ac:dyDescent="0.25">
      <c r="A2" s="47" t="s">
        <v>384</v>
      </c>
      <c r="B2" s="39">
        <v>46079</v>
      </c>
      <c r="C2" s="39" t="str">
        <f>TEXT(B2,"dd.mm.yyyy")</f>
        <v>26.02.2026</v>
      </c>
      <c r="D2" s="35">
        <v>1</v>
      </c>
      <c r="E2" s="35" t="s">
        <v>5</v>
      </c>
      <c r="F2" s="48" t="s">
        <v>1192</v>
      </c>
      <c r="G2" s="48" t="str" cm="1">
        <f t="array" ref="G2:I2">_xlfn.TEXTSPLIT(F2," ")</f>
        <v>АБРАМЯН</v>
      </c>
      <c r="H2" s="48" t="str">
        <v>Артур</v>
      </c>
      <c r="I2" s="48" t="str">
        <v>Маратович</v>
      </c>
      <c r="J2" s="55" t="s">
        <v>943</v>
      </c>
      <c r="K2" s="32" t="str">
        <f>TEXT(L2,"dd.mm.yyyy")</f>
        <v>21.10.1998</v>
      </c>
      <c r="L2" s="39">
        <v>36089</v>
      </c>
      <c r="M2" s="38" t="s">
        <v>385</v>
      </c>
      <c r="N2" s="44" t="s">
        <v>386</v>
      </c>
      <c r="O2" s="43" t="s">
        <v>387</v>
      </c>
      <c r="P2" s="43" t="s">
        <v>1389</v>
      </c>
      <c r="Q2" s="43" t="s">
        <v>985</v>
      </c>
      <c r="R2" s="43" t="s">
        <v>1343</v>
      </c>
      <c r="S2" s="43" t="s">
        <v>388</v>
      </c>
      <c r="T2" s="43" t="s">
        <v>1051</v>
      </c>
      <c r="U2" s="43" t="s">
        <v>1165</v>
      </c>
      <c r="V2" s="44" t="s">
        <v>989</v>
      </c>
      <c r="W2" s="42" t="s">
        <v>6</v>
      </c>
      <c r="X2" s="42"/>
      <c r="Y2" s="46"/>
      <c r="Z2" s="35" t="e">
        <f>_xlfn.XLOOKUP(G2&amp;" "&amp;H2,Висновки!A:A,Висновки!B:B)</f>
        <v>#N/A</v>
      </c>
      <c r="AA2" s="31" t="e">
        <f>_xlfn.XLOOKUP(G2&amp;" "&amp;H2,Висновки!A:A,Висновки!C:C)</f>
        <v>#N/A</v>
      </c>
      <c r="AB2" s="31" t="e">
        <f>_xlfn.XLOOKUP(G2&amp;" "&amp;H2,Висновки!A:A,Висновки!D:D)</f>
        <v>#N/A</v>
      </c>
      <c r="AC2" s="31" t="e">
        <f>_xlfn.XLOOKUP(G2&amp;" "&amp;H2,Висновки!A:A,Висновки!E:E)</f>
        <v>#N/A</v>
      </c>
      <c r="AD2" s="31" t="e">
        <f>_xlfn.XLOOKUP(G2&amp;" "&amp;H2,Висновки!A:A,Висновки!F:F)</f>
        <v>#N/A</v>
      </c>
    </row>
    <row r="3" spans="1:30" ht="39.75" customHeight="1" x14ac:dyDescent="0.25">
      <c r="A3" s="38" t="s">
        <v>279</v>
      </c>
      <c r="B3" s="39">
        <v>46077</v>
      </c>
      <c r="C3" s="39" t="str">
        <f t="shared" ref="C3:C66" si="0">TEXT(B3,"dd.mm.yyyy")</f>
        <v>24.02.2026</v>
      </c>
      <c r="D3" s="35">
        <v>2</v>
      </c>
      <c r="E3" s="40" t="s">
        <v>5</v>
      </c>
      <c r="F3" s="41" t="s">
        <v>1193</v>
      </c>
      <c r="G3" s="48" t="str" cm="1">
        <f t="array" ref="G3:I3">_xlfn.TEXTSPLIT(F3," ")</f>
        <v>АВРАМЕНКО</v>
      </c>
      <c r="H3" s="41" t="str">
        <v>Андрій</v>
      </c>
      <c r="I3" s="41" t="str">
        <v>Миколайович</v>
      </c>
      <c r="J3" s="55" t="s">
        <v>944</v>
      </c>
      <c r="K3" s="32" t="str">
        <f t="shared" ref="K3:K66" si="1">TEXT(L3,"dd.mm.yyyy")</f>
        <v>18.06.1984</v>
      </c>
      <c r="L3" s="39">
        <v>30851</v>
      </c>
      <c r="M3" s="38" t="s">
        <v>280</v>
      </c>
      <c r="N3" s="44"/>
      <c r="O3" s="42" t="s">
        <v>281</v>
      </c>
      <c r="P3" s="42" t="s">
        <v>282</v>
      </c>
      <c r="Q3" s="43" t="s">
        <v>283</v>
      </c>
      <c r="R3" s="42" t="s">
        <v>284</v>
      </c>
      <c r="S3" s="42" t="s">
        <v>285</v>
      </c>
      <c r="T3" s="43" t="s">
        <v>1051</v>
      </c>
      <c r="U3" s="42" t="s">
        <v>1063</v>
      </c>
      <c r="V3" s="44" t="s">
        <v>286</v>
      </c>
      <c r="W3" s="42" t="s">
        <v>6</v>
      </c>
      <c r="X3" s="42"/>
      <c r="Y3" s="46"/>
      <c r="Z3" s="35" t="str">
        <f>_xlfn.XLOOKUP(G3&amp;" "&amp;H3,Висновки!A:A,Висновки!B:B)</f>
        <v>Висновок: Інтелект нижче середнього (бали )</v>
      </c>
      <c r="AA3" s="31" t="str">
        <f>_xlfn.XLOOKUP(G3&amp;" "&amp;H3,Висновки!A:A,Висновки!C:C)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3" s="31" t="str">
        <f>_xlfn.XLOOKUP(G3&amp;" "&amp;H3,Висновки!A:A,Висновки!D:D)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3" s="31" t="str">
        <f>_xlfn.XLOOKUP(G3&amp;" "&amp;H3,Висновки!A:A,Висновки!E:E)</f>
        <v>Висновок: Рівень схильності до суїцидальних реакцій нижче середнього</v>
      </c>
      <c r="AD3" s="31" t="str">
        <f>_xlfn.XLOOKUP(G3&amp;" "&amp;H3,Висновки!A:A,Висновки!F:F)</f>
        <v>Отримано значення деструктивного рівня – військовослужбовець визнається психічно нестійким.</v>
      </c>
    </row>
    <row r="4" spans="1:30" ht="39.75" customHeight="1" x14ac:dyDescent="0.25">
      <c r="A4" s="38" t="s">
        <v>187</v>
      </c>
      <c r="B4" s="39">
        <v>46076</v>
      </c>
      <c r="C4" s="39" t="str">
        <f t="shared" si="0"/>
        <v>23.02.2026</v>
      </c>
      <c r="D4" s="35">
        <v>2</v>
      </c>
      <c r="E4" s="40" t="s">
        <v>5</v>
      </c>
      <c r="F4" s="41" t="s">
        <v>1194</v>
      </c>
      <c r="G4" s="48" t="str" cm="1">
        <f t="array" ref="G4:I4">_xlfn.TEXTSPLIT(F4," ")</f>
        <v>АЛЕКСЕНКО</v>
      </c>
      <c r="H4" s="41" t="str">
        <v>Іван</v>
      </c>
      <c r="I4" s="41" t="str">
        <v>Миколайович</v>
      </c>
      <c r="J4" s="60" t="s">
        <v>945</v>
      </c>
      <c r="K4" s="32" t="str">
        <f t="shared" si="1"/>
        <v>23.06.1997</v>
      </c>
      <c r="L4" s="39">
        <v>35604</v>
      </c>
      <c r="M4" s="38" t="s">
        <v>188</v>
      </c>
      <c r="N4" s="44"/>
      <c r="O4" s="42" t="s">
        <v>189</v>
      </c>
      <c r="P4" s="42" t="s">
        <v>190</v>
      </c>
      <c r="Q4" s="43" t="s">
        <v>135</v>
      </c>
      <c r="R4" s="42" t="s">
        <v>191</v>
      </c>
      <c r="S4" s="42" t="s">
        <v>192</v>
      </c>
      <c r="T4" s="42" t="s">
        <v>1052</v>
      </c>
      <c r="U4" s="42" t="s">
        <v>1064</v>
      </c>
      <c r="V4" s="44" t="s">
        <v>193</v>
      </c>
      <c r="W4" s="42" t="s">
        <v>6</v>
      </c>
      <c r="X4" s="42" t="s">
        <v>7</v>
      </c>
      <c r="Y4" s="46"/>
      <c r="Z4" s="35" t="str">
        <f>_xlfn.XLOOKUP(G4&amp;" "&amp;H4,Висновки!A:A,Висновки!B:B)</f>
        <v>Висновок: Невеликий ступінь розумового відставання (бали )</v>
      </c>
      <c r="AA4" s="31" t="str">
        <f>_xlfn.XLOOKUP(G4&amp;" "&amp;H4,Висновки!A:A,Висновки!C:C)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4" s="31" t="str">
        <f>_xlfn.XLOOKUP(G4&amp;" "&amp;H4,Висновки!A:A,Висновки!D:D)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4" s="31" t="str">
        <f>_xlfn.XLOOKUP(G4&amp;" "&amp;H4,Висновки!A:A,Висновки!E:E)</f>
        <v>Висновок: Низький рівень схильності до суїцидальних реакцій</v>
      </c>
      <c r="AD4" s="31" t="str">
        <f>_xlfn.XLOOKUP(G4&amp;" "&amp;H4,Висновки!A:A,Висновки!F:F)</f>
        <v>Отримано значення деструктивного рівня – військовослужбовець визнається психічно нестійким.</v>
      </c>
    </row>
    <row r="5" spans="1:30" ht="39.75" customHeight="1" x14ac:dyDescent="0.25">
      <c r="A5" s="38" t="s">
        <v>194</v>
      </c>
      <c r="B5" s="39">
        <v>46076</v>
      </c>
      <c r="C5" s="39" t="str">
        <f t="shared" si="0"/>
        <v>23.02.2026</v>
      </c>
      <c r="D5" s="40">
        <v>3</v>
      </c>
      <c r="E5" s="40" t="s">
        <v>5</v>
      </c>
      <c r="F5" s="43" t="s">
        <v>1195</v>
      </c>
      <c r="G5" s="48" t="str" cm="1">
        <f t="array" ref="G5:I5">_xlfn.TEXTSPLIT(F5," ")</f>
        <v>АЛІЄВ</v>
      </c>
      <c r="H5" s="43" t="str">
        <v>Парвіз</v>
      </c>
      <c r="I5" s="43" t="str">
        <v>Натікбєкович</v>
      </c>
      <c r="J5" s="55" t="s">
        <v>946</v>
      </c>
      <c r="K5" s="32" t="str">
        <f t="shared" si="1"/>
        <v>07.05.1983</v>
      </c>
      <c r="L5" s="39">
        <v>30443</v>
      </c>
      <c r="M5" s="38" t="s">
        <v>195</v>
      </c>
      <c r="N5" s="44" t="s">
        <v>196</v>
      </c>
      <c r="O5" s="43" t="s">
        <v>197</v>
      </c>
      <c r="P5" s="43" t="s">
        <v>198</v>
      </c>
      <c r="Q5" s="43" t="s">
        <v>10</v>
      </c>
      <c r="R5" s="43" t="s">
        <v>1344</v>
      </c>
      <c r="S5" s="43" t="s">
        <v>199</v>
      </c>
      <c r="T5" s="43" t="s">
        <v>1051</v>
      </c>
      <c r="U5" s="43" t="s">
        <v>1065</v>
      </c>
      <c r="V5" s="44" t="s">
        <v>990</v>
      </c>
      <c r="W5" s="42" t="s">
        <v>6</v>
      </c>
      <c r="X5" s="42" t="s">
        <v>7</v>
      </c>
      <c r="Y5" s="46"/>
      <c r="Z5" s="35" t="e">
        <f>_xlfn.XLOOKUP(G5&amp;" "&amp;H5,Висновки!A:A,Висновки!B:B)</f>
        <v>#N/A</v>
      </c>
      <c r="AA5" s="31" t="e">
        <f>_xlfn.XLOOKUP(G5&amp;" "&amp;H5,Висновки!A:A,Висновки!C:C)</f>
        <v>#N/A</v>
      </c>
      <c r="AB5" s="31" t="e">
        <f>_xlfn.XLOOKUP(G5&amp;" "&amp;H5,Висновки!A:A,Висновки!D:D)</f>
        <v>#N/A</v>
      </c>
      <c r="AC5" s="31" t="e">
        <f>_xlfn.XLOOKUP(G5&amp;" "&amp;H5,Висновки!A:A,Висновки!E:E)</f>
        <v>#N/A</v>
      </c>
      <c r="AD5" s="31" t="e">
        <f>_xlfn.XLOOKUP(G5&amp;" "&amp;H5,Висновки!A:A,Висновки!F:F)</f>
        <v>#N/A</v>
      </c>
    </row>
    <row r="6" spans="1:30" ht="39.75" customHeight="1" x14ac:dyDescent="0.25">
      <c r="A6" s="47" t="s">
        <v>478</v>
      </c>
      <c r="B6" s="39">
        <v>46080</v>
      </c>
      <c r="C6" s="39" t="str">
        <f t="shared" si="0"/>
        <v>27.02.2026</v>
      </c>
      <c r="D6" s="35">
        <v>1</v>
      </c>
      <c r="E6" s="35" t="s">
        <v>5</v>
      </c>
      <c r="F6" s="48" t="s">
        <v>1196</v>
      </c>
      <c r="G6" s="48" t="str" cm="1">
        <f t="array" ref="G6:I6">_xlfn.TEXTSPLIT(F6," ")</f>
        <v>АНДРУШКО</v>
      </c>
      <c r="H6" s="48" t="str">
        <v>Вадим</v>
      </c>
      <c r="I6" s="48" t="str">
        <v>Валентинович</v>
      </c>
      <c r="J6" s="55" t="s">
        <v>947</v>
      </c>
      <c r="K6" s="32" t="str">
        <f t="shared" si="1"/>
        <v>02.11.1991</v>
      </c>
      <c r="L6" s="39">
        <v>33544</v>
      </c>
      <c r="M6" s="38" t="s">
        <v>479</v>
      </c>
      <c r="N6" s="44" t="s">
        <v>480</v>
      </c>
      <c r="O6" s="43" t="s">
        <v>481</v>
      </c>
      <c r="P6" s="43" t="s">
        <v>482</v>
      </c>
      <c r="Q6" s="43" t="s">
        <v>986</v>
      </c>
      <c r="R6" s="43" t="s">
        <v>483</v>
      </c>
      <c r="S6" s="43" t="s">
        <v>484</v>
      </c>
      <c r="T6" s="43" t="s">
        <v>1052</v>
      </c>
      <c r="U6" s="43" t="s">
        <v>1066</v>
      </c>
      <c r="V6" s="44" t="s">
        <v>991</v>
      </c>
      <c r="W6" s="42" t="s">
        <v>13</v>
      </c>
      <c r="X6" s="42"/>
      <c r="Y6" s="46"/>
      <c r="Z6" s="35" t="e">
        <f>_xlfn.XLOOKUP(G6&amp;" "&amp;H6,Висновки!A:A,Висновки!B:B)</f>
        <v>#N/A</v>
      </c>
      <c r="AA6" s="31" t="e">
        <f>_xlfn.XLOOKUP(G6&amp;" "&amp;H6,Висновки!A:A,Висновки!C:C)</f>
        <v>#N/A</v>
      </c>
      <c r="AB6" s="31" t="e">
        <f>_xlfn.XLOOKUP(G6&amp;" "&amp;H6,Висновки!A:A,Висновки!D:D)</f>
        <v>#N/A</v>
      </c>
      <c r="AC6" s="31" t="e">
        <f>_xlfn.XLOOKUP(G6&amp;" "&amp;H6,Висновки!A:A,Висновки!E:E)</f>
        <v>#N/A</v>
      </c>
      <c r="AD6" s="31" t="e">
        <f>_xlfn.XLOOKUP(G6&amp;" "&amp;H6,Висновки!A:A,Висновки!F:F)</f>
        <v>#N/A</v>
      </c>
    </row>
    <row r="7" spans="1:30" ht="39.75" customHeight="1" x14ac:dyDescent="0.25">
      <c r="A7" s="47" t="s">
        <v>112</v>
      </c>
      <c r="B7" s="39">
        <v>46075</v>
      </c>
      <c r="C7" s="39" t="str">
        <f t="shared" si="0"/>
        <v>22.02.2026</v>
      </c>
      <c r="D7" s="40">
        <v>5</v>
      </c>
      <c r="E7" s="40" t="s">
        <v>5</v>
      </c>
      <c r="F7" s="41" t="s">
        <v>1197</v>
      </c>
      <c r="G7" s="48" t="str" cm="1">
        <f t="array" ref="G7:I7">_xlfn.TEXTSPLIT(F7," ")</f>
        <v>АНІСІМОВ</v>
      </c>
      <c r="H7" s="41" t="str">
        <v>Сергій</v>
      </c>
      <c r="I7" s="41" t="str">
        <v>Леонідович</v>
      </c>
      <c r="J7" s="60" t="s">
        <v>945</v>
      </c>
      <c r="K7" s="32" t="str">
        <f t="shared" si="1"/>
        <v>18.10.1989</v>
      </c>
      <c r="L7" s="39">
        <v>32799</v>
      </c>
      <c r="M7" s="38" t="s">
        <v>119</v>
      </c>
      <c r="N7" s="44" t="s">
        <v>124</v>
      </c>
      <c r="O7" s="42" t="s">
        <v>128</v>
      </c>
      <c r="P7" s="42" t="s">
        <v>149</v>
      </c>
      <c r="Q7" s="43" t="s">
        <v>135</v>
      </c>
      <c r="R7" s="42" t="s">
        <v>150</v>
      </c>
      <c r="S7" s="42" t="s">
        <v>151</v>
      </c>
      <c r="T7" s="43" t="s">
        <v>1051</v>
      </c>
      <c r="U7" s="42" t="s">
        <v>1053</v>
      </c>
      <c r="V7" s="44" t="s">
        <v>152</v>
      </c>
      <c r="W7" s="42" t="s">
        <v>6</v>
      </c>
      <c r="X7" s="42" t="s">
        <v>132</v>
      </c>
      <c r="Y7" s="46"/>
      <c r="Z7" s="35" t="str">
        <f>_xlfn.XLOOKUP(G7&amp;" "&amp;H7,Висновки!A:A,Висновки!B:B)</f>
        <v>Висновок: Інтелект нижче середнього (бали )</v>
      </c>
      <c r="AA7" s="31" t="str">
        <f>_xlfn.XLOOKUP(G7&amp;" "&amp;H7,Висновки!A:A,Висновки!C:C)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7" s="31" t="str">
        <f>_xlfn.XLOOKUP(G7&amp;" "&amp;H7,Висновки!A:A,Висновки!D:D)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7" s="31" t="str">
        <f>_xlfn.XLOOKUP(G7&amp;" "&amp;H7,Висновки!A:A,Висновки!E:E)</f>
        <v>Висновок: Низький рівень схильності до суїцидальних реакцій</v>
      </c>
      <c r="AD7" s="31" t="str">
        <f>_xlfn.XLOOKUP(G7&amp;" "&amp;H7,Висновки!A:A,Висновки!F:F)</f>
        <v>Отримано значення деструктивного рівня – військовослужбовець визнається психічно нестійким.</v>
      </c>
    </row>
    <row r="8" spans="1:30" ht="39.75" customHeight="1" x14ac:dyDescent="0.25">
      <c r="A8" s="38" t="s">
        <v>562</v>
      </c>
      <c r="B8" s="39">
        <v>46081</v>
      </c>
      <c r="C8" s="39" t="str">
        <f t="shared" si="0"/>
        <v>28.02.2026</v>
      </c>
      <c r="D8" s="35">
        <v>1</v>
      </c>
      <c r="E8" s="40" t="s">
        <v>5</v>
      </c>
      <c r="F8" s="43" t="s">
        <v>1198</v>
      </c>
      <c r="G8" s="48" t="str" cm="1">
        <f t="array" ref="G8:I8">_xlfn.TEXTSPLIT(F8," ")</f>
        <v>АНТОНЮК</v>
      </c>
      <c r="H8" s="43" t="str">
        <v>Дмитро</v>
      </c>
      <c r="I8" s="43" t="str">
        <v>Русланович</v>
      </c>
      <c r="J8" s="55" t="s">
        <v>948</v>
      </c>
      <c r="K8" s="32" t="str">
        <f t="shared" si="1"/>
        <v>23.03.1999</v>
      </c>
      <c r="L8" s="39">
        <v>36242</v>
      </c>
      <c r="M8" s="47" t="s">
        <v>563</v>
      </c>
      <c r="N8" s="43" t="s">
        <v>564</v>
      </c>
      <c r="O8" s="43" t="s">
        <v>565</v>
      </c>
      <c r="P8" s="43" t="s">
        <v>1390</v>
      </c>
      <c r="Q8" s="43" t="s">
        <v>986</v>
      </c>
      <c r="R8" s="43" t="s">
        <v>1345</v>
      </c>
      <c r="S8" s="43" t="s">
        <v>566</v>
      </c>
      <c r="T8" s="43" t="s">
        <v>1051</v>
      </c>
      <c r="U8" s="43" t="s">
        <v>1166</v>
      </c>
      <c r="V8" s="44" t="s">
        <v>992</v>
      </c>
      <c r="W8" s="42" t="s">
        <v>6</v>
      </c>
      <c r="X8" s="42" t="s">
        <v>7</v>
      </c>
      <c r="Y8" s="46"/>
      <c r="Z8" s="35" t="str">
        <f>_xlfn.XLOOKUP(G8&amp;" "&amp;H8,Висновки!A:A,Висновки!B:B)</f>
        <v>Висновок: Слабкий, нижче середнього інтелект (бали )</v>
      </c>
      <c r="AA8" s="31" t="str">
        <f>_xlfn.XLOOKUP(G8&amp;" "&amp;H8,Висновки!A:A,Висновки!C:C)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8" s="31" t="str">
        <f>_xlfn.XLOOKUP(G8&amp;" "&amp;H8,Висновки!A:A,Висновки!D:D)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8" s="31" t="str">
        <f>_xlfn.XLOOKUP(G8&amp;" "&amp;H8,Висновки!A:A,Висновки!E:E)</f>
        <v>Висновок: Високий рівень схильності до суїцидальних реакцій</v>
      </c>
      <c r="AD8" s="31" t="str">
        <f>_xlfn.XLOOKUP(G8&amp;" "&amp;H8,Висновки!A:A,Висновки!F:F)</f>
        <v>Отримано значення деструктивного рівня – військовослужбовець визнається психічно нестійким.</v>
      </c>
    </row>
    <row r="9" spans="1:30" ht="39.75" customHeight="1" x14ac:dyDescent="0.25">
      <c r="A9" s="44" t="s">
        <v>324</v>
      </c>
      <c r="B9" s="39">
        <v>46078</v>
      </c>
      <c r="C9" s="39" t="str">
        <f t="shared" si="0"/>
        <v>25.02.2026</v>
      </c>
      <c r="D9" s="40">
        <v>1</v>
      </c>
      <c r="E9" s="40" t="s">
        <v>5</v>
      </c>
      <c r="F9" s="43" t="s">
        <v>1199</v>
      </c>
      <c r="G9" s="48" t="str" cm="1">
        <f t="array" ref="G9:I9">_xlfn.TEXTSPLIT(F9," ")</f>
        <v>АНТОНЮК</v>
      </c>
      <c r="H9" s="43" t="str">
        <v>Олександр</v>
      </c>
      <c r="I9" s="43" t="str">
        <v>Леонідович</v>
      </c>
      <c r="J9" s="55" t="s">
        <v>947</v>
      </c>
      <c r="K9" s="32" t="str">
        <f t="shared" si="1"/>
        <v>27.09.1979</v>
      </c>
      <c r="L9" s="42">
        <v>29125</v>
      </c>
      <c r="M9" s="43">
        <v>2912410393</v>
      </c>
      <c r="N9" s="44" t="s">
        <v>325</v>
      </c>
      <c r="O9" s="43" t="s">
        <v>216</v>
      </c>
      <c r="P9" s="43" t="s">
        <v>326</v>
      </c>
      <c r="Q9" s="43" t="s">
        <v>986</v>
      </c>
      <c r="R9" s="43" t="s">
        <v>327</v>
      </c>
      <c r="S9" s="43" t="s">
        <v>328</v>
      </c>
      <c r="T9" s="43" t="s">
        <v>1051</v>
      </c>
      <c r="U9" s="43" t="s">
        <v>1167</v>
      </c>
      <c r="V9" s="44" t="s">
        <v>993</v>
      </c>
      <c r="W9" s="42" t="s">
        <v>6</v>
      </c>
      <c r="X9" s="42" t="s">
        <v>8</v>
      </c>
      <c r="Y9" s="46"/>
      <c r="Z9" s="35" t="e">
        <f>_xlfn.XLOOKUP(G9&amp;" "&amp;H9,Висновки!A:A,Висновки!B:B)</f>
        <v>#N/A</v>
      </c>
      <c r="AA9" s="31" t="e">
        <f>_xlfn.XLOOKUP(G9&amp;" "&amp;H9,Висновки!A:A,Висновки!C:C)</f>
        <v>#N/A</v>
      </c>
      <c r="AB9" s="31" t="e">
        <f>_xlfn.XLOOKUP(G9&amp;" "&amp;H9,Висновки!A:A,Висновки!D:D)</f>
        <v>#N/A</v>
      </c>
      <c r="AC9" s="31" t="e">
        <f>_xlfn.XLOOKUP(G9&amp;" "&amp;H9,Висновки!A:A,Висновки!E:E)</f>
        <v>#N/A</v>
      </c>
      <c r="AD9" s="31" t="e">
        <f>_xlfn.XLOOKUP(G9&amp;" "&amp;H9,Висновки!A:A,Висновки!F:F)</f>
        <v>#N/A</v>
      </c>
    </row>
    <row r="10" spans="1:30" ht="39.75" customHeight="1" x14ac:dyDescent="0.25">
      <c r="A10" s="47" t="s">
        <v>485</v>
      </c>
      <c r="B10" s="39">
        <v>46080</v>
      </c>
      <c r="C10" s="39" t="str">
        <f t="shared" si="0"/>
        <v>27.02.2026</v>
      </c>
      <c r="D10" s="35">
        <v>2</v>
      </c>
      <c r="E10" s="35" t="s">
        <v>5</v>
      </c>
      <c r="F10" s="48" t="s">
        <v>1200</v>
      </c>
      <c r="G10" s="48" t="str" cm="1">
        <f t="array" ref="G10:I10">_xlfn.TEXTSPLIT(F10," ")</f>
        <v>БАБИЧ</v>
      </c>
      <c r="H10" s="48" t="str">
        <v>Андрій</v>
      </c>
      <c r="I10" s="48" t="str">
        <v>Васильович</v>
      </c>
      <c r="J10" s="55" t="s">
        <v>947</v>
      </c>
      <c r="K10" s="32" t="str">
        <f t="shared" si="1"/>
        <v>18.04.1984</v>
      </c>
      <c r="L10" s="39">
        <v>30790</v>
      </c>
      <c r="M10" s="38" t="s">
        <v>486</v>
      </c>
      <c r="N10" s="44" t="s">
        <v>487</v>
      </c>
      <c r="O10" s="43" t="s">
        <v>488</v>
      </c>
      <c r="P10" s="43" t="s">
        <v>489</v>
      </c>
      <c r="Q10" s="43" t="s">
        <v>986</v>
      </c>
      <c r="R10" s="43" t="s">
        <v>490</v>
      </c>
      <c r="S10" s="43" t="s">
        <v>491</v>
      </c>
      <c r="T10" s="43" t="s">
        <v>1051</v>
      </c>
      <c r="U10" s="43" t="s">
        <v>1067</v>
      </c>
      <c r="V10" s="44" t="s">
        <v>994</v>
      </c>
      <c r="W10" s="42" t="s">
        <v>13</v>
      </c>
      <c r="X10" s="42"/>
      <c r="Y10" s="46"/>
      <c r="Z10" s="35" t="e">
        <f>_xlfn.XLOOKUP(G10&amp;" "&amp;H10,Висновки!A:A,Висновки!B:B)</f>
        <v>#N/A</v>
      </c>
      <c r="AA10" s="31" t="e">
        <f>_xlfn.XLOOKUP(G10&amp;" "&amp;H10,Висновки!A:A,Висновки!C:C)</f>
        <v>#N/A</v>
      </c>
      <c r="AB10" s="31" t="e">
        <f>_xlfn.XLOOKUP(G10&amp;" "&amp;H10,Висновки!A:A,Висновки!D:D)</f>
        <v>#N/A</v>
      </c>
      <c r="AC10" s="31" t="e">
        <f>_xlfn.XLOOKUP(G10&amp;" "&amp;H10,Висновки!A:A,Висновки!E:E)</f>
        <v>#N/A</v>
      </c>
      <c r="AD10" s="31" t="e">
        <f>_xlfn.XLOOKUP(G10&amp;" "&amp;H10,Висновки!A:A,Висновки!F:F)</f>
        <v>#N/A</v>
      </c>
    </row>
    <row r="11" spans="1:30" ht="39.75" customHeight="1" x14ac:dyDescent="0.25">
      <c r="A11" s="47" t="s">
        <v>492</v>
      </c>
      <c r="B11" s="39">
        <v>46080</v>
      </c>
      <c r="C11" s="39" t="str">
        <f t="shared" si="0"/>
        <v>27.02.2026</v>
      </c>
      <c r="D11" s="35">
        <v>3</v>
      </c>
      <c r="E11" s="40" t="s">
        <v>5</v>
      </c>
      <c r="F11" s="41" t="s">
        <v>1201</v>
      </c>
      <c r="G11" s="48" t="str" cm="1">
        <f t="array" ref="G11:I11">_xlfn.TEXTSPLIT(F11," ")</f>
        <v>БАСКАКОВ</v>
      </c>
      <c r="H11" s="41" t="str">
        <v>Павло</v>
      </c>
      <c r="I11" s="41" t="str">
        <v>Анатолійович</v>
      </c>
      <c r="J11" s="55" t="s">
        <v>949</v>
      </c>
      <c r="K11" s="32" t="str">
        <f t="shared" si="1"/>
        <v>02.03.1984</v>
      </c>
      <c r="L11" s="39">
        <v>30743</v>
      </c>
      <c r="M11" s="38" t="s">
        <v>493</v>
      </c>
      <c r="N11" s="44" t="s">
        <v>494</v>
      </c>
      <c r="O11" s="42" t="s">
        <v>495</v>
      </c>
      <c r="P11" s="42" t="s">
        <v>1391</v>
      </c>
      <c r="Q11" s="43" t="s">
        <v>986</v>
      </c>
      <c r="R11" s="42" t="s">
        <v>1346</v>
      </c>
      <c r="S11" s="42" t="s">
        <v>496</v>
      </c>
      <c r="T11" s="43" t="s">
        <v>1051</v>
      </c>
      <c r="U11" s="42" t="s">
        <v>1068</v>
      </c>
      <c r="V11" s="44" t="s">
        <v>995</v>
      </c>
      <c r="W11" s="42" t="s">
        <v>13</v>
      </c>
      <c r="X11" s="42" t="s">
        <v>19</v>
      </c>
      <c r="Y11" s="46"/>
      <c r="Z11" s="35" t="str">
        <f>_xlfn.XLOOKUP(G11&amp;" "&amp;H11,Висновки!A:A,Висновки!B:B)</f>
        <v>Висновок: Невеликий ступінь розумового відставання (бали )</v>
      </c>
      <c r="AA11" s="31" t="str">
        <f>_xlfn.XLOOKUP(G11&amp;" "&amp;H11,Висновки!A:A,Висновки!C:C)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11" s="31" t="str">
        <f>_xlfn.XLOOKUP(G11&amp;" "&amp;H11,Висновки!A:A,Висновки!D:D)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1" s="31" t="str">
        <f>_xlfn.XLOOKUP(G11&amp;" "&amp;H11,Висновки!A:A,Висновки!E:E)</f>
        <v>Висновок: Рівень схильності до суїцидальних реакцій нижче середнього</v>
      </c>
      <c r="AD11" s="31" t="str">
        <f>_xlfn.XLOOKUP(G11&amp;" "&amp;H11,Висновки!A:A,Висновки!F:F)</f>
        <v>Отримано значення деструктивного рівня – військовослужбовець визнається психічно нестійким.</v>
      </c>
    </row>
    <row r="12" spans="1:30" ht="39.75" customHeight="1" x14ac:dyDescent="0.25">
      <c r="A12" s="47" t="s">
        <v>389</v>
      </c>
      <c r="B12" s="39">
        <v>46079</v>
      </c>
      <c r="C12" s="39" t="str">
        <f t="shared" si="0"/>
        <v>26.02.2026</v>
      </c>
      <c r="D12" s="35">
        <v>2</v>
      </c>
      <c r="E12" s="40" t="s">
        <v>5</v>
      </c>
      <c r="F12" s="48" t="s">
        <v>1202</v>
      </c>
      <c r="G12" s="48" t="str" cm="1">
        <f t="array" ref="G12:I12">_xlfn.TEXTSPLIT(F12," ")</f>
        <v>БЕРШАДСЬКИЙ</v>
      </c>
      <c r="H12" s="48" t="str">
        <v>Олександр</v>
      </c>
      <c r="I12" s="48" t="str">
        <v>Миколайович</v>
      </c>
      <c r="J12" s="55" t="s">
        <v>950</v>
      </c>
      <c r="K12" s="32" t="str">
        <f t="shared" si="1"/>
        <v>15.03.1992</v>
      </c>
      <c r="L12" s="39">
        <v>33678</v>
      </c>
      <c r="M12" s="38" t="s">
        <v>390</v>
      </c>
      <c r="N12" s="44" t="s">
        <v>391</v>
      </c>
      <c r="O12" s="43" t="s">
        <v>392</v>
      </c>
      <c r="P12" s="43" t="s">
        <v>393</v>
      </c>
      <c r="Q12" s="43" t="s">
        <v>10</v>
      </c>
      <c r="R12" s="43" t="s">
        <v>394</v>
      </c>
      <c r="S12" s="43" t="s">
        <v>395</v>
      </c>
      <c r="T12" s="43" t="s">
        <v>1051</v>
      </c>
      <c r="U12" s="43" t="s">
        <v>1069</v>
      </c>
      <c r="V12" s="44" t="s">
        <v>996</v>
      </c>
      <c r="W12" s="42" t="s">
        <v>6</v>
      </c>
      <c r="X12" s="42"/>
      <c r="Y12" s="46" t="s">
        <v>239</v>
      </c>
      <c r="Z12" s="35" t="e">
        <f>_xlfn.XLOOKUP(G12&amp;" "&amp;H12,Висновки!A:A,Висновки!B:B)</f>
        <v>#N/A</v>
      </c>
      <c r="AA12" s="31" t="e">
        <f>_xlfn.XLOOKUP(G12&amp;" "&amp;H12,Висновки!A:A,Висновки!C:C)</f>
        <v>#N/A</v>
      </c>
      <c r="AB12" s="31" t="e">
        <f>_xlfn.XLOOKUP(G12&amp;" "&amp;H12,Висновки!A:A,Висновки!D:D)</f>
        <v>#N/A</v>
      </c>
      <c r="AC12" s="31" t="e">
        <f>_xlfn.XLOOKUP(G12&amp;" "&amp;H12,Висновки!A:A,Висновки!E:E)</f>
        <v>#N/A</v>
      </c>
      <c r="AD12" s="31" t="e">
        <f>_xlfn.XLOOKUP(G12&amp;" "&amp;H12,Висновки!A:A,Висновки!F:F)</f>
        <v>#N/A</v>
      </c>
    </row>
    <row r="13" spans="1:30" s="37" customFormat="1" ht="39.75" customHeight="1" x14ac:dyDescent="0.25">
      <c r="A13" s="38" t="s">
        <v>396</v>
      </c>
      <c r="B13" s="39">
        <v>46079</v>
      </c>
      <c r="C13" s="39" t="str">
        <f t="shared" si="0"/>
        <v>26.02.2026</v>
      </c>
      <c r="D13" s="40">
        <v>3</v>
      </c>
      <c r="E13" s="40" t="s">
        <v>5</v>
      </c>
      <c r="F13" s="43" t="s">
        <v>1203</v>
      </c>
      <c r="G13" s="48" t="str" cm="1">
        <f t="array" ref="G13:I13">_xlfn.TEXTSPLIT(F13," ")</f>
        <v>БІЛОУСОВ</v>
      </c>
      <c r="H13" s="43" t="str">
        <v>Сергій</v>
      </c>
      <c r="I13" s="43" t="str">
        <v>Вікторович</v>
      </c>
      <c r="J13" s="55" t="s">
        <v>951</v>
      </c>
      <c r="K13" s="32" t="str">
        <f t="shared" si="1"/>
        <v>04.09.1982</v>
      </c>
      <c r="L13" s="42">
        <v>30198</v>
      </c>
      <c r="M13" s="43" t="s">
        <v>397</v>
      </c>
      <c r="N13" s="44" t="s">
        <v>398</v>
      </c>
      <c r="O13" s="43" t="s">
        <v>353</v>
      </c>
      <c r="P13" s="43" t="s">
        <v>399</v>
      </c>
      <c r="Q13" s="43" t="s">
        <v>987</v>
      </c>
      <c r="R13" s="43" t="s">
        <v>400</v>
      </c>
      <c r="S13" s="43" t="s">
        <v>401</v>
      </c>
      <c r="T13" s="43" t="s">
        <v>1052</v>
      </c>
      <c r="U13" s="43" t="s">
        <v>1070</v>
      </c>
      <c r="V13" s="44" t="s">
        <v>997</v>
      </c>
      <c r="W13" s="42" t="s">
        <v>6</v>
      </c>
      <c r="X13" s="42"/>
      <c r="Y13" s="46"/>
      <c r="Z13" s="35" t="str">
        <f>_xlfn.XLOOKUP(G13&amp;" "&amp;H13,Висновки!A:A,Висновки!B:B)</f>
        <v>Висновок: Невеликий ступінь розумового відставання (бали )</v>
      </c>
      <c r="AA13" s="31" t="str">
        <f>_xlfn.XLOOKUP(G13&amp;" "&amp;H13,Висновки!A:A,Висновки!C:C)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13" s="31" t="str">
        <f>_xlfn.XLOOKUP(G13&amp;" "&amp;H13,Висновки!A:A,Висновки!D:D)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3" s="31" t="str">
        <f>_xlfn.XLOOKUP(G13&amp;" "&amp;H13,Висновки!A:A,Висновки!E:E)</f>
        <v>Висновок: Рівень схильності до суїцидальних реакцій нижче середнього</v>
      </c>
      <c r="AD13" s="31" t="str">
        <f>_xlfn.XLOOKUP(G13&amp;" "&amp;H13,Висновки!A:A,Висновки!F:F)</f>
        <v>Отримано значення деструктивного рівня – військовослужбовець визнається психічно нестійким.</v>
      </c>
    </row>
    <row r="14" spans="1:30" ht="39.75" customHeight="1" x14ac:dyDescent="0.25">
      <c r="B14" s="51">
        <v>46078</v>
      </c>
      <c r="C14" s="39" t="str">
        <f t="shared" si="0"/>
        <v>25.02.2026</v>
      </c>
      <c r="D14" s="35">
        <v>18</v>
      </c>
      <c r="E14" s="32" t="s">
        <v>5</v>
      </c>
      <c r="F14" s="52" t="s">
        <v>1204</v>
      </c>
      <c r="G14" s="48" t="str" cm="1">
        <f t="array" ref="G14:I14">_xlfn.TEXTSPLIT(F14," ")</f>
        <v>БОЙКО</v>
      </c>
      <c r="H14" s="52" t="str">
        <v>Геннадій</v>
      </c>
      <c r="I14" s="52" t="str">
        <v>Володимирович</v>
      </c>
      <c r="J14" s="55"/>
      <c r="K14" s="32" t="str">
        <f t="shared" si="1"/>
        <v>19.11.1981</v>
      </c>
      <c r="L14" s="51">
        <v>29909</v>
      </c>
      <c r="M14" s="30" t="s">
        <v>758</v>
      </c>
      <c r="N14" s="32" t="s">
        <v>759</v>
      </c>
      <c r="O14" s="32" t="s">
        <v>760</v>
      </c>
      <c r="P14" s="32" t="s">
        <v>761</v>
      </c>
      <c r="Q14" s="32" t="s">
        <v>986</v>
      </c>
      <c r="R14" s="32" t="s">
        <v>762</v>
      </c>
      <c r="S14" s="32" t="s">
        <v>763</v>
      </c>
      <c r="T14" s="43" t="s">
        <v>1051</v>
      </c>
      <c r="U14" s="32" t="s">
        <v>1071</v>
      </c>
      <c r="V14" s="34" t="s">
        <v>764</v>
      </c>
      <c r="W14" s="36"/>
      <c r="X14" s="33" t="s">
        <v>8</v>
      </c>
      <c r="Y14" s="46" t="s">
        <v>659</v>
      </c>
      <c r="Z14" s="35" t="e">
        <f>_xlfn.XLOOKUP(G14&amp;" "&amp;H14,Висновки!A:A,Висновки!B:B)</f>
        <v>#N/A</v>
      </c>
      <c r="AA14" s="31" t="e">
        <f>_xlfn.XLOOKUP(G14&amp;" "&amp;H14,Висновки!A:A,Висновки!C:C)</f>
        <v>#N/A</v>
      </c>
      <c r="AB14" s="31" t="e">
        <f>_xlfn.XLOOKUP(G14&amp;" "&amp;H14,Висновки!A:A,Висновки!D:D)</f>
        <v>#N/A</v>
      </c>
      <c r="AC14" s="31" t="e">
        <f>_xlfn.XLOOKUP(G14&amp;" "&amp;H14,Висновки!A:A,Висновки!E:E)</f>
        <v>#N/A</v>
      </c>
      <c r="AD14" s="31" t="e">
        <f>_xlfn.XLOOKUP(G14&amp;" "&amp;H14,Висновки!A:A,Висновки!F:F)</f>
        <v>#N/A</v>
      </c>
    </row>
    <row r="15" spans="1:30" ht="39.75" customHeight="1" x14ac:dyDescent="0.25">
      <c r="A15" s="47" t="s">
        <v>389</v>
      </c>
      <c r="B15" s="39">
        <v>46079</v>
      </c>
      <c r="C15" s="39" t="str">
        <f t="shared" si="0"/>
        <v>26.02.2026</v>
      </c>
      <c r="D15" s="40">
        <v>4</v>
      </c>
      <c r="E15" s="40" t="s">
        <v>5</v>
      </c>
      <c r="F15" s="43" t="s">
        <v>1205</v>
      </c>
      <c r="G15" s="48" t="str" cm="1">
        <f t="array" ref="G15:I15">_xlfn.TEXTSPLIT(F15," ")</f>
        <v>БОЛЬШАКОВ</v>
      </c>
      <c r="H15" s="43" t="str">
        <v>Костянтин</v>
      </c>
      <c r="I15" s="43" t="str">
        <v>Євгенович</v>
      </c>
      <c r="J15" s="55" t="s">
        <v>950</v>
      </c>
      <c r="K15" s="32" t="str">
        <f t="shared" si="1"/>
        <v>02.07.1992</v>
      </c>
      <c r="L15" s="39">
        <v>33787</v>
      </c>
      <c r="M15" s="38" t="s">
        <v>402</v>
      </c>
      <c r="N15" s="43" t="s">
        <v>403</v>
      </c>
      <c r="O15" s="43" t="s">
        <v>404</v>
      </c>
      <c r="P15" s="43" t="s">
        <v>1392</v>
      </c>
      <c r="Q15" s="43" t="s">
        <v>986</v>
      </c>
      <c r="R15" s="43" t="s">
        <v>1347</v>
      </c>
      <c r="S15" s="43" t="s">
        <v>405</v>
      </c>
      <c r="T15" s="43" t="s">
        <v>1051</v>
      </c>
      <c r="U15" s="43" t="s">
        <v>1072</v>
      </c>
      <c r="V15" s="44" t="s">
        <v>998</v>
      </c>
      <c r="W15" s="42" t="s">
        <v>6</v>
      </c>
      <c r="X15" s="42"/>
      <c r="Y15" s="46"/>
      <c r="Z15" s="35" t="e">
        <f>_xlfn.XLOOKUP(G15&amp;" "&amp;H15,Висновки!A:A,Висновки!B:B)</f>
        <v>#N/A</v>
      </c>
      <c r="AA15" s="31" t="e">
        <f>_xlfn.XLOOKUP(G15&amp;" "&amp;H15,Висновки!A:A,Висновки!C:C)</f>
        <v>#N/A</v>
      </c>
      <c r="AB15" s="31" t="e">
        <f>_xlfn.XLOOKUP(G15&amp;" "&amp;H15,Висновки!A:A,Висновки!D:D)</f>
        <v>#N/A</v>
      </c>
      <c r="AC15" s="31" t="e">
        <f>_xlfn.XLOOKUP(G15&amp;" "&amp;H15,Висновки!A:A,Висновки!E:E)</f>
        <v>#N/A</v>
      </c>
      <c r="AD15" s="31" t="e">
        <f>_xlfn.XLOOKUP(G15&amp;" "&amp;H15,Висновки!A:A,Висновки!F:F)</f>
        <v>#N/A</v>
      </c>
    </row>
    <row r="16" spans="1:30" ht="39.75" customHeight="1" x14ac:dyDescent="0.25">
      <c r="A16" s="44" t="s">
        <v>200</v>
      </c>
      <c r="B16" s="39">
        <v>46075</v>
      </c>
      <c r="C16" s="39" t="str">
        <f t="shared" si="0"/>
        <v>22.02.2026</v>
      </c>
      <c r="D16" s="35">
        <v>4</v>
      </c>
      <c r="E16" s="40" t="s">
        <v>5</v>
      </c>
      <c r="F16" s="43" t="s">
        <v>1206</v>
      </c>
      <c r="G16" s="48" t="str" cm="1">
        <f t="array" ref="G16:I16">_xlfn.TEXTSPLIT(F16," ")</f>
        <v>БОНДАР</v>
      </c>
      <c r="H16" s="43" t="str">
        <v>Андрій</v>
      </c>
      <c r="I16" s="43" t="str">
        <v>Васильович</v>
      </c>
      <c r="J16" s="55" t="s">
        <v>948</v>
      </c>
      <c r="K16" s="32" t="str">
        <f t="shared" si="1"/>
        <v>29.07.1988</v>
      </c>
      <c r="L16" s="42">
        <v>32353</v>
      </c>
      <c r="M16" s="43">
        <v>3235207996</v>
      </c>
      <c r="N16" s="44" t="s">
        <v>201</v>
      </c>
      <c r="O16" s="43" t="s">
        <v>202</v>
      </c>
      <c r="P16" s="43" t="s">
        <v>203</v>
      </c>
      <c r="Q16" s="43" t="s">
        <v>986</v>
      </c>
      <c r="R16" s="43" t="s">
        <v>204</v>
      </c>
      <c r="S16" s="43" t="s">
        <v>205</v>
      </c>
      <c r="T16" s="43" t="s">
        <v>1051</v>
      </c>
      <c r="U16" s="43" t="s">
        <v>1073</v>
      </c>
      <c r="V16" s="44" t="s">
        <v>999</v>
      </c>
      <c r="W16" s="42" t="s">
        <v>6</v>
      </c>
      <c r="X16" s="42"/>
      <c r="Y16" s="46"/>
      <c r="Z16" s="35" t="str">
        <f>_xlfn.XLOOKUP(G16&amp;" "&amp;H16,Висновки!A:A,Висновки!B:B)</f>
        <v>Висновок: Інтелектуальний дефект розумова відсталість на рівні дебільності (бали )</v>
      </c>
      <c r="AA16" s="31" t="str">
        <f>_xlfn.XLOOKUP(G16&amp;" "&amp;H16,Висновки!A:A,Висновки!C:C)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16" s="31" t="str">
        <f>_xlfn.XLOOKUP(G16&amp;" "&amp;H16,Висновки!A:A,Висновки!D:D)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6" s="31" t="str">
        <f>_xlfn.XLOOKUP(G16&amp;" "&amp;H16,Висновки!A:A,Висновки!E:E)</f>
        <v>Висновок: Рівень схильності до суїцидальних реакцій нижче середнього</v>
      </c>
      <c r="AD16" s="31" t="str">
        <f>_xlfn.XLOOKUP(G16&amp;" "&amp;H16,Висновки!A:A,Висновки!F:F)</f>
        <v>Отримано значення деструктивного рівня – військовослужбовець визнається психічно нестійким.</v>
      </c>
    </row>
    <row r="17" spans="1:30" ht="39.75" customHeight="1" x14ac:dyDescent="0.25">
      <c r="A17" s="44" t="s">
        <v>116</v>
      </c>
      <c r="B17" s="39">
        <v>46075</v>
      </c>
      <c r="C17" s="39" t="str">
        <f t="shared" si="0"/>
        <v>22.02.2026</v>
      </c>
      <c r="D17" s="40">
        <v>10</v>
      </c>
      <c r="E17" s="40" t="s">
        <v>5</v>
      </c>
      <c r="F17" s="43" t="s">
        <v>1207</v>
      </c>
      <c r="G17" s="48" t="str" cm="1">
        <f t="array" ref="G17:I17">_xlfn.TEXTSPLIT(F17," ")</f>
        <v>БОРИСОВ</v>
      </c>
      <c r="H17" s="43" t="str">
        <v>Дмитро</v>
      </c>
      <c r="I17" s="43" t="str">
        <v>Сергійович</v>
      </c>
      <c r="J17" s="55" t="s">
        <v>952</v>
      </c>
      <c r="K17" s="32" t="str">
        <f t="shared" si="1"/>
        <v>16.05.1984</v>
      </c>
      <c r="L17" s="42">
        <v>30818</v>
      </c>
      <c r="M17" s="43">
        <v>3081727094</v>
      </c>
      <c r="N17" s="44"/>
      <c r="O17" s="43" t="s">
        <v>173</v>
      </c>
      <c r="P17" s="43" t="s">
        <v>174</v>
      </c>
      <c r="Q17" s="43" t="s">
        <v>135</v>
      </c>
      <c r="R17" s="43" t="s">
        <v>175</v>
      </c>
      <c r="S17" s="43" t="s">
        <v>176</v>
      </c>
      <c r="T17" s="31" t="s">
        <v>1052</v>
      </c>
      <c r="U17" s="43" t="s">
        <v>1060</v>
      </c>
      <c r="V17" s="44" t="s">
        <v>177</v>
      </c>
      <c r="W17" s="42" t="s">
        <v>6</v>
      </c>
      <c r="X17" s="42" t="s">
        <v>178</v>
      </c>
      <c r="Y17" s="46"/>
      <c r="Z17" s="35" t="str">
        <f>_xlfn.XLOOKUP(G17&amp;" "&amp;H17,Висновки!A:A,Висновки!B:B)</f>
        <v>Висновок: Слабкий, нижче середнього інтелект (бали )</v>
      </c>
      <c r="AA17" s="31" t="str">
        <f>_xlfn.XLOOKUP(G17&amp;" "&amp;H17,Висновки!A:A,Висновки!C:C)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17" s="31" t="str">
        <f>_xlfn.XLOOKUP(G17&amp;" "&amp;H17,Висновки!A:A,Висновки!D:D)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7" s="31" t="str">
        <f>_xlfn.XLOOKUP(G17&amp;" "&amp;H17,Висновки!A:A,Висновки!E:E)</f>
        <v>Висновок: Середній рівень схильності до суїцидальних реакцій</v>
      </c>
      <c r="AD17" s="31" t="str">
        <f>_xlfn.XLOOKUP(G17&amp;" "&amp;H17,Висновки!A:A,Висновки!F:F)</f>
        <v>Отримано значення деструктивного рівня – військовослужбовець визнається психічно нестійким.</v>
      </c>
    </row>
    <row r="18" spans="1:30" ht="39.75" customHeight="1" x14ac:dyDescent="0.25">
      <c r="A18" s="38" t="s">
        <v>102</v>
      </c>
      <c r="B18" s="39">
        <v>46074</v>
      </c>
      <c r="C18" s="39" t="str">
        <f t="shared" si="0"/>
        <v>21.02.2026</v>
      </c>
      <c r="D18" s="40">
        <v>1</v>
      </c>
      <c r="E18" s="40" t="s">
        <v>5</v>
      </c>
      <c r="F18" s="41" t="s">
        <v>1208</v>
      </c>
      <c r="G18" s="48" t="str" cm="1">
        <f t="array" ref="G18:I18">_xlfn.TEXTSPLIT(F18," ")</f>
        <v>БОРОДАВКО</v>
      </c>
      <c r="H18" s="41" t="str">
        <v>Віталій</v>
      </c>
      <c r="I18" s="41" t="str">
        <v>Михайлович</v>
      </c>
      <c r="J18" s="55" t="s">
        <v>945</v>
      </c>
      <c r="K18" s="32" t="str">
        <f t="shared" si="1"/>
        <v>10.10.1989</v>
      </c>
      <c r="L18" s="39">
        <v>32791</v>
      </c>
      <c r="M18" s="38" t="s">
        <v>105</v>
      </c>
      <c r="N18" s="44" t="s">
        <v>106</v>
      </c>
      <c r="O18" s="42" t="s">
        <v>128</v>
      </c>
      <c r="P18" s="42" t="s">
        <v>127</v>
      </c>
      <c r="Q18" s="43" t="s">
        <v>129</v>
      </c>
      <c r="R18" s="42" t="s">
        <v>130</v>
      </c>
      <c r="S18" s="42" t="s">
        <v>131</v>
      </c>
      <c r="T18" s="43" t="s">
        <v>1051</v>
      </c>
      <c r="U18" s="42" t="s">
        <v>1054</v>
      </c>
      <c r="V18" s="44" t="s">
        <v>1050</v>
      </c>
      <c r="W18" s="42" t="s">
        <v>6</v>
      </c>
      <c r="X18" s="42" t="s">
        <v>132</v>
      </c>
      <c r="Y18" s="46"/>
      <c r="Z18" s="35" t="str">
        <f>_xlfn.XLOOKUP(G18&amp;" "&amp;H18,Висновки!A:A,Висновки!B:B)</f>
        <v>Висновок: Слабкий, нижче середнього інтелект (бали )</v>
      </c>
      <c r="AA18" s="31" t="str">
        <f>_xlfn.XLOOKUP(G18&amp;" "&amp;H18,Висновки!A:A,Висновки!C:C)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18" s="31" t="str">
        <f>_xlfn.XLOOKUP(G18&amp;" "&amp;H18,Висновки!A:A,Висновки!D:D)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8" s="31" t="str">
        <f>_xlfn.XLOOKUP(G18&amp;" "&amp;H18,Висновки!A:A,Висновки!E:E)</f>
        <v>Висновок: Низький рівень схильності до суїцидальних реакцій</v>
      </c>
      <c r="AD18" s="31" t="str">
        <f>_xlfn.XLOOKUP(G18&amp;" "&amp;H18,Висновки!A:A,Висновки!F:F)</f>
        <v>Отримано значення деструктивного рівня – військовослужбовець визнається психічно нестійким.</v>
      </c>
    </row>
    <row r="19" spans="1:30" ht="39.75" customHeight="1" x14ac:dyDescent="0.25">
      <c r="A19" s="38" t="s">
        <v>287</v>
      </c>
      <c r="B19" s="39">
        <v>46077</v>
      </c>
      <c r="C19" s="39" t="str">
        <f t="shared" si="0"/>
        <v>24.02.2026</v>
      </c>
      <c r="D19" s="40">
        <v>3</v>
      </c>
      <c r="E19" s="40" t="s">
        <v>5</v>
      </c>
      <c r="F19" s="48" t="s">
        <v>1209</v>
      </c>
      <c r="G19" s="48" t="str" cm="1">
        <f t="array" ref="G19:I19">_xlfn.TEXTSPLIT(F19," ")</f>
        <v>БРИСКІН</v>
      </c>
      <c r="H19" s="48" t="str">
        <v>Денис</v>
      </c>
      <c r="I19" s="48" t="str">
        <v>Сергійович</v>
      </c>
      <c r="J19" s="60" t="s">
        <v>945</v>
      </c>
      <c r="K19" s="32" t="str">
        <f t="shared" si="1"/>
        <v>03.09.1982</v>
      </c>
      <c r="L19" s="39">
        <v>30197</v>
      </c>
      <c r="M19" s="38" t="s">
        <v>288</v>
      </c>
      <c r="N19" s="44"/>
      <c r="O19" s="43" t="s">
        <v>216</v>
      </c>
      <c r="P19" s="43" t="s">
        <v>289</v>
      </c>
      <c r="Q19" s="43" t="s">
        <v>275</v>
      </c>
      <c r="R19" s="43" t="s">
        <v>290</v>
      </c>
      <c r="S19" s="43" t="s">
        <v>291</v>
      </c>
      <c r="T19" s="43" t="s">
        <v>1052</v>
      </c>
      <c r="U19" s="43" t="s">
        <v>1074</v>
      </c>
      <c r="V19" s="44" t="s">
        <v>292</v>
      </c>
      <c r="W19" s="42" t="s">
        <v>6</v>
      </c>
      <c r="X19" s="42"/>
      <c r="Y19" s="46"/>
      <c r="Z19" s="35" t="str">
        <f>_xlfn.XLOOKUP(G19&amp;" "&amp;H19,Висновки!A:A,Висновки!B:B)</f>
        <v>Висновок: Слабкий, нижче середнього інтелект (бали )</v>
      </c>
      <c r="AA19" s="31" t="str">
        <f>_xlfn.XLOOKUP(G19&amp;" "&amp;H19,Висновки!A:A,Висновки!C:C)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19" s="31" t="str">
        <f>_xlfn.XLOOKUP(G19&amp;" "&amp;H19,Висновки!A:A,Висновки!D:D)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9" s="31" t="str">
        <f>_xlfn.XLOOKUP(G19&amp;" "&amp;H19,Висновки!A:A,Висновки!E:E)</f>
        <v>Висновок: Низький рівень схильності до суїцидальних реакцій</v>
      </c>
      <c r="AD19" s="31" t="str">
        <f>_xlfn.XLOOKUP(G19&amp;" "&amp;H19,Висновки!A:A,Висновки!F:F)</f>
        <v>Отримано значення деструктивного рівня – військовослужбовець визнається психічно нестійким.</v>
      </c>
    </row>
    <row r="20" spans="1:30" ht="39.75" customHeight="1" x14ac:dyDescent="0.25">
      <c r="A20" s="47" t="s">
        <v>567</v>
      </c>
      <c r="B20" s="39">
        <v>46081</v>
      </c>
      <c r="C20" s="39" t="str">
        <f t="shared" si="0"/>
        <v>28.02.2026</v>
      </c>
      <c r="D20" s="35">
        <v>2</v>
      </c>
      <c r="E20" s="35" t="s">
        <v>5</v>
      </c>
      <c r="F20" s="41" t="s">
        <v>1210</v>
      </c>
      <c r="G20" s="48" t="str" cm="1">
        <f t="array" ref="G20:I20">_xlfn.TEXTSPLIT(F20," ")</f>
        <v>БРОДОВСЬКИЙ</v>
      </c>
      <c r="H20" s="41" t="str">
        <v>Вадим</v>
      </c>
      <c r="I20" s="41" t="str">
        <v>Феліксович</v>
      </c>
      <c r="J20" s="55" t="s">
        <v>947</v>
      </c>
      <c r="K20" s="32" t="str">
        <f t="shared" si="1"/>
        <v>09.11.1977</v>
      </c>
      <c r="L20" s="39">
        <v>28438</v>
      </c>
      <c r="M20" s="38" t="s">
        <v>568</v>
      </c>
      <c r="N20" s="44" t="s">
        <v>569</v>
      </c>
      <c r="O20" s="42" t="s">
        <v>570</v>
      </c>
      <c r="P20" s="42" t="s">
        <v>571</v>
      </c>
      <c r="Q20" s="43" t="s">
        <v>986</v>
      </c>
      <c r="R20" s="42" t="s">
        <v>572</v>
      </c>
      <c r="S20" s="42" t="s">
        <v>573</v>
      </c>
      <c r="T20" s="43" t="s">
        <v>1051</v>
      </c>
      <c r="U20" s="42" t="s">
        <v>1075</v>
      </c>
      <c r="V20" s="44" t="s">
        <v>672</v>
      </c>
      <c r="W20" s="42" t="s">
        <v>6</v>
      </c>
      <c r="X20" s="42"/>
      <c r="Y20" s="46"/>
      <c r="Z20" s="35" t="str">
        <f>_xlfn.XLOOKUP(G20&amp;" "&amp;H20,Висновки!A:A,Висновки!B:B)</f>
        <v>Висновок: Інтелект вище середнього (бали )</v>
      </c>
      <c r="AA20" s="31" t="str">
        <f>_xlfn.XLOOKUP(G20&amp;" "&amp;H20,Висновки!A:A,Висновки!C:C)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20" s="31" t="str">
        <f>_xlfn.XLOOKUP(G20&amp;" "&amp;H20,Висновки!A:A,Висновки!D:D)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20" s="31" t="str">
        <f>_xlfn.XLOOKUP(G20&amp;" "&amp;H20,Висновки!A:A,Висновки!E:E)</f>
        <v>Висновок: Рівень схильності до суїцидальних реакцій нижче середнього</v>
      </c>
      <c r="AD20" s="31" t="str">
        <f>_xlfn.XLOOKUP(G20&amp;" "&amp;H20,Висновки!A:A,Висновки!F:F)</f>
        <v>Отримано значення деструктивного рівня – військовослужбовець визнається психічно нестійким.</v>
      </c>
    </row>
    <row r="21" spans="1:30" ht="39.75" customHeight="1" x14ac:dyDescent="0.25">
      <c r="B21" s="51">
        <v>46016</v>
      </c>
      <c r="C21" s="39" t="str">
        <f t="shared" si="0"/>
        <v>25.12.2025</v>
      </c>
      <c r="D21" s="35">
        <v>23</v>
      </c>
      <c r="E21" s="32" t="s">
        <v>5</v>
      </c>
      <c r="F21" s="52" t="s">
        <v>1211</v>
      </c>
      <c r="G21" s="48" t="str" cm="1">
        <f t="array" ref="G21:I21">_xlfn.TEXTSPLIT(F21," ")</f>
        <v>БРУЯКА</v>
      </c>
      <c r="H21" s="52" t="str">
        <v>Максим</v>
      </c>
      <c r="I21" s="52" t="str">
        <v>Юрійович</v>
      </c>
      <c r="J21" s="55" t="s">
        <v>953</v>
      </c>
      <c r="K21" s="32" t="str">
        <f t="shared" si="1"/>
        <v>28.10.1996</v>
      </c>
      <c r="L21" s="51">
        <v>35366</v>
      </c>
      <c r="M21" s="30" t="s">
        <v>789</v>
      </c>
      <c r="N21" s="32" t="s">
        <v>790</v>
      </c>
      <c r="O21" s="32" t="s">
        <v>791</v>
      </c>
      <c r="P21" s="32" t="s">
        <v>792</v>
      </c>
      <c r="Q21" s="32" t="s">
        <v>985</v>
      </c>
      <c r="R21" s="32" t="s">
        <v>793</v>
      </c>
      <c r="S21" s="32" t="s">
        <v>794</v>
      </c>
      <c r="T21" s="43" t="s">
        <v>1051</v>
      </c>
      <c r="U21" s="32" t="s">
        <v>1076</v>
      </c>
      <c r="V21" s="34" t="s">
        <v>795</v>
      </c>
      <c r="W21" s="36"/>
      <c r="X21" s="33" t="s">
        <v>16</v>
      </c>
      <c r="Y21" s="46" t="s">
        <v>659</v>
      </c>
      <c r="Z21" s="35" t="e">
        <f>_xlfn.XLOOKUP(G21&amp;" "&amp;H21,Висновки!A:A,Висновки!B:B)</f>
        <v>#N/A</v>
      </c>
      <c r="AA21" s="31" t="e">
        <f>_xlfn.XLOOKUP(G21&amp;" "&amp;H21,Висновки!A:A,Висновки!C:C)</f>
        <v>#N/A</v>
      </c>
      <c r="AB21" s="31" t="e">
        <f>_xlfn.XLOOKUP(G21&amp;" "&amp;H21,Висновки!A:A,Висновки!D:D)</f>
        <v>#N/A</v>
      </c>
      <c r="AC21" s="31" t="e">
        <f>_xlfn.XLOOKUP(G21&amp;" "&amp;H21,Висновки!A:A,Висновки!E:E)</f>
        <v>#N/A</v>
      </c>
      <c r="AD21" s="31" t="e">
        <f>_xlfn.XLOOKUP(G21&amp;" "&amp;H21,Висновки!A:A,Висновки!F:F)</f>
        <v>#N/A</v>
      </c>
    </row>
    <row r="22" spans="1:30" ht="39.75" customHeight="1" x14ac:dyDescent="0.25">
      <c r="B22" s="51">
        <v>46080</v>
      </c>
      <c r="C22" s="39" t="str">
        <f t="shared" si="0"/>
        <v>27.02.2026</v>
      </c>
      <c r="D22" s="35">
        <v>38</v>
      </c>
      <c r="E22" s="32" t="s">
        <v>5</v>
      </c>
      <c r="F22" s="52" t="s">
        <v>1212</v>
      </c>
      <c r="G22" s="48" t="str" cm="1">
        <f t="array" ref="G22:I22">_xlfn.TEXTSPLIT(F22," ")</f>
        <v>БУРКОВЦОВ</v>
      </c>
      <c r="H22" s="52" t="str">
        <v>Андрій</v>
      </c>
      <c r="I22" s="52" t="str">
        <v>Юрійович</v>
      </c>
      <c r="J22" s="55" t="s">
        <v>954</v>
      </c>
      <c r="K22" s="32" t="str">
        <f t="shared" si="1"/>
        <v>09.09.1988</v>
      </c>
      <c r="L22" s="51">
        <v>32395</v>
      </c>
      <c r="M22" s="30" t="s">
        <v>880</v>
      </c>
      <c r="N22" s="34" t="s">
        <v>881</v>
      </c>
      <c r="O22" s="32" t="s">
        <v>882</v>
      </c>
      <c r="P22" s="32" t="s">
        <v>883</v>
      </c>
      <c r="Q22" s="32" t="s">
        <v>10</v>
      </c>
      <c r="R22" s="32" t="s">
        <v>1348</v>
      </c>
      <c r="S22" s="32" t="s">
        <v>884</v>
      </c>
      <c r="T22" s="32" t="s">
        <v>1052</v>
      </c>
      <c r="U22" s="32" t="s">
        <v>1077</v>
      </c>
      <c r="V22" s="34" t="s">
        <v>885</v>
      </c>
      <c r="W22" s="36"/>
      <c r="X22" s="33" t="s">
        <v>9</v>
      </c>
      <c r="Y22" s="46" t="s">
        <v>659</v>
      </c>
      <c r="Z22" s="35" t="e">
        <f>_xlfn.XLOOKUP(G22&amp;" "&amp;H22,Висновки!A:A,Висновки!B:B)</f>
        <v>#N/A</v>
      </c>
      <c r="AA22" s="31" t="e">
        <f>_xlfn.XLOOKUP(G22&amp;" "&amp;H22,Висновки!A:A,Висновки!C:C)</f>
        <v>#N/A</v>
      </c>
      <c r="AB22" s="31" t="e">
        <f>_xlfn.XLOOKUP(G22&amp;" "&amp;H22,Висновки!A:A,Висновки!D:D)</f>
        <v>#N/A</v>
      </c>
      <c r="AC22" s="31" t="e">
        <f>_xlfn.XLOOKUP(G22&amp;" "&amp;H22,Висновки!A:A,Висновки!E:E)</f>
        <v>#N/A</v>
      </c>
      <c r="AD22" s="31" t="e">
        <f>_xlfn.XLOOKUP(G22&amp;" "&amp;H22,Висновки!A:A,Висновки!F:F)</f>
        <v>#N/A</v>
      </c>
    </row>
    <row r="23" spans="1:30" ht="39.75" customHeight="1" x14ac:dyDescent="0.25">
      <c r="A23" s="47" t="s">
        <v>384</v>
      </c>
      <c r="B23" s="39">
        <v>46079</v>
      </c>
      <c r="C23" s="39" t="str">
        <f t="shared" si="0"/>
        <v>26.02.2026</v>
      </c>
      <c r="D23" s="40">
        <v>5</v>
      </c>
      <c r="E23" s="40" t="s">
        <v>5</v>
      </c>
      <c r="F23" s="41" t="s">
        <v>1213</v>
      </c>
      <c r="G23" s="48" t="str" cm="1">
        <f t="array" ref="G23:I23">_xlfn.TEXTSPLIT(F23," ")</f>
        <v>БУТКО</v>
      </c>
      <c r="H23" s="41" t="str">
        <v>Руслан</v>
      </c>
      <c r="I23" s="41" t="str">
        <v>Павлович</v>
      </c>
      <c r="J23" s="55" t="s">
        <v>943</v>
      </c>
      <c r="K23" s="32" t="str">
        <f t="shared" si="1"/>
        <v>29.07.1998</v>
      </c>
      <c r="L23" s="39">
        <v>36005</v>
      </c>
      <c r="M23" s="38" t="s">
        <v>406</v>
      </c>
      <c r="N23" s="44" t="s">
        <v>407</v>
      </c>
      <c r="O23" s="42" t="s">
        <v>408</v>
      </c>
      <c r="P23" s="42" t="s">
        <v>409</v>
      </c>
      <c r="Q23" s="43" t="s">
        <v>987</v>
      </c>
      <c r="R23" s="42" t="s">
        <v>410</v>
      </c>
      <c r="S23" s="42" t="s">
        <v>411</v>
      </c>
      <c r="T23" s="43" t="s">
        <v>1051</v>
      </c>
      <c r="U23" s="42" t="s">
        <v>1078</v>
      </c>
      <c r="V23" s="44" t="s">
        <v>1000</v>
      </c>
      <c r="W23" s="42" t="s">
        <v>6</v>
      </c>
      <c r="X23" s="42" t="s">
        <v>8</v>
      </c>
      <c r="Y23" s="46"/>
      <c r="Z23" s="35" t="e">
        <f>_xlfn.XLOOKUP(G23&amp;" "&amp;H23,Висновки!A:A,Висновки!B:B)</f>
        <v>#N/A</v>
      </c>
      <c r="AA23" s="31" t="e">
        <f>_xlfn.XLOOKUP(G23&amp;" "&amp;H23,Висновки!A:A,Висновки!C:C)</f>
        <v>#N/A</v>
      </c>
      <c r="AB23" s="31" t="e">
        <f>_xlfn.XLOOKUP(G23&amp;" "&amp;H23,Висновки!A:A,Висновки!D:D)</f>
        <v>#N/A</v>
      </c>
      <c r="AC23" s="31" t="e">
        <f>_xlfn.XLOOKUP(G23&amp;" "&amp;H23,Висновки!A:A,Висновки!E:E)</f>
        <v>#N/A</v>
      </c>
      <c r="AD23" s="31" t="e">
        <f>_xlfn.XLOOKUP(G23&amp;" "&amp;H23,Висновки!A:A,Висновки!F:F)</f>
        <v>#N/A</v>
      </c>
    </row>
    <row r="24" spans="1:30" ht="39.75" customHeight="1" x14ac:dyDescent="0.25">
      <c r="B24" s="39">
        <v>46079</v>
      </c>
      <c r="C24" s="39" t="str">
        <f t="shared" si="0"/>
        <v>26.02.2026</v>
      </c>
      <c r="D24" s="35">
        <v>5</v>
      </c>
      <c r="E24" s="32" t="s">
        <v>5</v>
      </c>
      <c r="F24" s="52" t="s">
        <v>1214</v>
      </c>
      <c r="G24" s="48" t="str" cm="1">
        <f t="array" ref="G24:I24">_xlfn.TEXTSPLIT(F24," ")</f>
        <v>ВАСИЛЬЧЕНКО</v>
      </c>
      <c r="H24" s="52" t="str">
        <v>Сергій</v>
      </c>
      <c r="I24" s="52" t="str">
        <v>Анатолійович</v>
      </c>
      <c r="J24" s="32" t="s">
        <v>955</v>
      </c>
      <c r="K24" s="32" t="str">
        <f t="shared" si="1"/>
        <v>17.11.1993</v>
      </c>
      <c r="L24" s="51">
        <v>34290</v>
      </c>
      <c r="M24" s="30" t="s">
        <v>679</v>
      </c>
      <c r="N24" s="34" t="s">
        <v>680</v>
      </c>
      <c r="O24" s="54" t="s">
        <v>681</v>
      </c>
      <c r="P24" s="55" t="s">
        <v>682</v>
      </c>
      <c r="Q24" s="32" t="s">
        <v>985</v>
      </c>
      <c r="R24" s="55" t="s">
        <v>683</v>
      </c>
      <c r="S24" s="55" t="s">
        <v>684</v>
      </c>
      <c r="T24" s="43" t="s">
        <v>1051</v>
      </c>
      <c r="U24" s="55" t="s">
        <v>1079</v>
      </c>
      <c r="V24" s="56" t="s">
        <v>672</v>
      </c>
      <c r="W24" s="36"/>
      <c r="X24" s="33" t="s">
        <v>7</v>
      </c>
      <c r="Y24" s="46" t="s">
        <v>659</v>
      </c>
      <c r="Z24" s="35" t="e">
        <f>_xlfn.XLOOKUP(G24&amp;" "&amp;H24,Висновки!A:A,Висновки!B:B)</f>
        <v>#N/A</v>
      </c>
      <c r="AA24" s="31" t="e">
        <f>_xlfn.XLOOKUP(G24&amp;" "&amp;H24,Висновки!A:A,Висновки!C:C)</f>
        <v>#N/A</v>
      </c>
      <c r="AB24" s="31" t="e">
        <f>_xlfn.XLOOKUP(G24&amp;" "&amp;H24,Висновки!A:A,Висновки!D:D)</f>
        <v>#N/A</v>
      </c>
      <c r="AC24" s="31" t="e">
        <f>_xlfn.XLOOKUP(G24&amp;" "&amp;H24,Висновки!A:A,Висновки!E:E)</f>
        <v>#N/A</v>
      </c>
      <c r="AD24" s="31" t="e">
        <f>_xlfn.XLOOKUP(G24&amp;" "&amp;H24,Висновки!A:A,Висновки!F:F)</f>
        <v>#N/A</v>
      </c>
    </row>
    <row r="25" spans="1:30" ht="39.75" customHeight="1" x14ac:dyDescent="0.25">
      <c r="B25" s="39">
        <v>46080</v>
      </c>
      <c r="C25" s="39" t="str">
        <f t="shared" si="0"/>
        <v>27.02.2026</v>
      </c>
      <c r="D25" s="35">
        <v>4</v>
      </c>
      <c r="E25" s="32" t="s">
        <v>5</v>
      </c>
      <c r="F25" s="52" t="s">
        <v>1215</v>
      </c>
      <c r="G25" s="48" t="str" cm="1">
        <f t="array" ref="G25:I25">_xlfn.TEXTSPLIT(F25," ")</f>
        <v>ВЕРБА</v>
      </c>
      <c r="H25" s="52" t="str">
        <v>Володимир</v>
      </c>
      <c r="I25" s="52" t="str">
        <v>Олександрович</v>
      </c>
      <c r="J25" s="32" t="s">
        <v>956</v>
      </c>
      <c r="K25" s="32" t="str">
        <f t="shared" si="1"/>
        <v>28.08.1995</v>
      </c>
      <c r="L25" s="51">
        <v>34939</v>
      </c>
      <c r="M25" s="30" t="s">
        <v>673</v>
      </c>
      <c r="O25" s="32" t="s">
        <v>674</v>
      </c>
      <c r="P25" s="32" t="s">
        <v>675</v>
      </c>
      <c r="Q25" s="32" t="s">
        <v>986</v>
      </c>
      <c r="R25" s="32" t="s">
        <v>676</v>
      </c>
      <c r="S25" s="32" t="s">
        <v>677</v>
      </c>
      <c r="T25" s="32" t="s">
        <v>1052</v>
      </c>
      <c r="U25" s="32" t="s">
        <v>1080</v>
      </c>
      <c r="V25" s="34" t="s">
        <v>678</v>
      </c>
      <c r="W25" s="36"/>
      <c r="X25" s="33" t="s">
        <v>8</v>
      </c>
      <c r="Y25" s="46" t="s">
        <v>659</v>
      </c>
      <c r="Z25" s="35" t="str">
        <f>_xlfn.XLOOKUP(G25&amp;" "&amp;H25,Висновки!A:A,Висновки!B:B)</f>
        <v>Висновок: Невеликий ступінь розумового відставання (бали )</v>
      </c>
      <c r="AA25" s="31" t="str">
        <f>_xlfn.XLOOKUP(G25&amp;" "&amp;H25,Висновки!A:A,Висновки!C:C)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25" s="31" t="str">
        <f>_xlfn.XLOOKUP(G25&amp;" "&amp;H25,Висновки!A:A,Висновки!D:D)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25" s="31" t="str">
        <f>_xlfn.XLOOKUP(G25&amp;" "&amp;H25,Висновки!A:A,Висновки!E:E)</f>
        <v>Висновок: Рівень схильності до суїцидальних реакцій нижче середнього</v>
      </c>
      <c r="AD25" s="31" t="str">
        <f>_xlfn.XLOOKUP(G25&amp;" "&amp;H25,Висновки!A:A,Висновки!F:F)</f>
        <v>Отримано значення деструктивного рівня – військовослужбовець визнається психічно нестійким.</v>
      </c>
    </row>
    <row r="26" spans="1:30" ht="39.75" customHeight="1" x14ac:dyDescent="0.25">
      <c r="B26" s="51">
        <v>46021</v>
      </c>
      <c r="C26" s="39" t="str">
        <f t="shared" si="0"/>
        <v>30.12.2025</v>
      </c>
      <c r="D26" s="35">
        <v>43</v>
      </c>
      <c r="E26" s="32" t="s">
        <v>5</v>
      </c>
      <c r="F26" s="52" t="s">
        <v>1216</v>
      </c>
      <c r="G26" s="48" t="str" cm="1">
        <f t="array" ref="G26:I26">_xlfn.TEXTSPLIT(F26," ")</f>
        <v>ВЕРСТЮК</v>
      </c>
      <c r="H26" s="52" t="str">
        <v>Євген</v>
      </c>
      <c r="I26" s="52" t="str">
        <v>Дмитрович</v>
      </c>
      <c r="J26" s="55" t="s">
        <v>957</v>
      </c>
      <c r="K26" s="32" t="str">
        <f t="shared" si="1"/>
        <v>05.04.1977</v>
      </c>
      <c r="L26" s="51">
        <v>28220</v>
      </c>
      <c r="M26" s="30" t="s">
        <v>907</v>
      </c>
      <c r="N26" s="32" t="s">
        <v>908</v>
      </c>
      <c r="O26" s="32" t="s">
        <v>909</v>
      </c>
      <c r="P26" s="32" t="s">
        <v>910</v>
      </c>
      <c r="Q26" s="32" t="s">
        <v>986</v>
      </c>
      <c r="R26" s="32" t="s">
        <v>1349</v>
      </c>
      <c r="S26" s="32" t="s">
        <v>911</v>
      </c>
      <c r="T26" s="43" t="s">
        <v>1051</v>
      </c>
      <c r="U26" s="32" t="s">
        <v>1081</v>
      </c>
      <c r="V26" s="34" t="s">
        <v>912</v>
      </c>
      <c r="W26" s="36"/>
      <c r="X26" s="33"/>
      <c r="Y26" s="46" t="s">
        <v>659</v>
      </c>
      <c r="Z26" s="35" t="str">
        <f>_xlfn.XLOOKUP(G26&amp;" "&amp;H26,Висновки!A:A,Висновки!B:B)</f>
        <v>Висновок: Інтелектуальний дефект розумова відсталість на рівні дебільності (бали )</v>
      </c>
      <c r="AA26" s="31" t="str">
        <f>_xlfn.XLOOKUP(G26&amp;" "&amp;H26,Висновки!A:A,Висновки!C:C)</f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AB26" s="31" t="str">
        <f>_xlfn.XLOOKUP(G26&amp;" "&amp;H26,Висновки!A:A,Висновки!D:D)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26" s="31" t="str">
        <f>_xlfn.XLOOKUP(G26&amp;" "&amp;H26,Висновки!A:A,Висновки!E:E)</f>
        <v>Висновок: Рівень схильності до суїцидальних реакцій вище середнього</v>
      </c>
      <c r="AD26" s="31" t="str">
        <f>_xlfn.XLOOKUP(G26&amp;" "&amp;H26,Висновки!A:A,Висновки!F:F)</f>
        <v>Отримано значення деструктивного рівня – військовослужбовець визнається психічно нестійким.</v>
      </c>
    </row>
    <row r="27" spans="1:30" s="37" customFormat="1" ht="39.75" customHeight="1" x14ac:dyDescent="0.25">
      <c r="A27" s="38" t="s">
        <v>497</v>
      </c>
      <c r="B27" s="39">
        <v>46080</v>
      </c>
      <c r="C27" s="39" t="str">
        <f t="shared" si="0"/>
        <v>27.02.2026</v>
      </c>
      <c r="D27" s="35">
        <v>4</v>
      </c>
      <c r="E27" s="40" t="s">
        <v>5</v>
      </c>
      <c r="F27" s="43" t="s">
        <v>1217</v>
      </c>
      <c r="G27" s="48" t="str" cm="1">
        <f t="array" ref="G27:I27">_xlfn.TEXTSPLIT(F27," ")</f>
        <v>ВИГІВСЬКИЙ</v>
      </c>
      <c r="H27" s="43" t="str">
        <v>Денис</v>
      </c>
      <c r="I27" s="43" t="str">
        <v>Анатолійович</v>
      </c>
      <c r="J27" s="55" t="s">
        <v>950</v>
      </c>
      <c r="K27" s="32" t="str">
        <f t="shared" si="1"/>
        <v>28.09.1986</v>
      </c>
      <c r="L27" s="39">
        <v>31683</v>
      </c>
      <c r="M27" s="47" t="s">
        <v>498</v>
      </c>
      <c r="N27" s="43" t="s">
        <v>499</v>
      </c>
      <c r="O27" s="43" t="s">
        <v>216</v>
      </c>
      <c r="P27" s="43" t="s">
        <v>500</v>
      </c>
      <c r="Q27" s="43" t="s">
        <v>10</v>
      </c>
      <c r="R27" s="43" t="s">
        <v>501</v>
      </c>
      <c r="S27" s="43" t="s">
        <v>502</v>
      </c>
      <c r="T27" s="43" t="s">
        <v>1051</v>
      </c>
      <c r="U27" s="43" t="s">
        <v>1082</v>
      </c>
      <c r="V27" s="44" t="s">
        <v>1001</v>
      </c>
      <c r="W27" s="42" t="s">
        <v>6</v>
      </c>
      <c r="X27" s="42"/>
      <c r="Y27" s="46"/>
      <c r="Z27" s="35" t="str">
        <f>_xlfn.XLOOKUP(G27&amp;" "&amp;H27,Висновки!A:A,Висновки!B:B)</f>
        <v>Висновок: Інтелект значно вище середнього (бали )</v>
      </c>
      <c r="AA27" s="31" t="str">
        <f>_xlfn.XLOOKUP(G27&amp;" "&amp;H27,Висновки!A:A,Висновки!C:C)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27" s="31" t="str">
        <f>_xlfn.XLOOKUP(G27&amp;" "&amp;H27,Висновки!A:A,Висновки!D:D)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27" s="31" t="str">
        <f>_xlfn.XLOOKUP(G27&amp;" "&amp;H27,Висновки!A:A,Висновки!E:E)</f>
        <v>Висновок: Низький рівень схильності до суїцидальних реакцій</v>
      </c>
      <c r="AD27" s="31" t="str">
        <f>_xlfn.XLOOKUP(G27&amp;" "&amp;H27,Висновки!A:A,Висновки!F:F)</f>
        <v>Отримано значення деструктивного рівня – військовослужбовець визнається психічно нестійким.</v>
      </c>
    </row>
    <row r="28" spans="1:30" ht="39.75" customHeight="1" x14ac:dyDescent="0.25">
      <c r="B28" s="51">
        <v>46073</v>
      </c>
      <c r="C28" s="39" t="str">
        <f t="shared" si="0"/>
        <v>20.02.2026</v>
      </c>
      <c r="D28" s="35">
        <v>22</v>
      </c>
      <c r="E28" s="32" t="s">
        <v>5</v>
      </c>
      <c r="F28" s="52" t="s">
        <v>1218</v>
      </c>
      <c r="G28" s="48" t="str" cm="1">
        <f t="array" ref="G28:I28">_xlfn.TEXTSPLIT(F28," ")</f>
        <v>ВОЙКУ</v>
      </c>
      <c r="H28" s="52" t="str">
        <v>Олег</v>
      </c>
      <c r="I28" s="52" t="str">
        <v>Георгійович</v>
      </c>
      <c r="J28" s="55" t="s">
        <v>957</v>
      </c>
      <c r="K28" s="32" t="str">
        <f t="shared" si="1"/>
        <v>11.12.1988</v>
      </c>
      <c r="L28" s="51">
        <v>32488</v>
      </c>
      <c r="M28" s="30" t="s">
        <v>783</v>
      </c>
      <c r="N28" s="34" t="s">
        <v>784</v>
      </c>
      <c r="O28" s="54" t="s">
        <v>705</v>
      </c>
      <c r="P28" s="55" t="s">
        <v>785</v>
      </c>
      <c r="Q28" s="32" t="s">
        <v>10</v>
      </c>
      <c r="R28" s="55" t="s">
        <v>786</v>
      </c>
      <c r="S28" s="55" t="s">
        <v>787</v>
      </c>
      <c r="T28" s="55" t="s">
        <v>1052</v>
      </c>
      <c r="U28" s="55" t="s">
        <v>1083</v>
      </c>
      <c r="V28" s="56" t="s">
        <v>788</v>
      </c>
      <c r="W28" s="36"/>
      <c r="X28" s="33"/>
      <c r="Y28" s="46" t="s">
        <v>659</v>
      </c>
      <c r="Z28" s="35" t="str">
        <f>_xlfn.XLOOKUP(G28&amp;" "&amp;H28,Висновки!A:A,Висновки!B:B)</f>
        <v>Висновок: Інтелект вище середнього (бали )</v>
      </c>
      <c r="AA28" s="31" t="str">
        <f>_xlfn.XLOOKUP(G28&amp;" "&amp;H28,Висновки!A:A,Висновки!C:C)</f>
        <v>Висновок: Найвищий рівень комунікативних схильностей свідчить про сформовану потребу в комунікативній діяльності. Такі люди швидко орієнтуються в складних ситуаціях. Невимушено поводяться в новому колективі. Ініціативні. Приймають самостійні рішення. Відстоюють свою думку і добиваються прийняття своїх рішень. Залюбки організовують різні заходи. Наполегливі і завзяті в діяльності.</v>
      </c>
      <c r="AB28" s="31" t="str">
        <f>_xlfn.XLOOKUP(G28&amp;" "&amp;H28,Висновки!A:A,Висновки!D:D)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28" s="31" t="str">
        <f>_xlfn.XLOOKUP(G28&amp;" "&amp;H28,Висновки!A:A,Висновки!E:E)</f>
        <v>Висновок: Рівень схильності до суїцидальних реакцій нижче середнього</v>
      </c>
      <c r="AD28" s="31" t="str">
        <f>_xlfn.XLOOKUP(G28&amp;" "&amp;H28,Висновки!A:A,Висновки!F:F)</f>
        <v>Військовослужбовець визнається психічно стійким.</v>
      </c>
    </row>
    <row r="29" spans="1:30" ht="39.75" customHeight="1" x14ac:dyDescent="0.25">
      <c r="A29" s="44" t="s">
        <v>206</v>
      </c>
      <c r="B29" s="39">
        <v>46076</v>
      </c>
      <c r="C29" s="39" t="str">
        <f t="shared" si="0"/>
        <v>23.02.2026</v>
      </c>
      <c r="D29" s="40">
        <v>5</v>
      </c>
      <c r="E29" s="40" t="s">
        <v>5</v>
      </c>
      <c r="F29" s="43" t="s">
        <v>1219</v>
      </c>
      <c r="G29" s="48" t="str" cm="1">
        <f t="array" ref="G29:I29">_xlfn.TEXTSPLIT(F29," ")</f>
        <v>ГАВРИК</v>
      </c>
      <c r="H29" s="43" t="str">
        <v>Євген</v>
      </c>
      <c r="I29" s="43" t="str">
        <v>Анатолійович</v>
      </c>
      <c r="J29" s="55" t="s">
        <v>958</v>
      </c>
      <c r="K29" s="32" t="str">
        <f t="shared" si="1"/>
        <v>27.06.1987</v>
      </c>
      <c r="L29" s="42">
        <v>31955</v>
      </c>
      <c r="M29" s="43">
        <v>3195413716</v>
      </c>
      <c r="N29" s="44" t="s">
        <v>208</v>
      </c>
      <c r="O29" s="43" t="s">
        <v>207</v>
      </c>
      <c r="P29" s="43" t="s">
        <v>209</v>
      </c>
      <c r="Q29" s="43" t="s">
        <v>986</v>
      </c>
      <c r="R29" s="43" t="s">
        <v>210</v>
      </c>
      <c r="S29" s="43" t="s">
        <v>211</v>
      </c>
      <c r="T29" s="43" t="s">
        <v>1051</v>
      </c>
      <c r="U29" s="43" t="s">
        <v>1084</v>
      </c>
      <c r="V29" s="44" t="s">
        <v>212</v>
      </c>
      <c r="W29" s="42" t="s">
        <v>6</v>
      </c>
      <c r="X29" s="42" t="s">
        <v>213</v>
      </c>
      <c r="Y29" s="46"/>
      <c r="Z29" s="35" t="str">
        <f>_xlfn.XLOOKUP(G29&amp;" "&amp;H29,Висновки!A:A,Висновки!B:B)</f>
        <v>Висновок: Невеликий ступінь розумового відставання (бали )</v>
      </c>
      <c r="AA29" s="31" t="str">
        <f>_xlfn.XLOOKUP(G29&amp;" "&amp;H29,Висновки!A:A,Висновки!C:C)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29" s="31" t="str">
        <f>_xlfn.XLOOKUP(G29&amp;" "&amp;H29,Висновки!A:A,Висновки!D:D)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29" s="31" t="str">
        <f>_xlfn.XLOOKUP(G29&amp;" "&amp;H29,Висновки!A:A,Висновки!E:E)</f>
        <v>Висновок: Середній рівень схильності до суїцидальних реакцій</v>
      </c>
      <c r="AD29" s="31" t="str">
        <f>_xlfn.XLOOKUP(G29&amp;" "&amp;H29,Висновки!A:A,Висновки!F:F)</f>
        <v>Рекомендується проведення вибіркових заходів психологічної роботи до 3 годин.</v>
      </c>
    </row>
    <row r="30" spans="1:30" ht="39.75" customHeight="1" x14ac:dyDescent="0.25">
      <c r="A30" s="38" t="s">
        <v>329</v>
      </c>
      <c r="B30" s="39">
        <v>46078</v>
      </c>
      <c r="C30" s="39" t="str">
        <f t="shared" si="0"/>
        <v>25.02.2026</v>
      </c>
      <c r="D30" s="35">
        <v>2</v>
      </c>
      <c r="E30" s="40" t="s">
        <v>5</v>
      </c>
      <c r="F30" s="43" t="s">
        <v>1220</v>
      </c>
      <c r="G30" s="48" t="str" cm="1">
        <f t="array" ref="G30:I30">_xlfn.TEXTSPLIT(F30," ")</f>
        <v>ГОНЧАРЕНКО</v>
      </c>
      <c r="H30" s="43" t="str">
        <v>Вячеслав</v>
      </c>
      <c r="I30" s="43" t="str">
        <v>Вікторович</v>
      </c>
      <c r="J30" s="55" t="s">
        <v>949</v>
      </c>
      <c r="K30" s="32" t="str">
        <f t="shared" si="1"/>
        <v>22.02.1982</v>
      </c>
      <c r="L30" s="39">
        <v>30004</v>
      </c>
      <c r="M30" s="47" t="s">
        <v>330</v>
      </c>
      <c r="N30" s="43" t="s">
        <v>331</v>
      </c>
      <c r="O30" s="43" t="s">
        <v>216</v>
      </c>
      <c r="P30" s="43" t="s">
        <v>1393</v>
      </c>
      <c r="Q30" s="43" t="s">
        <v>10</v>
      </c>
      <c r="R30" s="43" t="s">
        <v>1350</v>
      </c>
      <c r="S30" s="43" t="s">
        <v>332</v>
      </c>
      <c r="T30" s="43" t="s">
        <v>1051</v>
      </c>
      <c r="U30" s="43" t="s">
        <v>1168</v>
      </c>
      <c r="V30" s="44" t="s">
        <v>1002</v>
      </c>
      <c r="W30" s="42" t="s">
        <v>6</v>
      </c>
      <c r="X30" s="42" t="s">
        <v>7</v>
      </c>
      <c r="Y30" s="46"/>
      <c r="Z30" s="35" t="str">
        <f>_xlfn.XLOOKUP(G30&amp;" "&amp;H30,Висновки!A:A,Висновки!B:B)</f>
        <v>Висновок: Слабкий, нижче середнього інтелект (бали )</v>
      </c>
      <c r="AA30" s="31" t="str">
        <f>_xlfn.XLOOKUP(G30&amp;" "&amp;H30,Висновки!A:A,Висновки!C:C)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30" s="31" t="str">
        <f>_xlfn.XLOOKUP(G30&amp;" "&amp;H30,Висновки!A:A,Висновки!D:D)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30" s="31" t="str">
        <f>_xlfn.XLOOKUP(G30&amp;" "&amp;H30,Висновки!A:A,Висновки!E:E)</f>
        <v>Висновок: Низький рівень схильності до суїцидальних реакцій</v>
      </c>
      <c r="AD30" s="31" t="str">
        <f>_xlfn.XLOOKUP(G30&amp;" "&amp;H30,Висновки!A:A,Висновки!F:F)</f>
        <v>Отримано значення деструктивного рівня – військовослужбовець визнається психічно нестійким.</v>
      </c>
    </row>
    <row r="31" spans="1:30" ht="39.75" customHeight="1" x14ac:dyDescent="0.25">
      <c r="A31" s="38" t="s">
        <v>111</v>
      </c>
      <c r="B31" s="39">
        <v>46074</v>
      </c>
      <c r="C31" s="39" t="str">
        <f t="shared" si="0"/>
        <v>21.02.2026</v>
      </c>
      <c r="D31" s="40">
        <v>4</v>
      </c>
      <c r="E31" s="40" t="s">
        <v>5</v>
      </c>
      <c r="F31" s="41" t="s">
        <v>1221</v>
      </c>
      <c r="G31" s="48" t="str" cm="1">
        <f t="array" ref="G31:I31">_xlfn.TEXTSPLIT(F31," ")</f>
        <v>ГОНЧАРУК</v>
      </c>
      <c r="H31" s="41" t="str">
        <v>Владислав</v>
      </c>
      <c r="I31" s="41" t="str">
        <v>Миколайович</v>
      </c>
      <c r="J31" s="60" t="s">
        <v>958</v>
      </c>
      <c r="K31" s="32" t="str">
        <f t="shared" si="1"/>
        <v>19.03.2000</v>
      </c>
      <c r="L31" s="39">
        <v>36604</v>
      </c>
      <c r="M31" s="38" t="s">
        <v>117</v>
      </c>
      <c r="N31" s="44" t="s">
        <v>118</v>
      </c>
      <c r="O31" s="42" t="s">
        <v>139</v>
      </c>
      <c r="P31" s="42" t="s">
        <v>144</v>
      </c>
      <c r="Q31" s="43" t="s">
        <v>129</v>
      </c>
      <c r="R31" s="42" t="s">
        <v>145</v>
      </c>
      <c r="S31" s="42" t="s">
        <v>146</v>
      </c>
      <c r="T31" s="43" t="s">
        <v>1051</v>
      </c>
      <c r="U31" s="42" t="s">
        <v>1055</v>
      </c>
      <c r="V31" s="44" t="s">
        <v>147</v>
      </c>
      <c r="W31" s="42" t="s">
        <v>6</v>
      </c>
      <c r="X31" s="42" t="s">
        <v>148</v>
      </c>
      <c r="Y31" s="46"/>
      <c r="Z31" s="35" t="e">
        <f>_xlfn.XLOOKUP(G31&amp;" "&amp;H31,Висновки!A:A,Висновки!B:B)</f>
        <v>#N/A</v>
      </c>
      <c r="AA31" s="31" t="e">
        <f>_xlfn.XLOOKUP(G31&amp;" "&amp;H31,Висновки!A:A,Висновки!C:C)</f>
        <v>#N/A</v>
      </c>
      <c r="AB31" s="31" t="e">
        <f>_xlfn.XLOOKUP(G31&amp;" "&amp;H31,Висновки!A:A,Висновки!D:D)</f>
        <v>#N/A</v>
      </c>
      <c r="AC31" s="31" t="e">
        <f>_xlfn.XLOOKUP(G31&amp;" "&amp;H31,Висновки!A:A,Висновки!E:E)</f>
        <v>#N/A</v>
      </c>
      <c r="AD31" s="31" t="e">
        <f>_xlfn.XLOOKUP(G31&amp;" "&amp;H31,Висновки!A:A,Висновки!F:F)</f>
        <v>#N/A</v>
      </c>
    </row>
    <row r="32" spans="1:30" ht="39.75" customHeight="1" x14ac:dyDescent="0.25">
      <c r="A32" s="44" t="s">
        <v>333</v>
      </c>
      <c r="B32" s="39">
        <v>46078</v>
      </c>
      <c r="C32" s="39" t="str">
        <f t="shared" si="0"/>
        <v>25.02.2026</v>
      </c>
      <c r="D32" s="40">
        <v>3</v>
      </c>
      <c r="E32" s="40" t="s">
        <v>5</v>
      </c>
      <c r="F32" s="43" t="s">
        <v>1222</v>
      </c>
      <c r="G32" s="48" t="str" cm="1">
        <f t="array" ref="G32:I32">_xlfn.TEXTSPLIT(F32," ")</f>
        <v>ГОРБАЧОВ</v>
      </c>
      <c r="H32" s="43" t="str">
        <v>Богдан</v>
      </c>
      <c r="I32" s="43" t="str">
        <v>Віталійович</v>
      </c>
      <c r="J32" s="55" t="s">
        <v>959</v>
      </c>
      <c r="K32" s="32" t="str">
        <f t="shared" si="1"/>
        <v>17.09.2000</v>
      </c>
      <c r="L32" s="39">
        <v>36786</v>
      </c>
      <c r="M32" s="47" t="s">
        <v>334</v>
      </c>
      <c r="N32" s="49" t="s">
        <v>335</v>
      </c>
      <c r="O32" s="43" t="s">
        <v>216</v>
      </c>
      <c r="P32" s="43" t="s">
        <v>1394</v>
      </c>
      <c r="Q32" s="43" t="s">
        <v>986</v>
      </c>
      <c r="R32" s="43" t="s">
        <v>1351</v>
      </c>
      <c r="S32" s="43" t="s">
        <v>336</v>
      </c>
      <c r="T32" s="43" t="s">
        <v>1051</v>
      </c>
      <c r="U32" s="43" t="s">
        <v>1169</v>
      </c>
      <c r="V32" s="44" t="s">
        <v>1003</v>
      </c>
      <c r="W32" s="42" t="s">
        <v>6</v>
      </c>
      <c r="X32" s="42"/>
      <c r="Y32" s="46"/>
      <c r="Z32" s="35" t="str">
        <f>_xlfn.XLOOKUP(G32&amp;" "&amp;H32,Висновки!A:A,Висновки!B:B)</f>
        <v>Висновок: Слабкий, нижче середнього інтелект (бали )</v>
      </c>
      <c r="AA32" s="31" t="str">
        <f>_xlfn.XLOOKUP(G32&amp;" "&amp;H32,Висновки!A:A,Висновки!C:C)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32" s="31" t="str">
        <f>_xlfn.XLOOKUP(G32&amp;" "&amp;H32,Висновки!A:A,Висновки!D:D)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32" s="31" t="str">
        <f>_xlfn.XLOOKUP(G32&amp;" "&amp;H32,Висновки!A:A,Висновки!E:E)</f>
        <v>Висновок: Рівень схильності до суїцидальних реакцій нижче середнього</v>
      </c>
      <c r="AD32" s="31" t="str">
        <f>_xlfn.XLOOKUP(G32&amp;" "&amp;H32,Висновки!A:A,Висновки!F:F)</f>
        <v>Отримано значення деструктивного рівня – військовослужбовець визнається психічно нестійким.</v>
      </c>
    </row>
    <row r="33" spans="1:30" ht="39.75" customHeight="1" x14ac:dyDescent="0.25">
      <c r="B33" s="51">
        <v>46076</v>
      </c>
      <c r="C33" s="39" t="str">
        <f t="shared" si="0"/>
        <v>23.02.2026</v>
      </c>
      <c r="D33" s="35">
        <v>41</v>
      </c>
      <c r="E33" s="32" t="s">
        <v>5</v>
      </c>
      <c r="F33" s="32" t="s">
        <v>1223</v>
      </c>
      <c r="G33" s="48" t="str" cm="1">
        <f t="array" ref="G33:I33">_xlfn.TEXTSPLIT(F33," ")</f>
        <v>ГРАБКО</v>
      </c>
      <c r="H33" s="32" t="str">
        <v>Андрій</v>
      </c>
      <c r="I33" s="32" t="str">
        <v>Іванович</v>
      </c>
      <c r="J33" s="55" t="s">
        <v>953</v>
      </c>
      <c r="K33" s="32" t="str">
        <f t="shared" si="1"/>
        <v>18.09.1986</v>
      </c>
      <c r="L33" s="51">
        <v>31673</v>
      </c>
      <c r="M33" s="30" t="s">
        <v>896</v>
      </c>
      <c r="N33" s="34" t="s">
        <v>897</v>
      </c>
      <c r="O33" s="32" t="s">
        <v>898</v>
      </c>
      <c r="P33" s="32" t="s">
        <v>899</v>
      </c>
      <c r="Q33" s="32" t="s">
        <v>10</v>
      </c>
      <c r="R33" s="32" t="s">
        <v>1352</v>
      </c>
      <c r="S33" s="32" t="s">
        <v>900</v>
      </c>
      <c r="T33" s="43" t="s">
        <v>1051</v>
      </c>
      <c r="U33" s="32" t="s">
        <v>1085</v>
      </c>
      <c r="V33" s="34" t="s">
        <v>901</v>
      </c>
      <c r="W33" s="36"/>
      <c r="X33" s="33"/>
      <c r="Y33" s="46" t="s">
        <v>659</v>
      </c>
      <c r="Z33" s="35" t="str">
        <f>_xlfn.XLOOKUP(G33&amp;" "&amp;H33,Висновки!A:A,Висновки!B:B)</f>
        <v>Висновок: Інтелект нижче середнього (бали )</v>
      </c>
      <c r="AA33" s="31" t="str">
        <f>_xlfn.XLOOKUP(G33&amp;" "&amp;H33,Висновки!A:A,Висновки!C:C)</f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AB33" s="31" t="str">
        <f>_xlfn.XLOOKUP(G33&amp;" "&amp;H33,Висновки!A:A,Висновки!D:D)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33" s="31" t="str">
        <f>_xlfn.XLOOKUP(G33&amp;" "&amp;H33,Висновки!A:A,Висновки!E:E)</f>
        <v>Висновок: Рівень схильності до суїцидальних реакцій вище середнього</v>
      </c>
      <c r="AD33" s="31" t="str">
        <f>_xlfn.XLOOKUP(G33&amp;" "&amp;H33,Висновки!A:A,Висновки!F:F)</f>
        <v>Отримано значення деструктивного рівня – військовослужбовець визнається психічно нестійким.</v>
      </c>
    </row>
    <row r="34" spans="1:30" ht="39.75" customHeight="1" x14ac:dyDescent="0.25">
      <c r="A34" s="38" t="s">
        <v>194</v>
      </c>
      <c r="B34" s="39">
        <v>46076</v>
      </c>
      <c r="C34" s="39" t="str">
        <f t="shared" si="0"/>
        <v>23.02.2026</v>
      </c>
      <c r="D34" s="35">
        <v>6</v>
      </c>
      <c r="E34" s="40" t="s">
        <v>5</v>
      </c>
      <c r="F34" s="43" t="s">
        <v>1224</v>
      </c>
      <c r="G34" s="48" t="str" cm="1">
        <f t="array" ref="G34:I34">_xlfn.TEXTSPLIT(F34," ")</f>
        <v>ГРЕЧАНЮК</v>
      </c>
      <c r="H34" s="43" t="str">
        <v>Денис</v>
      </c>
      <c r="I34" s="43" t="str">
        <v>Сергійович</v>
      </c>
      <c r="J34" s="60" t="s">
        <v>946</v>
      </c>
      <c r="K34" s="32" t="str">
        <f t="shared" si="1"/>
        <v>07.02.1996</v>
      </c>
      <c r="L34" s="39">
        <v>35102</v>
      </c>
      <c r="M34" s="47" t="s">
        <v>214</v>
      </c>
      <c r="N34" s="49" t="s">
        <v>215</v>
      </c>
      <c r="O34" s="43" t="s">
        <v>216</v>
      </c>
      <c r="P34" s="43" t="s">
        <v>217</v>
      </c>
      <c r="Q34" s="43" t="s">
        <v>10</v>
      </c>
      <c r="R34" s="43" t="s">
        <v>218</v>
      </c>
      <c r="S34" s="43" t="s">
        <v>219</v>
      </c>
      <c r="T34" s="43" t="s">
        <v>1051</v>
      </c>
      <c r="U34" s="43" t="s">
        <v>1086</v>
      </c>
      <c r="V34" s="44" t="s">
        <v>1049</v>
      </c>
      <c r="W34" s="42" t="s">
        <v>6</v>
      </c>
      <c r="X34" s="42" t="s">
        <v>20</v>
      </c>
      <c r="Y34" s="46"/>
      <c r="Z34" s="35" t="str">
        <f>_xlfn.XLOOKUP(G34&amp;" "&amp;H34,Висновки!A:A,Висновки!B:B)</f>
        <v>Висновок: Невеликий ступінь розумового відставання (бали )</v>
      </c>
      <c r="AA34" s="31" t="str">
        <f>_xlfn.XLOOKUP(G34&amp;" "&amp;H34,Висновки!A:A,Висновки!C:C)</f>
        <v/>
      </c>
      <c r="AB34" s="31" t="str">
        <f>_xlfn.XLOOKUP(G34&amp;" "&amp;H34,Висновки!A:A,Висновки!D:D)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34" s="31" t="str">
        <f>_xlfn.XLOOKUP(G34&amp;" "&amp;H34,Висновки!A:A,Висновки!E:E)</f>
        <v>Висновок: Рівень схильності до суїцидальних реакцій нижче середнього</v>
      </c>
      <c r="AD34" s="31" t="str">
        <f>_xlfn.XLOOKUP(G34&amp;" "&amp;H34,Висновки!A:A,Висновки!F:F)</f>
        <v>Отримано значення деструктивного рівня – військовослужбовець визнається психічно нестійким.</v>
      </c>
    </row>
    <row r="35" spans="1:30" ht="39.75" customHeight="1" x14ac:dyDescent="0.25">
      <c r="A35" s="47" t="s">
        <v>574</v>
      </c>
      <c r="B35" s="39">
        <v>46081</v>
      </c>
      <c r="C35" s="39" t="str">
        <f t="shared" si="0"/>
        <v>28.02.2026</v>
      </c>
      <c r="D35" s="35">
        <v>3</v>
      </c>
      <c r="E35" s="35" t="s">
        <v>5</v>
      </c>
      <c r="F35" s="48" t="s">
        <v>1225</v>
      </c>
      <c r="G35" s="48" t="str" cm="1">
        <f t="array" ref="G35:I35">_xlfn.TEXTSPLIT(F35," ")</f>
        <v>ГРІЩЕНКО</v>
      </c>
      <c r="H35" s="48" t="str">
        <v>Максим</v>
      </c>
      <c r="I35" s="48" t="str">
        <v>Олегович</v>
      </c>
      <c r="J35" s="55" t="s">
        <v>946</v>
      </c>
      <c r="K35" s="32" t="str">
        <f t="shared" si="1"/>
        <v>09.12.1987</v>
      </c>
      <c r="L35" s="39">
        <v>32120</v>
      </c>
      <c r="M35" s="38" t="s">
        <v>575</v>
      </c>
      <c r="N35" s="44" t="s">
        <v>576</v>
      </c>
      <c r="O35" s="43" t="s">
        <v>216</v>
      </c>
      <c r="P35" s="43" t="s">
        <v>577</v>
      </c>
      <c r="Q35" s="43" t="s">
        <v>10</v>
      </c>
      <c r="R35" s="43" t="s">
        <v>578</v>
      </c>
      <c r="S35" s="43" t="s">
        <v>579</v>
      </c>
      <c r="T35" s="43" t="s">
        <v>1052</v>
      </c>
      <c r="U35" s="43" t="s">
        <v>1087</v>
      </c>
      <c r="V35" s="44" t="s">
        <v>1004</v>
      </c>
      <c r="W35" s="42" t="s">
        <v>6</v>
      </c>
      <c r="X35" s="42" t="s">
        <v>9</v>
      </c>
      <c r="Y35" s="46"/>
      <c r="Z35" s="35" t="str">
        <f>_xlfn.XLOOKUP(G35&amp;" "&amp;H35,Висновки!A:A,Висновки!B:B)</f>
        <v>Висновок: Нормальний, середній інтелект (бали )</v>
      </c>
      <c r="AA35" s="31" t="str">
        <f>_xlfn.XLOOKUP(G35&amp;" "&amp;H35,Висновки!A:A,Висновки!C:C)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35" s="31" t="str">
        <f>_xlfn.XLOOKUP(G35&amp;" "&amp;H35,Висновки!A:A,Висновки!D:D)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35" s="31" t="str">
        <f>_xlfn.XLOOKUP(G35&amp;" "&amp;H35,Висновки!A:A,Висновки!E:E)</f>
        <v>Висновок: Рівень схильності до суїцидальних реакцій вище середнього</v>
      </c>
      <c r="AD35" s="31" t="str">
        <f>_xlfn.XLOOKUP(G35&amp;" "&amp;H35,Висновки!A:A,Висновки!F:F)</f>
        <v>Отримано значення деструктивного рівня – військовослужбовець визнається психічно нестійким.</v>
      </c>
    </row>
    <row r="36" spans="1:30" ht="39.75" customHeight="1" x14ac:dyDescent="0.25">
      <c r="A36" s="38" t="s">
        <v>103</v>
      </c>
      <c r="B36" s="39">
        <v>46074</v>
      </c>
      <c r="C36" s="39" t="str">
        <f t="shared" si="0"/>
        <v>21.02.2026</v>
      </c>
      <c r="D36" s="40">
        <v>2</v>
      </c>
      <c r="E36" s="40" t="s">
        <v>5</v>
      </c>
      <c r="F36" s="41" t="s">
        <v>1226</v>
      </c>
      <c r="G36" s="48" t="str" cm="1">
        <f t="array" ref="G36:I36">_xlfn.TEXTSPLIT(F36," ")</f>
        <v>ГРОХ</v>
      </c>
      <c r="H36" s="41" t="str">
        <v>Андрій</v>
      </c>
      <c r="I36" s="41" t="str">
        <v>Вікторович</v>
      </c>
      <c r="J36" s="55" t="s">
        <v>958</v>
      </c>
      <c r="K36" s="32" t="str">
        <f t="shared" si="1"/>
        <v>18.07.1984</v>
      </c>
      <c r="L36" s="39">
        <v>30881</v>
      </c>
      <c r="M36" s="38" t="s">
        <v>107</v>
      </c>
      <c r="N36" s="44" t="s">
        <v>108</v>
      </c>
      <c r="O36" s="42" t="s">
        <v>133</v>
      </c>
      <c r="P36" s="42" t="s">
        <v>134</v>
      </c>
      <c r="Q36" s="43" t="s">
        <v>135</v>
      </c>
      <c r="R36" s="42" t="s">
        <v>136</v>
      </c>
      <c r="S36" s="42" t="s">
        <v>179</v>
      </c>
      <c r="T36" s="42" t="s">
        <v>1052</v>
      </c>
      <c r="U36" s="42" t="s">
        <v>1088</v>
      </c>
      <c r="V36" s="44" t="s">
        <v>137</v>
      </c>
      <c r="W36" s="42" t="s">
        <v>6</v>
      </c>
      <c r="X36" s="42" t="s">
        <v>138</v>
      </c>
      <c r="Y36" s="46"/>
      <c r="Z36" s="35" t="str">
        <f>_xlfn.XLOOKUP(G36&amp;" "&amp;H36,Висновки!A:A,Висновки!B:B)</f>
        <v>Висновок: Інтелект вище середнього (бали )</v>
      </c>
      <c r="AA36" s="31" t="str">
        <f>_xlfn.XLOOKUP(G36&amp;" "&amp;H36,Висновки!A:A,Висновки!C:C)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36" s="31" t="str">
        <f>_xlfn.XLOOKUP(G36&amp;" "&amp;H36,Висновки!A:A,Висновки!D:D)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36" s="31" t="str">
        <f>_xlfn.XLOOKUP(G36&amp;" "&amp;H36,Висновки!A:A,Висновки!E:E)</f>
        <v>Висновок: Рівень схильності до суїцидальних реакцій нижче середнього</v>
      </c>
      <c r="AD36" s="31" t="str">
        <f>_xlfn.XLOOKUP(G36&amp;" "&amp;H36,Висновки!A:A,Висновки!F:F)</f>
        <v>Отримано значення деструктивного рівня – військовослужбовець визнається психічно нестійким.</v>
      </c>
    </row>
    <row r="37" spans="1:30" ht="39.75" customHeight="1" x14ac:dyDescent="0.25">
      <c r="A37" s="47" t="s">
        <v>574</v>
      </c>
      <c r="B37" s="39">
        <v>46081</v>
      </c>
      <c r="C37" s="39" t="str">
        <f t="shared" si="0"/>
        <v>28.02.2026</v>
      </c>
      <c r="D37" s="35">
        <v>4</v>
      </c>
      <c r="E37" s="35" t="s">
        <v>5</v>
      </c>
      <c r="F37" s="41" t="s">
        <v>1227</v>
      </c>
      <c r="G37" s="48" t="str" cm="1">
        <f t="array" ref="G37:I37">_xlfn.TEXTSPLIT(F37," ")</f>
        <v>ГРУЗИНСЬКИЙ</v>
      </c>
      <c r="H37" s="41" t="str">
        <v>Юрій</v>
      </c>
      <c r="I37" s="41" t="str">
        <v>Миколайович</v>
      </c>
      <c r="J37" s="55" t="s">
        <v>946</v>
      </c>
      <c r="K37" s="32" t="str">
        <f t="shared" si="1"/>
        <v>12.10.1985</v>
      </c>
      <c r="L37" s="39">
        <v>31332</v>
      </c>
      <c r="M37" s="38" t="s">
        <v>580</v>
      </c>
      <c r="N37" s="44" t="s">
        <v>581</v>
      </c>
      <c r="O37" s="43" t="s">
        <v>582</v>
      </c>
      <c r="P37" s="43" t="s">
        <v>1395</v>
      </c>
      <c r="Q37" s="43" t="s">
        <v>986</v>
      </c>
      <c r="R37" s="43" t="s">
        <v>1353</v>
      </c>
      <c r="S37" s="43" t="s">
        <v>583</v>
      </c>
      <c r="T37" s="43" t="s">
        <v>1051</v>
      </c>
      <c r="U37" s="43" t="s">
        <v>1170</v>
      </c>
      <c r="V37" s="45" t="s">
        <v>1005</v>
      </c>
      <c r="W37" s="42" t="s">
        <v>6</v>
      </c>
      <c r="X37" s="42" t="s">
        <v>8</v>
      </c>
      <c r="Y37" s="46"/>
      <c r="Z37" s="35" t="e">
        <f>_xlfn.XLOOKUP(G37&amp;" "&amp;H37,Висновки!A:A,Висновки!B:B)</f>
        <v>#N/A</v>
      </c>
      <c r="AA37" s="31" t="e">
        <f>_xlfn.XLOOKUP(G37&amp;" "&amp;H37,Висновки!A:A,Висновки!C:C)</f>
        <v>#N/A</v>
      </c>
      <c r="AB37" s="31" t="e">
        <f>_xlfn.XLOOKUP(G37&amp;" "&amp;H37,Висновки!A:A,Висновки!D:D)</f>
        <v>#N/A</v>
      </c>
      <c r="AC37" s="31" t="e">
        <f>_xlfn.XLOOKUP(G37&amp;" "&amp;H37,Висновки!A:A,Висновки!E:E)</f>
        <v>#N/A</v>
      </c>
      <c r="AD37" s="31" t="e">
        <f>_xlfn.XLOOKUP(G37&amp;" "&amp;H37,Висновки!A:A,Висновки!F:F)</f>
        <v>#N/A</v>
      </c>
    </row>
    <row r="38" spans="1:30" ht="39.75" customHeight="1" x14ac:dyDescent="0.25">
      <c r="B38" s="51">
        <v>46076</v>
      </c>
      <c r="C38" s="39" t="str">
        <f t="shared" si="0"/>
        <v>23.02.2026</v>
      </c>
      <c r="D38" s="35">
        <v>46</v>
      </c>
      <c r="E38" s="32" t="s">
        <v>5</v>
      </c>
      <c r="F38" s="52" t="s">
        <v>1228</v>
      </c>
      <c r="G38" s="48" t="str" cm="1">
        <f t="array" ref="G38:I38">_xlfn.TEXTSPLIT(F38," ")</f>
        <v>ГУЛЕНКО</v>
      </c>
      <c r="H38" s="52" t="str">
        <v>Владислав</v>
      </c>
      <c r="I38" s="52" t="str">
        <v>Олександрович</v>
      </c>
      <c r="J38" s="55" t="s">
        <v>960</v>
      </c>
      <c r="K38" s="32" t="str">
        <f t="shared" si="1"/>
        <v>01.03.1998</v>
      </c>
      <c r="L38" s="51">
        <v>35855</v>
      </c>
      <c r="M38" s="30" t="s">
        <v>923</v>
      </c>
      <c r="O38" s="32" t="s">
        <v>654</v>
      </c>
      <c r="P38" s="32" t="s">
        <v>924</v>
      </c>
      <c r="Q38" s="32" t="s">
        <v>986</v>
      </c>
      <c r="R38" s="32" t="s">
        <v>1354</v>
      </c>
      <c r="S38" s="32" t="s">
        <v>925</v>
      </c>
      <c r="T38" s="43" t="s">
        <v>1051</v>
      </c>
      <c r="U38" s="32" t="s">
        <v>1089</v>
      </c>
      <c r="V38" s="34" t="s">
        <v>672</v>
      </c>
      <c r="W38" s="36"/>
      <c r="X38" s="33"/>
      <c r="Y38" s="46" t="s">
        <v>659</v>
      </c>
      <c r="Z38" s="35" t="str">
        <f>_xlfn.XLOOKUP(G38&amp;" "&amp;H38,Висновки!A:A,Висновки!B:B)</f>
        <v>Висновок: Невеликий ступінь розумового відставання (бали )</v>
      </c>
      <c r="AA38" s="31" t="str">
        <f>_xlfn.XLOOKUP(G38&amp;" "&amp;H38,Висновки!A:A,Висновки!C:C)</f>
        <v>Висновок: Найвищий рівень комунікативних схильностей свідчить про сформовану потребу в комунікативній діяльності. Такі люди швидко орієнтуються в складних ситуаціях. Невимушено поводяться в новому колективі. Ініціативні. Приймають самостійні рішення. Відстоюють свою думку і добиваються прийняття своїх рішень. Залюбки організовують різні заходи. Наполегливі і завзяті в діяльності.</v>
      </c>
      <c r="AB38" s="31" t="str">
        <f>_xlfn.XLOOKUP(G38&amp;" "&amp;H38,Висновки!A:A,Висновки!D:D)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38" s="31" t="str">
        <f>_xlfn.XLOOKUP(G38&amp;" "&amp;H38,Висновки!A:A,Висновки!E:E)</f>
        <v>Висновок: Низький рівень схильності до суїцидальних реакцій</v>
      </c>
      <c r="AD38" s="31" t="str">
        <f>_xlfn.XLOOKUP(G38&amp;" "&amp;H38,Висновки!A:A,Висновки!F:F)</f>
        <v>Рекомендується проведення комплексу заходів психологічної роботи до 11 годин.</v>
      </c>
    </row>
    <row r="39" spans="1:30" ht="39.75" customHeight="1" x14ac:dyDescent="0.25">
      <c r="A39" s="38" t="s">
        <v>584</v>
      </c>
      <c r="B39" s="39">
        <v>46081</v>
      </c>
      <c r="C39" s="39" t="str">
        <f t="shared" si="0"/>
        <v>28.02.2026</v>
      </c>
      <c r="D39" s="35">
        <v>5</v>
      </c>
      <c r="E39" s="35" t="s">
        <v>5</v>
      </c>
      <c r="F39" s="43" t="s">
        <v>1229</v>
      </c>
      <c r="G39" s="48" t="str" cm="1">
        <f t="array" ref="G39:I39">_xlfn.TEXTSPLIT(F39," ")</f>
        <v>ГУСЄВ</v>
      </c>
      <c r="H39" s="43" t="str">
        <v>Євгеній</v>
      </c>
      <c r="I39" s="43" t="str">
        <v>Олександрович</v>
      </c>
      <c r="J39" s="55" t="s">
        <v>961</v>
      </c>
      <c r="K39" s="32" t="str">
        <f t="shared" si="1"/>
        <v>18.11.1998</v>
      </c>
      <c r="L39" s="39">
        <v>36117</v>
      </c>
      <c r="M39" s="47" t="s">
        <v>585</v>
      </c>
      <c r="N39" s="43" t="s">
        <v>586</v>
      </c>
      <c r="O39" s="43" t="s">
        <v>216</v>
      </c>
      <c r="P39" s="43" t="s">
        <v>587</v>
      </c>
      <c r="Q39" s="43" t="s">
        <v>986</v>
      </c>
      <c r="R39" s="43" t="s">
        <v>588</v>
      </c>
      <c r="S39" s="43" t="s">
        <v>589</v>
      </c>
      <c r="T39" s="43" t="s">
        <v>1051</v>
      </c>
      <c r="U39" s="43" t="s">
        <v>1171</v>
      </c>
      <c r="V39" s="44" t="s">
        <v>1006</v>
      </c>
      <c r="W39" s="42" t="s">
        <v>6</v>
      </c>
      <c r="X39" s="42"/>
      <c r="Y39" s="46"/>
      <c r="Z39" s="35" t="e">
        <f>_xlfn.XLOOKUP(G39&amp;" "&amp;H39,Висновки!A:A,Висновки!B:B)</f>
        <v>#N/A</v>
      </c>
      <c r="AA39" s="31" t="e">
        <f>_xlfn.XLOOKUP(G39&amp;" "&amp;H39,Висновки!A:A,Висновки!C:C)</f>
        <v>#N/A</v>
      </c>
      <c r="AB39" s="31" t="e">
        <f>_xlfn.XLOOKUP(G39&amp;" "&amp;H39,Висновки!A:A,Висновки!D:D)</f>
        <v>#N/A</v>
      </c>
      <c r="AC39" s="31" t="e">
        <f>_xlfn.XLOOKUP(G39&amp;" "&amp;H39,Висновки!A:A,Висновки!E:E)</f>
        <v>#N/A</v>
      </c>
      <c r="AD39" s="31" t="e">
        <f>_xlfn.XLOOKUP(G39&amp;" "&amp;H39,Висновки!A:A,Висновки!F:F)</f>
        <v>#N/A</v>
      </c>
    </row>
    <row r="40" spans="1:30" ht="39.75" customHeight="1" x14ac:dyDescent="0.25">
      <c r="B40" s="51">
        <v>46075</v>
      </c>
      <c r="C40" s="39" t="str">
        <f t="shared" si="0"/>
        <v>22.02.2026</v>
      </c>
      <c r="D40" s="35">
        <v>1</v>
      </c>
      <c r="E40" s="32" t="s">
        <v>5</v>
      </c>
      <c r="F40" s="32" t="s">
        <v>1230</v>
      </c>
      <c r="G40" s="48" t="str" cm="1">
        <f t="array" ref="G40:I40">_xlfn.TEXTSPLIT(F40," ")</f>
        <v>ДАВИДЕНКО</v>
      </c>
      <c r="H40" s="32" t="str">
        <v>Богдан</v>
      </c>
      <c r="I40" s="32" t="str">
        <v>Миколайович</v>
      </c>
      <c r="J40" s="32" t="s">
        <v>962</v>
      </c>
      <c r="K40" s="32" t="str">
        <f t="shared" si="1"/>
        <v>24.04.1996</v>
      </c>
      <c r="L40" s="51">
        <v>35179</v>
      </c>
      <c r="M40" s="30" t="s">
        <v>652</v>
      </c>
      <c r="N40" s="34" t="s">
        <v>653</v>
      </c>
      <c r="O40" s="32" t="s">
        <v>654</v>
      </c>
      <c r="P40" s="32" t="s">
        <v>655</v>
      </c>
      <c r="Q40" s="32" t="s">
        <v>10</v>
      </c>
      <c r="R40" s="32" t="s">
        <v>656</v>
      </c>
      <c r="S40" s="32" t="s">
        <v>657</v>
      </c>
      <c r="T40" s="43" t="s">
        <v>1051</v>
      </c>
      <c r="U40" s="32" t="s">
        <v>1090</v>
      </c>
      <c r="V40" s="34" t="s">
        <v>658</v>
      </c>
      <c r="W40" s="36"/>
      <c r="X40" s="33"/>
      <c r="Y40" s="46" t="s">
        <v>659</v>
      </c>
      <c r="Z40" s="35" t="e">
        <f>_xlfn.XLOOKUP(G40&amp;" "&amp;H40,Висновки!A:A,Висновки!B:B)</f>
        <v>#N/A</v>
      </c>
      <c r="AA40" s="31" t="e">
        <f>_xlfn.XLOOKUP(G40&amp;" "&amp;H40,Висновки!A:A,Висновки!C:C)</f>
        <v>#N/A</v>
      </c>
      <c r="AB40" s="31" t="e">
        <f>_xlfn.XLOOKUP(G40&amp;" "&amp;H40,Висновки!A:A,Висновки!D:D)</f>
        <v>#N/A</v>
      </c>
      <c r="AC40" s="31" t="e">
        <f>_xlfn.XLOOKUP(G40&amp;" "&amp;H40,Висновки!A:A,Висновки!E:E)</f>
        <v>#N/A</v>
      </c>
      <c r="AD40" s="31" t="e">
        <f>_xlfn.XLOOKUP(G40&amp;" "&amp;H40,Висновки!A:A,Висновки!F:F)</f>
        <v>#N/A</v>
      </c>
    </row>
    <row r="41" spans="1:30" ht="39.75" customHeight="1" x14ac:dyDescent="0.25">
      <c r="A41" s="38" t="s">
        <v>503</v>
      </c>
      <c r="B41" s="39">
        <v>46080</v>
      </c>
      <c r="C41" s="39" t="str">
        <f t="shared" si="0"/>
        <v>27.02.2026</v>
      </c>
      <c r="D41" s="35">
        <v>5</v>
      </c>
      <c r="E41" s="35" t="s">
        <v>14</v>
      </c>
      <c r="F41" s="43" t="s">
        <v>1231</v>
      </c>
      <c r="G41" s="48" t="str" cm="1">
        <f t="array" ref="G41:I41">_xlfn.TEXTSPLIT(F41," ")</f>
        <v>ДАЦЮК</v>
      </c>
      <c r="H41" s="43" t="str">
        <v>Вячеслав</v>
      </c>
      <c r="I41" s="43" t="str">
        <v>Іванович</v>
      </c>
      <c r="J41" s="55" t="s">
        <v>963</v>
      </c>
      <c r="K41" s="32" t="str">
        <f t="shared" si="1"/>
        <v>31.05.1981</v>
      </c>
      <c r="L41" s="39">
        <v>29737</v>
      </c>
      <c r="M41" s="38" t="s">
        <v>504</v>
      </c>
      <c r="N41" s="44" t="s">
        <v>505</v>
      </c>
      <c r="O41" s="43" t="s">
        <v>353</v>
      </c>
      <c r="P41" s="43" t="s">
        <v>1396</v>
      </c>
      <c r="Q41" s="43" t="s">
        <v>986</v>
      </c>
      <c r="R41" s="43" t="s">
        <v>1355</v>
      </c>
      <c r="S41" s="43" t="s">
        <v>506</v>
      </c>
      <c r="T41" s="43" t="s">
        <v>1052</v>
      </c>
      <c r="U41" s="43" t="s">
        <v>1172</v>
      </c>
      <c r="V41" s="44" t="s">
        <v>1007</v>
      </c>
      <c r="W41" s="42" t="s">
        <v>6</v>
      </c>
      <c r="X41" s="42" t="s">
        <v>16</v>
      </c>
      <c r="Y41" s="46"/>
      <c r="Z41" s="35" t="str">
        <f>_xlfn.XLOOKUP(G41&amp;" "&amp;H41,Висновки!A:A,Висновки!B:B)</f>
        <v>Висновок: Інтелект нижче середнього (бали )</v>
      </c>
      <c r="AA41" s="31" t="str">
        <f>_xlfn.XLOOKUP(G41&amp;" "&amp;H41,Висновки!A:A,Висновки!C:C)</f>
        <v>Висновок: Найвищий рівень комунікативних схильностей свідчить про сформовану потребу в комунікативній діяльності. Такі люди швидко орієнтуються в складних ситуаціях. Невимушено поводяться в новому колективі. Ініціативні. Приймають самостійні рішення. Відстоюють свою думку і добиваються прийняття своїх рішень. Залюбки організовують різні заходи. Наполегливі і завзяті в діяльності.</v>
      </c>
      <c r="AB41" s="31" t="str">
        <f>_xlfn.XLOOKUP(G41&amp;" "&amp;H41,Висновки!A:A,Висновки!D:D)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41" s="31" t="str">
        <f>_xlfn.XLOOKUP(G41&amp;" "&amp;H41,Висновки!A:A,Висновки!E:E)</f>
        <v>Висновок: Середній рівень схильності до суїцидальних реакцій</v>
      </c>
      <c r="AD41" s="31" t="str">
        <f>_xlfn.XLOOKUP(G41&amp;" "&amp;H41,Висновки!A:A,Висновки!F:F)</f>
        <v>Військовослужбовець визнається психічно стійким.</v>
      </c>
    </row>
    <row r="42" spans="1:30" ht="39.75" customHeight="1" x14ac:dyDescent="0.25">
      <c r="B42" s="51">
        <v>46076</v>
      </c>
      <c r="C42" s="39" t="str">
        <f t="shared" si="0"/>
        <v>23.02.2026</v>
      </c>
      <c r="D42" s="35">
        <v>8</v>
      </c>
      <c r="E42" s="32" t="s">
        <v>5</v>
      </c>
      <c r="F42" s="52" t="s">
        <v>1232</v>
      </c>
      <c r="G42" s="48" t="str" cm="1">
        <f t="array" ref="G42:I42">_xlfn.TEXTSPLIT(F42," ")</f>
        <v>ДЕНИСЕНКО</v>
      </c>
      <c r="H42" s="52" t="str">
        <v>Артем</v>
      </c>
      <c r="I42" s="52" t="str">
        <v>Олегович</v>
      </c>
      <c r="J42" s="32" t="s">
        <v>964</v>
      </c>
      <c r="K42" s="32" t="str">
        <f t="shared" si="1"/>
        <v>02.02.1991</v>
      </c>
      <c r="L42" s="51">
        <v>33271</v>
      </c>
      <c r="M42" s="30" t="s">
        <v>697</v>
      </c>
      <c r="N42" s="34" t="s">
        <v>698</v>
      </c>
      <c r="O42" s="32" t="s">
        <v>654</v>
      </c>
      <c r="P42" s="32" t="s">
        <v>699</v>
      </c>
      <c r="Q42" s="32" t="s">
        <v>987</v>
      </c>
      <c r="R42" s="32" t="s">
        <v>700</v>
      </c>
      <c r="S42" s="32" t="s">
        <v>701</v>
      </c>
      <c r="T42" s="32" t="s">
        <v>1052</v>
      </c>
      <c r="U42" s="32" t="s">
        <v>1091</v>
      </c>
      <c r="V42" s="34" t="s">
        <v>702</v>
      </c>
      <c r="W42" s="36"/>
      <c r="X42" s="33" t="s">
        <v>8</v>
      </c>
      <c r="Y42" s="46" t="s">
        <v>659</v>
      </c>
      <c r="Z42" s="35" t="e">
        <f>_xlfn.XLOOKUP(G42&amp;" "&amp;H42,Висновки!A:A,Висновки!B:B)</f>
        <v>#N/A</v>
      </c>
      <c r="AA42" s="31" t="e">
        <f>_xlfn.XLOOKUP(G42&amp;" "&amp;H42,Висновки!A:A,Висновки!C:C)</f>
        <v>#N/A</v>
      </c>
      <c r="AB42" s="31" t="e">
        <f>_xlfn.XLOOKUP(G42&amp;" "&amp;H42,Висновки!A:A,Висновки!D:D)</f>
        <v>#N/A</v>
      </c>
      <c r="AC42" s="31" t="e">
        <f>_xlfn.XLOOKUP(G42&amp;" "&amp;H42,Висновки!A:A,Висновки!E:E)</f>
        <v>#N/A</v>
      </c>
      <c r="AD42" s="31" t="e">
        <f>_xlfn.XLOOKUP(G42&amp;" "&amp;H42,Висновки!A:A,Висновки!F:F)</f>
        <v>#N/A</v>
      </c>
    </row>
    <row r="43" spans="1:30" ht="39.75" customHeight="1" x14ac:dyDescent="0.25">
      <c r="A43" s="38" t="s">
        <v>412</v>
      </c>
      <c r="B43" s="39">
        <v>46079</v>
      </c>
      <c r="C43" s="39" t="str">
        <f t="shared" si="0"/>
        <v>26.02.2026</v>
      </c>
      <c r="D43" s="40">
        <v>6</v>
      </c>
      <c r="E43" s="40" t="s">
        <v>5</v>
      </c>
      <c r="F43" s="43" t="s">
        <v>1233</v>
      </c>
      <c r="G43" s="48" t="str" cm="1">
        <f t="array" ref="G43:I43">_xlfn.TEXTSPLIT(F43," ")</f>
        <v>ДЕРЕВЛЮК</v>
      </c>
      <c r="H43" s="43" t="str">
        <v>Сергій</v>
      </c>
      <c r="I43" s="43" t="str">
        <v>Степанович</v>
      </c>
      <c r="J43" s="55" t="s">
        <v>965</v>
      </c>
      <c r="K43" s="32" t="str">
        <f t="shared" si="1"/>
        <v>09.10.1975</v>
      </c>
      <c r="L43" s="39">
        <v>27676</v>
      </c>
      <c r="M43" s="38" t="s">
        <v>413</v>
      </c>
      <c r="N43" s="44" t="s">
        <v>414</v>
      </c>
      <c r="O43" s="43" t="s">
        <v>415</v>
      </c>
      <c r="P43" s="43" t="s">
        <v>416</v>
      </c>
      <c r="Q43" s="43" t="s">
        <v>985</v>
      </c>
      <c r="R43" s="43" t="s">
        <v>417</v>
      </c>
      <c r="S43" s="43" t="s">
        <v>418</v>
      </c>
      <c r="T43" s="43" t="s">
        <v>1051</v>
      </c>
      <c r="U43" s="43" t="s">
        <v>1092</v>
      </c>
      <c r="V43" s="44" t="s">
        <v>1008</v>
      </c>
      <c r="W43" s="42" t="s">
        <v>6</v>
      </c>
      <c r="X43" s="42"/>
      <c r="Y43" s="46"/>
      <c r="Z43" s="35" t="str">
        <f>_xlfn.XLOOKUP(G43&amp;" "&amp;H43,Висновки!A:A,Висновки!B:B)</f>
        <v>Висновок: Інтелект нижче середнього (бали )</v>
      </c>
      <c r="AA43" s="31" t="str">
        <f>_xlfn.XLOOKUP(G43&amp;" "&amp;H43,Висновки!A:A,Висновки!C:C)</f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AB43" s="31" t="str">
        <f>_xlfn.XLOOKUP(G43&amp;" "&amp;H43,Висновки!A:A,Висновки!D:D)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43" s="31" t="str">
        <f>_xlfn.XLOOKUP(G43&amp;" "&amp;H43,Висновки!A:A,Висновки!E:E)</f>
        <v>Висновок: Середній рівень схильності до суїцидальних реакцій</v>
      </c>
      <c r="AD43" s="31" t="str">
        <f>_xlfn.XLOOKUP(G43&amp;" "&amp;H43,Висновки!A:A,Висновки!F:F)</f>
        <v>Отримано значення деструктивного рівня – військовослужбовець визнається психічно нестійким.</v>
      </c>
    </row>
    <row r="44" spans="1:30" ht="39.75" customHeight="1" x14ac:dyDescent="0.25">
      <c r="A44" s="38" t="s">
        <v>298</v>
      </c>
      <c r="B44" s="39">
        <v>46077</v>
      </c>
      <c r="C44" s="39" t="str">
        <f t="shared" si="0"/>
        <v>24.02.2026</v>
      </c>
      <c r="D44" s="40">
        <v>5</v>
      </c>
      <c r="E44" s="40" t="s">
        <v>5</v>
      </c>
      <c r="F44" s="41" t="s">
        <v>1234</v>
      </c>
      <c r="G44" s="48" t="str" cm="1">
        <f t="array" ref="G44:I44">_xlfn.TEXTSPLIT(F44," ")</f>
        <v>ДЕРКАЧ</v>
      </c>
      <c r="H44" s="41" t="str">
        <v>Антон</v>
      </c>
      <c r="I44" s="41" t="str">
        <v>Олександрович</v>
      </c>
      <c r="J44" s="55" t="s">
        <v>966</v>
      </c>
      <c r="K44" s="32" t="str">
        <f t="shared" si="1"/>
        <v>20.04.1988</v>
      </c>
      <c r="L44" s="39">
        <v>32253</v>
      </c>
      <c r="M44" s="38" t="s">
        <v>300</v>
      </c>
      <c r="N44" s="44"/>
      <c r="O44" s="42" t="s">
        <v>299</v>
      </c>
      <c r="P44" s="42" t="s">
        <v>301</v>
      </c>
      <c r="Q44" s="43" t="s">
        <v>135</v>
      </c>
      <c r="R44" s="42" t="s">
        <v>302</v>
      </c>
      <c r="S44" s="42" t="s">
        <v>303</v>
      </c>
      <c r="T44" s="42" t="s">
        <v>1052</v>
      </c>
      <c r="U44" s="42" t="s">
        <v>1093</v>
      </c>
      <c r="V44" s="44" t="s">
        <v>304</v>
      </c>
      <c r="W44" s="42" t="s">
        <v>6</v>
      </c>
      <c r="X44" s="42"/>
      <c r="Y44" s="46"/>
      <c r="Z44" s="35" t="str">
        <f>_xlfn.XLOOKUP(G44&amp;" "&amp;H44,Висновки!A:A,Висновки!B:B)</f>
        <v>Висновок: Слабкий, нижче середнього інтелект (бали )</v>
      </c>
      <c r="AA44" s="31" t="str">
        <f>_xlfn.XLOOKUP(G44&amp;" "&amp;H44,Висновки!A:A,Висновки!C:C)</f>
        <v>Висновок: Характеризується низьким рівнем прояву комунікативних схильностей</v>
      </c>
      <c r="AB44" s="31" t="str">
        <f>_xlfn.XLOOKUP(G44&amp;" "&amp;H44,Висновки!A:A,Висновки!D:D)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44" s="31" t="str">
        <f>_xlfn.XLOOKUP(G44&amp;" "&amp;H44,Висновки!A:A,Висновки!E:E)</f>
        <v>Висновок: Середній рівень схильності до суїцидальних реакцій</v>
      </c>
      <c r="AD44" s="31" t="str">
        <f>_xlfn.XLOOKUP(G44&amp;" "&amp;H44,Висновки!A:A,Висновки!F:F)</f>
        <v>Отримано значення деструктивного рівня – військовослужбовець визнається психічно нестійким.</v>
      </c>
    </row>
    <row r="45" spans="1:30" ht="39.75" customHeight="1" x14ac:dyDescent="0.25">
      <c r="A45" s="38" t="s">
        <v>271</v>
      </c>
      <c r="B45" s="39">
        <v>46077</v>
      </c>
      <c r="C45" s="39" t="str">
        <f t="shared" si="0"/>
        <v>24.02.2026</v>
      </c>
      <c r="D45" s="40">
        <v>1</v>
      </c>
      <c r="E45" s="40" t="s">
        <v>5</v>
      </c>
      <c r="F45" s="41" t="s">
        <v>1235</v>
      </c>
      <c r="G45" s="48" t="str" cm="1">
        <f t="array" ref="G45:I45">_xlfn.TEXTSPLIT(F45," ")</f>
        <v>ДРИГА</v>
      </c>
      <c r="H45" s="41" t="str">
        <v>Сергій</v>
      </c>
      <c r="I45" s="41" t="str">
        <v>Олександрович</v>
      </c>
      <c r="J45" s="60" t="s">
        <v>945</v>
      </c>
      <c r="K45" s="32" t="str">
        <f t="shared" si="1"/>
        <v>08.12.1986</v>
      </c>
      <c r="L45" s="39">
        <v>31754</v>
      </c>
      <c r="M45" s="38" t="s">
        <v>272</v>
      </c>
      <c r="N45" s="44"/>
      <c r="O45" s="42" t="s">
        <v>273</v>
      </c>
      <c r="P45" s="42" t="s">
        <v>274</v>
      </c>
      <c r="Q45" s="43" t="s">
        <v>275</v>
      </c>
      <c r="R45" s="42" t="s">
        <v>276</v>
      </c>
      <c r="S45" s="42" t="s">
        <v>277</v>
      </c>
      <c r="T45" s="43" t="s">
        <v>1051</v>
      </c>
      <c r="U45" s="42" t="s">
        <v>1094</v>
      </c>
      <c r="V45" s="44" t="s">
        <v>278</v>
      </c>
      <c r="W45" s="42" t="s">
        <v>6</v>
      </c>
      <c r="X45" s="42" t="s">
        <v>7</v>
      </c>
      <c r="Y45" s="46"/>
      <c r="Z45" s="35" t="e">
        <f>_xlfn.XLOOKUP(G45&amp;" "&amp;H45,Висновки!A:A,Висновки!B:B)</f>
        <v>#N/A</v>
      </c>
      <c r="AA45" s="31" t="e">
        <f>_xlfn.XLOOKUP(G45&amp;" "&amp;H45,Висновки!A:A,Висновки!C:C)</f>
        <v>#N/A</v>
      </c>
      <c r="AB45" s="31" t="e">
        <f>_xlfn.XLOOKUP(G45&amp;" "&amp;H45,Висновки!A:A,Висновки!D:D)</f>
        <v>#N/A</v>
      </c>
      <c r="AC45" s="31" t="e">
        <f>_xlfn.XLOOKUP(G45&amp;" "&amp;H45,Висновки!A:A,Висновки!E:E)</f>
        <v>#N/A</v>
      </c>
      <c r="AD45" s="31" t="e">
        <f>_xlfn.XLOOKUP(G45&amp;" "&amp;H45,Висновки!A:A,Висновки!F:F)</f>
        <v>#N/A</v>
      </c>
    </row>
    <row r="46" spans="1:30" ht="39.75" customHeight="1" x14ac:dyDescent="0.25">
      <c r="B46" s="51"/>
      <c r="C46" s="39" t="str">
        <f t="shared" si="0"/>
        <v>00.01.1900</v>
      </c>
      <c r="E46" s="43" t="s">
        <v>5</v>
      </c>
      <c r="F46" s="43" t="s">
        <v>1236</v>
      </c>
      <c r="G46" s="48" t="str" cm="1">
        <f t="array" ref="G46:I46">_xlfn.TEXTSPLIT(F46," ")</f>
        <v>ЄРМАКОВ</v>
      </c>
      <c r="H46" s="43" t="str">
        <v>Дмитро</v>
      </c>
      <c r="I46" s="43" t="str">
        <v>Олександрович</v>
      </c>
      <c r="J46" s="55" t="s">
        <v>967</v>
      </c>
      <c r="K46" s="32" t="str">
        <f t="shared" si="1"/>
        <v>26.12.1976</v>
      </c>
      <c r="L46" s="39">
        <v>28120</v>
      </c>
      <c r="N46" s="44"/>
      <c r="O46" s="43" t="s">
        <v>319</v>
      </c>
      <c r="P46" s="43" t="s">
        <v>320</v>
      </c>
      <c r="Q46" s="43" t="s">
        <v>987</v>
      </c>
      <c r="R46" s="43" t="s">
        <v>321</v>
      </c>
      <c r="S46" s="43" t="s">
        <v>322</v>
      </c>
      <c r="T46" s="43" t="s">
        <v>1052</v>
      </c>
      <c r="U46" s="43" t="s">
        <v>1095</v>
      </c>
      <c r="V46" s="44" t="s">
        <v>323</v>
      </c>
      <c r="W46" s="42"/>
      <c r="X46" s="42" t="s">
        <v>7</v>
      </c>
      <c r="Y46" s="46"/>
      <c r="Z46" s="35" t="str">
        <f>_xlfn.XLOOKUP(G46&amp;" "&amp;H46,Висновки!A:A,Висновки!B:B)</f>
        <v>Висновок: Нормальний, середній інтелект (бали )</v>
      </c>
      <c r="AA46" s="31" t="str">
        <f>_xlfn.XLOOKUP(G46&amp;" "&amp;H46,Висновки!A:A,Висновки!C:C)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46" s="31" t="str">
        <f>_xlfn.XLOOKUP(G46&amp;" "&amp;H46,Висновки!A:A,Висновки!D:D)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46" s="31" t="str">
        <f>_xlfn.XLOOKUP(G46&amp;" "&amp;H46,Висновки!A:A,Висновки!E:E)</f>
        <v>Висновок: Низький рівень схильності до суїцидальних реакцій</v>
      </c>
      <c r="AD46" s="31" t="str">
        <f>_xlfn.XLOOKUP(G46&amp;" "&amp;H46,Висновки!A:A,Висновки!F:F)</f>
        <v>Рекомендується проведення комплексу заходів психологічної роботи до 11 годин.</v>
      </c>
    </row>
    <row r="47" spans="1:30" ht="39.75" customHeight="1" x14ac:dyDescent="0.25">
      <c r="A47" s="44" t="s">
        <v>507</v>
      </c>
      <c r="B47" s="39">
        <v>46080</v>
      </c>
      <c r="C47" s="39" t="str">
        <f t="shared" si="0"/>
        <v>27.02.2026</v>
      </c>
      <c r="D47" s="35">
        <v>6</v>
      </c>
      <c r="E47" s="40" t="s">
        <v>14</v>
      </c>
      <c r="F47" s="43" t="s">
        <v>1237</v>
      </c>
      <c r="G47" s="48" t="str" cm="1">
        <f t="array" ref="G47:I47">_xlfn.TEXTSPLIT(F47," ")</f>
        <v>ЖЕРЕБЦОВ</v>
      </c>
      <c r="H47" s="43" t="str">
        <v>Данило</v>
      </c>
      <c r="I47" s="43" t="str">
        <v>Вадимович</v>
      </c>
      <c r="J47" s="55" t="s">
        <v>963</v>
      </c>
      <c r="K47" s="32" t="str">
        <f t="shared" si="1"/>
        <v>26.11.1997</v>
      </c>
      <c r="L47" s="42">
        <v>35760</v>
      </c>
      <c r="M47" s="43">
        <v>3575904092</v>
      </c>
      <c r="N47" s="44" t="s">
        <v>508</v>
      </c>
      <c r="O47" s="43" t="s">
        <v>509</v>
      </c>
      <c r="P47" s="43" t="s">
        <v>510</v>
      </c>
      <c r="Q47" s="43" t="s">
        <v>986</v>
      </c>
      <c r="R47" s="43" t="s">
        <v>511</v>
      </c>
      <c r="S47" s="43" t="s">
        <v>512</v>
      </c>
      <c r="T47" s="43" t="s">
        <v>1052</v>
      </c>
      <c r="U47" s="43" t="s">
        <v>1096</v>
      </c>
      <c r="V47" s="44" t="s">
        <v>1009</v>
      </c>
      <c r="W47" s="42" t="s">
        <v>15</v>
      </c>
      <c r="X47" s="42" t="s">
        <v>16</v>
      </c>
      <c r="Y47" s="46" t="s">
        <v>513</v>
      </c>
      <c r="Z47" s="35" t="e">
        <f>_xlfn.XLOOKUP(G47&amp;" "&amp;H47,Висновки!A:A,Висновки!B:B)</f>
        <v>#N/A</v>
      </c>
      <c r="AA47" s="31" t="e">
        <f>_xlfn.XLOOKUP(G47&amp;" "&amp;H47,Висновки!A:A,Висновки!C:C)</f>
        <v>#N/A</v>
      </c>
      <c r="AB47" s="31" t="e">
        <f>_xlfn.XLOOKUP(G47&amp;" "&amp;H47,Висновки!A:A,Висновки!D:D)</f>
        <v>#N/A</v>
      </c>
      <c r="AC47" s="31" t="e">
        <f>_xlfn.XLOOKUP(G47&amp;" "&amp;H47,Висновки!A:A,Висновки!E:E)</f>
        <v>#N/A</v>
      </c>
      <c r="AD47" s="31" t="e">
        <f>_xlfn.XLOOKUP(G47&amp;" "&amp;H47,Висновки!A:A,Висновки!F:F)</f>
        <v>#N/A</v>
      </c>
    </row>
    <row r="48" spans="1:30" ht="39.75" customHeight="1" x14ac:dyDescent="0.25">
      <c r="B48" s="51">
        <v>46075</v>
      </c>
      <c r="C48" s="39" t="str">
        <f t="shared" si="0"/>
        <v>22.02.2026</v>
      </c>
      <c r="D48" s="35">
        <v>31</v>
      </c>
      <c r="E48" s="32" t="s">
        <v>5</v>
      </c>
      <c r="F48" s="32" t="s">
        <v>1238</v>
      </c>
      <c r="G48" s="48" t="str" cm="1">
        <f t="array" ref="G48:I48">_xlfn.TEXTSPLIT(F48," ")</f>
        <v>ЗАБАЙРАЧНИЙ</v>
      </c>
      <c r="H48" s="32" t="str">
        <v>Антон</v>
      </c>
      <c r="I48" s="32" t="str">
        <v>Валерійович</v>
      </c>
      <c r="J48" s="55" t="s">
        <v>953</v>
      </c>
      <c r="K48" s="32" t="str">
        <f t="shared" si="1"/>
        <v>19.05.1989</v>
      </c>
      <c r="L48" s="51">
        <v>32647</v>
      </c>
      <c r="M48" s="30" t="s">
        <v>841</v>
      </c>
      <c r="N48" s="34" t="s">
        <v>842</v>
      </c>
      <c r="O48" s="32" t="s">
        <v>654</v>
      </c>
      <c r="P48" s="32" t="s">
        <v>843</v>
      </c>
      <c r="Q48" s="32" t="s">
        <v>987</v>
      </c>
      <c r="R48" s="32" t="s">
        <v>1356</v>
      </c>
      <c r="S48" s="32" t="s">
        <v>844</v>
      </c>
      <c r="T48" s="43" t="s">
        <v>1051</v>
      </c>
      <c r="U48" s="32" t="s">
        <v>1097</v>
      </c>
      <c r="V48" s="34" t="s">
        <v>845</v>
      </c>
      <c r="W48" s="36"/>
      <c r="X48" s="33" t="s">
        <v>8</v>
      </c>
      <c r="Y48" s="46" t="s">
        <v>659</v>
      </c>
      <c r="Z48" s="35" t="e">
        <f>_xlfn.XLOOKUP(G48&amp;" "&amp;H48,Висновки!A:A,Висновки!B:B)</f>
        <v>#N/A</v>
      </c>
      <c r="AA48" s="31" t="e">
        <f>_xlfn.XLOOKUP(G48&amp;" "&amp;H48,Висновки!A:A,Висновки!C:C)</f>
        <v>#N/A</v>
      </c>
      <c r="AB48" s="31" t="e">
        <f>_xlfn.XLOOKUP(G48&amp;" "&amp;H48,Висновки!A:A,Висновки!D:D)</f>
        <v>#N/A</v>
      </c>
      <c r="AC48" s="31" t="e">
        <f>_xlfn.XLOOKUP(G48&amp;" "&amp;H48,Висновки!A:A,Висновки!E:E)</f>
        <v>#N/A</v>
      </c>
      <c r="AD48" s="31" t="e">
        <f>_xlfn.XLOOKUP(G48&amp;" "&amp;H48,Висновки!A:A,Висновки!F:F)</f>
        <v>#N/A</v>
      </c>
    </row>
    <row r="49" spans="1:30" ht="39.75" customHeight="1" x14ac:dyDescent="0.25">
      <c r="A49" s="38" t="s">
        <v>180</v>
      </c>
      <c r="B49" s="39">
        <v>46076</v>
      </c>
      <c r="C49" s="39" t="str">
        <f t="shared" si="0"/>
        <v>23.02.2026</v>
      </c>
      <c r="D49" s="40">
        <v>1</v>
      </c>
      <c r="E49" s="40" t="s">
        <v>5</v>
      </c>
      <c r="F49" s="41" t="s">
        <v>1239</v>
      </c>
      <c r="G49" s="48" t="str" cm="1">
        <f t="array" ref="G49:I49">_xlfn.TEXTSPLIT(F49," ")</f>
        <v>ЗАЇКА</v>
      </c>
      <c r="H49" s="41" t="str">
        <v>Віталій</v>
      </c>
      <c r="I49" s="41" t="str">
        <v>Олександрович</v>
      </c>
      <c r="J49" s="60" t="s">
        <v>945</v>
      </c>
      <c r="K49" s="32" t="str">
        <f t="shared" si="1"/>
        <v>05.07.1980</v>
      </c>
      <c r="L49" s="39">
        <v>29407</v>
      </c>
      <c r="M49" s="38" t="s">
        <v>181</v>
      </c>
      <c r="N49" s="44"/>
      <c r="O49" s="42" t="s">
        <v>182</v>
      </c>
      <c r="P49" s="42" t="s">
        <v>183</v>
      </c>
      <c r="Q49" s="43" t="s">
        <v>986</v>
      </c>
      <c r="R49" s="42" t="s">
        <v>184</v>
      </c>
      <c r="S49" s="42" t="s">
        <v>185</v>
      </c>
      <c r="T49" s="43" t="s">
        <v>1051</v>
      </c>
      <c r="U49" s="42" t="s">
        <v>1098</v>
      </c>
      <c r="V49" s="44" t="s">
        <v>186</v>
      </c>
      <c r="W49" s="42" t="s">
        <v>6</v>
      </c>
      <c r="X49" s="42" t="s">
        <v>7</v>
      </c>
      <c r="Y49" s="46"/>
      <c r="Z49" s="35" t="str">
        <f>_xlfn.XLOOKUP(G49&amp;" "&amp;H49,Висновки!A:A,Висновки!B:B)</f>
        <v>Висновок: Невеликий ступінь розумового відставання (бали )</v>
      </c>
      <c r="AA49" s="31" t="str">
        <f>_xlfn.XLOOKUP(G49&amp;" "&amp;H49,Висновки!A:A,Висновки!C:C)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49" s="31" t="str">
        <f>_xlfn.XLOOKUP(G49&amp;" "&amp;H49,Висновки!A:A,Висновки!D:D)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49" s="31" t="str">
        <f>_xlfn.XLOOKUP(G49&amp;" "&amp;H49,Висновки!A:A,Висновки!E:E)</f>
        <v>Висновок: Рівень схильності до суїцидальних реакцій нижче середнього</v>
      </c>
      <c r="AD49" s="31" t="str">
        <f>_xlfn.XLOOKUP(G49&amp;" "&amp;H49,Висновки!A:A,Висновки!F:F)</f>
        <v>Рекомендується проведення комплексу заходів психологічної роботи до 11 годин.</v>
      </c>
    </row>
    <row r="50" spans="1:30" ht="39.75" customHeight="1" x14ac:dyDescent="0.25">
      <c r="B50" s="51">
        <v>46074</v>
      </c>
      <c r="C50" s="39" t="str">
        <f t="shared" si="0"/>
        <v>21.02.2026</v>
      </c>
      <c r="D50" s="35">
        <v>40</v>
      </c>
      <c r="E50" s="32" t="s">
        <v>5</v>
      </c>
      <c r="F50" s="32" t="s">
        <v>1240</v>
      </c>
      <c r="G50" s="48" t="str" cm="1">
        <f t="array" ref="G50:I50">_xlfn.TEXTSPLIT(F50," ")</f>
        <v>ЗВАДА</v>
      </c>
      <c r="H50" s="32" t="str">
        <v>Микита</v>
      </c>
      <c r="I50" s="32" t="str">
        <v>Іванович</v>
      </c>
      <c r="J50" s="55" t="s">
        <v>953</v>
      </c>
      <c r="K50" s="32" t="str">
        <f t="shared" si="1"/>
        <v>15.01.2001</v>
      </c>
      <c r="L50" s="51">
        <v>36906</v>
      </c>
      <c r="M50" s="30" t="s">
        <v>890</v>
      </c>
      <c r="N50" s="34" t="s">
        <v>891</v>
      </c>
      <c r="O50" s="32" t="s">
        <v>892</v>
      </c>
      <c r="P50" s="32" t="s">
        <v>893</v>
      </c>
      <c r="Q50" s="32" t="s">
        <v>987</v>
      </c>
      <c r="R50" s="32" t="s">
        <v>1357</v>
      </c>
      <c r="S50" s="32" t="s">
        <v>894</v>
      </c>
      <c r="T50" s="43" t="s">
        <v>1051</v>
      </c>
      <c r="U50" s="32" t="s">
        <v>1099</v>
      </c>
      <c r="V50" s="34" t="s">
        <v>895</v>
      </c>
      <c r="W50" s="36"/>
      <c r="X50" s="33" t="s">
        <v>7</v>
      </c>
      <c r="Y50" s="46" t="s">
        <v>659</v>
      </c>
      <c r="Z50" s="35" t="e">
        <f>_xlfn.XLOOKUP(G50&amp;" "&amp;H50,Висновки!A:A,Висновки!B:B)</f>
        <v>#N/A</v>
      </c>
      <c r="AA50" s="31" t="e">
        <f>_xlfn.XLOOKUP(G50&amp;" "&amp;H50,Висновки!A:A,Висновки!C:C)</f>
        <v>#N/A</v>
      </c>
      <c r="AB50" s="31" t="e">
        <f>_xlfn.XLOOKUP(G50&amp;" "&amp;H50,Висновки!A:A,Висновки!D:D)</f>
        <v>#N/A</v>
      </c>
      <c r="AC50" s="31" t="e">
        <f>_xlfn.XLOOKUP(G50&amp;" "&amp;H50,Висновки!A:A,Висновки!E:E)</f>
        <v>#N/A</v>
      </c>
      <c r="AD50" s="31" t="e">
        <f>_xlfn.XLOOKUP(G50&amp;" "&amp;H50,Висновки!A:A,Висновки!F:F)</f>
        <v>#N/A</v>
      </c>
    </row>
    <row r="51" spans="1:30" ht="39.75" customHeight="1" x14ac:dyDescent="0.25">
      <c r="A51" s="38" t="s">
        <v>337</v>
      </c>
      <c r="B51" s="39">
        <v>46078</v>
      </c>
      <c r="C51" s="39" t="str">
        <f t="shared" si="0"/>
        <v>25.02.2026</v>
      </c>
      <c r="D51" s="35">
        <v>4</v>
      </c>
      <c r="E51" s="40" t="s">
        <v>5</v>
      </c>
      <c r="F51" s="48" t="s">
        <v>1241</v>
      </c>
      <c r="G51" s="48" t="str" cm="1">
        <f t="array" ref="G51:I51">_xlfn.TEXTSPLIT(F51," ")</f>
        <v>ЗВЯГІНЦЕВ</v>
      </c>
      <c r="H51" s="48" t="str">
        <v>Вадим</v>
      </c>
      <c r="I51" s="48" t="str">
        <v>Сергійович</v>
      </c>
      <c r="J51" s="55" t="s">
        <v>968</v>
      </c>
      <c r="K51" s="32" t="str">
        <f t="shared" si="1"/>
        <v>19.05.1990</v>
      </c>
      <c r="L51" s="39">
        <v>33012</v>
      </c>
      <c r="M51" s="38" t="s">
        <v>338</v>
      </c>
      <c r="N51" s="44" t="s">
        <v>339</v>
      </c>
      <c r="O51" s="43" t="s">
        <v>340</v>
      </c>
      <c r="P51" s="43" t="s">
        <v>341</v>
      </c>
      <c r="Q51" s="43" t="s">
        <v>986</v>
      </c>
      <c r="R51" s="43" t="s">
        <v>342</v>
      </c>
      <c r="S51" s="43" t="s">
        <v>343</v>
      </c>
      <c r="T51" s="43" t="s">
        <v>1052</v>
      </c>
      <c r="U51" s="43" t="s">
        <v>1100</v>
      </c>
      <c r="V51" s="44" t="s">
        <v>1010</v>
      </c>
      <c r="W51" s="42" t="s">
        <v>6</v>
      </c>
      <c r="X51" s="42"/>
      <c r="Y51" s="46"/>
      <c r="Z51" s="35" t="str">
        <f>_xlfn.XLOOKUP(G51&amp;" "&amp;H51,Висновки!A:A,Висновки!B:B)</f>
        <v>Висновок: Інтелект нижче середнього (бали )</v>
      </c>
      <c r="AA51" s="31" t="str">
        <f>_xlfn.XLOOKUP(G51&amp;" "&amp;H51,Висновки!A:A,Висновки!C:C)</f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AB51" s="31" t="str">
        <f>_xlfn.XLOOKUP(G51&amp;" "&amp;H51,Висновки!A:A,Висновки!D:D)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51" s="31" t="str">
        <f>_xlfn.XLOOKUP(G51&amp;" "&amp;H51,Висновки!A:A,Висновки!E:E)</f>
        <v>Висновок: Середній рівень схильності до суїцидальних реакцій</v>
      </c>
      <c r="AD51" s="31" t="str">
        <f>_xlfn.XLOOKUP(G51&amp;" "&amp;H51,Висновки!A:A,Висновки!F:F)</f>
        <v>Рекомендується проведення вибіркових заходів психологічної роботи до 3 годин.</v>
      </c>
    </row>
    <row r="52" spans="1:30" ht="39.75" customHeight="1" x14ac:dyDescent="0.25">
      <c r="A52" s="47" t="s">
        <v>574</v>
      </c>
      <c r="B52" s="39">
        <v>46081</v>
      </c>
      <c r="C52" s="39" t="str">
        <f t="shared" si="0"/>
        <v>28.02.2026</v>
      </c>
      <c r="D52" s="35">
        <v>6</v>
      </c>
      <c r="E52" s="35" t="s">
        <v>5</v>
      </c>
      <c r="F52" s="43" t="s">
        <v>1242</v>
      </c>
      <c r="G52" s="48" t="str" cm="1">
        <f t="array" ref="G52:I52">_xlfn.TEXTSPLIT(F52," ")</f>
        <v>ЗУБКО</v>
      </c>
      <c r="H52" s="43" t="str">
        <v>Андрій</v>
      </c>
      <c r="I52" s="43" t="str">
        <v>Валерійович</v>
      </c>
      <c r="J52" s="55" t="s">
        <v>946</v>
      </c>
      <c r="K52" s="32" t="str">
        <f t="shared" si="1"/>
        <v>17.11.2000</v>
      </c>
      <c r="L52" s="39">
        <v>36847</v>
      </c>
      <c r="M52" s="38" t="s">
        <v>590</v>
      </c>
      <c r="N52" s="44" t="s">
        <v>591</v>
      </c>
      <c r="O52" s="43" t="s">
        <v>592</v>
      </c>
      <c r="P52" s="43" t="s">
        <v>593</v>
      </c>
      <c r="Q52" s="43" t="s">
        <v>10</v>
      </c>
      <c r="R52" s="43" t="s">
        <v>594</v>
      </c>
      <c r="S52" s="43" t="s">
        <v>595</v>
      </c>
      <c r="T52" s="43" t="s">
        <v>1052</v>
      </c>
      <c r="U52" s="43" t="s">
        <v>1101</v>
      </c>
      <c r="V52" s="44" t="s">
        <v>1011</v>
      </c>
      <c r="W52" s="42" t="s">
        <v>6</v>
      </c>
      <c r="X52" s="42" t="s">
        <v>8</v>
      </c>
      <c r="Y52" s="46" t="s">
        <v>239</v>
      </c>
      <c r="Z52" s="35" t="str">
        <f>_xlfn.XLOOKUP(G52&amp;" "&amp;H52,Висновки!A:A,Висновки!B:B)</f>
        <v>Висновок: Інтелект нижче середнього (бали )</v>
      </c>
      <c r="AA52" s="31" t="str">
        <f>_xlfn.XLOOKUP(G52&amp;" "&amp;H52,Висновки!A:A,Висновки!C:C)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52" s="31" t="str">
        <f>_xlfn.XLOOKUP(G52&amp;" "&amp;H52,Висновки!A:A,Висновки!D:D)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52" s="31" t="str">
        <f>_xlfn.XLOOKUP(G52&amp;" "&amp;H52,Висновки!A:A,Висновки!E:E)</f>
        <v>Висновок: Рівень схильності до суїцидальних реакцій нижче середнього</v>
      </c>
      <c r="AD52" s="31" t="str">
        <f>_xlfn.XLOOKUP(G52&amp;" "&amp;H52,Висновки!A:A,Висновки!F:F)</f>
        <v>Отримано значення деструктивного рівня – військовослужбовець визнається психічно нестійким.</v>
      </c>
    </row>
    <row r="53" spans="1:30" ht="39.75" customHeight="1" x14ac:dyDescent="0.25">
      <c r="B53" s="51">
        <v>46076</v>
      </c>
      <c r="C53" s="39" t="str">
        <f t="shared" si="0"/>
        <v>23.02.2026</v>
      </c>
      <c r="D53" s="35">
        <v>16</v>
      </c>
      <c r="E53" s="32" t="s">
        <v>5</v>
      </c>
      <c r="F53" s="32" t="s">
        <v>1243</v>
      </c>
      <c r="G53" s="48" t="str" cm="1">
        <f t="array" ref="G53:I53">_xlfn.TEXTSPLIT(F53," ")</f>
        <v>КАЛЬЧЕНКО</v>
      </c>
      <c r="H53" s="32" t="str">
        <v>Олександр</v>
      </c>
      <c r="I53" s="32" t="str">
        <v>Іванович</v>
      </c>
      <c r="J53" s="55" t="s">
        <v>953</v>
      </c>
      <c r="K53" s="32" t="str">
        <f t="shared" si="1"/>
        <v>25.01.1980</v>
      </c>
      <c r="L53" s="51">
        <v>29245</v>
      </c>
      <c r="M53" s="30" t="s">
        <v>745</v>
      </c>
      <c r="O53" s="32" t="s">
        <v>746</v>
      </c>
      <c r="P53" s="32" t="s">
        <v>747</v>
      </c>
      <c r="Q53" s="32" t="s">
        <v>10</v>
      </c>
      <c r="R53" s="32" t="s">
        <v>748</v>
      </c>
      <c r="S53" s="32" t="s">
        <v>749</v>
      </c>
      <c r="T53" s="32" t="s">
        <v>1052</v>
      </c>
      <c r="U53" s="32" t="s">
        <v>1102</v>
      </c>
      <c r="V53" s="34" t="s">
        <v>750</v>
      </c>
      <c r="W53" s="36"/>
      <c r="X53" s="33" t="s">
        <v>8</v>
      </c>
      <c r="Y53" s="46" t="s">
        <v>659</v>
      </c>
      <c r="Z53" s="35" t="e">
        <f>_xlfn.XLOOKUP(G53&amp;" "&amp;H53,Висновки!A:A,Висновки!B:B)</f>
        <v>#N/A</v>
      </c>
      <c r="AA53" s="31" t="e">
        <f>_xlfn.XLOOKUP(G53&amp;" "&amp;H53,Висновки!A:A,Висновки!C:C)</f>
        <v>#N/A</v>
      </c>
      <c r="AB53" s="31" t="e">
        <f>_xlfn.XLOOKUP(G53&amp;" "&amp;H53,Висновки!A:A,Висновки!D:D)</f>
        <v>#N/A</v>
      </c>
      <c r="AC53" s="31" t="e">
        <f>_xlfn.XLOOKUP(G53&amp;" "&amp;H53,Висновки!A:A,Висновки!E:E)</f>
        <v>#N/A</v>
      </c>
      <c r="AD53" s="31" t="e">
        <f>_xlfn.XLOOKUP(G53&amp;" "&amp;H53,Висновки!A:A,Висновки!F:F)</f>
        <v>#N/A</v>
      </c>
    </row>
    <row r="54" spans="1:30" ht="39.75" customHeight="1" x14ac:dyDescent="0.25">
      <c r="A54" s="38" t="s">
        <v>419</v>
      </c>
      <c r="B54" s="39">
        <v>46079</v>
      </c>
      <c r="C54" s="39" t="str">
        <f t="shared" si="0"/>
        <v>26.02.2026</v>
      </c>
      <c r="D54" s="40">
        <v>7</v>
      </c>
      <c r="E54" s="40" t="s">
        <v>5</v>
      </c>
      <c r="F54" s="43" t="s">
        <v>1244</v>
      </c>
      <c r="G54" s="48" t="str" cm="1">
        <f t="array" ref="G54:I54">_xlfn.TEXTSPLIT(F54," ")</f>
        <v>КАМІНСЬКИЙ</v>
      </c>
      <c r="H54" s="43" t="str">
        <v>Андрій</v>
      </c>
      <c r="I54" s="43" t="str">
        <v>Михайлович</v>
      </c>
      <c r="J54" s="55" t="s">
        <v>948</v>
      </c>
      <c r="K54" s="32" t="str">
        <f t="shared" si="1"/>
        <v>17.12.1996</v>
      </c>
      <c r="L54" s="39">
        <v>35416</v>
      </c>
      <c r="M54" s="47" t="s">
        <v>420</v>
      </c>
      <c r="N54" s="43" t="s">
        <v>421</v>
      </c>
      <c r="O54" s="43" t="s">
        <v>422</v>
      </c>
      <c r="P54" s="43" t="s">
        <v>423</v>
      </c>
      <c r="Q54" s="43" t="s">
        <v>987</v>
      </c>
      <c r="R54" s="43" t="s">
        <v>424</v>
      </c>
      <c r="S54" s="43" t="s">
        <v>425</v>
      </c>
      <c r="T54" s="43" t="s">
        <v>1052</v>
      </c>
      <c r="U54" s="43" t="s">
        <v>1103</v>
      </c>
      <c r="V54" s="44" t="s">
        <v>1012</v>
      </c>
      <c r="W54" s="42" t="s">
        <v>6</v>
      </c>
      <c r="X54" s="42" t="s">
        <v>9</v>
      </c>
      <c r="Y54" s="46"/>
      <c r="Z54" s="35" t="str">
        <f>_xlfn.XLOOKUP(G54&amp;" "&amp;H54,Висновки!A:A,Висновки!B:B)</f>
        <v>Висновок: Інтелект нижче середнього (бали )</v>
      </c>
      <c r="AA54" s="31" t="str">
        <f>_xlfn.XLOOKUP(G54&amp;" "&amp;H54,Висновки!A:A,Висновки!C:C)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54" s="31" t="str">
        <f>_xlfn.XLOOKUP(G54&amp;" "&amp;H54,Висновки!A:A,Висновки!D:D)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54" s="31" t="str">
        <f>_xlfn.XLOOKUP(G54&amp;" "&amp;H54,Висновки!A:A,Висновки!E:E)</f>
        <v>Висновок: Низький рівень схильності до суїцидальних реакцій</v>
      </c>
      <c r="AD54" s="31" t="str">
        <f>_xlfn.XLOOKUP(G54&amp;" "&amp;H54,Висновки!A:A,Висновки!F:F)</f>
        <v>Рекомендується проведення комплексу заходів психологічної роботи до 11 годин.</v>
      </c>
    </row>
    <row r="55" spans="1:30" ht="39.75" customHeight="1" x14ac:dyDescent="0.25">
      <c r="A55" s="38" t="s">
        <v>329</v>
      </c>
      <c r="B55" s="39">
        <v>46078</v>
      </c>
      <c r="C55" s="39" t="str">
        <f t="shared" si="0"/>
        <v>25.02.2026</v>
      </c>
      <c r="D55" s="40">
        <v>5</v>
      </c>
      <c r="E55" s="40" t="s">
        <v>5</v>
      </c>
      <c r="F55" s="43" t="s">
        <v>1245</v>
      </c>
      <c r="G55" s="48" t="str" cm="1">
        <f t="array" ref="G55:I55">_xlfn.TEXTSPLIT(F55," ")</f>
        <v>КАТЕРУША</v>
      </c>
      <c r="H55" s="43" t="str">
        <v>Ярослав</v>
      </c>
      <c r="I55" s="43" t="str">
        <v>Ігорович</v>
      </c>
      <c r="J55" s="55" t="s">
        <v>949</v>
      </c>
      <c r="K55" s="32" t="str">
        <f t="shared" si="1"/>
        <v>06.07.1996</v>
      </c>
      <c r="L55" s="42">
        <v>35252</v>
      </c>
      <c r="M55" s="43">
        <v>3525107076</v>
      </c>
      <c r="N55" s="44" t="s">
        <v>344</v>
      </c>
      <c r="O55" s="43" t="s">
        <v>345</v>
      </c>
      <c r="P55" s="43" t="s">
        <v>346</v>
      </c>
      <c r="Q55" s="43" t="s">
        <v>10</v>
      </c>
      <c r="R55" s="43" t="s">
        <v>347</v>
      </c>
      <c r="S55" s="43" t="s">
        <v>348</v>
      </c>
      <c r="T55" s="43" t="s">
        <v>1051</v>
      </c>
      <c r="U55" s="43" t="s">
        <v>1104</v>
      </c>
      <c r="V55" s="44" t="s">
        <v>1013</v>
      </c>
      <c r="W55" s="42" t="s">
        <v>6</v>
      </c>
      <c r="X55" s="42"/>
      <c r="Y55" s="46" t="s">
        <v>349</v>
      </c>
      <c r="Z55" s="35" t="e">
        <f>_xlfn.XLOOKUP(G55&amp;" "&amp;H55,Висновки!A:A,Висновки!B:B)</f>
        <v>#N/A</v>
      </c>
      <c r="AA55" s="31" t="e">
        <f>_xlfn.XLOOKUP(G55&amp;" "&amp;H55,Висновки!A:A,Висновки!C:C)</f>
        <v>#N/A</v>
      </c>
      <c r="AB55" s="31" t="e">
        <f>_xlfn.XLOOKUP(G55&amp;" "&amp;H55,Висновки!A:A,Висновки!D:D)</f>
        <v>#N/A</v>
      </c>
      <c r="AC55" s="31" t="e">
        <f>_xlfn.XLOOKUP(G55&amp;" "&amp;H55,Висновки!A:A,Висновки!E:E)</f>
        <v>#N/A</v>
      </c>
      <c r="AD55" s="31" t="e">
        <f>_xlfn.XLOOKUP(G55&amp;" "&amp;H55,Висновки!A:A,Висновки!F:F)</f>
        <v>#N/A</v>
      </c>
    </row>
    <row r="56" spans="1:30" ht="39.75" customHeight="1" x14ac:dyDescent="0.25">
      <c r="A56" s="38" t="s">
        <v>220</v>
      </c>
      <c r="B56" s="39">
        <v>46076</v>
      </c>
      <c r="C56" s="39" t="str">
        <f t="shared" si="0"/>
        <v>23.02.2026</v>
      </c>
      <c r="D56" s="40">
        <v>7</v>
      </c>
      <c r="E56" s="40" t="s">
        <v>5</v>
      </c>
      <c r="F56" s="48" t="s">
        <v>1246</v>
      </c>
      <c r="G56" s="48" t="str" cm="1">
        <f t="array" ref="G56:I56">_xlfn.TEXTSPLIT(F56," ")</f>
        <v>КАЧУРА</v>
      </c>
      <c r="H56" s="48" t="str">
        <v>Олексій</v>
      </c>
      <c r="I56" s="48" t="str">
        <v>Олександрович</v>
      </c>
      <c r="J56" s="60" t="s">
        <v>952</v>
      </c>
      <c r="K56" s="32" t="str">
        <f t="shared" si="1"/>
        <v>01.03.1998</v>
      </c>
      <c r="L56" s="39">
        <v>35855</v>
      </c>
      <c r="M56" s="38" t="s">
        <v>222</v>
      </c>
      <c r="N56" s="44"/>
      <c r="O56" s="43" t="s">
        <v>221</v>
      </c>
      <c r="P56" s="43" t="s">
        <v>223</v>
      </c>
      <c r="Q56" s="43" t="s">
        <v>10</v>
      </c>
      <c r="R56" s="43" t="s">
        <v>224</v>
      </c>
      <c r="S56" s="43" t="s">
        <v>225</v>
      </c>
      <c r="T56" s="43" t="s">
        <v>1051</v>
      </c>
      <c r="U56" s="43" t="s">
        <v>1105</v>
      </c>
      <c r="V56" s="44" t="s">
        <v>226</v>
      </c>
      <c r="W56" s="42" t="s">
        <v>6</v>
      </c>
      <c r="X56" s="42"/>
      <c r="Y56" s="46"/>
      <c r="Z56" s="35" t="str">
        <f>_xlfn.XLOOKUP(G56&amp;" "&amp;H56,Висновки!A:A,Висновки!B:B)</f>
        <v>Висновок: Слабкий, нижче середнього інтелект (бали )</v>
      </c>
      <c r="AA56" s="31" t="str">
        <f>_xlfn.XLOOKUP(G56&amp;" "&amp;H56,Висновки!A:A,Висновки!C:C)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56" s="31" t="str">
        <f>_xlfn.XLOOKUP(G56&amp;" "&amp;H56,Висновки!A:A,Висновки!D:D)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56" s="31" t="str">
        <f>_xlfn.XLOOKUP(G56&amp;" "&amp;H56,Висновки!A:A,Висновки!E:E)</f>
        <v>Висновок: Рівень схильності до суїцидальних реакцій нижче середнього</v>
      </c>
      <c r="AD56" s="31" t="str">
        <f>_xlfn.XLOOKUP(G56&amp;" "&amp;H56,Висновки!A:A,Висновки!F:F)</f>
        <v>Отримано значення деструктивного рівня – військовослужбовець визнається психічно нестійким.</v>
      </c>
    </row>
    <row r="57" spans="1:30" ht="39.75" customHeight="1" x14ac:dyDescent="0.25">
      <c r="B57" s="51">
        <v>46080</v>
      </c>
      <c r="C57" s="39" t="str">
        <f t="shared" si="0"/>
        <v>27.02.2026</v>
      </c>
      <c r="D57" s="35">
        <v>20</v>
      </c>
      <c r="E57" s="32" t="s">
        <v>5</v>
      </c>
      <c r="F57" s="31" t="s">
        <v>1247</v>
      </c>
      <c r="G57" s="48" t="str" cm="1">
        <f t="array" ref="G57:I57">_xlfn.TEXTSPLIT(F57," ")</f>
        <v>КВАША</v>
      </c>
      <c r="H57" s="31" t="str">
        <v>Сергій</v>
      </c>
      <c r="I57" s="31" t="str">
        <v>Анатолійович</v>
      </c>
      <c r="J57" s="55" t="s">
        <v>969</v>
      </c>
      <c r="K57" s="32" t="str">
        <f t="shared" si="1"/>
        <v>03.03.1990</v>
      </c>
      <c r="L57" s="51">
        <v>32935</v>
      </c>
      <c r="M57" s="30" t="s">
        <v>769</v>
      </c>
      <c r="N57" s="34" t="s">
        <v>770</v>
      </c>
      <c r="O57" s="32" t="s">
        <v>771</v>
      </c>
      <c r="P57" s="32" t="s">
        <v>772</v>
      </c>
      <c r="Q57" s="32" t="s">
        <v>986</v>
      </c>
      <c r="R57" s="32" t="s">
        <v>773</v>
      </c>
      <c r="S57" s="32" t="s">
        <v>774</v>
      </c>
      <c r="T57" s="43" t="s">
        <v>1051</v>
      </c>
      <c r="U57" s="32" t="s">
        <v>1106</v>
      </c>
      <c r="V57" s="34" t="s">
        <v>775</v>
      </c>
      <c r="W57" s="36"/>
      <c r="X57" s="33" t="s">
        <v>8</v>
      </c>
      <c r="Y57" s="46" t="s">
        <v>659</v>
      </c>
      <c r="Z57" s="35" t="e">
        <f>_xlfn.XLOOKUP(G57&amp;" "&amp;H57,Висновки!A:A,Висновки!B:B)</f>
        <v>#N/A</v>
      </c>
      <c r="AA57" s="31" t="e">
        <f>_xlfn.XLOOKUP(G57&amp;" "&amp;H57,Висновки!A:A,Висновки!C:C)</f>
        <v>#N/A</v>
      </c>
      <c r="AB57" s="31" t="e">
        <f>_xlfn.XLOOKUP(G57&amp;" "&amp;H57,Висновки!A:A,Висновки!D:D)</f>
        <v>#N/A</v>
      </c>
      <c r="AC57" s="31" t="e">
        <f>_xlfn.XLOOKUP(G57&amp;" "&amp;H57,Висновки!A:A,Висновки!E:E)</f>
        <v>#N/A</v>
      </c>
      <c r="AD57" s="31" t="e">
        <f>_xlfn.XLOOKUP(G57&amp;" "&amp;H57,Висновки!A:A,Висновки!F:F)</f>
        <v>#N/A</v>
      </c>
    </row>
    <row r="58" spans="1:30" ht="39.75" customHeight="1" x14ac:dyDescent="0.25">
      <c r="B58" s="51">
        <v>46077</v>
      </c>
      <c r="C58" s="39" t="str">
        <f t="shared" si="0"/>
        <v>24.02.2026</v>
      </c>
      <c r="D58" s="35">
        <v>26</v>
      </c>
      <c r="E58" s="32" t="s">
        <v>5</v>
      </c>
      <c r="F58" s="52" t="s">
        <v>1248</v>
      </c>
      <c r="G58" s="48" t="str" cm="1">
        <f t="array" ref="G58:I58">_xlfn.TEXTSPLIT(F58," ")</f>
        <v>КЛИМЕНЧЕНКО</v>
      </c>
      <c r="H58" s="52" t="str">
        <v>Максим</v>
      </c>
      <c r="I58" s="52" t="str">
        <v>Анатолійович</v>
      </c>
      <c r="J58" s="55" t="s">
        <v>970</v>
      </c>
      <c r="K58" s="32" t="str">
        <f t="shared" si="1"/>
        <v>04.01.1990</v>
      </c>
      <c r="L58" s="51">
        <v>32877</v>
      </c>
      <c r="M58" s="30" t="s">
        <v>807</v>
      </c>
      <c r="N58" s="34" t="s">
        <v>808</v>
      </c>
      <c r="O58" s="32" t="s">
        <v>809</v>
      </c>
      <c r="P58" s="32" t="s">
        <v>810</v>
      </c>
      <c r="Q58" s="32" t="s">
        <v>986</v>
      </c>
      <c r="R58" s="32" t="s">
        <v>811</v>
      </c>
      <c r="S58" s="32" t="s">
        <v>812</v>
      </c>
      <c r="T58" s="43" t="s">
        <v>1051</v>
      </c>
      <c r="U58" s="32" t="s">
        <v>1107</v>
      </c>
      <c r="V58" s="34" t="s">
        <v>813</v>
      </c>
      <c r="W58" s="36"/>
      <c r="X58" s="33" t="s">
        <v>7</v>
      </c>
      <c r="Y58" s="46" t="s">
        <v>659</v>
      </c>
      <c r="Z58" s="35" t="e">
        <f>_xlfn.XLOOKUP(G58&amp;" "&amp;H58,Висновки!A:A,Висновки!B:B)</f>
        <v>#N/A</v>
      </c>
      <c r="AA58" s="31" t="e">
        <f>_xlfn.XLOOKUP(G58&amp;" "&amp;H58,Висновки!A:A,Висновки!C:C)</f>
        <v>#N/A</v>
      </c>
      <c r="AB58" s="31" t="e">
        <f>_xlfn.XLOOKUP(G58&amp;" "&amp;H58,Висновки!A:A,Висновки!D:D)</f>
        <v>#N/A</v>
      </c>
      <c r="AC58" s="31" t="e">
        <f>_xlfn.XLOOKUP(G58&amp;" "&amp;H58,Висновки!A:A,Висновки!E:E)</f>
        <v>#N/A</v>
      </c>
      <c r="AD58" s="31" t="e">
        <f>_xlfn.XLOOKUP(G58&amp;" "&amp;H58,Висновки!A:A,Висновки!F:F)</f>
        <v>#N/A</v>
      </c>
    </row>
    <row r="59" spans="1:30" ht="39.75" customHeight="1" x14ac:dyDescent="0.25">
      <c r="B59" s="51">
        <v>46077</v>
      </c>
      <c r="C59" s="39" t="str">
        <f t="shared" si="0"/>
        <v>24.02.2026</v>
      </c>
      <c r="D59" s="35">
        <v>28</v>
      </c>
      <c r="E59" s="32" t="s">
        <v>5</v>
      </c>
      <c r="F59" s="52" t="s">
        <v>1249</v>
      </c>
      <c r="G59" s="48" t="str" cm="1">
        <f t="array" ref="G59:I59">_xlfn.TEXTSPLIT(F59," ")</f>
        <v>КНЯЗЄВ</v>
      </c>
      <c r="H59" s="52" t="str">
        <v>Олексадр</v>
      </c>
      <c r="I59" s="52" t="str">
        <v>Олексійович</v>
      </c>
      <c r="J59" s="55" t="s">
        <v>971</v>
      </c>
      <c r="K59" s="32" t="str">
        <f t="shared" si="1"/>
        <v>10.01.1984</v>
      </c>
      <c r="L59" s="51">
        <v>30691</v>
      </c>
      <c r="M59" s="30" t="s">
        <v>821</v>
      </c>
      <c r="N59" s="32" t="s">
        <v>822</v>
      </c>
      <c r="O59" s="32" t="s">
        <v>823</v>
      </c>
      <c r="P59" s="32" t="s">
        <v>824</v>
      </c>
      <c r="Q59" s="32" t="s">
        <v>986</v>
      </c>
      <c r="R59" s="32" t="s">
        <v>825</v>
      </c>
      <c r="S59" s="32" t="s">
        <v>826</v>
      </c>
      <c r="T59" s="32" t="s">
        <v>1052</v>
      </c>
      <c r="U59" s="32" t="s">
        <v>1108</v>
      </c>
      <c r="V59" s="34" t="s">
        <v>827</v>
      </c>
      <c r="W59" s="36"/>
      <c r="X59" s="33" t="s">
        <v>7</v>
      </c>
      <c r="Y59" s="46" t="s">
        <v>659</v>
      </c>
      <c r="Z59" s="35" t="e">
        <f>_xlfn.XLOOKUP(G59&amp;" "&amp;H59,Висновки!A:A,Висновки!B:B)</f>
        <v>#N/A</v>
      </c>
      <c r="AA59" s="31" t="e">
        <f>_xlfn.XLOOKUP(G59&amp;" "&amp;H59,Висновки!A:A,Висновки!C:C)</f>
        <v>#N/A</v>
      </c>
      <c r="AB59" s="31" t="e">
        <f>_xlfn.XLOOKUP(G59&amp;" "&amp;H59,Висновки!A:A,Висновки!D:D)</f>
        <v>#N/A</v>
      </c>
      <c r="AC59" s="31" t="e">
        <f>_xlfn.XLOOKUP(G59&amp;" "&amp;H59,Висновки!A:A,Висновки!E:E)</f>
        <v>#N/A</v>
      </c>
      <c r="AD59" s="31" t="e">
        <f>_xlfn.XLOOKUP(G59&amp;" "&amp;H59,Висновки!A:A,Висновки!F:F)</f>
        <v>#N/A</v>
      </c>
    </row>
    <row r="60" spans="1:30" ht="39.75" customHeight="1" x14ac:dyDescent="0.25">
      <c r="A60" s="38" t="s">
        <v>596</v>
      </c>
      <c r="B60" s="39">
        <v>46081</v>
      </c>
      <c r="C60" s="39" t="str">
        <f t="shared" si="0"/>
        <v>28.02.2026</v>
      </c>
      <c r="D60" s="35">
        <v>7</v>
      </c>
      <c r="E60" s="40" t="s">
        <v>5</v>
      </c>
      <c r="F60" s="43" t="s">
        <v>1250</v>
      </c>
      <c r="G60" s="48" t="str" cm="1">
        <f t="array" ref="G60:I60">_xlfn.TEXTSPLIT(F60," ")</f>
        <v>КОВАЛЕНКО</v>
      </c>
      <c r="H60" s="43" t="str">
        <v>Анатолій</v>
      </c>
      <c r="I60" s="43" t="str">
        <v>Григорович</v>
      </c>
      <c r="J60" s="55" t="s">
        <v>947</v>
      </c>
      <c r="K60" s="32" t="str">
        <f t="shared" si="1"/>
        <v>21.12.1980</v>
      </c>
      <c r="L60" s="39">
        <v>29576</v>
      </c>
      <c r="M60" s="38" t="s">
        <v>597</v>
      </c>
      <c r="N60" s="43" t="s">
        <v>598</v>
      </c>
      <c r="O60" s="43" t="s">
        <v>353</v>
      </c>
      <c r="P60" s="43" t="s">
        <v>1397</v>
      </c>
      <c r="Q60" s="43" t="s">
        <v>986</v>
      </c>
      <c r="R60" s="43" t="s">
        <v>1358</v>
      </c>
      <c r="S60" s="43" t="s">
        <v>599</v>
      </c>
      <c r="T60" s="43" t="s">
        <v>1052</v>
      </c>
      <c r="U60" s="43" t="s">
        <v>1173</v>
      </c>
      <c r="V60" s="44" t="s">
        <v>1014</v>
      </c>
      <c r="W60" s="42" t="s">
        <v>6</v>
      </c>
      <c r="X60" s="42" t="s">
        <v>8</v>
      </c>
      <c r="Y60" s="46"/>
      <c r="Z60" s="35" t="str">
        <f>_xlfn.XLOOKUP(G60&amp;" "&amp;H60,Висновки!A:A,Висновки!B:B)</f>
        <v>Висновок: Невеликий ступінь розумового відставання (бали )</v>
      </c>
      <c r="AA60" s="31" t="str">
        <f>_xlfn.XLOOKUP(G60&amp;" "&amp;H60,Висновки!A:A,Висновки!C:C)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60" s="31" t="str">
        <f>_xlfn.XLOOKUP(G60&amp;" "&amp;H60,Висновки!A:A,Висновки!D:D)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60" s="31" t="str">
        <f>_xlfn.XLOOKUP(G60&amp;" "&amp;H60,Висновки!A:A,Висновки!E:E)</f>
        <v>Висновок: Низький рівень схильності до суїцидальних реакцій</v>
      </c>
      <c r="AD60" s="31" t="str">
        <f>_xlfn.XLOOKUP(G60&amp;" "&amp;H60,Висновки!A:A,Висновки!F:F)</f>
        <v>Отримано значення деструктивного рівня – військовослужбовець визнається психічно нестійким.</v>
      </c>
    </row>
    <row r="61" spans="1:30" ht="39.75" customHeight="1" x14ac:dyDescent="0.25">
      <c r="A61" s="38" t="s">
        <v>574</v>
      </c>
      <c r="B61" s="39">
        <v>46081</v>
      </c>
      <c r="C61" s="39" t="str">
        <f t="shared" si="0"/>
        <v>28.02.2026</v>
      </c>
      <c r="D61" s="35">
        <v>8</v>
      </c>
      <c r="E61" s="35" t="s">
        <v>5</v>
      </c>
      <c r="F61" s="43" t="s">
        <v>1251</v>
      </c>
      <c r="G61" s="48" t="str" cm="1">
        <f t="array" ref="G61:I61">_xlfn.TEXTSPLIT(F61," ")</f>
        <v>КОВАЛЕНКО</v>
      </c>
      <c r="H61" s="43" t="str">
        <v>Дмитро</v>
      </c>
      <c r="I61" s="43" t="str">
        <v>Валентинович</v>
      </c>
      <c r="J61" s="55" t="s">
        <v>946</v>
      </c>
      <c r="K61" s="32" t="str">
        <f t="shared" si="1"/>
        <v>29.10.1984</v>
      </c>
      <c r="L61" s="39">
        <v>30984</v>
      </c>
      <c r="M61" s="47" t="s">
        <v>600</v>
      </c>
      <c r="N61" s="49" t="s">
        <v>601</v>
      </c>
      <c r="O61" s="43" t="s">
        <v>216</v>
      </c>
      <c r="P61" s="43" t="s">
        <v>1398</v>
      </c>
      <c r="Q61" s="43" t="s">
        <v>987</v>
      </c>
      <c r="R61" s="43" t="s">
        <v>1359</v>
      </c>
      <c r="S61" s="43" t="s">
        <v>602</v>
      </c>
      <c r="T61" s="43" t="s">
        <v>1051</v>
      </c>
      <c r="U61" s="43" t="s">
        <v>1174</v>
      </c>
      <c r="V61" s="44" t="s">
        <v>1015</v>
      </c>
      <c r="W61" s="42" t="s">
        <v>6</v>
      </c>
      <c r="X61" s="42" t="s">
        <v>21</v>
      </c>
      <c r="Y61" s="46"/>
      <c r="Z61" s="35" t="str">
        <f>_xlfn.XLOOKUP(G61&amp;" "&amp;H61,Висновки!A:A,Висновки!B:B)</f>
        <v>Висновок: Невеликий ступінь розумового відставання (бали )</v>
      </c>
      <c r="AA61" s="31" t="str">
        <f>_xlfn.XLOOKUP(G61&amp;" "&amp;H61,Висновки!A:A,Висновки!C:C)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61" s="31" t="str">
        <f>_xlfn.XLOOKUP(G61&amp;" "&amp;H61,Висновки!A:A,Висновки!D:D)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61" s="31" t="str">
        <f>_xlfn.XLOOKUP(G61&amp;" "&amp;H61,Висновки!A:A,Висновки!E:E)</f>
        <v>Висновок: Низький рівень схильності до суїцидальних реакцій</v>
      </c>
      <c r="AD61" s="31" t="str">
        <f>_xlfn.XLOOKUP(G61&amp;" "&amp;H61,Висновки!A:A,Висновки!F:F)</f>
        <v>Рекомендується проведення комплексу заходів психологічної роботи до 11 годин.</v>
      </c>
    </row>
    <row r="62" spans="1:30" ht="39.75" customHeight="1" x14ac:dyDescent="0.25">
      <c r="A62" s="47" t="s">
        <v>603</v>
      </c>
      <c r="B62" s="39">
        <v>46081</v>
      </c>
      <c r="C62" s="39" t="str">
        <f t="shared" si="0"/>
        <v>28.02.2026</v>
      </c>
      <c r="D62" s="35">
        <v>9</v>
      </c>
      <c r="E62" s="40" t="s">
        <v>5</v>
      </c>
      <c r="F62" s="41" t="s">
        <v>1252</v>
      </c>
      <c r="G62" s="48" t="str" cm="1">
        <f t="array" ref="G62:I62">_xlfn.TEXTSPLIT(F62," ")</f>
        <v>КОВАЛЕНКО</v>
      </c>
      <c r="H62" s="41" t="str">
        <v>Олег</v>
      </c>
      <c r="I62" s="41" t="str">
        <v>Андрійович</v>
      </c>
      <c r="J62" s="55" t="s">
        <v>961</v>
      </c>
      <c r="K62" s="32" t="str">
        <f t="shared" si="1"/>
        <v>17.05.1993</v>
      </c>
      <c r="L62" s="39">
        <v>34106</v>
      </c>
      <c r="M62" s="38" t="s">
        <v>604</v>
      </c>
      <c r="N62" s="44" t="s">
        <v>605</v>
      </c>
      <c r="O62" s="42" t="s">
        <v>606</v>
      </c>
      <c r="P62" s="42" t="s">
        <v>607</v>
      </c>
      <c r="Q62" s="43" t="s">
        <v>10</v>
      </c>
      <c r="R62" s="42" t="s">
        <v>608</v>
      </c>
      <c r="S62" s="42" t="s">
        <v>609</v>
      </c>
      <c r="T62" s="42" t="s">
        <v>1052</v>
      </c>
      <c r="U62" s="42" t="s">
        <v>1109</v>
      </c>
      <c r="V62" s="44" t="s">
        <v>1016</v>
      </c>
      <c r="W62" s="42" t="s">
        <v>6</v>
      </c>
      <c r="X62" s="42" t="s">
        <v>16</v>
      </c>
      <c r="Y62" s="46"/>
      <c r="Z62" s="35" t="e">
        <f>_xlfn.XLOOKUP(G62&amp;" "&amp;H62,Висновки!A:A,Висновки!B:B)</f>
        <v>#N/A</v>
      </c>
      <c r="AA62" s="31" t="e">
        <f>_xlfn.XLOOKUP(G62&amp;" "&amp;H62,Висновки!A:A,Висновки!C:C)</f>
        <v>#N/A</v>
      </c>
      <c r="AB62" s="31" t="e">
        <f>_xlfn.XLOOKUP(G62&amp;" "&amp;H62,Висновки!A:A,Висновки!D:D)</f>
        <v>#N/A</v>
      </c>
      <c r="AC62" s="31" t="e">
        <f>_xlfn.XLOOKUP(G62&amp;" "&amp;H62,Висновки!A:A,Висновки!E:E)</f>
        <v>#N/A</v>
      </c>
      <c r="AD62" s="31" t="e">
        <f>_xlfn.XLOOKUP(G62&amp;" "&amp;H62,Висновки!A:A,Висновки!F:F)</f>
        <v>#N/A</v>
      </c>
    </row>
    <row r="63" spans="1:30" ht="39.75" customHeight="1" x14ac:dyDescent="0.25">
      <c r="A63" s="44" t="s">
        <v>426</v>
      </c>
      <c r="B63" s="39">
        <v>46079</v>
      </c>
      <c r="C63" s="39" t="str">
        <f t="shared" si="0"/>
        <v>26.02.2026</v>
      </c>
      <c r="D63" s="40">
        <v>8</v>
      </c>
      <c r="E63" s="40" t="s">
        <v>5</v>
      </c>
      <c r="F63" s="43" t="s">
        <v>1253</v>
      </c>
      <c r="G63" s="48" t="str" cm="1">
        <f t="array" ref="G63:I63">_xlfn.TEXTSPLIT(F63," ")</f>
        <v>КОВАЛЬ</v>
      </c>
      <c r="H63" s="43" t="str">
        <v>Сергій</v>
      </c>
      <c r="I63" s="43" t="str">
        <v>Степанович</v>
      </c>
      <c r="J63" s="55" t="s">
        <v>948</v>
      </c>
      <c r="K63" s="32" t="str">
        <f t="shared" si="1"/>
        <v>09.09.1982</v>
      </c>
      <c r="L63" s="39">
        <v>30203</v>
      </c>
      <c r="M63" s="47" t="s">
        <v>427</v>
      </c>
      <c r="N63" s="49" t="s">
        <v>428</v>
      </c>
      <c r="O63" s="43" t="s">
        <v>429</v>
      </c>
      <c r="P63" s="43" t="s">
        <v>430</v>
      </c>
      <c r="Q63" s="43" t="s">
        <v>985</v>
      </c>
      <c r="R63" s="43" t="s">
        <v>431</v>
      </c>
      <c r="S63" s="43" t="s">
        <v>432</v>
      </c>
      <c r="T63" s="43" t="s">
        <v>1051</v>
      </c>
      <c r="U63" s="43" t="s">
        <v>1110</v>
      </c>
      <c r="V63" s="44" t="s">
        <v>1017</v>
      </c>
      <c r="W63" s="42" t="s">
        <v>6</v>
      </c>
      <c r="X63" s="42"/>
      <c r="Y63" s="46"/>
      <c r="Z63" s="35" t="str">
        <f>_xlfn.XLOOKUP(G63&amp;" "&amp;H63,Висновки!A:A,Висновки!B:B)</f>
        <v>Висновок: Слабкий, нижче середнього інтелект (бали )</v>
      </c>
      <c r="AA63" s="31" t="str">
        <f>_xlfn.XLOOKUP(G63&amp;" "&amp;H63,Висновки!A:A,Висновки!C:C)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63" s="31" t="str">
        <f>_xlfn.XLOOKUP(G63&amp;" "&amp;H63,Висновки!A:A,Висновки!D:D)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63" s="31" t="str">
        <f>_xlfn.XLOOKUP(G63&amp;" "&amp;H63,Висновки!A:A,Висновки!E:E)</f>
        <v>Висновок: Рівень схильності до суїцидальних реакцій нижче середнього</v>
      </c>
      <c r="AD63" s="31" t="str">
        <f>_xlfn.XLOOKUP(G63&amp;" "&amp;H63,Висновки!A:A,Висновки!F:F)</f>
        <v>Отримано значення деструктивного рівня – військовослужбовець визнається психічно нестійким.</v>
      </c>
    </row>
    <row r="64" spans="1:30" ht="39.75" customHeight="1" x14ac:dyDescent="0.25">
      <c r="A64" s="38"/>
      <c r="B64" s="39">
        <v>46084</v>
      </c>
      <c r="C64" s="39" t="str">
        <f t="shared" si="0"/>
        <v>03.03.2026</v>
      </c>
      <c r="D64" s="35">
        <v>16</v>
      </c>
      <c r="E64" s="35" t="s">
        <v>5</v>
      </c>
      <c r="F64" s="43" t="s">
        <v>1254</v>
      </c>
      <c r="G64" s="48" t="str" cm="1">
        <f t="array" ref="G64:I64">_xlfn.TEXTSPLIT(F64," ")</f>
        <v>КОВАЛЬОВ</v>
      </c>
      <c r="H64" s="43" t="str">
        <v>Владислав</v>
      </c>
      <c r="I64" s="43" t="str">
        <v>Віталійович</v>
      </c>
      <c r="J64" s="60" t="s">
        <v>972</v>
      </c>
      <c r="K64" s="32" t="str">
        <f t="shared" si="1"/>
        <v>16.04.2001</v>
      </c>
      <c r="L64" s="39">
        <v>36997</v>
      </c>
      <c r="M64" s="38"/>
      <c r="N64" s="43"/>
      <c r="O64" s="43" t="s">
        <v>645</v>
      </c>
      <c r="P64" s="43" t="s">
        <v>646</v>
      </c>
      <c r="Q64" s="43" t="s">
        <v>988</v>
      </c>
      <c r="R64" s="43" t="s">
        <v>647</v>
      </c>
      <c r="S64" s="43" t="s">
        <v>648</v>
      </c>
      <c r="T64" s="43" t="s">
        <v>1051</v>
      </c>
      <c r="U64" s="43" t="s">
        <v>649</v>
      </c>
      <c r="V64" s="44" t="s">
        <v>650</v>
      </c>
      <c r="W64" s="42" t="s">
        <v>6</v>
      </c>
      <c r="X64" s="42" t="s">
        <v>7</v>
      </c>
      <c r="Y64" s="46" t="s">
        <v>651</v>
      </c>
      <c r="Z64" s="35" t="str">
        <f>_xlfn.XLOOKUP(G64&amp;" "&amp;H64,Висновки!A:A,Висновки!B:B)</f>
        <v>Висновок: Інтелект нижче середнього (бали )</v>
      </c>
      <c r="AA64" s="31" t="str">
        <f>_xlfn.XLOOKUP(G64&amp;" "&amp;H64,Висновки!A:A,Висновки!C:C)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64" s="31" t="str">
        <f>_xlfn.XLOOKUP(G64&amp;" "&amp;H64,Висновки!A:A,Висновки!D:D)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64" s="31" t="str">
        <f>_xlfn.XLOOKUP(G64&amp;" "&amp;H64,Висновки!A:A,Висновки!E:E)</f>
        <v>Висновок: Низький рівень схильності до суїцидальних реакцій</v>
      </c>
      <c r="AD64" s="31" t="str">
        <f>_xlfn.XLOOKUP(G64&amp;" "&amp;H64,Висновки!A:A,Висновки!F:F)</f>
        <v>Отримано значення деструктивного рівня – військовослужбовець визнається психічно нестійким.</v>
      </c>
    </row>
    <row r="65" spans="1:30" ht="39.75" customHeight="1" x14ac:dyDescent="0.25">
      <c r="B65" s="51">
        <v>46073</v>
      </c>
      <c r="C65" s="39" t="str">
        <f t="shared" si="0"/>
        <v>20.02.2026</v>
      </c>
      <c r="D65" s="35">
        <v>30</v>
      </c>
      <c r="E65" s="32" t="s">
        <v>18</v>
      </c>
      <c r="F65" s="52" t="s">
        <v>1255</v>
      </c>
      <c r="G65" s="48" t="str" cm="1">
        <f t="array" ref="G65:I65">_xlfn.TEXTSPLIT(F65," ")</f>
        <v>КОЛОДЧЕНКО</v>
      </c>
      <c r="H65" s="52" t="str">
        <v>Олег</v>
      </c>
      <c r="I65" s="52" t="str">
        <v>Григорович</v>
      </c>
      <c r="J65" s="55" t="s">
        <v>834</v>
      </c>
      <c r="K65" s="32" t="str">
        <f t="shared" si="1"/>
        <v>10.03.1990</v>
      </c>
      <c r="L65" s="51">
        <v>32942</v>
      </c>
      <c r="M65" s="30" t="s">
        <v>835</v>
      </c>
      <c r="N65" s="34" t="s">
        <v>836</v>
      </c>
      <c r="O65" s="32" t="s">
        <v>837</v>
      </c>
      <c r="P65" s="32" t="s">
        <v>838</v>
      </c>
      <c r="Q65" s="32" t="s">
        <v>986</v>
      </c>
      <c r="R65" s="32" t="s">
        <v>1360</v>
      </c>
      <c r="S65" s="32" t="s">
        <v>839</v>
      </c>
      <c r="T65" s="32" t="s">
        <v>1052</v>
      </c>
      <c r="U65" s="32" t="s">
        <v>1175</v>
      </c>
      <c r="V65" s="34" t="s">
        <v>840</v>
      </c>
      <c r="W65" s="36"/>
      <c r="X65" s="33" t="s">
        <v>9</v>
      </c>
      <c r="Y65" s="46" t="s">
        <v>659</v>
      </c>
      <c r="Z65" s="35" t="e">
        <f>_xlfn.XLOOKUP(G65&amp;" "&amp;H65,Висновки!A:A,Висновки!B:B)</f>
        <v>#N/A</v>
      </c>
      <c r="AA65" s="31" t="e">
        <f>_xlfn.XLOOKUP(G65&amp;" "&amp;H65,Висновки!A:A,Висновки!C:C)</f>
        <v>#N/A</v>
      </c>
      <c r="AB65" s="31" t="e">
        <f>_xlfn.XLOOKUP(G65&amp;" "&amp;H65,Висновки!A:A,Висновки!D:D)</f>
        <v>#N/A</v>
      </c>
      <c r="AC65" s="31" t="e">
        <f>_xlfn.XLOOKUP(G65&amp;" "&amp;H65,Висновки!A:A,Висновки!E:E)</f>
        <v>#N/A</v>
      </c>
      <c r="AD65" s="31" t="e">
        <f>_xlfn.XLOOKUP(G65&amp;" "&amp;H65,Висновки!A:A,Висновки!F:F)</f>
        <v>#N/A</v>
      </c>
    </row>
    <row r="66" spans="1:30" ht="39.75" customHeight="1" x14ac:dyDescent="0.25">
      <c r="A66" s="38" t="s">
        <v>227</v>
      </c>
      <c r="B66" s="39">
        <v>46076</v>
      </c>
      <c r="C66" s="39" t="str">
        <f t="shared" si="0"/>
        <v>23.02.2026</v>
      </c>
      <c r="D66" s="35">
        <v>8</v>
      </c>
      <c r="E66" s="40" t="s">
        <v>5</v>
      </c>
      <c r="F66" s="41" t="s">
        <v>1256</v>
      </c>
      <c r="G66" s="48" t="str" cm="1">
        <f t="array" ref="G66:I66">_xlfn.TEXTSPLIT(F66," ")</f>
        <v>КОНОВАЛ</v>
      </c>
      <c r="H66" s="41" t="str">
        <v>Євгеній</v>
      </c>
      <c r="I66" s="41" t="str">
        <v>Миколайович</v>
      </c>
      <c r="J66" s="55" t="s">
        <v>944</v>
      </c>
      <c r="K66" s="32" t="str">
        <f t="shared" si="1"/>
        <v>01.06.1984</v>
      </c>
      <c r="L66" s="39">
        <v>30834</v>
      </c>
      <c r="M66" s="38" t="s">
        <v>228</v>
      </c>
      <c r="N66" s="44"/>
      <c r="O66" s="42" t="s">
        <v>229</v>
      </c>
      <c r="P66" s="42" t="s">
        <v>230</v>
      </c>
      <c r="Q66" s="43" t="s">
        <v>10</v>
      </c>
      <c r="R66" s="42" t="s">
        <v>231</v>
      </c>
      <c r="S66" s="42" t="s">
        <v>232</v>
      </c>
      <c r="T66" s="43" t="s">
        <v>1051</v>
      </c>
      <c r="U66" s="42" t="s">
        <v>1111</v>
      </c>
      <c r="V66" s="44" t="s">
        <v>233</v>
      </c>
      <c r="W66" s="42" t="s">
        <v>6</v>
      </c>
      <c r="X66" s="42" t="s">
        <v>234</v>
      </c>
      <c r="Y66" s="46"/>
      <c r="Z66" s="35" t="str">
        <f>_xlfn.XLOOKUP(G66&amp;" "&amp;H66,Висновки!A:A,Висновки!B:B)</f>
        <v>Висновок: Інтелект нижче середнього (бали )</v>
      </c>
      <c r="AA66" s="31" t="str">
        <f>_xlfn.XLOOKUP(G66&amp;" "&amp;H66,Висновки!A:A,Висновки!C:C)</f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AB66" s="31" t="str">
        <f>_xlfn.XLOOKUP(G66&amp;" "&amp;H66,Висновки!A:A,Висновки!D:D)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66" s="31" t="str">
        <f>_xlfn.XLOOKUP(G66&amp;" "&amp;H66,Висновки!A:A,Висновки!E:E)</f>
        <v>Висновок: Низький рівень схильності до суїцидальних реакцій</v>
      </c>
      <c r="AD66" s="31" t="str">
        <f>_xlfn.XLOOKUP(G66&amp;" "&amp;H66,Висновки!A:A,Висновки!F:F)</f>
        <v>Отримано значення деструктивного рівня – військовослужбовець визнається психічно нестійким.</v>
      </c>
    </row>
    <row r="67" spans="1:30" ht="39.75" customHeight="1" x14ac:dyDescent="0.25">
      <c r="B67" s="51">
        <v>46077</v>
      </c>
      <c r="C67" s="39" t="str">
        <f t="shared" ref="C67:C130" si="2">TEXT(B67,"dd.mm.yyyy")</f>
        <v>24.02.2026</v>
      </c>
      <c r="D67" s="35">
        <v>24</v>
      </c>
      <c r="E67" s="32" t="s">
        <v>5</v>
      </c>
      <c r="F67" s="52" t="s">
        <v>1257</v>
      </c>
      <c r="G67" s="48" t="str" cm="1">
        <f t="array" ref="G67:I67">_xlfn.TEXTSPLIT(F67," ")</f>
        <v>КОРЕНЄВ</v>
      </c>
      <c r="H67" s="52" t="str">
        <v>Віталій</v>
      </c>
      <c r="I67" s="52" t="str">
        <v>Віталійович</v>
      </c>
      <c r="J67" s="55" t="s">
        <v>973</v>
      </c>
      <c r="K67" s="32" t="str">
        <f t="shared" ref="K67:K130" si="3">TEXT(L67,"dd.mm.yyyy")</f>
        <v>24.02.1989</v>
      </c>
      <c r="L67" s="51">
        <v>32563</v>
      </c>
      <c r="M67" s="30" t="s">
        <v>796</v>
      </c>
      <c r="N67" s="34" t="s">
        <v>797</v>
      </c>
      <c r="O67" s="32" t="s">
        <v>654</v>
      </c>
      <c r="P67" s="32" t="s">
        <v>798</v>
      </c>
      <c r="Q67" s="32" t="s">
        <v>985</v>
      </c>
      <c r="R67" s="32" t="s">
        <v>799</v>
      </c>
      <c r="S67" s="32" t="s">
        <v>800</v>
      </c>
      <c r="T67" s="43" t="s">
        <v>1051</v>
      </c>
      <c r="U67" s="32" t="s">
        <v>1112</v>
      </c>
      <c r="V67" s="34" t="s">
        <v>801</v>
      </c>
      <c r="W67" s="36"/>
      <c r="X67" s="33" t="s">
        <v>20</v>
      </c>
      <c r="Y67" s="46" t="s">
        <v>659</v>
      </c>
      <c r="Z67" s="35" t="e">
        <f>_xlfn.XLOOKUP(G67&amp;" "&amp;H67,Висновки!A:A,Висновки!B:B)</f>
        <v>#N/A</v>
      </c>
      <c r="AA67" s="31" t="e">
        <f>_xlfn.XLOOKUP(G67&amp;" "&amp;H67,Висновки!A:A,Висновки!C:C)</f>
        <v>#N/A</v>
      </c>
      <c r="AB67" s="31" t="e">
        <f>_xlfn.XLOOKUP(G67&amp;" "&amp;H67,Висновки!A:A,Висновки!D:D)</f>
        <v>#N/A</v>
      </c>
      <c r="AC67" s="31" t="e">
        <f>_xlfn.XLOOKUP(G67&amp;" "&amp;H67,Висновки!A:A,Висновки!E:E)</f>
        <v>#N/A</v>
      </c>
      <c r="AD67" s="31" t="e">
        <f>_xlfn.XLOOKUP(G67&amp;" "&amp;H67,Висновки!A:A,Висновки!F:F)</f>
        <v>#N/A</v>
      </c>
    </row>
    <row r="68" spans="1:30" ht="39.75" customHeight="1" x14ac:dyDescent="0.25">
      <c r="B68" s="51">
        <v>46080</v>
      </c>
      <c r="C68" s="39" t="str">
        <f t="shared" si="2"/>
        <v>27.02.2026</v>
      </c>
      <c r="D68" s="35">
        <v>35</v>
      </c>
      <c r="E68" s="32" t="s">
        <v>5</v>
      </c>
      <c r="F68" s="52" t="s">
        <v>1258</v>
      </c>
      <c r="G68" s="48" t="str" cm="1">
        <f t="array" ref="G68:I68">_xlfn.TEXTSPLIT(F68," ")</f>
        <v>КОСЕНКО</v>
      </c>
      <c r="H68" s="52" t="str">
        <v>Віталій</v>
      </c>
      <c r="I68" s="52" t="str">
        <v>Якович</v>
      </c>
      <c r="J68" s="55" t="s">
        <v>953</v>
      </c>
      <c r="K68" s="32" t="str">
        <f t="shared" si="3"/>
        <v>25.10.1994</v>
      </c>
      <c r="L68" s="51">
        <v>34632</v>
      </c>
      <c r="M68" s="30" t="s">
        <v>862</v>
      </c>
      <c r="N68" s="34" t="s">
        <v>863</v>
      </c>
      <c r="O68" s="32" t="s">
        <v>864</v>
      </c>
      <c r="P68" s="32" t="s">
        <v>865</v>
      </c>
      <c r="Q68" s="32" t="s">
        <v>987</v>
      </c>
      <c r="R68" s="32" t="s">
        <v>1361</v>
      </c>
      <c r="S68" s="32" t="s">
        <v>866</v>
      </c>
      <c r="T68" s="43" t="s">
        <v>1051</v>
      </c>
      <c r="U68" s="32" t="s">
        <v>1113</v>
      </c>
      <c r="V68" s="34" t="s">
        <v>867</v>
      </c>
      <c r="W68" s="36"/>
      <c r="X68" s="33" t="s">
        <v>20</v>
      </c>
      <c r="Y68" s="46" t="s">
        <v>659</v>
      </c>
      <c r="Z68" s="35" t="e">
        <f>_xlfn.XLOOKUP(G68&amp;" "&amp;H68,Висновки!A:A,Висновки!B:B)</f>
        <v>#N/A</v>
      </c>
      <c r="AA68" s="31" t="e">
        <f>_xlfn.XLOOKUP(G68&amp;" "&amp;H68,Висновки!A:A,Висновки!C:C)</f>
        <v>#N/A</v>
      </c>
      <c r="AB68" s="31" t="e">
        <f>_xlfn.XLOOKUP(G68&amp;" "&amp;H68,Висновки!A:A,Висновки!D:D)</f>
        <v>#N/A</v>
      </c>
      <c r="AC68" s="31" t="e">
        <f>_xlfn.XLOOKUP(G68&amp;" "&amp;H68,Висновки!A:A,Висновки!E:E)</f>
        <v>#N/A</v>
      </c>
      <c r="AD68" s="31" t="e">
        <f>_xlfn.XLOOKUP(G68&amp;" "&amp;H68,Висновки!A:A,Висновки!F:F)</f>
        <v>#N/A</v>
      </c>
    </row>
    <row r="69" spans="1:30" ht="39.75" customHeight="1" x14ac:dyDescent="0.25">
      <c r="A69" s="38" t="s">
        <v>412</v>
      </c>
      <c r="B69" s="39">
        <v>46079</v>
      </c>
      <c r="C69" s="39" t="str">
        <f t="shared" si="2"/>
        <v>26.02.2026</v>
      </c>
      <c r="D69" s="40">
        <v>9</v>
      </c>
      <c r="E69" s="40" t="s">
        <v>5</v>
      </c>
      <c r="F69" s="43" t="s">
        <v>1259</v>
      </c>
      <c r="G69" s="48" t="str" cm="1">
        <f t="array" ref="G69:I69">_xlfn.TEXTSPLIT(F69," ")</f>
        <v>КОСЕНЮК</v>
      </c>
      <c r="H69" s="43" t="str">
        <v>Валерій</v>
      </c>
      <c r="I69" s="43" t="str">
        <v>Анатолійович</v>
      </c>
      <c r="J69" s="55" t="s">
        <v>965</v>
      </c>
      <c r="K69" s="32" t="str">
        <f t="shared" si="3"/>
        <v>23.07.1975</v>
      </c>
      <c r="L69" s="39">
        <v>27598</v>
      </c>
      <c r="M69" s="47" t="s">
        <v>433</v>
      </c>
      <c r="N69" s="43" t="s">
        <v>434</v>
      </c>
      <c r="O69" s="43" t="s">
        <v>216</v>
      </c>
      <c r="P69" s="43" t="s">
        <v>435</v>
      </c>
      <c r="Q69" s="43" t="s">
        <v>10</v>
      </c>
      <c r="R69" s="43" t="s">
        <v>436</v>
      </c>
      <c r="S69" s="43" t="s">
        <v>437</v>
      </c>
      <c r="T69" s="43" t="s">
        <v>1052</v>
      </c>
      <c r="U69" s="43" t="s">
        <v>1114</v>
      </c>
      <c r="V69" s="44" t="s">
        <v>1018</v>
      </c>
      <c r="W69" s="42" t="s">
        <v>15</v>
      </c>
      <c r="X69" s="42"/>
      <c r="Y69" s="46" t="s">
        <v>438</v>
      </c>
      <c r="Z69" s="35" t="str">
        <f>_xlfn.XLOOKUP(G69&amp;" "&amp;H69,Висновки!A:A,Висновки!B:B)</f>
        <v>Висновок: Нормальний, середній інтелект (бали )</v>
      </c>
      <c r="AA69" s="31" t="str">
        <f>_xlfn.XLOOKUP(G69&amp;" "&amp;H69,Висновки!A:A,Висновки!C:C)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69" s="31" t="str">
        <f>_xlfn.XLOOKUP(G69&amp;" "&amp;H69,Висновки!A:A,Висновки!D:D)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69" s="31" t="str">
        <f>_xlfn.XLOOKUP(G69&amp;" "&amp;H69,Висновки!A:A,Висновки!E:E)</f>
        <v>Висновок: Рівень схильності до суїцидальних реакцій нижче середнього</v>
      </c>
      <c r="AD69" s="31" t="str">
        <f>_xlfn.XLOOKUP(G69&amp;" "&amp;H69,Висновки!A:A,Висновки!F:F)</f>
        <v>Отримано значення деструктивного рівня – військовослужбовець визнається психічно нестійким.</v>
      </c>
    </row>
    <row r="70" spans="1:30" ht="39.75" customHeight="1" x14ac:dyDescent="0.25">
      <c r="B70" s="51">
        <v>46077</v>
      </c>
      <c r="C70" s="39" t="str">
        <f t="shared" si="2"/>
        <v>24.02.2026</v>
      </c>
      <c r="D70" s="35">
        <v>7</v>
      </c>
      <c r="E70" s="32" t="s">
        <v>5</v>
      </c>
      <c r="F70" s="52" t="s">
        <v>1260</v>
      </c>
      <c r="G70" s="48" t="str" cm="1">
        <f t="array" ref="G70:I70">_xlfn.TEXTSPLIT(F70," ")</f>
        <v>КОСЬМІН</v>
      </c>
      <c r="H70" s="52" t="str">
        <v>Юрій</v>
      </c>
      <c r="I70" s="52" t="str">
        <v>Віталійович</v>
      </c>
      <c r="J70" s="32" t="s">
        <v>956</v>
      </c>
      <c r="K70" s="32" t="str">
        <f t="shared" si="3"/>
        <v>12.07.1980</v>
      </c>
      <c r="L70" s="51">
        <v>29414</v>
      </c>
      <c r="M70" s="30" t="s">
        <v>691</v>
      </c>
      <c r="O70" s="32" t="s">
        <v>692</v>
      </c>
      <c r="P70" s="32" t="s">
        <v>693</v>
      </c>
      <c r="Q70" s="32" t="s">
        <v>985</v>
      </c>
      <c r="R70" s="32" t="s">
        <v>694</v>
      </c>
      <c r="S70" s="32" t="s">
        <v>695</v>
      </c>
      <c r="T70" s="43" t="s">
        <v>1051</v>
      </c>
      <c r="U70" s="32" t="s">
        <v>1115</v>
      </c>
      <c r="V70" s="34" t="s">
        <v>696</v>
      </c>
      <c r="W70" s="36"/>
      <c r="X70" s="33" t="s">
        <v>8</v>
      </c>
      <c r="Y70" s="46" t="s">
        <v>659</v>
      </c>
      <c r="Z70" s="35" t="e">
        <f>_xlfn.XLOOKUP(G70&amp;" "&amp;H70,Висновки!A:A,Висновки!B:B)</f>
        <v>#N/A</v>
      </c>
      <c r="AA70" s="31" t="e">
        <f>_xlfn.XLOOKUP(G70&amp;" "&amp;H70,Висновки!A:A,Висновки!C:C)</f>
        <v>#N/A</v>
      </c>
      <c r="AB70" s="31" t="e">
        <f>_xlfn.XLOOKUP(G70&amp;" "&amp;H70,Висновки!A:A,Висновки!D:D)</f>
        <v>#N/A</v>
      </c>
      <c r="AC70" s="31" t="e">
        <f>_xlfn.XLOOKUP(G70&amp;" "&amp;H70,Висновки!A:A,Висновки!E:E)</f>
        <v>#N/A</v>
      </c>
      <c r="AD70" s="31" t="e">
        <f>_xlfn.XLOOKUP(G70&amp;" "&amp;H70,Висновки!A:A,Висновки!F:F)</f>
        <v>#N/A</v>
      </c>
    </row>
    <row r="71" spans="1:30" ht="39.75" customHeight="1" x14ac:dyDescent="0.25">
      <c r="A71" s="38" t="s">
        <v>350</v>
      </c>
      <c r="B71" s="39">
        <v>46078</v>
      </c>
      <c r="C71" s="39" t="str">
        <f t="shared" si="2"/>
        <v>25.02.2026</v>
      </c>
      <c r="D71" s="35">
        <v>6</v>
      </c>
      <c r="E71" s="35" t="s">
        <v>5</v>
      </c>
      <c r="F71" s="43" t="s">
        <v>1261</v>
      </c>
      <c r="G71" s="48" t="str" cm="1">
        <f t="array" ref="G71:I71">_xlfn.TEXTSPLIT(F71," ")</f>
        <v>КРЕЙДИЧ</v>
      </c>
      <c r="H71" s="43" t="str">
        <v>Жан</v>
      </c>
      <c r="I71" s="43" t="str">
        <v>Віталійович</v>
      </c>
      <c r="J71" s="55" t="s">
        <v>963</v>
      </c>
      <c r="K71" s="32" t="str">
        <f t="shared" si="3"/>
        <v>11.03.1985</v>
      </c>
      <c r="L71" s="39">
        <v>31117</v>
      </c>
      <c r="M71" s="38" t="s">
        <v>351</v>
      </c>
      <c r="N71" s="44" t="s">
        <v>352</v>
      </c>
      <c r="O71" s="43" t="s">
        <v>353</v>
      </c>
      <c r="P71" s="43" t="s">
        <v>354</v>
      </c>
      <c r="Q71" s="43"/>
      <c r="R71" s="43"/>
      <c r="S71" s="43"/>
      <c r="T71" s="43" t="s">
        <v>1052</v>
      </c>
      <c r="U71" s="43" t="s">
        <v>1116</v>
      </c>
      <c r="V71" s="44" t="s">
        <v>672</v>
      </c>
      <c r="W71" s="42" t="s">
        <v>6</v>
      </c>
      <c r="X71" s="42"/>
      <c r="Y71" s="46"/>
      <c r="Z71" s="35" t="str">
        <f>_xlfn.XLOOKUP(G71&amp;" "&amp;H71,Висновки!A:A,Висновки!B:B)</f>
        <v>Висновок: Інтелект вище середнього (бали )</v>
      </c>
      <c r="AA71" s="31" t="str">
        <f>_xlfn.XLOOKUP(G71&amp;" "&amp;H71,Висновки!A:A,Висновки!C:C)</f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AB71" s="31" t="str">
        <f>_xlfn.XLOOKUP(G71&amp;" "&amp;H71,Висновки!A:A,Висновки!D:D)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71" s="31" t="str">
        <f>_xlfn.XLOOKUP(G71&amp;" "&amp;H71,Висновки!A:A,Висновки!E:E)</f>
        <v>Висновок: Рівень схильності до суїцидальних реакцій нижче середнього</v>
      </c>
      <c r="AD71" s="31" t="str">
        <f>_xlfn.XLOOKUP(G71&amp;" "&amp;H71,Висновки!A:A,Висновки!F:F)</f>
        <v>Отримано значення деструктивного рівня – військовослужбовець визнається психічно нестійким.</v>
      </c>
    </row>
    <row r="72" spans="1:30" ht="39.75" customHeight="1" x14ac:dyDescent="0.25">
      <c r="B72" s="51">
        <v>46074</v>
      </c>
      <c r="C72" s="39" t="str">
        <f t="shared" si="2"/>
        <v>21.02.2026</v>
      </c>
      <c r="D72" s="35">
        <v>44</v>
      </c>
      <c r="E72" s="32" t="s">
        <v>5</v>
      </c>
      <c r="F72" s="31" t="s">
        <v>1262</v>
      </c>
      <c r="G72" s="48" t="str" cm="1">
        <f t="array" ref="G72:I72">_xlfn.TEXTSPLIT(F72," ")</f>
        <v>КРИВОГУЗ</v>
      </c>
      <c r="H72" s="31" t="str">
        <v>Віталій</v>
      </c>
      <c r="I72" s="31" t="str">
        <v>Олександович</v>
      </c>
      <c r="J72" s="55" t="s">
        <v>953</v>
      </c>
      <c r="K72" s="32" t="str">
        <f t="shared" si="3"/>
        <v>01.03.1980</v>
      </c>
      <c r="L72" s="51">
        <v>29281</v>
      </c>
      <c r="M72" s="30" t="s">
        <v>913</v>
      </c>
      <c r="N72" s="34" t="s">
        <v>914</v>
      </c>
      <c r="O72" s="32" t="s">
        <v>915</v>
      </c>
      <c r="P72" s="32" t="s">
        <v>916</v>
      </c>
      <c r="Q72" s="32" t="s">
        <v>10</v>
      </c>
      <c r="R72" s="32" t="s">
        <v>1362</v>
      </c>
      <c r="S72" s="32" t="s">
        <v>917</v>
      </c>
      <c r="T72" s="43" t="s">
        <v>1051</v>
      </c>
      <c r="U72" s="32" t="s">
        <v>1117</v>
      </c>
      <c r="V72" s="34" t="s">
        <v>918</v>
      </c>
      <c r="W72" s="36"/>
      <c r="X72" s="33"/>
      <c r="Y72" s="46" t="s">
        <v>659</v>
      </c>
      <c r="Z72" s="35" t="e">
        <f>_xlfn.XLOOKUP(G72&amp;" "&amp;H72,Висновки!A:A,Висновки!B:B)</f>
        <v>#N/A</v>
      </c>
      <c r="AA72" s="31" t="e">
        <f>_xlfn.XLOOKUP(G72&amp;" "&amp;H72,Висновки!A:A,Висновки!C:C)</f>
        <v>#N/A</v>
      </c>
      <c r="AB72" s="31" t="e">
        <f>_xlfn.XLOOKUP(G72&amp;" "&amp;H72,Висновки!A:A,Висновки!D:D)</f>
        <v>#N/A</v>
      </c>
      <c r="AC72" s="31" t="e">
        <f>_xlfn.XLOOKUP(G72&amp;" "&amp;H72,Висновки!A:A,Висновки!E:E)</f>
        <v>#N/A</v>
      </c>
      <c r="AD72" s="31" t="e">
        <f>_xlfn.XLOOKUP(G72&amp;" "&amp;H72,Висновки!A:A,Висновки!F:F)</f>
        <v>#N/A</v>
      </c>
    </row>
    <row r="73" spans="1:30" ht="39.75" customHeight="1" x14ac:dyDescent="0.25">
      <c r="A73" s="38" t="s">
        <v>610</v>
      </c>
      <c r="B73" s="39">
        <v>46081</v>
      </c>
      <c r="C73" s="39" t="str">
        <f t="shared" si="2"/>
        <v>28.02.2026</v>
      </c>
      <c r="D73" s="35">
        <v>10</v>
      </c>
      <c r="E73" s="35" t="s">
        <v>5</v>
      </c>
      <c r="F73" s="43" t="s">
        <v>1263</v>
      </c>
      <c r="G73" s="48" t="str" cm="1">
        <f t="array" ref="G73:I73">_xlfn.TEXTSPLIT(F73," ")</f>
        <v>КУЗЬМИШИН</v>
      </c>
      <c r="H73" s="43" t="str">
        <v>Юрій</v>
      </c>
      <c r="I73" s="43" t="str">
        <v>Миколайович</v>
      </c>
      <c r="J73" s="55" t="s">
        <v>974</v>
      </c>
      <c r="K73" s="32" t="str">
        <f t="shared" si="3"/>
        <v>07.05.1989</v>
      </c>
      <c r="L73" s="39">
        <v>32635</v>
      </c>
      <c r="M73" s="47" t="s">
        <v>611</v>
      </c>
      <c r="N73" s="49" t="s">
        <v>612</v>
      </c>
      <c r="O73" s="43" t="s">
        <v>613</v>
      </c>
      <c r="P73" s="43" t="s">
        <v>1399</v>
      </c>
      <c r="Q73" s="43" t="s">
        <v>986</v>
      </c>
      <c r="R73" s="43" t="s">
        <v>1363</v>
      </c>
      <c r="S73" s="43" t="s">
        <v>614</v>
      </c>
      <c r="T73" s="43" t="s">
        <v>1051</v>
      </c>
      <c r="U73" s="43" t="s">
        <v>1176</v>
      </c>
      <c r="V73" s="44" t="s">
        <v>1019</v>
      </c>
      <c r="W73" s="42" t="s">
        <v>6</v>
      </c>
      <c r="X73" s="42" t="s">
        <v>9</v>
      </c>
      <c r="Y73" s="46"/>
      <c r="Z73" s="35" t="str">
        <f>_xlfn.XLOOKUP(G73&amp;" "&amp;H73,Висновки!A:A,Висновки!B:B)</f>
        <v>Висновок: Невеликий ступінь розумового відставання (бали )</v>
      </c>
      <c r="AA73" s="31" t="str">
        <f>_xlfn.XLOOKUP(G73&amp;" "&amp;H73,Висновки!A:A,Висновки!C:C)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73" s="31" t="str">
        <f>_xlfn.XLOOKUP(G73&amp;" "&amp;H73,Висновки!A:A,Висновки!D:D)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73" s="31" t="str">
        <f>_xlfn.XLOOKUP(G73&amp;" "&amp;H73,Висновки!A:A,Висновки!E:E)</f>
        <v>Висновок: Середній рівень схильності до суїцидальних реакцій</v>
      </c>
      <c r="AD73" s="31" t="str">
        <f>_xlfn.XLOOKUP(G73&amp;" "&amp;H73,Висновки!A:A,Висновки!F:F)</f>
        <v>Отримано значення деструктивного рівня – військовослужбовець визнається психічно нестійким.</v>
      </c>
    </row>
    <row r="74" spans="1:30" ht="39.75" customHeight="1" x14ac:dyDescent="0.25">
      <c r="A74" s="47" t="s">
        <v>333</v>
      </c>
      <c r="B74" s="39">
        <v>46078</v>
      </c>
      <c r="C74" s="39" t="str">
        <f t="shared" si="2"/>
        <v>25.02.2026</v>
      </c>
      <c r="D74" s="40">
        <v>7</v>
      </c>
      <c r="E74" s="40" t="s">
        <v>5</v>
      </c>
      <c r="F74" s="43" t="s">
        <v>1264</v>
      </c>
      <c r="G74" s="48" t="str" cm="1">
        <f t="array" ref="G74:I74">_xlfn.TEXTSPLIT(F74," ")</f>
        <v>КУЧЕРЕНКО</v>
      </c>
      <c r="H74" s="43" t="str">
        <v>Анатолій</v>
      </c>
      <c r="I74" s="43" t="str">
        <v>Михайлович</v>
      </c>
      <c r="J74" s="55" t="s">
        <v>959</v>
      </c>
      <c r="K74" s="32" t="str">
        <f t="shared" si="3"/>
        <v>22.12.1992</v>
      </c>
      <c r="L74" s="39">
        <v>33960</v>
      </c>
      <c r="M74" s="38" t="s">
        <v>355</v>
      </c>
      <c r="N74" s="43" t="s">
        <v>356</v>
      </c>
      <c r="O74" s="43" t="s">
        <v>357</v>
      </c>
      <c r="P74" s="43" t="s">
        <v>1400</v>
      </c>
      <c r="Q74" s="43" t="s">
        <v>986</v>
      </c>
      <c r="R74" s="43" t="s">
        <v>1364</v>
      </c>
      <c r="S74" s="43" t="s">
        <v>358</v>
      </c>
      <c r="T74" s="43" t="s">
        <v>1051</v>
      </c>
      <c r="U74" s="43" t="s">
        <v>1177</v>
      </c>
      <c r="V74" s="44" t="s">
        <v>1020</v>
      </c>
      <c r="W74" s="42" t="s">
        <v>6</v>
      </c>
      <c r="X74" s="42"/>
      <c r="Y74" s="46"/>
      <c r="Z74" s="35" t="e">
        <f>_xlfn.XLOOKUP(G74&amp;" "&amp;H74,Висновки!A:A,Висновки!B:B)</f>
        <v>#N/A</v>
      </c>
      <c r="AA74" s="31" t="e">
        <f>_xlfn.XLOOKUP(G74&amp;" "&amp;H74,Висновки!A:A,Висновки!C:C)</f>
        <v>#N/A</v>
      </c>
      <c r="AB74" s="31" t="e">
        <f>_xlfn.XLOOKUP(G74&amp;" "&amp;H74,Висновки!A:A,Висновки!D:D)</f>
        <v>#N/A</v>
      </c>
      <c r="AC74" s="31" t="e">
        <f>_xlfn.XLOOKUP(G74&amp;" "&amp;H74,Висновки!A:A,Висновки!E:E)</f>
        <v>#N/A</v>
      </c>
      <c r="AD74" s="31" t="e">
        <f>_xlfn.XLOOKUP(G74&amp;" "&amp;H74,Висновки!A:A,Висновки!F:F)</f>
        <v>#N/A</v>
      </c>
    </row>
    <row r="75" spans="1:30" ht="39.75" customHeight="1" x14ac:dyDescent="0.25">
      <c r="A75" s="38" t="s">
        <v>514</v>
      </c>
      <c r="B75" s="39">
        <v>46080</v>
      </c>
      <c r="C75" s="39" t="str">
        <f t="shared" si="2"/>
        <v>27.02.2026</v>
      </c>
      <c r="D75" s="35">
        <v>7</v>
      </c>
      <c r="E75" s="40" t="s">
        <v>5</v>
      </c>
      <c r="F75" s="43" t="s">
        <v>1265</v>
      </c>
      <c r="G75" s="48" t="str" cm="1">
        <f t="array" ref="G75:I75">_xlfn.TEXTSPLIT(F75," ")</f>
        <v>КУЧУРА</v>
      </c>
      <c r="H75" s="43" t="str">
        <v>Андрій</v>
      </c>
      <c r="I75" s="43" t="str">
        <v>Віталійович</v>
      </c>
      <c r="J75" s="55" t="s">
        <v>965</v>
      </c>
      <c r="K75" s="32" t="str">
        <f t="shared" si="3"/>
        <v>08.02.1988</v>
      </c>
      <c r="L75" s="39">
        <v>32181</v>
      </c>
      <c r="M75" s="47" t="s">
        <v>515</v>
      </c>
      <c r="N75" s="43" t="s">
        <v>516</v>
      </c>
      <c r="O75" s="43" t="s">
        <v>517</v>
      </c>
      <c r="P75" s="43" t="s">
        <v>518</v>
      </c>
      <c r="Q75" s="43" t="s">
        <v>987</v>
      </c>
      <c r="R75" s="43" t="s">
        <v>519</v>
      </c>
      <c r="S75" s="43" t="s">
        <v>520</v>
      </c>
      <c r="T75" s="43" t="s">
        <v>1051</v>
      </c>
      <c r="U75" s="43" t="s">
        <v>1118</v>
      </c>
      <c r="V75" s="44" t="s">
        <v>1021</v>
      </c>
      <c r="W75" s="42" t="s">
        <v>6</v>
      </c>
      <c r="X75" s="42" t="s">
        <v>7</v>
      </c>
      <c r="Y75" s="46"/>
      <c r="Z75" s="35" t="e">
        <f>_xlfn.XLOOKUP(G75&amp;" "&amp;H75,Висновки!A:A,Висновки!B:B)</f>
        <v>#N/A</v>
      </c>
      <c r="AA75" s="31" t="e">
        <f>_xlfn.XLOOKUP(G75&amp;" "&amp;H75,Висновки!A:A,Висновки!C:C)</f>
        <v>#N/A</v>
      </c>
      <c r="AB75" s="31" t="e">
        <f>_xlfn.XLOOKUP(G75&amp;" "&amp;H75,Висновки!A:A,Висновки!D:D)</f>
        <v>#N/A</v>
      </c>
      <c r="AC75" s="31" t="e">
        <f>_xlfn.XLOOKUP(G75&amp;" "&amp;H75,Висновки!A:A,Висновки!E:E)</f>
        <v>#N/A</v>
      </c>
      <c r="AD75" s="31" t="e">
        <f>_xlfn.XLOOKUP(G75&amp;" "&amp;H75,Висновки!A:A,Висновки!F:F)</f>
        <v>#N/A</v>
      </c>
    </row>
    <row r="76" spans="1:30" ht="39.75" customHeight="1" x14ac:dyDescent="0.25">
      <c r="B76" s="51">
        <v>46077</v>
      </c>
      <c r="C76" s="39" t="str">
        <f t="shared" si="2"/>
        <v>24.02.2026</v>
      </c>
      <c r="D76" s="35">
        <v>29</v>
      </c>
      <c r="E76" s="32" t="s">
        <v>17</v>
      </c>
      <c r="F76" s="32" t="s">
        <v>1266</v>
      </c>
      <c r="G76" s="48" t="str" cm="1">
        <f t="array" ref="G76:I76">_xlfn.TEXTSPLIT(F76," ")</f>
        <v>КУЩ</v>
      </c>
      <c r="H76" s="32" t="str">
        <v>Андрій</v>
      </c>
      <c r="I76" s="32" t="str">
        <v>Петрович</v>
      </c>
      <c r="J76" s="55" t="s">
        <v>953</v>
      </c>
      <c r="K76" s="32" t="str">
        <f t="shared" si="3"/>
        <v>20.03.1979</v>
      </c>
      <c r="L76" s="51">
        <v>28934</v>
      </c>
      <c r="M76" s="30" t="s">
        <v>828</v>
      </c>
      <c r="N76" s="34" t="s">
        <v>829</v>
      </c>
      <c r="O76" s="32" t="s">
        <v>830</v>
      </c>
      <c r="P76" s="32" t="s">
        <v>831</v>
      </c>
      <c r="Q76" s="32" t="s">
        <v>987</v>
      </c>
      <c r="R76" s="32" t="s">
        <v>1365</v>
      </c>
      <c r="S76" s="32" t="s">
        <v>832</v>
      </c>
      <c r="T76" s="32" t="s">
        <v>1052</v>
      </c>
      <c r="U76" s="32" t="s">
        <v>1178</v>
      </c>
      <c r="V76" s="34" t="s">
        <v>833</v>
      </c>
      <c r="W76" s="36"/>
      <c r="X76" s="33" t="s">
        <v>8</v>
      </c>
      <c r="Y76" s="46" t="s">
        <v>659</v>
      </c>
      <c r="Z76" s="35" t="e">
        <f>_xlfn.XLOOKUP(G76&amp;" "&amp;H76,Висновки!A:A,Висновки!B:B)</f>
        <v>#N/A</v>
      </c>
      <c r="AA76" s="31" t="e">
        <f>_xlfn.XLOOKUP(G76&amp;" "&amp;H76,Висновки!A:A,Висновки!C:C)</f>
        <v>#N/A</v>
      </c>
      <c r="AB76" s="31" t="e">
        <f>_xlfn.XLOOKUP(G76&amp;" "&amp;H76,Висновки!A:A,Висновки!D:D)</f>
        <v>#N/A</v>
      </c>
      <c r="AC76" s="31" t="e">
        <f>_xlfn.XLOOKUP(G76&amp;" "&amp;H76,Висновки!A:A,Висновки!E:E)</f>
        <v>#N/A</v>
      </c>
      <c r="AD76" s="31" t="e">
        <f>_xlfn.XLOOKUP(G76&amp;" "&amp;H76,Висновки!A:A,Висновки!F:F)</f>
        <v>#N/A</v>
      </c>
    </row>
    <row r="77" spans="1:30" ht="39.75" customHeight="1" x14ac:dyDescent="0.25">
      <c r="A77" s="44" t="s">
        <v>194</v>
      </c>
      <c r="B77" s="39">
        <v>46076</v>
      </c>
      <c r="C77" s="39" t="str">
        <f t="shared" si="2"/>
        <v>23.02.2026</v>
      </c>
      <c r="D77" s="40">
        <v>9</v>
      </c>
      <c r="E77" s="40" t="s">
        <v>5</v>
      </c>
      <c r="F77" s="43" t="s">
        <v>1267</v>
      </c>
      <c r="G77" s="48" t="str" cm="1">
        <f t="array" ref="G77:I77">_xlfn.TEXTSPLIT(F77," ")</f>
        <v>ЛЕВЕНЕЦЬ</v>
      </c>
      <c r="H77" s="43" t="str">
        <v>Максим</v>
      </c>
      <c r="I77" s="43" t="str">
        <v>Дмитрович</v>
      </c>
      <c r="J77" s="60" t="s">
        <v>946</v>
      </c>
      <c r="K77" s="32" t="str">
        <f t="shared" si="3"/>
        <v>01.08.1988</v>
      </c>
      <c r="L77" s="42">
        <v>32356</v>
      </c>
      <c r="M77" s="43">
        <v>3235521550</v>
      </c>
      <c r="N77" s="44" t="s">
        <v>235</v>
      </c>
      <c r="O77" s="43" t="s">
        <v>216</v>
      </c>
      <c r="P77" s="43" t="s">
        <v>236</v>
      </c>
      <c r="Q77" s="43" t="s">
        <v>10</v>
      </c>
      <c r="R77" s="43" t="s">
        <v>237</v>
      </c>
      <c r="S77" s="43" t="s">
        <v>238</v>
      </c>
      <c r="T77" s="43" t="s">
        <v>1051</v>
      </c>
      <c r="U77" s="43" t="s">
        <v>251</v>
      </c>
      <c r="V77" s="44" t="s">
        <v>1022</v>
      </c>
      <c r="W77" s="42" t="s">
        <v>6</v>
      </c>
      <c r="X77" s="42"/>
      <c r="Y77" s="46" t="s">
        <v>239</v>
      </c>
      <c r="Z77" s="35" t="str">
        <f>_xlfn.XLOOKUP(G77&amp;" "&amp;H77,Висновки!A:A,Висновки!B:B)</f>
        <v>Висновок: Слабкий, нижче середнього інтелект (бали )</v>
      </c>
      <c r="AA77" s="31" t="str">
        <f>_xlfn.XLOOKUP(G77&amp;" "&amp;H77,Висновки!A:A,Висновки!C:C)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77" s="31" t="str">
        <f>_xlfn.XLOOKUP(G77&amp;" "&amp;H77,Висновки!A:A,Висновки!D:D)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77" s="31" t="str">
        <f>_xlfn.XLOOKUP(G77&amp;" "&amp;H77,Висновки!A:A,Висновки!E:E)</f>
        <v/>
      </c>
      <c r="AD77" s="31" t="str">
        <f>_xlfn.XLOOKUP(G77&amp;" "&amp;H77,Висновки!A:A,Висновки!F:F)</f>
        <v>Отримано значення деструктивного рівня – військовослужбовець визнається психічно нестійким.</v>
      </c>
    </row>
    <row r="78" spans="1:30" ht="39.75" customHeight="1" x14ac:dyDescent="0.25">
      <c r="B78" s="51">
        <v>46077</v>
      </c>
      <c r="C78" s="39" t="str">
        <f t="shared" si="2"/>
        <v>24.02.2026</v>
      </c>
      <c r="D78" s="35">
        <v>33</v>
      </c>
      <c r="E78" s="32" t="s">
        <v>5</v>
      </c>
      <c r="F78" s="52" t="s">
        <v>1268</v>
      </c>
      <c r="G78" s="48" t="str" cm="1">
        <f t="array" ref="G78:I78">_xlfn.TEXTSPLIT(F78," ")</f>
        <v>ЛЕВЧИЧ</v>
      </c>
      <c r="H78" s="52" t="str">
        <v>Олександр</v>
      </c>
      <c r="I78" s="52" t="str">
        <v>Миколайович</v>
      </c>
      <c r="J78" s="55" t="s">
        <v>953</v>
      </c>
      <c r="K78" s="32" t="str">
        <f t="shared" si="3"/>
        <v>17.06.1978</v>
      </c>
      <c r="L78" s="51">
        <v>28658</v>
      </c>
      <c r="M78" s="30" t="s">
        <v>852</v>
      </c>
      <c r="N78" s="34" t="s">
        <v>853</v>
      </c>
      <c r="O78" s="32" t="s">
        <v>654</v>
      </c>
      <c r="P78" s="32" t="s">
        <v>854</v>
      </c>
      <c r="Q78" s="32" t="s">
        <v>987</v>
      </c>
      <c r="R78" s="32" t="s">
        <v>1366</v>
      </c>
      <c r="S78" s="32" t="s">
        <v>855</v>
      </c>
      <c r="T78" s="43" t="s">
        <v>1051</v>
      </c>
      <c r="U78" s="32" t="s">
        <v>1179</v>
      </c>
      <c r="V78" s="34" t="s">
        <v>856</v>
      </c>
      <c r="W78" s="36"/>
      <c r="X78" s="33" t="s">
        <v>7</v>
      </c>
      <c r="Y78" s="46" t="s">
        <v>659</v>
      </c>
      <c r="Z78" s="35" t="e">
        <f>_xlfn.XLOOKUP(G78&amp;" "&amp;H78,Висновки!A:A,Висновки!B:B)</f>
        <v>#N/A</v>
      </c>
      <c r="AA78" s="31" t="e">
        <f>_xlfn.XLOOKUP(G78&amp;" "&amp;H78,Висновки!A:A,Висновки!C:C)</f>
        <v>#N/A</v>
      </c>
      <c r="AB78" s="31" t="e">
        <f>_xlfn.XLOOKUP(G78&amp;" "&amp;H78,Висновки!A:A,Висновки!D:D)</f>
        <v>#N/A</v>
      </c>
      <c r="AC78" s="31" t="e">
        <f>_xlfn.XLOOKUP(G78&amp;" "&amp;H78,Висновки!A:A,Висновки!E:E)</f>
        <v>#N/A</v>
      </c>
      <c r="AD78" s="31" t="e">
        <f>_xlfn.XLOOKUP(G78&amp;" "&amp;H78,Висновки!A:A,Висновки!F:F)</f>
        <v>#N/A</v>
      </c>
    </row>
    <row r="79" spans="1:30" ht="39.75" customHeight="1" x14ac:dyDescent="0.25">
      <c r="B79" s="51">
        <v>46077</v>
      </c>
      <c r="C79" s="39" t="str">
        <f t="shared" si="2"/>
        <v>24.02.2026</v>
      </c>
      <c r="D79" s="35">
        <v>3</v>
      </c>
      <c r="E79" s="32" t="s">
        <v>5</v>
      </c>
      <c r="F79" s="32" t="s">
        <v>1269</v>
      </c>
      <c r="G79" s="48" t="str" cm="1">
        <f t="array" ref="G79:I79">_xlfn.TEXTSPLIT(F79," ")</f>
        <v>ЛИТВИНКО</v>
      </c>
      <c r="H79" s="32" t="str">
        <v>Олександр</v>
      </c>
      <c r="I79" s="32" t="str">
        <v>Сергійович</v>
      </c>
      <c r="J79" s="32" t="s">
        <v>962</v>
      </c>
      <c r="K79" s="32" t="str">
        <f t="shared" si="3"/>
        <v>21.07.2000</v>
      </c>
      <c r="L79" s="51">
        <v>36728</v>
      </c>
      <c r="M79" s="30" t="s">
        <v>667</v>
      </c>
      <c r="N79" s="34" t="s">
        <v>668</v>
      </c>
      <c r="O79" s="32" t="s">
        <v>669</v>
      </c>
      <c r="P79" s="32" t="s">
        <v>670</v>
      </c>
      <c r="Q79" s="32" t="s">
        <v>986</v>
      </c>
      <c r="R79" s="32" t="s">
        <v>1367</v>
      </c>
      <c r="S79" s="32" t="s">
        <v>671</v>
      </c>
      <c r="T79" s="32" t="s">
        <v>1052</v>
      </c>
      <c r="U79" s="32" t="s">
        <v>1119</v>
      </c>
      <c r="V79" s="34" t="s">
        <v>672</v>
      </c>
      <c r="W79" s="36"/>
      <c r="X79" s="33"/>
      <c r="Y79" s="46" t="s">
        <v>659</v>
      </c>
      <c r="Z79" s="35" t="e">
        <f>_xlfn.XLOOKUP(G79&amp;" "&amp;H79,Висновки!A:A,Висновки!B:B)</f>
        <v>#N/A</v>
      </c>
      <c r="AA79" s="31" t="e">
        <f>_xlfn.XLOOKUP(G79&amp;" "&amp;H79,Висновки!A:A,Висновки!C:C)</f>
        <v>#N/A</v>
      </c>
      <c r="AB79" s="31" t="e">
        <f>_xlfn.XLOOKUP(G79&amp;" "&amp;H79,Висновки!A:A,Висновки!D:D)</f>
        <v>#N/A</v>
      </c>
      <c r="AC79" s="31" t="e">
        <f>_xlfn.XLOOKUP(G79&amp;" "&amp;H79,Висновки!A:A,Висновки!E:E)</f>
        <v>#N/A</v>
      </c>
      <c r="AD79" s="31" t="e">
        <f>_xlfn.XLOOKUP(G79&amp;" "&amp;H79,Висновки!A:A,Висновки!F:F)</f>
        <v>#N/A</v>
      </c>
    </row>
    <row r="80" spans="1:30" ht="39.75" customHeight="1" x14ac:dyDescent="0.25">
      <c r="A80" s="38" t="s">
        <v>503</v>
      </c>
      <c r="B80" s="39">
        <v>46080</v>
      </c>
      <c r="C80" s="39" t="str">
        <f t="shared" si="2"/>
        <v>27.02.2026</v>
      </c>
      <c r="D80" s="35">
        <v>8</v>
      </c>
      <c r="E80" s="40" t="s">
        <v>5</v>
      </c>
      <c r="F80" s="43" t="s">
        <v>1270</v>
      </c>
      <c r="G80" s="48" t="str" cm="1">
        <f t="array" ref="G80:I80">_xlfn.TEXTSPLIT(F80," ")</f>
        <v>ЛЮЛЕВИЧ</v>
      </c>
      <c r="H80" s="43" t="str">
        <v>Віталій</v>
      </c>
      <c r="I80" s="43" t="str">
        <v>Михайлович</v>
      </c>
      <c r="J80" s="55" t="s">
        <v>963</v>
      </c>
      <c r="K80" s="32" t="str">
        <f t="shared" si="3"/>
        <v>21.08.1989</v>
      </c>
      <c r="L80" s="39">
        <v>32741</v>
      </c>
      <c r="M80" s="47" t="s">
        <v>521</v>
      </c>
      <c r="N80" s="43" t="s">
        <v>522</v>
      </c>
      <c r="O80" s="43" t="s">
        <v>353</v>
      </c>
      <c r="P80" s="43" t="s">
        <v>523</v>
      </c>
      <c r="Q80" s="43" t="s">
        <v>987</v>
      </c>
      <c r="R80" s="43" t="s">
        <v>524</v>
      </c>
      <c r="S80" s="43" t="s">
        <v>525</v>
      </c>
      <c r="T80" s="43" t="s">
        <v>1051</v>
      </c>
      <c r="U80" s="43" t="s">
        <v>1120</v>
      </c>
      <c r="V80" s="44" t="s">
        <v>1048</v>
      </c>
      <c r="W80" s="42" t="s">
        <v>13</v>
      </c>
      <c r="X80" s="42"/>
      <c r="Y80" s="46"/>
      <c r="Z80" s="35" t="e">
        <f>_xlfn.XLOOKUP(G80&amp;" "&amp;H80,Висновки!A:A,Висновки!B:B)</f>
        <v>#N/A</v>
      </c>
      <c r="AA80" s="31" t="e">
        <f>_xlfn.XLOOKUP(G80&amp;" "&amp;H80,Висновки!A:A,Висновки!C:C)</f>
        <v>#N/A</v>
      </c>
      <c r="AB80" s="31" t="e">
        <f>_xlfn.XLOOKUP(G80&amp;" "&amp;H80,Висновки!A:A,Висновки!D:D)</f>
        <v>#N/A</v>
      </c>
      <c r="AC80" s="31" t="e">
        <f>_xlfn.XLOOKUP(G80&amp;" "&amp;H80,Висновки!A:A,Висновки!E:E)</f>
        <v>#N/A</v>
      </c>
      <c r="AD80" s="31" t="e">
        <f>_xlfn.XLOOKUP(G80&amp;" "&amp;H80,Висновки!A:A,Висновки!F:F)</f>
        <v>#N/A</v>
      </c>
    </row>
    <row r="81" spans="1:30" ht="39.75" customHeight="1" x14ac:dyDescent="0.25">
      <c r="A81" s="34"/>
      <c r="B81" s="33">
        <v>46072</v>
      </c>
      <c r="C81" s="39" t="str">
        <f t="shared" si="2"/>
        <v>19.02.2026</v>
      </c>
      <c r="D81" s="32"/>
      <c r="E81" s="32" t="s">
        <v>5</v>
      </c>
      <c r="F81" s="32" t="s">
        <v>1271</v>
      </c>
      <c r="G81" s="48" t="str" cm="1">
        <f t="array" ref="G81:I81">_xlfn.TEXTSPLIT(F81," ")</f>
        <v>МАЗУРКЕВИЧ</v>
      </c>
      <c r="H81" s="32" t="str">
        <v>Віталій</v>
      </c>
      <c r="I81" s="32" t="str">
        <v>Петрович</v>
      </c>
      <c r="J81" s="32" t="s">
        <v>939</v>
      </c>
      <c r="K81" s="32" t="str">
        <f t="shared" si="3"/>
        <v>29.03.1993</v>
      </c>
      <c r="L81" s="33">
        <v>34057</v>
      </c>
      <c r="M81" s="34" t="s">
        <v>942</v>
      </c>
      <c r="O81" s="32" t="s">
        <v>926</v>
      </c>
      <c r="P81" s="32" t="s">
        <v>927</v>
      </c>
      <c r="Q81" s="43" t="s">
        <v>987</v>
      </c>
      <c r="R81" s="32" t="s">
        <v>1368</v>
      </c>
      <c r="S81" s="32" t="s">
        <v>928</v>
      </c>
      <c r="T81" s="32" t="s">
        <v>1052</v>
      </c>
      <c r="U81" s="32" t="s">
        <v>1121</v>
      </c>
      <c r="V81" s="34" t="s">
        <v>929</v>
      </c>
      <c r="W81" s="36"/>
      <c r="X81" s="36"/>
      <c r="Y81" s="46" t="s">
        <v>659</v>
      </c>
      <c r="Z81" s="35" t="e">
        <f>_xlfn.XLOOKUP(G81&amp;" "&amp;H81,Висновки!A:A,Висновки!B:B)</f>
        <v>#N/A</v>
      </c>
      <c r="AA81" s="31" t="e">
        <f>_xlfn.XLOOKUP(G81&amp;" "&amp;H81,Висновки!A:A,Висновки!C:C)</f>
        <v>#N/A</v>
      </c>
      <c r="AB81" s="31" t="e">
        <f>_xlfn.XLOOKUP(G81&amp;" "&amp;H81,Висновки!A:A,Висновки!D:D)</f>
        <v>#N/A</v>
      </c>
      <c r="AC81" s="31" t="e">
        <f>_xlfn.XLOOKUP(G81&amp;" "&amp;H81,Висновки!A:A,Висновки!E:E)</f>
        <v>#N/A</v>
      </c>
      <c r="AD81" s="31" t="e">
        <f>_xlfn.XLOOKUP(G81&amp;" "&amp;H81,Висновки!A:A,Висновки!F:F)</f>
        <v>#N/A</v>
      </c>
    </row>
    <row r="82" spans="1:30" ht="39.75" customHeight="1" x14ac:dyDescent="0.25">
      <c r="A82" s="47" t="s">
        <v>359</v>
      </c>
      <c r="B82" s="39">
        <v>46078</v>
      </c>
      <c r="C82" s="39" t="str">
        <f t="shared" si="2"/>
        <v>25.02.2026</v>
      </c>
      <c r="D82" s="35">
        <v>8</v>
      </c>
      <c r="E82" s="35" t="s">
        <v>5</v>
      </c>
      <c r="F82" s="48" t="s">
        <v>1272</v>
      </c>
      <c r="G82" s="48" t="str" cm="1">
        <f t="array" ref="G82:I82">_xlfn.TEXTSPLIT(F82," ")</f>
        <v>МАТЮНІН</v>
      </c>
      <c r="H82" s="48" t="str">
        <v>Іван</v>
      </c>
      <c r="I82" s="48" t="str">
        <v>Леонідович</v>
      </c>
      <c r="J82" s="55" t="s">
        <v>963</v>
      </c>
      <c r="K82" s="32" t="str">
        <f t="shared" si="3"/>
        <v>09.10.1984</v>
      </c>
      <c r="L82" s="39">
        <v>30964</v>
      </c>
      <c r="M82" s="38" t="s">
        <v>360</v>
      </c>
      <c r="N82" s="44" t="s">
        <v>361</v>
      </c>
      <c r="O82" s="43" t="s">
        <v>353</v>
      </c>
      <c r="P82" s="43" t="s">
        <v>1401</v>
      </c>
      <c r="Q82" s="43" t="s">
        <v>987</v>
      </c>
      <c r="R82" s="43" t="s">
        <v>1369</v>
      </c>
      <c r="S82" s="43" t="s">
        <v>362</v>
      </c>
      <c r="T82" s="43" t="s">
        <v>1051</v>
      </c>
      <c r="U82" s="43" t="s">
        <v>1122</v>
      </c>
      <c r="V82" s="44" t="s">
        <v>1023</v>
      </c>
      <c r="W82" s="42" t="s">
        <v>6</v>
      </c>
      <c r="X82" s="42"/>
      <c r="Y82" s="46"/>
      <c r="Z82" s="35" t="str">
        <f>_xlfn.XLOOKUP(G82&amp;" "&amp;H82,Висновки!A:A,Висновки!B:B)</f>
        <v>Висновок: Інтелект вище середнього (бали )</v>
      </c>
      <c r="AA82" s="31" t="str">
        <f>_xlfn.XLOOKUP(G82&amp;" "&amp;H82,Висновки!A:A,Висновки!C:C)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82" s="31" t="str">
        <f>_xlfn.XLOOKUP(G82&amp;" "&amp;H82,Висновки!A:A,Висновки!D:D)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82" s="31" t="str">
        <f>_xlfn.XLOOKUP(G82&amp;" "&amp;H82,Висновки!A:A,Висновки!E:E)</f>
        <v>Висновок: Низький рівень схильності до суїцидальних реакцій</v>
      </c>
      <c r="AD82" s="31" t="str">
        <f>_xlfn.XLOOKUP(G82&amp;" "&amp;H82,Висновки!A:A,Висновки!F:F)</f>
        <v>Отримано значення деструктивного рівня – військовослужбовець визнається психічно нестійким.</v>
      </c>
    </row>
    <row r="83" spans="1:30" ht="39.75" customHeight="1" x14ac:dyDescent="0.25">
      <c r="B83" s="51">
        <v>46016</v>
      </c>
      <c r="C83" s="39" t="str">
        <f t="shared" si="2"/>
        <v>25.12.2025</v>
      </c>
      <c r="D83" s="35">
        <v>42</v>
      </c>
      <c r="E83" s="32" t="s">
        <v>5</v>
      </c>
      <c r="F83" s="52" t="s">
        <v>1273</v>
      </c>
      <c r="G83" s="48" t="str" cm="1">
        <f t="array" ref="G83:I83">_xlfn.TEXTSPLIT(F83," ")</f>
        <v>МЕНЬШИКОВ</v>
      </c>
      <c r="H83" s="52" t="str">
        <v>Олексій</v>
      </c>
      <c r="I83" s="52" t="str">
        <v>Єгорович</v>
      </c>
      <c r="J83" s="55" t="s">
        <v>975</v>
      </c>
      <c r="K83" s="32" t="str">
        <f t="shared" si="3"/>
        <v>30.03.1980</v>
      </c>
      <c r="L83" s="51">
        <v>29310</v>
      </c>
      <c r="M83" s="30" t="s">
        <v>902</v>
      </c>
      <c r="N83" s="34" t="s">
        <v>903</v>
      </c>
      <c r="O83" s="32" t="s">
        <v>705</v>
      </c>
      <c r="P83" s="32" t="s">
        <v>904</v>
      </c>
      <c r="Q83" s="32" t="s">
        <v>985</v>
      </c>
      <c r="R83" s="32" t="s">
        <v>1370</v>
      </c>
      <c r="S83" s="32" t="s">
        <v>905</v>
      </c>
      <c r="T83" s="32" t="s">
        <v>1052</v>
      </c>
      <c r="U83" s="32" t="s">
        <v>1123</v>
      </c>
      <c r="V83" s="34" t="s">
        <v>906</v>
      </c>
      <c r="W83" s="36"/>
      <c r="X83" s="33" t="s">
        <v>9</v>
      </c>
      <c r="Y83" s="46" t="s">
        <v>659</v>
      </c>
      <c r="Z83" s="35" t="e">
        <f>_xlfn.XLOOKUP(G83&amp;" "&amp;H83,Висновки!A:A,Висновки!B:B)</f>
        <v>#N/A</v>
      </c>
      <c r="AA83" s="31" t="e">
        <f>_xlfn.XLOOKUP(G83&amp;" "&amp;H83,Висновки!A:A,Висновки!C:C)</f>
        <v>#N/A</v>
      </c>
      <c r="AB83" s="31" t="e">
        <f>_xlfn.XLOOKUP(G83&amp;" "&amp;H83,Висновки!A:A,Висновки!D:D)</f>
        <v>#N/A</v>
      </c>
      <c r="AC83" s="31" t="e">
        <f>_xlfn.XLOOKUP(G83&amp;" "&amp;H83,Висновки!A:A,Висновки!E:E)</f>
        <v>#N/A</v>
      </c>
      <c r="AD83" s="31" t="e">
        <f>_xlfn.XLOOKUP(G83&amp;" "&amp;H83,Висновки!A:A,Висновки!F:F)</f>
        <v>#N/A</v>
      </c>
    </row>
    <row r="84" spans="1:30" ht="39.75" customHeight="1" x14ac:dyDescent="0.25">
      <c r="B84" s="51">
        <v>46073</v>
      </c>
      <c r="C84" s="39" t="str">
        <f t="shared" si="2"/>
        <v>20.02.2026</v>
      </c>
      <c r="D84" s="35">
        <v>9</v>
      </c>
      <c r="E84" s="32" t="s">
        <v>5</v>
      </c>
      <c r="F84" s="32" t="s">
        <v>1274</v>
      </c>
      <c r="G84" s="48" t="str" cm="1">
        <f t="array" ref="G84:I84">_xlfn.TEXTSPLIT(F84," ")</f>
        <v>НЄЖНОВ</v>
      </c>
      <c r="H84" s="32" t="str">
        <v>Сергій</v>
      </c>
      <c r="I84" s="32" t="str">
        <v>Миколайович</v>
      </c>
      <c r="J84" s="32" t="s">
        <v>976</v>
      </c>
      <c r="K84" s="32" t="str">
        <f t="shared" si="3"/>
        <v>11.01.1977</v>
      </c>
      <c r="L84" s="51">
        <v>28136</v>
      </c>
      <c r="M84" s="30" t="s">
        <v>703</v>
      </c>
      <c r="N84" s="34" t="s">
        <v>704</v>
      </c>
      <c r="O84" s="32" t="s">
        <v>705</v>
      </c>
      <c r="P84" s="32" t="s">
        <v>706</v>
      </c>
      <c r="Q84" s="32" t="s">
        <v>986</v>
      </c>
      <c r="R84" s="32" t="s">
        <v>707</v>
      </c>
      <c r="S84" s="32" t="s">
        <v>708</v>
      </c>
      <c r="T84" s="32" t="s">
        <v>1052</v>
      </c>
      <c r="U84" s="32" t="s">
        <v>1124</v>
      </c>
      <c r="V84" s="34" t="s">
        <v>709</v>
      </c>
      <c r="W84" s="36"/>
      <c r="X84" s="33" t="s">
        <v>12</v>
      </c>
      <c r="Y84" s="46" t="s">
        <v>659</v>
      </c>
      <c r="Z84" s="35" t="e">
        <f>_xlfn.XLOOKUP(G84&amp;" "&amp;H84,Висновки!A:A,Висновки!B:B)</f>
        <v>#N/A</v>
      </c>
      <c r="AA84" s="31" t="e">
        <f>_xlfn.XLOOKUP(G84&amp;" "&amp;H84,Висновки!A:A,Висновки!C:C)</f>
        <v>#N/A</v>
      </c>
      <c r="AB84" s="31" t="e">
        <f>_xlfn.XLOOKUP(G84&amp;" "&amp;H84,Висновки!A:A,Висновки!D:D)</f>
        <v>#N/A</v>
      </c>
      <c r="AC84" s="31" t="e">
        <f>_xlfn.XLOOKUP(G84&amp;" "&amp;H84,Висновки!A:A,Висновки!E:E)</f>
        <v>#N/A</v>
      </c>
      <c r="AD84" s="31" t="e">
        <f>_xlfn.XLOOKUP(G84&amp;" "&amp;H84,Висновки!A:A,Висновки!F:F)</f>
        <v>#N/A</v>
      </c>
    </row>
    <row r="85" spans="1:30" ht="39.75" customHeight="1" x14ac:dyDescent="0.25">
      <c r="A85" s="44" t="s">
        <v>439</v>
      </c>
      <c r="B85" s="39">
        <v>46079</v>
      </c>
      <c r="C85" s="39" t="str">
        <f t="shared" si="2"/>
        <v>26.02.2026</v>
      </c>
      <c r="D85" s="40">
        <v>10</v>
      </c>
      <c r="E85" s="40" t="s">
        <v>5</v>
      </c>
      <c r="F85" s="43" t="s">
        <v>1275</v>
      </c>
      <c r="G85" s="48" t="str" cm="1">
        <f t="array" ref="G85:I85">_xlfn.TEXTSPLIT(F85," ")</f>
        <v>ОСАДЧУК</v>
      </c>
      <c r="H85" s="43" t="str">
        <v>Олександр</v>
      </c>
      <c r="I85" s="43" t="str">
        <v>Олександрович</v>
      </c>
      <c r="J85" s="55" t="s">
        <v>947</v>
      </c>
      <c r="K85" s="32" t="str">
        <f t="shared" si="3"/>
        <v>06.04.1988</v>
      </c>
      <c r="L85" s="42">
        <v>32239</v>
      </c>
      <c r="M85" s="43">
        <v>3223818474</v>
      </c>
      <c r="N85" s="44" t="s">
        <v>440</v>
      </c>
      <c r="O85" s="43" t="s">
        <v>353</v>
      </c>
      <c r="P85" s="43" t="s">
        <v>441</v>
      </c>
      <c r="Q85" s="43" t="s">
        <v>985</v>
      </c>
      <c r="R85" s="43" t="s">
        <v>442</v>
      </c>
      <c r="S85" s="43" t="s">
        <v>443</v>
      </c>
      <c r="T85" s="43" t="s">
        <v>1051</v>
      </c>
      <c r="U85" s="43" t="s">
        <v>1125</v>
      </c>
      <c r="V85" s="44" t="s">
        <v>672</v>
      </c>
      <c r="W85" s="42" t="s">
        <v>6</v>
      </c>
      <c r="X85" s="42" t="s">
        <v>8</v>
      </c>
      <c r="Y85" s="46"/>
      <c r="Z85" s="35" t="str">
        <f>_xlfn.XLOOKUP(G85&amp;" "&amp;H85,Висновки!A:A,Висновки!B:B)</f>
        <v>Висновок: Інтелект нижче середнього (бали )</v>
      </c>
      <c r="AA85" s="31" t="str">
        <f>_xlfn.XLOOKUP(G85&amp;" "&amp;H85,Висновки!A:A,Висновки!C:C)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85" s="31" t="str">
        <f>_xlfn.XLOOKUP(G85&amp;" "&amp;H85,Висновки!A:A,Висновки!D:D)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85" s="31" t="str">
        <f>_xlfn.XLOOKUP(G85&amp;" "&amp;H85,Висновки!A:A,Висновки!E:E)</f>
        <v>Висновок: Середній рівень схильності до суїцидальних реакцій</v>
      </c>
      <c r="AD85" s="31" t="str">
        <f>_xlfn.XLOOKUP(G85&amp;" "&amp;H85,Висновки!A:A,Висновки!F:F)</f>
        <v>Отримано значення деструктивного рівня – військовослужбовець визнається психічно нестійким.</v>
      </c>
    </row>
    <row r="86" spans="1:30" ht="39.75" customHeight="1" x14ac:dyDescent="0.25">
      <c r="B86" s="51">
        <v>46076</v>
      </c>
      <c r="C86" s="39" t="str">
        <f t="shared" si="2"/>
        <v>23.02.2026</v>
      </c>
      <c r="D86" s="35">
        <v>45</v>
      </c>
      <c r="E86" s="32" t="s">
        <v>5</v>
      </c>
      <c r="F86" s="31" t="s">
        <v>1276</v>
      </c>
      <c r="G86" s="48" t="str" cm="1">
        <f t="array" ref="G86:I86">_xlfn.TEXTSPLIT(F86," ")</f>
        <v>ПАНЧЕНКО</v>
      </c>
      <c r="H86" s="31" t="str">
        <v>Олексадр</v>
      </c>
      <c r="I86" s="31" t="str">
        <v>Валерійович</v>
      </c>
      <c r="J86" s="55" t="s">
        <v>973</v>
      </c>
      <c r="K86" s="32" t="str">
        <f t="shared" si="3"/>
        <v>13.12.1982</v>
      </c>
      <c r="L86" s="51">
        <v>30298</v>
      </c>
      <c r="M86" s="30" t="s">
        <v>919</v>
      </c>
      <c r="N86" s="34" t="s">
        <v>920</v>
      </c>
      <c r="O86" s="32" t="s">
        <v>921</v>
      </c>
      <c r="P86" s="32" t="s">
        <v>922</v>
      </c>
      <c r="Q86" s="32" t="s">
        <v>985</v>
      </c>
      <c r="R86" s="32" t="s">
        <v>1371</v>
      </c>
      <c r="S86" s="32" t="s">
        <v>878</v>
      </c>
      <c r="T86" s="32" t="s">
        <v>1052</v>
      </c>
      <c r="U86" s="32" t="s">
        <v>1126</v>
      </c>
      <c r="V86" s="34" t="s">
        <v>672</v>
      </c>
      <c r="W86" s="36"/>
      <c r="X86" s="33" t="s">
        <v>9</v>
      </c>
      <c r="Y86" s="46" t="s">
        <v>659</v>
      </c>
      <c r="Z86" s="35" t="e">
        <f>_xlfn.XLOOKUP(G86&amp;" "&amp;H86,Висновки!A:A,Висновки!B:B)</f>
        <v>#N/A</v>
      </c>
      <c r="AA86" s="31" t="e">
        <f>_xlfn.XLOOKUP(G86&amp;" "&amp;H86,Висновки!A:A,Висновки!C:C)</f>
        <v>#N/A</v>
      </c>
      <c r="AB86" s="31" t="e">
        <f>_xlfn.XLOOKUP(G86&amp;" "&amp;H86,Висновки!A:A,Висновки!D:D)</f>
        <v>#N/A</v>
      </c>
      <c r="AC86" s="31" t="e">
        <f>_xlfn.XLOOKUP(G86&amp;" "&amp;H86,Висновки!A:A,Висновки!E:E)</f>
        <v>#N/A</v>
      </c>
      <c r="AD86" s="31" t="e">
        <f>_xlfn.XLOOKUP(G86&amp;" "&amp;H86,Висновки!A:A,Висновки!F:F)</f>
        <v>#N/A</v>
      </c>
    </row>
    <row r="87" spans="1:30" ht="39.75" customHeight="1" x14ac:dyDescent="0.25">
      <c r="B87" s="51">
        <v>46074</v>
      </c>
      <c r="C87" s="39" t="str">
        <f t="shared" si="2"/>
        <v>21.02.2026</v>
      </c>
      <c r="D87" s="35">
        <v>21</v>
      </c>
      <c r="E87" s="32" t="s">
        <v>5</v>
      </c>
      <c r="F87" s="52" t="s">
        <v>1277</v>
      </c>
      <c r="G87" s="48" t="str" cm="1">
        <f t="array" ref="G87:I87">_xlfn.TEXTSPLIT(F87," ")</f>
        <v>ПАРХОМЕНКО</v>
      </c>
      <c r="H87" s="52" t="str">
        <v>Володимир</v>
      </c>
      <c r="I87" s="52" t="str">
        <v>Анатолійович</v>
      </c>
      <c r="J87" s="55" t="s">
        <v>973</v>
      </c>
      <c r="K87" s="32" t="str">
        <f t="shared" si="3"/>
        <v>29.12.1985</v>
      </c>
      <c r="L87" s="51">
        <v>31410</v>
      </c>
      <c r="M87" s="30" t="s">
        <v>776</v>
      </c>
      <c r="N87" s="34" t="s">
        <v>777</v>
      </c>
      <c r="O87" s="32" t="s">
        <v>778</v>
      </c>
      <c r="P87" s="32" t="s">
        <v>779</v>
      </c>
      <c r="Q87" s="32" t="s">
        <v>986</v>
      </c>
      <c r="R87" s="32" t="s">
        <v>780</v>
      </c>
      <c r="S87" s="32" t="s">
        <v>781</v>
      </c>
      <c r="T87" s="43" t="s">
        <v>1051</v>
      </c>
      <c r="U87" s="32" t="s">
        <v>1127</v>
      </c>
      <c r="V87" s="34" t="s">
        <v>782</v>
      </c>
      <c r="W87" s="36"/>
      <c r="X87" s="33"/>
      <c r="Y87" s="46" t="s">
        <v>659</v>
      </c>
      <c r="Z87" s="35" t="e">
        <f>_xlfn.XLOOKUP(G87&amp;" "&amp;H87,Висновки!A:A,Висновки!B:B)</f>
        <v>#N/A</v>
      </c>
      <c r="AA87" s="31" t="e">
        <f>_xlfn.XLOOKUP(G87&amp;" "&amp;H87,Висновки!A:A,Висновки!C:C)</f>
        <v>#N/A</v>
      </c>
      <c r="AB87" s="31" t="e">
        <f>_xlfn.XLOOKUP(G87&amp;" "&amp;H87,Висновки!A:A,Висновки!D:D)</f>
        <v>#N/A</v>
      </c>
      <c r="AC87" s="31" t="e">
        <f>_xlfn.XLOOKUP(G87&amp;" "&amp;H87,Висновки!A:A,Висновки!E:E)</f>
        <v>#N/A</v>
      </c>
      <c r="AD87" s="31" t="e">
        <f>_xlfn.XLOOKUP(G87&amp;" "&amp;H87,Висновки!A:A,Висновки!F:F)</f>
        <v>#N/A</v>
      </c>
    </row>
    <row r="88" spans="1:30" ht="39.75" customHeight="1" x14ac:dyDescent="0.25">
      <c r="A88" s="47" t="s">
        <v>444</v>
      </c>
      <c r="B88" s="39">
        <v>46079</v>
      </c>
      <c r="C88" s="39" t="str">
        <f t="shared" si="2"/>
        <v>26.02.2026</v>
      </c>
      <c r="D88" s="40">
        <v>11</v>
      </c>
      <c r="E88" s="40" t="s">
        <v>5</v>
      </c>
      <c r="F88" s="41" t="s">
        <v>1278</v>
      </c>
      <c r="G88" s="48" t="str" cm="1">
        <f t="array" ref="G88:I88">_xlfn.TEXTSPLIT(F88," ")</f>
        <v>ПАРШИКОВ</v>
      </c>
      <c r="H88" s="41" t="str">
        <v>Артем</v>
      </c>
      <c r="I88" s="41" t="str">
        <v>Вадимович</v>
      </c>
      <c r="J88" s="55" t="s">
        <v>977</v>
      </c>
      <c r="K88" s="32" t="str">
        <f t="shared" si="3"/>
        <v>15.09.1998</v>
      </c>
      <c r="L88" s="39">
        <v>36053</v>
      </c>
      <c r="M88" s="38" t="s">
        <v>445</v>
      </c>
      <c r="N88" s="44" t="s">
        <v>446</v>
      </c>
      <c r="O88" s="42" t="s">
        <v>447</v>
      </c>
      <c r="P88" s="42" t="s">
        <v>448</v>
      </c>
      <c r="Q88" s="43" t="s">
        <v>10</v>
      </c>
      <c r="R88" s="42" t="s">
        <v>449</v>
      </c>
      <c r="S88" s="42" t="s">
        <v>450</v>
      </c>
      <c r="T88" s="43" t="s">
        <v>1051</v>
      </c>
      <c r="U88" s="42" t="s">
        <v>1128</v>
      </c>
      <c r="V88" s="44" t="s">
        <v>1024</v>
      </c>
      <c r="W88" s="42" t="s">
        <v>6</v>
      </c>
      <c r="X88" s="42"/>
      <c r="Y88" s="46"/>
      <c r="Z88" s="35" t="e">
        <f>_xlfn.XLOOKUP(G88&amp;" "&amp;H88,Висновки!A:A,Висновки!B:B)</f>
        <v>#N/A</v>
      </c>
      <c r="AA88" s="31" t="e">
        <f>_xlfn.XLOOKUP(G88&amp;" "&amp;H88,Висновки!A:A,Висновки!C:C)</f>
        <v>#N/A</v>
      </c>
      <c r="AB88" s="31" t="e">
        <f>_xlfn.XLOOKUP(G88&amp;" "&amp;H88,Висновки!A:A,Висновки!D:D)</f>
        <v>#N/A</v>
      </c>
      <c r="AC88" s="31" t="e">
        <f>_xlfn.XLOOKUP(G88&amp;" "&amp;H88,Висновки!A:A,Висновки!E:E)</f>
        <v>#N/A</v>
      </c>
      <c r="AD88" s="31" t="e">
        <f>_xlfn.XLOOKUP(G88&amp;" "&amp;H88,Висновки!A:A,Висновки!F:F)</f>
        <v>#N/A</v>
      </c>
    </row>
    <row r="89" spans="1:30" ht="39.75" customHeight="1" x14ac:dyDescent="0.25">
      <c r="B89" s="51">
        <v>46080</v>
      </c>
      <c r="C89" s="39" t="str">
        <f t="shared" si="2"/>
        <v>27.02.2026</v>
      </c>
      <c r="D89" s="35">
        <v>17</v>
      </c>
      <c r="E89" s="32" t="s">
        <v>5</v>
      </c>
      <c r="F89" s="52" t="s">
        <v>1279</v>
      </c>
      <c r="G89" s="48" t="str" cm="1">
        <f t="array" ref="G89:I89">_xlfn.TEXTSPLIT(F89," ")</f>
        <v>ПАШКОВ</v>
      </c>
      <c r="H89" s="52" t="str">
        <v>Денис</v>
      </c>
      <c r="I89" s="52" t="str">
        <v>Геннадійович</v>
      </c>
      <c r="J89" s="55" t="s">
        <v>751</v>
      </c>
      <c r="K89" s="32" t="str">
        <f t="shared" si="3"/>
        <v>01.02.1989</v>
      </c>
      <c r="L89" s="51">
        <v>32540</v>
      </c>
      <c r="M89" s="30" t="s">
        <v>752</v>
      </c>
      <c r="N89" s="34" t="s">
        <v>753</v>
      </c>
      <c r="O89" s="32" t="s">
        <v>705</v>
      </c>
      <c r="P89" s="32" t="s">
        <v>754</v>
      </c>
      <c r="Q89" s="32" t="s">
        <v>10</v>
      </c>
      <c r="R89" s="32" t="s">
        <v>755</v>
      </c>
      <c r="S89" s="32" t="s">
        <v>756</v>
      </c>
      <c r="T89" s="43" t="s">
        <v>1051</v>
      </c>
      <c r="U89" s="32" t="s">
        <v>1129</v>
      </c>
      <c r="V89" s="34" t="s">
        <v>757</v>
      </c>
      <c r="W89" s="36"/>
      <c r="X89" s="33" t="s">
        <v>7</v>
      </c>
      <c r="Y89" s="46" t="s">
        <v>659</v>
      </c>
      <c r="Z89" s="35" t="e">
        <f>_xlfn.XLOOKUP(G89&amp;" "&amp;H89,Висновки!A:A,Висновки!B:B)</f>
        <v>#N/A</v>
      </c>
      <c r="AA89" s="31" t="e">
        <f>_xlfn.XLOOKUP(G89&amp;" "&amp;H89,Висновки!A:A,Висновки!C:C)</f>
        <v>#N/A</v>
      </c>
      <c r="AB89" s="31" t="e">
        <f>_xlfn.XLOOKUP(G89&amp;" "&amp;H89,Висновки!A:A,Висновки!D:D)</f>
        <v>#N/A</v>
      </c>
      <c r="AC89" s="31" t="e">
        <f>_xlfn.XLOOKUP(G89&amp;" "&amp;H89,Висновки!A:A,Висновки!E:E)</f>
        <v>#N/A</v>
      </c>
      <c r="AD89" s="31" t="e">
        <f>_xlfn.XLOOKUP(G89&amp;" "&amp;H89,Висновки!A:A,Висновки!F:F)</f>
        <v>#N/A</v>
      </c>
    </row>
    <row r="90" spans="1:30" ht="39.75" customHeight="1" x14ac:dyDescent="0.25">
      <c r="B90" s="51">
        <v>46076</v>
      </c>
      <c r="C90" s="39" t="str">
        <f t="shared" si="2"/>
        <v>23.02.2026</v>
      </c>
      <c r="D90" s="35">
        <v>2</v>
      </c>
      <c r="E90" s="32" t="s">
        <v>14</v>
      </c>
      <c r="F90" s="52" t="s">
        <v>1280</v>
      </c>
      <c r="G90" s="48" t="str" cm="1">
        <f t="array" ref="G90:I90">_xlfn.TEXTSPLIT(F90," ")</f>
        <v>ПЕТРАШ</v>
      </c>
      <c r="H90" s="52" t="str">
        <v>Віктор</v>
      </c>
      <c r="I90" s="52" t="str">
        <v>Володимирович</v>
      </c>
      <c r="J90" s="32" t="s">
        <v>964</v>
      </c>
      <c r="K90" s="32" t="str">
        <f t="shared" si="3"/>
        <v>04.09.1984</v>
      </c>
      <c r="L90" s="51">
        <v>30929</v>
      </c>
      <c r="M90" s="30" t="s">
        <v>660</v>
      </c>
      <c r="N90" s="32" t="s">
        <v>661</v>
      </c>
      <c r="O90" s="32" t="s">
        <v>662</v>
      </c>
      <c r="P90" s="32" t="s">
        <v>663</v>
      </c>
      <c r="Q90" s="32" t="s">
        <v>986</v>
      </c>
      <c r="R90" s="32" t="s">
        <v>664</v>
      </c>
      <c r="S90" s="32" t="s">
        <v>665</v>
      </c>
      <c r="T90" s="43" t="s">
        <v>1051</v>
      </c>
      <c r="U90" s="32" t="s">
        <v>1130</v>
      </c>
      <c r="V90" s="34" t="s">
        <v>666</v>
      </c>
      <c r="W90" s="36"/>
      <c r="X90" s="33" t="s">
        <v>21</v>
      </c>
      <c r="Y90" s="46" t="s">
        <v>659</v>
      </c>
      <c r="Z90" s="35" t="e">
        <f>_xlfn.XLOOKUP(G90&amp;" "&amp;H90,Висновки!A:A,Висновки!B:B)</f>
        <v>#N/A</v>
      </c>
      <c r="AA90" s="31" t="e">
        <f>_xlfn.XLOOKUP(G90&amp;" "&amp;H90,Висновки!A:A,Висновки!C:C)</f>
        <v>#N/A</v>
      </c>
      <c r="AB90" s="31" t="e">
        <f>_xlfn.XLOOKUP(G90&amp;" "&amp;H90,Висновки!A:A,Висновки!D:D)</f>
        <v>#N/A</v>
      </c>
      <c r="AC90" s="31" t="e">
        <f>_xlfn.XLOOKUP(G90&amp;" "&amp;H90,Висновки!A:A,Висновки!E:E)</f>
        <v>#N/A</v>
      </c>
      <c r="AD90" s="31" t="e">
        <f>_xlfn.XLOOKUP(G90&amp;" "&amp;H90,Висновки!A:A,Висновки!F:F)</f>
        <v>#N/A</v>
      </c>
    </row>
    <row r="91" spans="1:30" ht="39.75" customHeight="1" x14ac:dyDescent="0.25">
      <c r="A91" s="44" t="s">
        <v>114</v>
      </c>
      <c r="B91" s="39">
        <v>46075</v>
      </c>
      <c r="C91" s="39" t="str">
        <f t="shared" si="2"/>
        <v>22.02.2026</v>
      </c>
      <c r="D91" s="40">
        <v>8</v>
      </c>
      <c r="E91" s="40" t="s">
        <v>5</v>
      </c>
      <c r="F91" s="43" t="s">
        <v>1281</v>
      </c>
      <c r="G91" s="48" t="str" cm="1">
        <f t="array" ref="G91:I91">_xlfn.TEXTSPLIT(F91," ")</f>
        <v>ПИРОГАНИЧ</v>
      </c>
      <c r="H91" s="43" t="str">
        <v>Ігор</v>
      </c>
      <c r="I91" s="43" t="str">
        <v>Ігорович</v>
      </c>
      <c r="J91" s="60" t="s">
        <v>945</v>
      </c>
      <c r="K91" s="32" t="str">
        <f t="shared" si="3"/>
        <v>05.03.1991</v>
      </c>
      <c r="L91" s="42">
        <v>33302</v>
      </c>
      <c r="M91" s="43">
        <v>3330114316</v>
      </c>
      <c r="N91" s="44" t="s">
        <v>123</v>
      </c>
      <c r="O91" s="43" t="s">
        <v>162</v>
      </c>
      <c r="P91" s="43" t="s">
        <v>163</v>
      </c>
      <c r="Q91" s="43" t="s">
        <v>164</v>
      </c>
      <c r="R91" s="43" t="s">
        <v>165</v>
      </c>
      <c r="S91" s="43" t="s">
        <v>166</v>
      </c>
      <c r="T91" s="43" t="s">
        <v>1051</v>
      </c>
      <c r="U91" s="43" t="s">
        <v>1056</v>
      </c>
      <c r="V91" s="44" t="s">
        <v>167</v>
      </c>
      <c r="W91" s="42" t="s">
        <v>6</v>
      </c>
      <c r="X91" s="42"/>
      <c r="Y91" s="46"/>
      <c r="Z91" s="35" t="e">
        <f>_xlfn.XLOOKUP(G91&amp;" "&amp;H91,Висновки!A:A,Висновки!B:B)</f>
        <v>#N/A</v>
      </c>
      <c r="AA91" s="31" t="e">
        <f>_xlfn.XLOOKUP(G91&amp;" "&amp;H91,Висновки!A:A,Висновки!C:C)</f>
        <v>#N/A</v>
      </c>
      <c r="AB91" s="31" t="e">
        <f>_xlfn.XLOOKUP(G91&amp;" "&amp;H91,Висновки!A:A,Висновки!D:D)</f>
        <v>#N/A</v>
      </c>
      <c r="AC91" s="31" t="e">
        <f>_xlfn.XLOOKUP(G91&amp;" "&amp;H91,Висновки!A:A,Висновки!E:E)</f>
        <v>#N/A</v>
      </c>
      <c r="AD91" s="31" t="e">
        <f>_xlfn.XLOOKUP(G91&amp;" "&amp;H91,Висновки!A:A,Висновки!F:F)</f>
        <v>#N/A</v>
      </c>
    </row>
    <row r="92" spans="1:30" ht="39.75" customHeight="1" x14ac:dyDescent="0.25">
      <c r="A92" s="47" t="s">
        <v>615</v>
      </c>
      <c r="B92" s="39">
        <v>46081</v>
      </c>
      <c r="C92" s="39" t="str">
        <f t="shared" si="2"/>
        <v>28.02.2026</v>
      </c>
      <c r="D92" s="35">
        <v>11</v>
      </c>
      <c r="E92" s="35" t="s">
        <v>5</v>
      </c>
      <c r="F92" s="48" t="s">
        <v>1282</v>
      </c>
      <c r="G92" s="48" t="str" cm="1">
        <f t="array" ref="G92:I92">_xlfn.TEXTSPLIT(F92," ")</f>
        <v>ПЛАТКІВСЬКИЙ</v>
      </c>
      <c r="H92" s="48" t="str">
        <v>Олександр</v>
      </c>
      <c r="I92" s="48" t="str">
        <v>Анатолійович</v>
      </c>
      <c r="J92" s="55" t="s">
        <v>948</v>
      </c>
      <c r="K92" s="32" t="str">
        <f t="shared" si="3"/>
        <v>21.04.1985</v>
      </c>
      <c r="L92" s="39">
        <v>31158</v>
      </c>
      <c r="M92" s="38" t="s">
        <v>616</v>
      </c>
      <c r="N92" s="44" t="s">
        <v>617</v>
      </c>
      <c r="O92" s="43" t="s">
        <v>353</v>
      </c>
      <c r="P92" s="43" t="s">
        <v>1402</v>
      </c>
      <c r="Q92" s="43" t="s">
        <v>986</v>
      </c>
      <c r="R92" s="43" t="s">
        <v>1372</v>
      </c>
      <c r="S92" s="43" t="s">
        <v>618</v>
      </c>
      <c r="T92" s="43" t="s">
        <v>1051</v>
      </c>
      <c r="U92" s="43" t="s">
        <v>1180</v>
      </c>
      <c r="V92" s="44" t="s">
        <v>1025</v>
      </c>
      <c r="W92" s="42" t="s">
        <v>6</v>
      </c>
      <c r="X92" s="42"/>
      <c r="Y92" s="46"/>
      <c r="Z92" s="35" t="e">
        <f>_xlfn.XLOOKUP(G92&amp;" "&amp;H92,Висновки!A:A,Висновки!B:B)</f>
        <v>#N/A</v>
      </c>
      <c r="AA92" s="31" t="e">
        <f>_xlfn.XLOOKUP(G92&amp;" "&amp;H92,Висновки!A:A,Висновки!C:C)</f>
        <v>#N/A</v>
      </c>
      <c r="AB92" s="31" t="e">
        <f>_xlfn.XLOOKUP(G92&amp;" "&amp;H92,Висновки!A:A,Висновки!D:D)</f>
        <v>#N/A</v>
      </c>
      <c r="AC92" s="31" t="e">
        <f>_xlfn.XLOOKUP(G92&amp;" "&amp;H92,Висновки!A:A,Висновки!E:E)</f>
        <v>#N/A</v>
      </c>
      <c r="AD92" s="31" t="e">
        <f>_xlfn.XLOOKUP(G92&amp;" "&amp;H92,Висновки!A:A,Висновки!F:F)</f>
        <v>#N/A</v>
      </c>
    </row>
    <row r="93" spans="1:30" ht="39.75" customHeight="1" x14ac:dyDescent="0.25">
      <c r="A93" s="38" t="s">
        <v>451</v>
      </c>
      <c r="B93" s="39">
        <v>46079</v>
      </c>
      <c r="C93" s="39" t="str">
        <f t="shared" si="2"/>
        <v>26.02.2026</v>
      </c>
      <c r="D93" s="40">
        <v>12</v>
      </c>
      <c r="E93" s="40" t="s">
        <v>5</v>
      </c>
      <c r="F93" s="48" t="s">
        <v>1283</v>
      </c>
      <c r="G93" s="48" t="str" cm="1">
        <f t="array" ref="G93:I93">_xlfn.TEXTSPLIT(F93," ")</f>
        <v>ПОЛІЩЕНКО</v>
      </c>
      <c r="H93" s="48" t="str">
        <v>Олександр</v>
      </c>
      <c r="I93" s="48" t="str">
        <v>Петрович</v>
      </c>
      <c r="J93" s="55" t="s">
        <v>948</v>
      </c>
      <c r="K93" s="32" t="str">
        <f t="shared" si="3"/>
        <v>07.12.1993</v>
      </c>
      <c r="L93" s="39">
        <v>34310</v>
      </c>
      <c r="M93" s="38" t="s">
        <v>452</v>
      </c>
      <c r="N93" s="44" t="s">
        <v>453</v>
      </c>
      <c r="O93" s="43" t="s">
        <v>202</v>
      </c>
      <c r="P93" s="43" t="s">
        <v>454</v>
      </c>
      <c r="Q93" s="43" t="s">
        <v>986</v>
      </c>
      <c r="R93" s="43" t="s">
        <v>455</v>
      </c>
      <c r="S93" s="43" t="s">
        <v>456</v>
      </c>
      <c r="T93" s="43" t="s">
        <v>1051</v>
      </c>
      <c r="U93" s="43" t="s">
        <v>1131</v>
      </c>
      <c r="V93" s="44" t="s">
        <v>1026</v>
      </c>
      <c r="W93" s="42" t="s">
        <v>6</v>
      </c>
      <c r="X93" s="42"/>
      <c r="Y93" s="46"/>
      <c r="Z93" s="35" t="e">
        <f>_xlfn.XLOOKUP(G93&amp;" "&amp;H93,Висновки!A:A,Висновки!B:B)</f>
        <v>#N/A</v>
      </c>
      <c r="AA93" s="31" t="e">
        <f>_xlfn.XLOOKUP(G93&amp;" "&amp;H93,Висновки!A:A,Висновки!C:C)</f>
        <v>#N/A</v>
      </c>
      <c r="AB93" s="31" t="e">
        <f>_xlfn.XLOOKUP(G93&amp;" "&amp;H93,Висновки!A:A,Висновки!D:D)</f>
        <v>#N/A</v>
      </c>
      <c r="AC93" s="31" t="e">
        <f>_xlfn.XLOOKUP(G93&amp;" "&amp;H93,Висновки!A:A,Висновки!E:E)</f>
        <v>#N/A</v>
      </c>
      <c r="AD93" s="31" t="e">
        <f>_xlfn.XLOOKUP(G93&amp;" "&amp;H93,Висновки!A:A,Висновки!F:F)</f>
        <v>#N/A</v>
      </c>
    </row>
    <row r="94" spans="1:30" ht="39.75" customHeight="1" x14ac:dyDescent="0.25">
      <c r="A94" s="47" t="s">
        <v>112</v>
      </c>
      <c r="B94" s="39">
        <v>46075</v>
      </c>
      <c r="C94" s="39" t="str">
        <f t="shared" si="2"/>
        <v>22.02.2026</v>
      </c>
      <c r="D94" s="40">
        <v>6</v>
      </c>
      <c r="E94" s="40" t="s">
        <v>14</v>
      </c>
      <c r="F94" s="48" t="s">
        <v>1284</v>
      </c>
      <c r="G94" s="48" t="str" cm="1">
        <f t="array" ref="G94:I94">_xlfn.TEXTSPLIT(F94," ")</f>
        <v>ПОЛТОРАЦЬКИЙ</v>
      </c>
      <c r="H94" s="48" t="str">
        <v>Сергій</v>
      </c>
      <c r="I94" s="48" t="str">
        <v>Олександрович</v>
      </c>
      <c r="J94" s="60" t="s">
        <v>945</v>
      </c>
      <c r="K94" s="32" t="str">
        <f t="shared" si="3"/>
        <v>09.09.1991</v>
      </c>
      <c r="L94" s="39">
        <v>33490</v>
      </c>
      <c r="M94" s="38" t="s">
        <v>120</v>
      </c>
      <c r="N94" s="44" t="s">
        <v>125</v>
      </c>
      <c r="O94" s="42" t="s">
        <v>128</v>
      </c>
      <c r="P94" s="43" t="s">
        <v>153</v>
      </c>
      <c r="Q94" s="43" t="s">
        <v>135</v>
      </c>
      <c r="R94" s="43" t="s">
        <v>154</v>
      </c>
      <c r="S94" s="43" t="s">
        <v>155</v>
      </c>
      <c r="T94" s="43" t="s">
        <v>1051</v>
      </c>
      <c r="U94" s="43" t="s">
        <v>1057</v>
      </c>
      <c r="V94" s="44" t="s">
        <v>156</v>
      </c>
      <c r="W94" s="42" t="s">
        <v>6</v>
      </c>
      <c r="X94" s="42"/>
      <c r="Y94" s="46"/>
      <c r="Z94" s="35" t="str">
        <f>_xlfn.XLOOKUP(G94&amp;" "&amp;H94,Висновки!A:A,Висновки!B:B)</f>
        <v>Висновок: Слабкий, нижче середнього інтелект (бали )</v>
      </c>
      <c r="AA94" s="31" t="str">
        <f>_xlfn.XLOOKUP(G94&amp;" "&amp;H94,Висновки!A:A,Висновки!C:C)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94" s="31" t="str">
        <f>_xlfn.XLOOKUP(G94&amp;" "&amp;H94,Висновки!A:A,Висновки!D:D)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94" s="31" t="str">
        <f>_xlfn.XLOOKUP(G94&amp;" "&amp;H94,Висновки!A:A,Висновки!E:E)</f>
        <v>Висновок: Низький рівень схильності до суїцидальних реакцій</v>
      </c>
      <c r="AD94" s="31" t="str">
        <f>_xlfn.XLOOKUP(G94&amp;" "&amp;H94,Висновки!A:A,Висновки!F:F)</f>
        <v>Отримано значення деструктивного рівня – військовослужбовець визнається психічно нестійким.</v>
      </c>
    </row>
    <row r="95" spans="1:30" ht="39.75" customHeight="1" x14ac:dyDescent="0.25">
      <c r="A95" s="38" t="s">
        <v>329</v>
      </c>
      <c r="B95" s="39">
        <v>46078</v>
      </c>
      <c r="C95" s="39" t="str">
        <f t="shared" si="2"/>
        <v>25.02.2026</v>
      </c>
      <c r="D95" s="40">
        <v>9</v>
      </c>
      <c r="E95" s="40" t="s">
        <v>5</v>
      </c>
      <c r="F95" s="43" t="s">
        <v>1285</v>
      </c>
      <c r="G95" s="48" t="str" cm="1">
        <f t="array" ref="G95:I95">_xlfn.TEXTSPLIT(F95," ")</f>
        <v>ПОНОМАРЕНКО</v>
      </c>
      <c r="H95" s="43" t="str">
        <v>Володимир</v>
      </c>
      <c r="I95" s="43" t="str">
        <v>Миколайович</v>
      </c>
      <c r="J95" s="55" t="s">
        <v>949</v>
      </c>
      <c r="K95" s="32" t="str">
        <f t="shared" si="3"/>
        <v>03.10.1987</v>
      </c>
      <c r="L95" s="39">
        <v>32053</v>
      </c>
      <c r="M95" s="47" t="s">
        <v>363</v>
      </c>
      <c r="N95" s="43" t="s">
        <v>364</v>
      </c>
      <c r="O95" s="43" t="s">
        <v>365</v>
      </c>
      <c r="P95" s="43" t="s">
        <v>1403</v>
      </c>
      <c r="Q95" s="43" t="s">
        <v>10</v>
      </c>
      <c r="R95" s="43" t="s">
        <v>1373</v>
      </c>
      <c r="S95" s="43" t="s">
        <v>366</v>
      </c>
      <c r="T95" s="43" t="s">
        <v>1051</v>
      </c>
      <c r="U95" s="43" t="s">
        <v>1181</v>
      </c>
      <c r="V95" s="44" t="s">
        <v>1027</v>
      </c>
      <c r="W95" s="42" t="s">
        <v>6</v>
      </c>
      <c r="X95" s="42"/>
      <c r="Y95" s="46" t="s">
        <v>367</v>
      </c>
      <c r="Z95" s="35" t="e">
        <f>_xlfn.XLOOKUP(G95&amp;" "&amp;H95,Висновки!A:A,Висновки!B:B)</f>
        <v>#N/A</v>
      </c>
      <c r="AA95" s="31" t="e">
        <f>_xlfn.XLOOKUP(G95&amp;" "&amp;H95,Висновки!A:A,Висновки!C:C)</f>
        <v>#N/A</v>
      </c>
      <c r="AB95" s="31" t="e">
        <f>_xlfn.XLOOKUP(G95&amp;" "&amp;H95,Висновки!A:A,Висновки!D:D)</f>
        <v>#N/A</v>
      </c>
      <c r="AC95" s="31" t="e">
        <f>_xlfn.XLOOKUP(G95&amp;" "&amp;H95,Висновки!A:A,Висновки!E:E)</f>
        <v>#N/A</v>
      </c>
      <c r="AD95" s="31" t="e">
        <f>_xlfn.XLOOKUP(G95&amp;" "&amp;H95,Висновки!A:A,Висновки!F:F)</f>
        <v>#N/A</v>
      </c>
    </row>
    <row r="96" spans="1:30" ht="39.75" customHeight="1" x14ac:dyDescent="0.25">
      <c r="A96" s="38" t="s">
        <v>619</v>
      </c>
      <c r="B96" s="39">
        <v>46081</v>
      </c>
      <c r="C96" s="39" t="str">
        <f t="shared" si="2"/>
        <v>28.02.2026</v>
      </c>
      <c r="D96" s="35">
        <v>12</v>
      </c>
      <c r="E96" s="35" t="s">
        <v>5</v>
      </c>
      <c r="F96" s="43" t="s">
        <v>1286</v>
      </c>
      <c r="G96" s="48" t="str" cm="1">
        <f t="array" ref="G96:I96">_xlfn.TEXTSPLIT(F96," ")</f>
        <v>ПРИЩЕПЧУК</v>
      </c>
      <c r="H96" s="43" t="str">
        <v>Андрій</v>
      </c>
      <c r="I96" s="43" t="str">
        <v>Олександрович</v>
      </c>
      <c r="J96" s="55" t="s">
        <v>946</v>
      </c>
      <c r="K96" s="32" t="str">
        <f t="shared" si="3"/>
        <v>06.08.1991</v>
      </c>
      <c r="L96" s="39">
        <v>33456</v>
      </c>
      <c r="M96" s="38" t="s">
        <v>620</v>
      </c>
      <c r="N96" s="44" t="s">
        <v>621</v>
      </c>
      <c r="O96" s="43" t="s">
        <v>622</v>
      </c>
      <c r="P96" s="43" t="s">
        <v>623</v>
      </c>
      <c r="Q96" s="43" t="s">
        <v>10</v>
      </c>
      <c r="R96" s="43" t="s">
        <v>624</v>
      </c>
      <c r="S96" s="43" t="s">
        <v>625</v>
      </c>
      <c r="T96" s="43" t="s">
        <v>1051</v>
      </c>
      <c r="U96" s="43" t="s">
        <v>1132</v>
      </c>
      <c r="V96" s="44" t="s">
        <v>1028</v>
      </c>
      <c r="W96" s="42" t="s">
        <v>6</v>
      </c>
      <c r="X96" s="42"/>
      <c r="Y96" s="46"/>
      <c r="Z96" s="35" t="str">
        <f>_xlfn.XLOOKUP(G96&amp;" "&amp;H96,Висновки!A:A,Висновки!B:B)</f>
        <v>Висновок: Нормальний, середній інтелект (бали )</v>
      </c>
      <c r="AA96" s="31" t="str">
        <f>_xlfn.XLOOKUP(G96&amp;" "&amp;H96,Висновки!A:A,Висновки!C:C)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96" s="31" t="str">
        <f>_xlfn.XLOOKUP(G96&amp;" "&amp;H96,Висновки!A:A,Висновки!D:D)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96" s="31" t="str">
        <f>_xlfn.XLOOKUP(G96&amp;" "&amp;H96,Висновки!A:A,Висновки!E:E)</f>
        <v>Висновок: Низький рівень схильності до суїцидальних реакцій</v>
      </c>
      <c r="AD96" s="31" t="str">
        <f>_xlfn.XLOOKUP(G96&amp;" "&amp;H96,Висновки!A:A,Висновки!F:F)</f>
        <v>Отримано значення деструктивного рівня – військовослужбовець визнається психічно нестійким.</v>
      </c>
    </row>
    <row r="97" spans="1:30" ht="39.75" customHeight="1" x14ac:dyDescent="0.25">
      <c r="A97" s="38" t="s">
        <v>457</v>
      </c>
      <c r="B97" s="39">
        <v>46079</v>
      </c>
      <c r="C97" s="39" t="str">
        <f t="shared" si="2"/>
        <v>26.02.2026</v>
      </c>
      <c r="D97" s="40">
        <v>13</v>
      </c>
      <c r="E97" s="40" t="s">
        <v>5</v>
      </c>
      <c r="F97" s="58" t="s">
        <v>1287</v>
      </c>
      <c r="G97" s="48" t="str" cm="1">
        <f t="array" ref="G97:I97">_xlfn.TEXTSPLIT(F97," ")</f>
        <v>ПРОКОПЧУК</v>
      </c>
      <c r="H97" s="58" t="str">
        <v>Євген</v>
      </c>
      <c r="I97" s="58" t="str">
        <v>Антонович</v>
      </c>
      <c r="J97" s="55" t="s">
        <v>947</v>
      </c>
      <c r="K97" s="32" t="str">
        <f t="shared" si="3"/>
        <v>18.03.1981</v>
      </c>
      <c r="L97" s="39">
        <v>29663</v>
      </c>
      <c r="M97" s="47" t="s">
        <v>458</v>
      </c>
      <c r="N97" s="43" t="s">
        <v>459</v>
      </c>
      <c r="O97" s="43" t="s">
        <v>353</v>
      </c>
      <c r="P97" s="43" t="s">
        <v>460</v>
      </c>
      <c r="Q97" s="43" t="s">
        <v>986</v>
      </c>
      <c r="R97" s="43" t="s">
        <v>461</v>
      </c>
      <c r="S97" s="43" t="s">
        <v>462</v>
      </c>
      <c r="T97" s="43" t="s">
        <v>1051</v>
      </c>
      <c r="U97" s="43" t="s">
        <v>251</v>
      </c>
      <c r="V97" s="44" t="s">
        <v>1029</v>
      </c>
      <c r="W97" s="42" t="s">
        <v>6</v>
      </c>
      <c r="X97" s="42"/>
      <c r="Y97" s="46"/>
      <c r="Z97" s="35" t="str">
        <f>_xlfn.XLOOKUP(G97&amp;" "&amp;H97,Висновки!A:A,Висновки!B:B)</f>
        <v>Висновок: Інтелект нижче середнього (бали )</v>
      </c>
      <c r="AA97" s="31" t="str">
        <f>_xlfn.XLOOKUP(G97&amp;" "&amp;H97,Висновки!A:A,Висновки!C:C)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97" s="31" t="str">
        <f>_xlfn.XLOOKUP(G97&amp;" "&amp;H97,Висновки!A:A,Висновки!D:D)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97" s="31" t="str">
        <f>_xlfn.XLOOKUP(G97&amp;" "&amp;H97,Висновки!A:A,Висновки!E:E)</f>
        <v>Висновок: Низький рівень схильності до суїцидальних реакцій</v>
      </c>
      <c r="AD97" s="31" t="str">
        <f>_xlfn.XLOOKUP(G97&amp;" "&amp;H97,Висновки!A:A,Висновки!F:F)</f>
        <v>Отримано значення деструктивного рівня – військовослужбовець визнається психічно нестійким.</v>
      </c>
    </row>
    <row r="98" spans="1:30" ht="39.75" customHeight="1" x14ac:dyDescent="0.25">
      <c r="A98" s="47" t="s">
        <v>492</v>
      </c>
      <c r="B98" s="39">
        <v>46080</v>
      </c>
      <c r="C98" s="39" t="str">
        <f t="shared" si="2"/>
        <v>27.02.2026</v>
      </c>
      <c r="D98" s="35">
        <v>9</v>
      </c>
      <c r="E98" s="40" t="s">
        <v>5</v>
      </c>
      <c r="F98" s="43" t="s">
        <v>1288</v>
      </c>
      <c r="G98" s="48" t="str" cm="1">
        <f t="array" ref="G98:I98">_xlfn.TEXTSPLIT(F98," ")</f>
        <v>ПЯТНІКОВ</v>
      </c>
      <c r="H98" s="43" t="str">
        <v>Анатолій</v>
      </c>
      <c r="I98" s="43" t="str">
        <v>Вікторович</v>
      </c>
      <c r="J98" s="55" t="s">
        <v>949</v>
      </c>
      <c r="K98" s="32" t="str">
        <f t="shared" si="3"/>
        <v>17.12.1978</v>
      </c>
      <c r="L98" s="39">
        <v>28841</v>
      </c>
      <c r="M98" s="38" t="s">
        <v>526</v>
      </c>
      <c r="N98" s="49" t="s">
        <v>527</v>
      </c>
      <c r="O98" s="43" t="s">
        <v>216</v>
      </c>
      <c r="P98" s="43" t="s">
        <v>528</v>
      </c>
      <c r="Q98" s="43" t="s">
        <v>987</v>
      </c>
      <c r="R98" s="43" t="s">
        <v>529</v>
      </c>
      <c r="S98" s="43" t="s">
        <v>530</v>
      </c>
      <c r="T98" s="43" t="s">
        <v>1051</v>
      </c>
      <c r="U98" s="43" t="s">
        <v>1182</v>
      </c>
      <c r="V98" s="44" t="s">
        <v>1030</v>
      </c>
      <c r="W98" s="42" t="s">
        <v>6</v>
      </c>
      <c r="X98" s="42"/>
      <c r="Y98" s="46" t="s">
        <v>531</v>
      </c>
      <c r="Z98" s="35" t="str">
        <f>_xlfn.XLOOKUP(G98&amp;" "&amp;H98,Висновки!A:A,Висновки!B:B)</f>
        <v>Висновок: Інтелект нижче середнього (бали )</v>
      </c>
      <c r="AA98" s="31" t="str">
        <f>_xlfn.XLOOKUP(G98&amp;" "&amp;H98,Висновки!A:A,Висновки!C:C)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98" s="31" t="str">
        <f>_xlfn.XLOOKUP(G98&amp;" "&amp;H98,Висновки!A:A,Висновки!D:D)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98" s="31" t="str">
        <f>_xlfn.XLOOKUP(G98&amp;" "&amp;H98,Висновки!A:A,Висновки!E:E)</f>
        <v>Висновок: Середній рівень схильності до суїцидальних реакцій</v>
      </c>
      <c r="AD98" s="31" t="str">
        <f>_xlfn.XLOOKUP(G98&amp;" "&amp;H98,Висновки!A:A,Висновки!F:F)</f>
        <v>Отримано значення деструктивного рівня – військовослужбовець визнається психічно нестійким.</v>
      </c>
    </row>
    <row r="99" spans="1:30" ht="39.75" customHeight="1" x14ac:dyDescent="0.25">
      <c r="A99" s="34"/>
      <c r="B99" s="33">
        <v>46072</v>
      </c>
      <c r="C99" s="39" t="str">
        <f t="shared" si="2"/>
        <v>19.02.2026</v>
      </c>
      <c r="D99" s="32"/>
      <c r="E99" s="32" t="s">
        <v>5</v>
      </c>
      <c r="F99" s="32" t="s">
        <v>1289</v>
      </c>
      <c r="G99" s="48" t="str" cm="1">
        <f t="array" ref="G99:I99">_xlfn.TEXTSPLIT(F99," ")</f>
        <v>РЕДЬКО</v>
      </c>
      <c r="H99" s="32" t="str">
        <v>Вадим</v>
      </c>
      <c r="I99" s="32" t="str">
        <v>Юрійович</v>
      </c>
      <c r="J99" s="32" t="s">
        <v>938</v>
      </c>
      <c r="K99" s="32" t="str">
        <f t="shared" si="3"/>
        <v>22.04.1992</v>
      </c>
      <c r="L99" s="33">
        <v>33716</v>
      </c>
      <c r="M99" s="32">
        <v>3371514395</v>
      </c>
      <c r="O99" s="32" t="s">
        <v>216</v>
      </c>
      <c r="P99" s="32" t="s">
        <v>934</v>
      </c>
      <c r="Q99" s="43" t="s">
        <v>986</v>
      </c>
      <c r="R99" s="32" t="s">
        <v>935</v>
      </c>
      <c r="S99" s="32" t="s">
        <v>936</v>
      </c>
      <c r="T99" s="32" t="s">
        <v>1052</v>
      </c>
      <c r="U99" s="32" t="s">
        <v>1133</v>
      </c>
      <c r="V99" s="34" t="s">
        <v>937</v>
      </c>
      <c r="W99" s="36"/>
      <c r="X99" s="36"/>
      <c r="Y99" s="46" t="s">
        <v>659</v>
      </c>
      <c r="Z99" s="35" t="e">
        <f>_xlfn.XLOOKUP(G99&amp;" "&amp;H99,Висновки!A:A,Висновки!B:B)</f>
        <v>#N/A</v>
      </c>
      <c r="AA99" s="31" t="e">
        <f>_xlfn.XLOOKUP(G99&amp;" "&amp;H99,Висновки!A:A,Висновки!C:C)</f>
        <v>#N/A</v>
      </c>
      <c r="AB99" s="31" t="e">
        <f>_xlfn.XLOOKUP(G99&amp;" "&amp;H99,Висновки!A:A,Висновки!D:D)</f>
        <v>#N/A</v>
      </c>
      <c r="AC99" s="31" t="e">
        <f>_xlfn.XLOOKUP(G99&amp;" "&amp;H99,Висновки!A:A,Висновки!E:E)</f>
        <v>#N/A</v>
      </c>
      <c r="AD99" s="31" t="e">
        <f>_xlfn.XLOOKUP(G99&amp;" "&amp;H99,Висновки!A:A,Висновки!F:F)</f>
        <v>#N/A</v>
      </c>
    </row>
    <row r="100" spans="1:30" ht="39.75" customHeight="1" x14ac:dyDescent="0.25">
      <c r="B100" s="51">
        <v>46077</v>
      </c>
      <c r="C100" s="39" t="str">
        <f t="shared" si="2"/>
        <v>24.02.2026</v>
      </c>
      <c r="D100" s="35">
        <v>36</v>
      </c>
      <c r="E100" s="32" t="s">
        <v>5</v>
      </c>
      <c r="F100" s="52" t="s">
        <v>1290</v>
      </c>
      <c r="G100" s="48" t="str" cm="1">
        <f t="array" ref="G100:I100">_xlfn.TEXTSPLIT(F100," ")</f>
        <v>РІЗНИЧОК</v>
      </c>
      <c r="H100" s="52" t="str">
        <v>Ігор</v>
      </c>
      <c r="I100" s="52" t="str">
        <v>Миколайович</v>
      </c>
      <c r="J100" s="55" t="s">
        <v>973</v>
      </c>
      <c r="K100" s="32" t="str">
        <f t="shared" si="3"/>
        <v>28.08.1990</v>
      </c>
      <c r="L100" s="51">
        <v>33113</v>
      </c>
      <c r="M100" s="30" t="s">
        <v>868</v>
      </c>
      <c r="N100" s="34" t="s">
        <v>869</v>
      </c>
      <c r="O100" s="32" t="s">
        <v>870</v>
      </c>
      <c r="P100" s="32" t="s">
        <v>871</v>
      </c>
      <c r="Q100" s="32" t="s">
        <v>987</v>
      </c>
      <c r="R100" s="32" t="s">
        <v>1374</v>
      </c>
      <c r="S100" s="32" t="s">
        <v>872</v>
      </c>
      <c r="T100" s="43" t="s">
        <v>1051</v>
      </c>
      <c r="U100" s="32" t="s">
        <v>1134</v>
      </c>
      <c r="V100" s="34" t="s">
        <v>873</v>
      </c>
      <c r="W100" s="36"/>
      <c r="X100" s="33" t="s">
        <v>8</v>
      </c>
      <c r="Y100" s="46" t="s">
        <v>659</v>
      </c>
      <c r="Z100" s="35" t="e">
        <f>_xlfn.XLOOKUP(G100&amp;" "&amp;H100,Висновки!A:A,Висновки!B:B)</f>
        <v>#N/A</v>
      </c>
      <c r="AA100" s="31" t="e">
        <f>_xlfn.XLOOKUP(G100&amp;" "&amp;H100,Висновки!A:A,Висновки!C:C)</f>
        <v>#N/A</v>
      </c>
      <c r="AB100" s="31" t="e">
        <f>_xlfn.XLOOKUP(G100&amp;" "&amp;H100,Висновки!A:A,Висновки!D:D)</f>
        <v>#N/A</v>
      </c>
      <c r="AC100" s="31" t="e">
        <f>_xlfn.XLOOKUP(G100&amp;" "&amp;H100,Висновки!A:A,Висновки!E:E)</f>
        <v>#N/A</v>
      </c>
      <c r="AD100" s="31" t="e">
        <f>_xlfn.XLOOKUP(G100&amp;" "&amp;H100,Висновки!A:A,Висновки!F:F)</f>
        <v>#N/A</v>
      </c>
    </row>
    <row r="101" spans="1:30" ht="39.75" customHeight="1" x14ac:dyDescent="0.25">
      <c r="A101" s="44" t="s">
        <v>626</v>
      </c>
      <c r="B101" s="39">
        <v>46081</v>
      </c>
      <c r="C101" s="39" t="str">
        <f t="shared" si="2"/>
        <v>28.02.2026</v>
      </c>
      <c r="D101" s="35">
        <v>13</v>
      </c>
      <c r="E101" s="35" t="s">
        <v>5</v>
      </c>
      <c r="F101" s="43" t="s">
        <v>1291</v>
      </c>
      <c r="G101" s="48" t="str" cm="1">
        <f t="array" ref="G101:I101">_xlfn.TEXTSPLIT(F101," ")</f>
        <v>РОМАНЦОВ</v>
      </c>
      <c r="H101" s="43" t="str">
        <v>Ілля</v>
      </c>
      <c r="I101" s="43" t="str">
        <v>Андрійович</v>
      </c>
      <c r="J101" s="55" t="s">
        <v>961</v>
      </c>
      <c r="K101" s="32" t="str">
        <f t="shared" si="3"/>
        <v>02.08.1998</v>
      </c>
      <c r="L101" s="42">
        <v>36009</v>
      </c>
      <c r="M101" s="43">
        <v>3600805776</v>
      </c>
      <c r="N101" s="44" t="s">
        <v>627</v>
      </c>
      <c r="O101" s="43" t="s">
        <v>628</v>
      </c>
      <c r="P101" s="43" t="s">
        <v>1404</v>
      </c>
      <c r="Q101" s="43" t="s">
        <v>10</v>
      </c>
      <c r="R101" s="43" t="s">
        <v>1375</v>
      </c>
      <c r="S101" s="43" t="s">
        <v>629</v>
      </c>
      <c r="T101" s="43" t="s">
        <v>1052</v>
      </c>
      <c r="U101" s="43" t="s">
        <v>1183</v>
      </c>
      <c r="V101" s="44" t="s">
        <v>1031</v>
      </c>
      <c r="W101" s="42" t="s">
        <v>6</v>
      </c>
      <c r="X101" s="42" t="s">
        <v>12</v>
      </c>
      <c r="Y101" s="46" t="s">
        <v>630</v>
      </c>
      <c r="Z101" s="35" t="e">
        <f>_xlfn.XLOOKUP(G101&amp;" "&amp;H101,Висновки!A:A,Висновки!B:B)</f>
        <v>#N/A</v>
      </c>
      <c r="AA101" s="31" t="e">
        <f>_xlfn.XLOOKUP(G101&amp;" "&amp;H101,Висновки!A:A,Висновки!C:C)</f>
        <v>#N/A</v>
      </c>
      <c r="AB101" s="31" t="e">
        <f>_xlfn.XLOOKUP(G101&amp;" "&amp;H101,Висновки!A:A,Висновки!D:D)</f>
        <v>#N/A</v>
      </c>
      <c r="AC101" s="31" t="e">
        <f>_xlfn.XLOOKUP(G101&amp;" "&amp;H101,Висновки!A:A,Висновки!E:E)</f>
        <v>#N/A</v>
      </c>
      <c r="AD101" s="31" t="e">
        <f>_xlfn.XLOOKUP(G101&amp;" "&amp;H101,Висновки!A:A,Висновки!F:F)</f>
        <v>#N/A</v>
      </c>
    </row>
    <row r="102" spans="1:30" ht="39.75" customHeight="1" x14ac:dyDescent="0.25">
      <c r="A102" s="34"/>
      <c r="B102" s="33">
        <v>46072</v>
      </c>
      <c r="C102" s="39" t="str">
        <f t="shared" si="2"/>
        <v>19.02.2026</v>
      </c>
      <c r="D102" s="32"/>
      <c r="E102" s="32" t="s">
        <v>5</v>
      </c>
      <c r="F102" s="32" t="s">
        <v>1292</v>
      </c>
      <c r="G102" s="48" t="str" cm="1">
        <f t="array" ref="G102:I102">_xlfn.TEXTSPLIT(F102," ")</f>
        <v>САВИЦЬКИЙ</v>
      </c>
      <c r="H102" s="32" t="str">
        <v>Олексій</v>
      </c>
      <c r="I102" s="32" t="str">
        <v>Васильович</v>
      </c>
      <c r="J102" s="32" t="s">
        <v>941</v>
      </c>
      <c r="K102" s="32" t="str">
        <f t="shared" si="3"/>
        <v>21.03.1980</v>
      </c>
      <c r="L102" s="33">
        <v>29301</v>
      </c>
      <c r="M102" s="34" t="s">
        <v>940</v>
      </c>
      <c r="O102" s="32" t="s">
        <v>216</v>
      </c>
      <c r="P102" s="32" t="s">
        <v>930</v>
      </c>
      <c r="Q102" s="43" t="s">
        <v>987</v>
      </c>
      <c r="R102" s="32" t="s">
        <v>931</v>
      </c>
      <c r="S102" s="32" t="s">
        <v>932</v>
      </c>
      <c r="T102" s="43" t="s">
        <v>1051</v>
      </c>
      <c r="U102" s="32" t="s">
        <v>1135</v>
      </c>
      <c r="V102" s="34" t="s">
        <v>933</v>
      </c>
      <c r="W102" s="36"/>
      <c r="X102" s="36" t="s">
        <v>7</v>
      </c>
      <c r="Y102" s="46" t="s">
        <v>659</v>
      </c>
      <c r="Z102" s="35" t="e">
        <f>_xlfn.XLOOKUP(G102&amp;" "&amp;H102,Висновки!A:A,Висновки!B:B)</f>
        <v>#N/A</v>
      </c>
      <c r="AA102" s="31" t="e">
        <f>_xlfn.XLOOKUP(G102&amp;" "&amp;H102,Висновки!A:A,Висновки!C:C)</f>
        <v>#N/A</v>
      </c>
      <c r="AB102" s="31" t="e">
        <f>_xlfn.XLOOKUP(G102&amp;" "&amp;H102,Висновки!A:A,Висновки!D:D)</f>
        <v>#N/A</v>
      </c>
      <c r="AC102" s="31" t="e">
        <f>_xlfn.XLOOKUP(G102&amp;" "&amp;H102,Висновки!A:A,Висновки!E:E)</f>
        <v>#N/A</v>
      </c>
      <c r="AD102" s="31" t="e">
        <f>_xlfn.XLOOKUP(G102&amp;" "&amp;H102,Висновки!A:A,Висновки!F:F)</f>
        <v>#N/A</v>
      </c>
    </row>
    <row r="103" spans="1:30" ht="39.75" customHeight="1" x14ac:dyDescent="0.25">
      <c r="A103" s="47" t="s">
        <v>368</v>
      </c>
      <c r="B103" s="39">
        <v>46078</v>
      </c>
      <c r="C103" s="39" t="str">
        <f t="shared" si="2"/>
        <v>25.02.2026</v>
      </c>
      <c r="D103" s="35">
        <v>10</v>
      </c>
      <c r="E103" s="40" t="s">
        <v>5</v>
      </c>
      <c r="F103" s="41" t="s">
        <v>1293</v>
      </c>
      <c r="G103" s="48" t="str" cm="1">
        <f t="array" ref="G103:I103">_xlfn.TEXTSPLIT(F103," ")</f>
        <v>САДИКА</v>
      </c>
      <c r="H103" s="41" t="str">
        <v>Роман</v>
      </c>
      <c r="I103" s="41" t="str">
        <v>Олександрович</v>
      </c>
      <c r="J103" s="55" t="s">
        <v>950</v>
      </c>
      <c r="K103" s="32" t="str">
        <f t="shared" si="3"/>
        <v>17.04.1983</v>
      </c>
      <c r="L103" s="39">
        <v>30423</v>
      </c>
      <c r="M103" s="38" t="s">
        <v>369</v>
      </c>
      <c r="N103" s="44" t="s">
        <v>370</v>
      </c>
      <c r="O103" s="42" t="s">
        <v>216</v>
      </c>
      <c r="P103" s="42" t="s">
        <v>371</v>
      </c>
      <c r="Q103" s="43" t="s">
        <v>10</v>
      </c>
      <c r="R103" s="42" t="s">
        <v>372</v>
      </c>
      <c r="S103" s="42" t="s">
        <v>373</v>
      </c>
      <c r="T103" s="43" t="s">
        <v>1051</v>
      </c>
      <c r="U103" s="42" t="s">
        <v>1136</v>
      </c>
      <c r="V103" s="44" t="s">
        <v>1032</v>
      </c>
      <c r="W103" s="42" t="s">
        <v>6</v>
      </c>
      <c r="X103" s="42"/>
      <c r="Y103" s="46"/>
      <c r="Z103" s="35" t="str">
        <f>_xlfn.XLOOKUP(G103&amp;" "&amp;H103,Висновки!A:A,Висновки!B:B)</f>
        <v>Висновок: Інтелект нижче середнього (бали )</v>
      </c>
      <c r="AA103" s="31" t="str">
        <f>_xlfn.XLOOKUP(G103&amp;" "&amp;H103,Висновки!A:A,Висновки!C:C)</f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AB103" s="31" t="str">
        <f>_xlfn.XLOOKUP(G103&amp;" "&amp;H103,Висновки!A:A,Висновки!D:D)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03" s="31" t="str">
        <f>_xlfn.XLOOKUP(G103&amp;" "&amp;H103,Висновки!A:A,Висновки!E:E)</f>
        <v>Висновок: Рівень схильності до суїцидальних реакцій нижче середнього</v>
      </c>
      <c r="AD103" s="31" t="str">
        <f>_xlfn.XLOOKUP(G103&amp;" "&amp;H103,Висновки!A:A,Висновки!F:F)</f>
        <v>Отримано значення деструктивного рівня – військовослужбовець визнається психічно нестійким.</v>
      </c>
    </row>
    <row r="104" spans="1:30" ht="39.75" customHeight="1" x14ac:dyDescent="0.25">
      <c r="A104" s="38" t="s">
        <v>532</v>
      </c>
      <c r="B104" s="39">
        <v>46080</v>
      </c>
      <c r="C104" s="39" t="str">
        <f t="shared" si="2"/>
        <v>27.02.2026</v>
      </c>
      <c r="D104" s="35">
        <v>10</v>
      </c>
      <c r="E104" s="40" t="s">
        <v>5</v>
      </c>
      <c r="F104" s="43" t="s">
        <v>1294</v>
      </c>
      <c r="G104" s="48" t="str" cm="1">
        <f t="array" ref="G104:I104">_xlfn.TEXTSPLIT(F104," ")</f>
        <v>САРДАЧУК</v>
      </c>
      <c r="H104" s="43" t="str">
        <v>Олексій</v>
      </c>
      <c r="I104" s="43" t="str">
        <v>Вікторович</v>
      </c>
      <c r="J104" s="55" t="s">
        <v>961</v>
      </c>
      <c r="K104" s="32" t="str">
        <f t="shared" si="3"/>
        <v>14.05.1989</v>
      </c>
      <c r="L104" s="42">
        <v>32642</v>
      </c>
      <c r="M104" s="43">
        <v>3264104530</v>
      </c>
      <c r="N104" s="44" t="s">
        <v>533</v>
      </c>
      <c r="O104" s="43" t="s">
        <v>534</v>
      </c>
      <c r="P104" s="43" t="s">
        <v>535</v>
      </c>
      <c r="Q104" s="43" t="s">
        <v>10</v>
      </c>
      <c r="R104" s="43" t="s">
        <v>536</v>
      </c>
      <c r="S104" s="43" t="s">
        <v>537</v>
      </c>
      <c r="T104" s="43" t="s">
        <v>1051</v>
      </c>
      <c r="U104" s="43" t="s">
        <v>1137</v>
      </c>
      <c r="V104" s="44" t="s">
        <v>1033</v>
      </c>
      <c r="W104" s="42" t="s">
        <v>6</v>
      </c>
      <c r="X104" s="42"/>
      <c r="Y104" s="46"/>
      <c r="Z104" s="35" t="str">
        <f>_xlfn.XLOOKUP(G104&amp;" "&amp;H104,Висновки!A:A,Висновки!B:B)</f>
        <v>Висновок: Інтелект вище середнього (бали )</v>
      </c>
      <c r="AA104" s="31" t="str">
        <f>_xlfn.XLOOKUP(G104&amp;" "&amp;H104,Висновки!A:A,Висновки!C:C)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104" s="31" t="str">
        <f>_xlfn.XLOOKUP(G104&amp;" "&amp;H104,Висновки!A:A,Висновки!D:D)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04" s="31" t="str">
        <f>_xlfn.XLOOKUP(G104&amp;" "&amp;H104,Висновки!A:A,Висновки!E:E)</f>
        <v>Висновок: Рівень схильності до суїцидальних реакцій нижче середнього</v>
      </c>
      <c r="AD104" s="31" t="str">
        <f>_xlfn.XLOOKUP(G104&amp;" "&amp;H104,Висновки!A:A,Висновки!F:F)</f>
        <v>Отримано значення деструктивного рівня – військовослужбовець визнається психічно нестійким.</v>
      </c>
    </row>
    <row r="105" spans="1:30" ht="39.75" customHeight="1" x14ac:dyDescent="0.25">
      <c r="B105" s="51">
        <v>45911</v>
      </c>
      <c r="C105" s="39" t="str">
        <f t="shared" si="2"/>
        <v>11.09.2025</v>
      </c>
      <c r="D105" s="35">
        <v>34</v>
      </c>
      <c r="E105" s="32" t="s">
        <v>5</v>
      </c>
      <c r="F105" s="50" t="s">
        <v>1295</v>
      </c>
      <c r="G105" s="48" t="str" cm="1">
        <f t="array" ref="G105:I105">_xlfn.TEXTSPLIT(F105," ")</f>
        <v>СКАНДАКОВ</v>
      </c>
      <c r="H105" s="50" t="str">
        <v>Віталій</v>
      </c>
      <c r="I105" s="50" t="str">
        <v>Олександрович</v>
      </c>
      <c r="J105" s="55" t="s">
        <v>953</v>
      </c>
      <c r="K105" s="32" t="str">
        <f t="shared" si="3"/>
        <v>23.09.1983</v>
      </c>
      <c r="L105" s="51">
        <v>30582</v>
      </c>
      <c r="M105" s="30" t="s">
        <v>857</v>
      </c>
      <c r="N105" s="34" t="s">
        <v>858</v>
      </c>
      <c r="O105" s="32" t="s">
        <v>654</v>
      </c>
      <c r="P105" s="32" t="s">
        <v>859</v>
      </c>
      <c r="Q105" s="32" t="s">
        <v>986</v>
      </c>
      <c r="R105" s="32" t="s">
        <v>1376</v>
      </c>
      <c r="S105" s="32" t="s">
        <v>860</v>
      </c>
      <c r="T105" s="43" t="s">
        <v>1051</v>
      </c>
      <c r="U105" s="32" t="s">
        <v>1138</v>
      </c>
      <c r="V105" s="34" t="s">
        <v>861</v>
      </c>
      <c r="W105" s="36"/>
      <c r="X105" s="33" t="s">
        <v>8</v>
      </c>
      <c r="Y105" s="46" t="s">
        <v>659</v>
      </c>
      <c r="Z105" s="35" t="e">
        <f>_xlfn.XLOOKUP(G105&amp;" "&amp;H105,Висновки!A:A,Висновки!B:B)</f>
        <v>#N/A</v>
      </c>
      <c r="AA105" s="31" t="e">
        <f>_xlfn.XLOOKUP(G105&amp;" "&amp;H105,Висновки!A:A,Висновки!C:C)</f>
        <v>#N/A</v>
      </c>
      <c r="AB105" s="31" t="e">
        <f>_xlfn.XLOOKUP(G105&amp;" "&amp;H105,Висновки!A:A,Висновки!D:D)</f>
        <v>#N/A</v>
      </c>
      <c r="AC105" s="31" t="e">
        <f>_xlfn.XLOOKUP(G105&amp;" "&amp;H105,Висновки!A:A,Висновки!E:E)</f>
        <v>#N/A</v>
      </c>
      <c r="AD105" s="31" t="e">
        <f>_xlfn.XLOOKUP(G105&amp;" "&amp;H105,Висновки!A:A,Висновки!F:F)</f>
        <v>#N/A</v>
      </c>
    </row>
    <row r="106" spans="1:30" ht="39.75" customHeight="1" x14ac:dyDescent="0.25">
      <c r="A106" s="44" t="s">
        <v>240</v>
      </c>
      <c r="B106" s="39">
        <v>46076</v>
      </c>
      <c r="C106" s="39" t="str">
        <f t="shared" si="2"/>
        <v>23.02.2026</v>
      </c>
      <c r="D106" s="35">
        <v>10</v>
      </c>
      <c r="E106" s="40" t="s">
        <v>5</v>
      </c>
      <c r="F106" s="43" t="s">
        <v>1296</v>
      </c>
      <c r="G106" s="48" t="str" cm="1">
        <f t="array" ref="G106:I106">_xlfn.TEXTSPLIT(F106," ")</f>
        <v>СКРОМІНСЬКИЙ</v>
      </c>
      <c r="H106" s="43" t="str">
        <v>Ярослав</v>
      </c>
      <c r="I106" s="43" t="str">
        <v>Вікторович</v>
      </c>
      <c r="J106" s="55" t="s">
        <v>978</v>
      </c>
      <c r="K106" s="32" t="str">
        <f t="shared" si="3"/>
        <v>21.09.1984</v>
      </c>
      <c r="L106" s="42">
        <v>30946</v>
      </c>
      <c r="M106" s="43">
        <v>3094519734</v>
      </c>
      <c r="N106" s="44"/>
      <c r="O106" s="43" t="s">
        <v>221</v>
      </c>
      <c r="P106" s="43" t="s">
        <v>241</v>
      </c>
      <c r="Q106" s="43" t="s">
        <v>10</v>
      </c>
      <c r="R106" s="43" t="s">
        <v>242</v>
      </c>
      <c r="S106" s="43" t="s">
        <v>243</v>
      </c>
      <c r="T106" s="43" t="s">
        <v>1051</v>
      </c>
      <c r="U106" s="43" t="s">
        <v>1139</v>
      </c>
      <c r="V106" s="44" t="s">
        <v>244</v>
      </c>
      <c r="W106" s="42" t="s">
        <v>6</v>
      </c>
      <c r="X106" s="42"/>
      <c r="Y106" s="46"/>
      <c r="Z106" s="35" t="e">
        <f>_xlfn.XLOOKUP(G106&amp;" "&amp;H106,Висновки!A:A,Висновки!B:B)</f>
        <v>#N/A</v>
      </c>
      <c r="AA106" s="31" t="e">
        <f>_xlfn.XLOOKUP(G106&amp;" "&amp;H106,Висновки!A:A,Висновки!C:C)</f>
        <v>#N/A</v>
      </c>
      <c r="AB106" s="31" t="e">
        <f>_xlfn.XLOOKUP(G106&amp;" "&amp;H106,Висновки!A:A,Висновки!D:D)</f>
        <v>#N/A</v>
      </c>
      <c r="AC106" s="31" t="e">
        <f>_xlfn.XLOOKUP(G106&amp;" "&amp;H106,Висновки!A:A,Висновки!E:E)</f>
        <v>#N/A</v>
      </c>
      <c r="AD106" s="31" t="e">
        <f>_xlfn.XLOOKUP(G106&amp;" "&amp;H106,Висновки!A:A,Висновки!F:F)</f>
        <v>#N/A</v>
      </c>
    </row>
    <row r="107" spans="1:30" ht="39.75" customHeight="1" x14ac:dyDescent="0.25">
      <c r="B107" s="51">
        <v>46274</v>
      </c>
      <c r="C107" s="39" t="str">
        <f t="shared" si="2"/>
        <v>09.09.2026</v>
      </c>
      <c r="D107" s="35">
        <v>11</v>
      </c>
      <c r="E107" s="32" t="s">
        <v>5</v>
      </c>
      <c r="F107" s="52" t="s">
        <v>1297</v>
      </c>
      <c r="G107" s="48" t="str" cm="1">
        <f t="array" ref="G107:I107">_xlfn.TEXTSPLIT(F107," ")</f>
        <v>СОЛОВЙОВ</v>
      </c>
      <c r="H107" s="52" t="str">
        <v>Роман</v>
      </c>
      <c r="I107" s="52" t="str">
        <v>Ленідович</v>
      </c>
      <c r="J107" s="55"/>
      <c r="K107" s="32" t="str">
        <f t="shared" si="3"/>
        <v>18.06.1982</v>
      </c>
      <c r="L107" s="51">
        <v>30120</v>
      </c>
      <c r="M107" s="30" t="s">
        <v>1190</v>
      </c>
      <c r="O107" s="32" t="s">
        <v>716</v>
      </c>
      <c r="P107" s="32" t="s">
        <v>717</v>
      </c>
      <c r="Q107" s="32" t="s">
        <v>10</v>
      </c>
      <c r="R107" s="32" t="s">
        <v>718</v>
      </c>
      <c r="S107" s="32" t="s">
        <v>719</v>
      </c>
      <c r="T107" s="43" t="s">
        <v>1051</v>
      </c>
      <c r="U107" s="32" t="s">
        <v>1140</v>
      </c>
      <c r="V107" s="34" t="s">
        <v>720</v>
      </c>
      <c r="W107" s="36"/>
      <c r="X107" s="33" t="s">
        <v>8</v>
      </c>
      <c r="Y107" s="46" t="s">
        <v>659</v>
      </c>
      <c r="Z107" s="35" t="e">
        <f>_xlfn.XLOOKUP(G107&amp;" "&amp;H107,Висновки!A:A,Висновки!B:B)</f>
        <v>#N/A</v>
      </c>
      <c r="AA107" s="31" t="e">
        <f>_xlfn.XLOOKUP(G107&amp;" "&amp;H107,Висновки!A:A,Висновки!C:C)</f>
        <v>#N/A</v>
      </c>
      <c r="AB107" s="31" t="e">
        <f>_xlfn.XLOOKUP(G107&amp;" "&amp;H107,Висновки!A:A,Висновки!D:D)</f>
        <v>#N/A</v>
      </c>
      <c r="AC107" s="31" t="e">
        <f>_xlfn.XLOOKUP(G107&amp;" "&amp;H107,Висновки!A:A,Висновки!E:E)</f>
        <v>#N/A</v>
      </c>
      <c r="AD107" s="31" t="e">
        <f>_xlfn.XLOOKUP(G107&amp;" "&amp;H107,Висновки!A:A,Висновки!F:F)</f>
        <v>#N/A</v>
      </c>
    </row>
    <row r="108" spans="1:30" ht="39.75" customHeight="1" x14ac:dyDescent="0.25">
      <c r="B108" s="51">
        <v>46078</v>
      </c>
      <c r="C108" s="39" t="str">
        <f t="shared" si="2"/>
        <v>25.02.2026</v>
      </c>
      <c r="D108" s="35">
        <v>13</v>
      </c>
      <c r="E108" s="32" t="s">
        <v>5</v>
      </c>
      <c r="F108" s="52" t="s">
        <v>1298</v>
      </c>
      <c r="G108" s="48" t="str" cm="1">
        <f t="array" ref="G108:I108">_xlfn.TEXTSPLIT(F108," ")</f>
        <v>СОМОК</v>
      </c>
      <c r="H108" s="52" t="str">
        <v>Олег</v>
      </c>
      <c r="I108" s="52" t="str">
        <v>Михайлович</v>
      </c>
      <c r="J108" s="55"/>
      <c r="K108" s="32" t="str">
        <f t="shared" si="3"/>
        <v>10.12.1980</v>
      </c>
      <c r="L108" s="51">
        <v>29565</v>
      </c>
      <c r="M108" s="30" t="s">
        <v>727</v>
      </c>
      <c r="N108" s="34" t="s">
        <v>728</v>
      </c>
      <c r="O108" s="32" t="s">
        <v>729</v>
      </c>
      <c r="P108" s="32" t="s">
        <v>730</v>
      </c>
      <c r="Q108" s="32" t="s">
        <v>986</v>
      </c>
      <c r="R108" s="32" t="s">
        <v>731</v>
      </c>
      <c r="S108" s="32" t="s">
        <v>732</v>
      </c>
      <c r="T108" s="43" t="s">
        <v>1051</v>
      </c>
      <c r="U108" s="32" t="s">
        <v>1141</v>
      </c>
      <c r="V108" s="34" t="s">
        <v>733</v>
      </c>
      <c r="W108" s="36"/>
      <c r="X108" s="33"/>
      <c r="Y108" s="46" t="s">
        <v>659</v>
      </c>
      <c r="Z108" s="35" t="e">
        <f>_xlfn.XLOOKUP(G108&amp;" "&amp;H108,Висновки!A:A,Висновки!B:B)</f>
        <v>#N/A</v>
      </c>
      <c r="AA108" s="31" t="e">
        <f>_xlfn.XLOOKUP(G108&amp;" "&amp;H108,Висновки!A:A,Висновки!C:C)</f>
        <v>#N/A</v>
      </c>
      <c r="AB108" s="31" t="e">
        <f>_xlfn.XLOOKUP(G108&amp;" "&amp;H108,Висновки!A:A,Висновки!D:D)</f>
        <v>#N/A</v>
      </c>
      <c r="AC108" s="31" t="e">
        <f>_xlfn.XLOOKUP(G108&amp;" "&amp;H108,Висновки!A:A,Висновки!E:E)</f>
        <v>#N/A</v>
      </c>
      <c r="AD108" s="31" t="e">
        <f>_xlfn.XLOOKUP(G108&amp;" "&amp;H108,Висновки!A:A,Висновки!F:F)</f>
        <v>#N/A</v>
      </c>
    </row>
    <row r="109" spans="1:30" ht="39.75" customHeight="1" x14ac:dyDescent="0.25">
      <c r="B109" s="51">
        <v>46073</v>
      </c>
      <c r="C109" s="39" t="str">
        <f t="shared" si="2"/>
        <v>20.02.2026</v>
      </c>
      <c r="D109" s="35">
        <v>27</v>
      </c>
      <c r="E109" s="32" t="s">
        <v>5</v>
      </c>
      <c r="F109" s="32" t="s">
        <v>1299</v>
      </c>
      <c r="G109" s="48" t="str" cm="1">
        <f t="array" ref="G109:I109">_xlfn.TEXTSPLIT(F109," ")</f>
        <v>СОРОКІН</v>
      </c>
      <c r="H109" s="32" t="str">
        <v>Олег</v>
      </c>
      <c r="I109" s="32" t="str">
        <v>Павлович</v>
      </c>
      <c r="J109" s="55" t="s">
        <v>979</v>
      </c>
      <c r="K109" s="32" t="str">
        <f t="shared" si="3"/>
        <v>13.06.1970</v>
      </c>
      <c r="L109" s="51">
        <v>25732</v>
      </c>
      <c r="M109" s="30" t="s">
        <v>814</v>
      </c>
      <c r="N109" s="34" t="s">
        <v>815</v>
      </c>
      <c r="O109" s="32" t="s">
        <v>816</v>
      </c>
      <c r="P109" s="32" t="s">
        <v>817</v>
      </c>
      <c r="Q109" s="32" t="s">
        <v>986</v>
      </c>
      <c r="R109" s="32" t="s">
        <v>818</v>
      </c>
      <c r="S109" s="32" t="s">
        <v>819</v>
      </c>
      <c r="T109" s="32" t="s">
        <v>1052</v>
      </c>
      <c r="U109" s="32" t="s">
        <v>1142</v>
      </c>
      <c r="V109" s="34" t="s">
        <v>820</v>
      </c>
      <c r="W109" s="36"/>
      <c r="X109" s="33"/>
      <c r="Y109" s="46" t="s">
        <v>659</v>
      </c>
      <c r="Z109" s="35" t="e">
        <f>_xlfn.XLOOKUP(G109&amp;" "&amp;H109,Висновки!A:A,Висновки!B:B)</f>
        <v>#N/A</v>
      </c>
      <c r="AA109" s="31" t="e">
        <f>_xlfn.XLOOKUP(G109&amp;" "&amp;H109,Висновки!A:A,Висновки!C:C)</f>
        <v>#N/A</v>
      </c>
      <c r="AB109" s="31" t="e">
        <f>_xlfn.XLOOKUP(G109&amp;" "&amp;H109,Висновки!A:A,Висновки!D:D)</f>
        <v>#N/A</v>
      </c>
      <c r="AC109" s="31" t="e">
        <f>_xlfn.XLOOKUP(G109&amp;" "&amp;H109,Висновки!A:A,Висновки!E:E)</f>
        <v>#N/A</v>
      </c>
      <c r="AD109" s="31" t="e">
        <f>_xlfn.XLOOKUP(G109&amp;" "&amp;H109,Висновки!A:A,Висновки!F:F)</f>
        <v>#N/A</v>
      </c>
    </row>
    <row r="110" spans="1:30" ht="39.75" customHeight="1" x14ac:dyDescent="0.25">
      <c r="A110" s="47" t="s">
        <v>444</v>
      </c>
      <c r="B110" s="39">
        <v>46079</v>
      </c>
      <c r="C110" s="39" t="str">
        <f t="shared" si="2"/>
        <v>26.02.2026</v>
      </c>
      <c r="D110" s="40">
        <v>14</v>
      </c>
      <c r="E110" s="40" t="s">
        <v>5</v>
      </c>
      <c r="F110" s="41" t="s">
        <v>1300</v>
      </c>
      <c r="G110" s="48" t="str" cm="1">
        <f t="array" ref="G110:I110">_xlfn.TEXTSPLIT(F110," ")</f>
        <v>СТЕПАНЦОВ</v>
      </c>
      <c r="H110" s="41" t="str">
        <v>Олександр</v>
      </c>
      <c r="I110" s="41" t="str">
        <v>Васильович</v>
      </c>
      <c r="J110" s="55" t="s">
        <v>977</v>
      </c>
      <c r="K110" s="32" t="str">
        <f t="shared" si="3"/>
        <v>11.06.1981</v>
      </c>
      <c r="L110" s="39">
        <v>29748</v>
      </c>
      <c r="M110" s="38" t="s">
        <v>463</v>
      </c>
      <c r="N110" s="44" t="s">
        <v>464</v>
      </c>
      <c r="O110" s="42" t="s">
        <v>465</v>
      </c>
      <c r="P110" s="42" t="s">
        <v>1405</v>
      </c>
      <c r="Q110" s="43" t="s">
        <v>985</v>
      </c>
      <c r="R110" s="42" t="s">
        <v>1377</v>
      </c>
      <c r="S110" s="42" t="s">
        <v>466</v>
      </c>
      <c r="T110" s="42" t="s">
        <v>1052</v>
      </c>
      <c r="U110" s="42" t="s">
        <v>1184</v>
      </c>
      <c r="V110" s="44" t="s">
        <v>1034</v>
      </c>
      <c r="W110" s="42" t="s">
        <v>6</v>
      </c>
      <c r="X110" s="42" t="s">
        <v>9</v>
      </c>
      <c r="Y110" s="46" t="s">
        <v>467</v>
      </c>
      <c r="Z110" s="35" t="str">
        <f>_xlfn.XLOOKUP(G110&amp;" "&amp;H110,Висновки!A:A,Висновки!B:B)</f>
        <v>Висновок: Інтелект нижче середнього (бали )</v>
      </c>
      <c r="AA110" s="31" t="str">
        <f>_xlfn.XLOOKUP(G110&amp;" "&amp;H110,Висновки!A:A,Висновки!C:C)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110" s="31" t="str">
        <f>_xlfn.XLOOKUP(G110&amp;" "&amp;H110,Висновки!A:A,Висновки!D:D)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10" s="31" t="str">
        <f>_xlfn.XLOOKUP(G110&amp;" "&amp;H110,Висновки!A:A,Висновки!E:E)</f>
        <v>Висновок: Низький рівень схильності до суїцидальних реакцій</v>
      </c>
      <c r="AD110" s="31" t="str">
        <f>_xlfn.XLOOKUP(G110&amp;" "&amp;H110,Висновки!A:A,Висновки!F:F)</f>
        <v>Отримано значення деструктивного рівня – військовослужбовець визнається психічно нестійким.</v>
      </c>
    </row>
    <row r="111" spans="1:30" ht="39.75" customHeight="1" x14ac:dyDescent="0.25">
      <c r="B111" s="51">
        <v>46076</v>
      </c>
      <c r="C111" s="39" t="str">
        <f t="shared" si="2"/>
        <v>23.02.2026</v>
      </c>
      <c r="D111" s="35">
        <v>14</v>
      </c>
      <c r="E111" s="32" t="s">
        <v>5</v>
      </c>
      <c r="F111" s="52" t="s">
        <v>1301</v>
      </c>
      <c r="G111" s="48" t="str" cm="1">
        <f t="array" ref="G111:I111">_xlfn.TEXTSPLIT(F111," ")</f>
        <v>СТОЖОК</v>
      </c>
      <c r="H111" s="52" t="str">
        <v>Єгор</v>
      </c>
      <c r="I111" s="52" t="str">
        <v>Сергійович</v>
      </c>
      <c r="J111" s="55" t="s">
        <v>973</v>
      </c>
      <c r="K111" s="32" t="str">
        <f t="shared" si="3"/>
        <v>30.08.1989</v>
      </c>
      <c r="L111" s="51">
        <v>32750</v>
      </c>
      <c r="M111" s="30" t="s">
        <v>734</v>
      </c>
      <c r="N111" s="32"/>
      <c r="O111" s="32" t="s">
        <v>221</v>
      </c>
      <c r="P111" s="32" t="s">
        <v>735</v>
      </c>
      <c r="Q111" s="32" t="s">
        <v>10</v>
      </c>
      <c r="R111" s="32" t="s">
        <v>736</v>
      </c>
      <c r="S111" s="32" t="s">
        <v>737</v>
      </c>
      <c r="T111" s="32" t="s">
        <v>1052</v>
      </c>
      <c r="U111" s="32" t="s">
        <v>1143</v>
      </c>
      <c r="V111" s="34" t="s">
        <v>672</v>
      </c>
      <c r="W111" s="36"/>
      <c r="X111" s="33" t="s">
        <v>9</v>
      </c>
      <c r="Y111" s="46" t="s">
        <v>659</v>
      </c>
      <c r="Z111" s="35" t="e">
        <f>_xlfn.XLOOKUP(G111&amp;" "&amp;H111,Висновки!A:A,Висновки!B:B)</f>
        <v>#N/A</v>
      </c>
      <c r="AA111" s="31" t="e">
        <f>_xlfn.XLOOKUP(G111&amp;" "&amp;H111,Висновки!A:A,Висновки!C:C)</f>
        <v>#N/A</v>
      </c>
      <c r="AB111" s="31" t="e">
        <f>_xlfn.XLOOKUP(G111&amp;" "&amp;H111,Висновки!A:A,Висновки!D:D)</f>
        <v>#N/A</v>
      </c>
      <c r="AC111" s="31" t="e">
        <f>_xlfn.XLOOKUP(G111&amp;" "&amp;H111,Висновки!A:A,Висновки!E:E)</f>
        <v>#N/A</v>
      </c>
      <c r="AD111" s="31" t="e">
        <f>_xlfn.XLOOKUP(G111&amp;" "&amp;H111,Висновки!A:A,Висновки!F:F)</f>
        <v>#N/A</v>
      </c>
    </row>
    <row r="112" spans="1:30" ht="39.75" customHeight="1" x14ac:dyDescent="0.25">
      <c r="B112" s="51"/>
      <c r="C112" s="39" t="str">
        <f t="shared" si="2"/>
        <v>00.01.1900</v>
      </c>
      <c r="E112" s="43" t="s">
        <v>5</v>
      </c>
      <c r="F112" s="48" t="s">
        <v>1302</v>
      </c>
      <c r="G112" s="48" t="str" cm="1">
        <f t="array" ref="G112:I112">_xlfn.TEXTSPLIT(F112," ")</f>
        <v>СТУПАК</v>
      </c>
      <c r="H112" s="48" t="str">
        <v>Олександр</v>
      </c>
      <c r="I112" s="48" t="str">
        <v>Валерійович</v>
      </c>
      <c r="J112" s="55" t="s">
        <v>947</v>
      </c>
      <c r="K112" s="32" t="str">
        <f t="shared" si="3"/>
        <v>07.07.2001</v>
      </c>
      <c r="L112" s="39">
        <v>37079</v>
      </c>
      <c r="M112" s="38" t="s">
        <v>312</v>
      </c>
      <c r="N112" s="44" t="s">
        <v>313</v>
      </c>
      <c r="O112" s="43" t="s">
        <v>314</v>
      </c>
      <c r="P112" s="43" t="s">
        <v>1406</v>
      </c>
      <c r="Q112" s="43" t="s">
        <v>985</v>
      </c>
      <c r="R112" s="43" t="s">
        <v>1378</v>
      </c>
      <c r="S112" s="43" t="s">
        <v>315</v>
      </c>
      <c r="T112" s="43" t="s">
        <v>1051</v>
      </c>
      <c r="U112" s="43" t="s">
        <v>1185</v>
      </c>
      <c r="V112" s="44" t="s">
        <v>316</v>
      </c>
      <c r="W112" s="42" t="s">
        <v>317</v>
      </c>
      <c r="X112" s="42" t="s">
        <v>9</v>
      </c>
      <c r="Y112" s="46" t="s">
        <v>318</v>
      </c>
      <c r="Z112" s="35" t="str">
        <f>_xlfn.XLOOKUP(G112&amp;" "&amp;H112,Висновки!A:A,Висновки!B:B)</f>
        <v>Висновок: Інтелект нижче середнього (бали )</v>
      </c>
      <c r="AA112" s="31" t="str">
        <f>_xlfn.XLOOKUP(G112&amp;" "&amp;H112,Висновки!A:A,Висновки!C:C)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112" s="31" t="str">
        <f>_xlfn.XLOOKUP(G112&amp;" "&amp;H112,Висновки!A:A,Висновки!D:D)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112" s="31" t="str">
        <f>_xlfn.XLOOKUP(G112&amp;" "&amp;H112,Висновки!A:A,Висновки!E:E)</f>
        <v>Висновок: Середній рівень схильності до суїцидальних реакцій</v>
      </c>
      <c r="AD112" s="31" t="str">
        <f>_xlfn.XLOOKUP(G112&amp;" "&amp;H112,Висновки!A:A,Висновки!F:F)</f>
        <v>Отримано значення деструктивного рівня – військовослужбовець визнається психічно нестійким.</v>
      </c>
    </row>
    <row r="113" spans="1:30" ht="39.75" customHeight="1" x14ac:dyDescent="0.25">
      <c r="B113" s="51">
        <v>46078</v>
      </c>
      <c r="C113" s="39" t="str">
        <f t="shared" si="2"/>
        <v>25.02.2026</v>
      </c>
      <c r="D113" s="35">
        <v>39</v>
      </c>
      <c r="E113" s="32" t="s">
        <v>5</v>
      </c>
      <c r="F113" s="53" t="s">
        <v>1303</v>
      </c>
      <c r="G113" s="48" t="str" cm="1">
        <f t="array" ref="G113:I113">_xlfn.TEXTSPLIT(F113," ")</f>
        <v>СУДАРЕНКО</v>
      </c>
      <c r="H113" s="53" t="str">
        <v>Владислав</v>
      </c>
      <c r="I113" s="53" t="str">
        <v>Володимирович</v>
      </c>
      <c r="J113" s="55" t="s">
        <v>960</v>
      </c>
      <c r="K113" s="32" t="str">
        <f t="shared" si="3"/>
        <v>21.02.2001</v>
      </c>
      <c r="L113" s="51">
        <v>36943</v>
      </c>
      <c r="M113" s="30" t="s">
        <v>886</v>
      </c>
      <c r="N113" s="32"/>
      <c r="O113" s="32" t="s">
        <v>654</v>
      </c>
      <c r="P113" s="32" t="s">
        <v>887</v>
      </c>
      <c r="Q113" s="32" t="s">
        <v>987</v>
      </c>
      <c r="R113" s="32" t="s">
        <v>1379</v>
      </c>
      <c r="S113" s="32" t="s">
        <v>888</v>
      </c>
      <c r="T113" s="43" t="s">
        <v>1051</v>
      </c>
      <c r="U113" s="32" t="s">
        <v>1144</v>
      </c>
      <c r="V113" s="34" t="s">
        <v>889</v>
      </c>
      <c r="W113" s="36"/>
      <c r="X113" s="33"/>
      <c r="Y113" s="46" t="s">
        <v>659</v>
      </c>
      <c r="Z113" s="35" t="e">
        <f>_xlfn.XLOOKUP(G113&amp;" "&amp;H113,Висновки!A:A,Висновки!B:B)</f>
        <v>#N/A</v>
      </c>
      <c r="AA113" s="31" t="e">
        <f>_xlfn.XLOOKUP(G113&amp;" "&amp;H113,Висновки!A:A,Висновки!C:C)</f>
        <v>#N/A</v>
      </c>
      <c r="AB113" s="31" t="e">
        <f>_xlfn.XLOOKUP(G113&amp;" "&amp;H113,Висновки!A:A,Висновки!D:D)</f>
        <v>#N/A</v>
      </c>
      <c r="AC113" s="31" t="e">
        <f>_xlfn.XLOOKUP(G113&amp;" "&amp;H113,Висновки!A:A,Висновки!E:E)</f>
        <v>#N/A</v>
      </c>
      <c r="AD113" s="31" t="e">
        <f>_xlfn.XLOOKUP(G113&amp;" "&amp;H113,Висновки!A:A,Висновки!F:F)</f>
        <v>#N/A</v>
      </c>
    </row>
    <row r="114" spans="1:30" ht="39.75" customHeight="1" x14ac:dyDescent="0.25">
      <c r="B114" s="51">
        <v>46077</v>
      </c>
      <c r="C114" s="39" t="str">
        <f t="shared" si="2"/>
        <v>24.02.2026</v>
      </c>
      <c r="D114" s="35">
        <v>6</v>
      </c>
      <c r="E114" s="32" t="s">
        <v>5</v>
      </c>
      <c r="F114" s="32" t="s">
        <v>1304</v>
      </c>
      <c r="G114" s="48" t="str" cm="1">
        <f t="array" ref="G114:I114">_xlfn.TEXTSPLIT(F114," ")</f>
        <v>СУКРУТ</v>
      </c>
      <c r="H114" s="32" t="str">
        <v>Олександр</v>
      </c>
      <c r="I114" s="32" t="str">
        <v>Миколайович</v>
      </c>
      <c r="J114" s="32" t="s">
        <v>964</v>
      </c>
      <c r="K114" s="32" t="str">
        <f t="shared" si="3"/>
        <v>09.01.1982</v>
      </c>
      <c r="L114" s="51">
        <v>29960</v>
      </c>
      <c r="M114" s="30" t="s">
        <v>685</v>
      </c>
      <c r="N114" s="34" t="s">
        <v>686</v>
      </c>
      <c r="O114" s="32" t="s">
        <v>654</v>
      </c>
      <c r="P114" s="32" t="s">
        <v>687</v>
      </c>
      <c r="Q114" s="32" t="s">
        <v>986</v>
      </c>
      <c r="R114" s="32" t="s">
        <v>688</v>
      </c>
      <c r="S114" s="32" t="s">
        <v>689</v>
      </c>
      <c r="T114" s="32" t="s">
        <v>1052</v>
      </c>
      <c r="U114" s="32" t="s">
        <v>1145</v>
      </c>
      <c r="V114" s="34" t="s">
        <v>690</v>
      </c>
      <c r="W114" s="36"/>
      <c r="X114" s="33"/>
      <c r="Y114" s="46" t="s">
        <v>659</v>
      </c>
      <c r="Z114" s="35" t="e">
        <f>_xlfn.XLOOKUP(G114&amp;" "&amp;H114,Висновки!A:A,Висновки!B:B)</f>
        <v>#N/A</v>
      </c>
      <c r="AA114" s="31" t="e">
        <f>_xlfn.XLOOKUP(G114&amp;" "&amp;H114,Висновки!A:A,Висновки!C:C)</f>
        <v>#N/A</v>
      </c>
      <c r="AB114" s="31" t="e">
        <f>_xlfn.XLOOKUP(G114&amp;" "&amp;H114,Висновки!A:A,Висновки!D:D)</f>
        <v>#N/A</v>
      </c>
      <c r="AC114" s="31" t="e">
        <f>_xlfn.XLOOKUP(G114&amp;" "&amp;H114,Висновки!A:A,Висновки!E:E)</f>
        <v>#N/A</v>
      </c>
      <c r="AD114" s="31" t="e">
        <f>_xlfn.XLOOKUP(G114&amp;" "&amp;H114,Висновки!A:A,Висновки!F:F)</f>
        <v>#N/A</v>
      </c>
    </row>
    <row r="115" spans="1:30" ht="39.75" customHeight="1" x14ac:dyDescent="0.25">
      <c r="A115" s="38" t="s">
        <v>538</v>
      </c>
      <c r="B115" s="39">
        <v>46080</v>
      </c>
      <c r="C115" s="39" t="str">
        <f t="shared" si="2"/>
        <v>27.02.2026</v>
      </c>
      <c r="D115" s="35">
        <v>11</v>
      </c>
      <c r="E115" s="40" t="s">
        <v>5</v>
      </c>
      <c r="F115" s="43" t="s">
        <v>1305</v>
      </c>
      <c r="G115" s="48" t="str" cm="1">
        <f t="array" ref="G115:I115">_xlfn.TEXTSPLIT(F115," ")</f>
        <v>ТАРАСОВ</v>
      </c>
      <c r="H115" s="43" t="str">
        <v>Максим</v>
      </c>
      <c r="I115" s="43" t="str">
        <v>Миколайович</v>
      </c>
      <c r="J115" s="55" t="s">
        <v>959</v>
      </c>
      <c r="K115" s="32" t="str">
        <f t="shared" si="3"/>
        <v>19.06.1992</v>
      </c>
      <c r="L115" s="39">
        <v>33774</v>
      </c>
      <c r="M115" s="38" t="s">
        <v>539</v>
      </c>
      <c r="N115" s="44" t="s">
        <v>540</v>
      </c>
      <c r="O115" s="43" t="s">
        <v>541</v>
      </c>
      <c r="P115" s="43" t="s">
        <v>1407</v>
      </c>
      <c r="Q115" s="43" t="s">
        <v>986</v>
      </c>
      <c r="R115" s="43" t="s">
        <v>1380</v>
      </c>
      <c r="S115" s="43" t="s">
        <v>542</v>
      </c>
      <c r="T115" s="43" t="s">
        <v>1052</v>
      </c>
      <c r="U115" s="43" t="s">
        <v>1146</v>
      </c>
      <c r="V115" s="44" t="s">
        <v>1035</v>
      </c>
      <c r="W115" s="42" t="s">
        <v>6</v>
      </c>
      <c r="X115" s="42" t="s">
        <v>8</v>
      </c>
      <c r="Y115" s="46"/>
      <c r="Z115" s="35" t="e">
        <f>_xlfn.XLOOKUP(G115&amp;" "&amp;H115,Висновки!A:A,Висновки!B:B)</f>
        <v>#N/A</v>
      </c>
      <c r="AA115" s="31" t="e">
        <f>_xlfn.XLOOKUP(G115&amp;" "&amp;H115,Висновки!A:A,Висновки!C:C)</f>
        <v>#N/A</v>
      </c>
      <c r="AB115" s="31" t="e">
        <f>_xlfn.XLOOKUP(G115&amp;" "&amp;H115,Висновки!A:A,Висновки!D:D)</f>
        <v>#N/A</v>
      </c>
      <c r="AC115" s="31" t="e">
        <f>_xlfn.XLOOKUP(G115&amp;" "&amp;H115,Висновки!A:A,Висновки!E:E)</f>
        <v>#N/A</v>
      </c>
      <c r="AD115" s="31" t="e">
        <f>_xlfn.XLOOKUP(G115&amp;" "&amp;H115,Висновки!A:A,Висновки!F:F)</f>
        <v>#N/A</v>
      </c>
    </row>
    <row r="116" spans="1:30" ht="39.75" customHeight="1" x14ac:dyDescent="0.25">
      <c r="A116" s="38" t="s">
        <v>227</v>
      </c>
      <c r="B116" s="39">
        <v>46076</v>
      </c>
      <c r="C116" s="39" t="str">
        <f t="shared" si="2"/>
        <v>23.02.2026</v>
      </c>
      <c r="D116" s="40">
        <v>11</v>
      </c>
      <c r="E116" s="40" t="s">
        <v>5</v>
      </c>
      <c r="F116" s="41" t="s">
        <v>1306</v>
      </c>
      <c r="G116" s="48" t="str" cm="1">
        <f t="array" ref="G116:I116">_xlfn.TEXTSPLIT(F116," ")</f>
        <v>ТЕМЕНІК</v>
      </c>
      <c r="H116" s="41" t="str">
        <v>Андрій</v>
      </c>
      <c r="I116" s="41" t="str">
        <v>Володимирович</v>
      </c>
      <c r="J116" s="55" t="s">
        <v>944</v>
      </c>
      <c r="K116" s="32" t="str">
        <f t="shared" si="3"/>
        <v>07.12.1992</v>
      </c>
      <c r="L116" s="39">
        <v>33945</v>
      </c>
      <c r="M116" s="38" t="s">
        <v>245</v>
      </c>
      <c r="N116" s="44"/>
      <c r="O116" s="42" t="s">
        <v>246</v>
      </c>
      <c r="P116" s="42" t="s">
        <v>247</v>
      </c>
      <c r="Q116" s="43" t="s">
        <v>248</v>
      </c>
      <c r="R116" s="42" t="s">
        <v>249</v>
      </c>
      <c r="S116" s="42" t="s">
        <v>250</v>
      </c>
      <c r="T116" s="43" t="s">
        <v>1051</v>
      </c>
      <c r="U116" s="42" t="s">
        <v>1147</v>
      </c>
      <c r="V116" s="44" t="s">
        <v>672</v>
      </c>
      <c r="W116" s="42" t="s">
        <v>6</v>
      </c>
      <c r="X116" s="42"/>
      <c r="Y116" s="46"/>
      <c r="Z116" s="35" t="e">
        <f>_xlfn.XLOOKUP(G116&amp;" "&amp;H116,Висновки!A:A,Висновки!B:B)</f>
        <v>#N/A</v>
      </c>
      <c r="AA116" s="31" t="e">
        <f>_xlfn.XLOOKUP(G116&amp;" "&amp;H116,Висновки!A:A,Висновки!C:C)</f>
        <v>#N/A</v>
      </c>
      <c r="AB116" s="31" t="e">
        <f>_xlfn.XLOOKUP(G116&amp;" "&amp;H116,Висновки!A:A,Висновки!D:D)</f>
        <v>#N/A</v>
      </c>
      <c r="AC116" s="31" t="e">
        <f>_xlfn.XLOOKUP(G116&amp;" "&amp;H116,Висновки!A:A,Висновки!E:E)</f>
        <v>#N/A</v>
      </c>
      <c r="AD116" s="31" t="e">
        <f>_xlfn.XLOOKUP(G116&amp;" "&amp;H116,Висновки!A:A,Висновки!F:F)</f>
        <v>#N/A</v>
      </c>
    </row>
    <row r="117" spans="1:30" ht="39.75" customHeight="1" x14ac:dyDescent="0.25">
      <c r="B117" s="51">
        <v>45911</v>
      </c>
      <c r="C117" s="39" t="str">
        <f t="shared" si="2"/>
        <v>11.09.2025</v>
      </c>
      <c r="D117" s="35">
        <v>32</v>
      </c>
      <c r="E117" s="32" t="s">
        <v>5</v>
      </c>
      <c r="F117" s="52" t="s">
        <v>1307</v>
      </c>
      <c r="G117" s="48" t="str" cm="1">
        <f t="array" ref="G117:I117">_xlfn.TEXTSPLIT(F117," ")</f>
        <v>ТЕРЕШИН</v>
      </c>
      <c r="H117" s="52" t="str">
        <v>Сергій</v>
      </c>
      <c r="I117" s="52" t="str">
        <v>Валерійович</v>
      </c>
      <c r="J117" s="55" t="s">
        <v>980</v>
      </c>
      <c r="K117" s="32" t="str">
        <f t="shared" si="3"/>
        <v>03.07.1978</v>
      </c>
      <c r="L117" s="51">
        <v>28674</v>
      </c>
      <c r="M117" s="30" t="s">
        <v>846</v>
      </c>
      <c r="N117" s="34" t="s">
        <v>847</v>
      </c>
      <c r="O117" s="32" t="s">
        <v>848</v>
      </c>
      <c r="P117" s="32" t="s">
        <v>849</v>
      </c>
      <c r="Q117" s="32" t="s">
        <v>986</v>
      </c>
      <c r="R117" s="32" t="s">
        <v>1381</v>
      </c>
      <c r="S117" s="32" t="s">
        <v>850</v>
      </c>
      <c r="T117" s="43" t="s">
        <v>1051</v>
      </c>
      <c r="U117" s="32" t="s">
        <v>1148</v>
      </c>
      <c r="V117" s="34" t="s">
        <v>851</v>
      </c>
      <c r="W117" s="36"/>
      <c r="X117" s="33" t="s">
        <v>8</v>
      </c>
      <c r="Y117" s="46" t="s">
        <v>659</v>
      </c>
      <c r="Z117" s="35" t="e">
        <f>_xlfn.XLOOKUP(G117&amp;" "&amp;H117,Висновки!A:A,Висновки!B:B)</f>
        <v>#N/A</v>
      </c>
      <c r="AA117" s="31" t="e">
        <f>_xlfn.XLOOKUP(G117&amp;" "&amp;H117,Висновки!A:A,Висновки!C:C)</f>
        <v>#N/A</v>
      </c>
      <c r="AB117" s="31" t="e">
        <f>_xlfn.XLOOKUP(G117&amp;" "&amp;H117,Висновки!A:A,Висновки!D:D)</f>
        <v>#N/A</v>
      </c>
      <c r="AC117" s="31" t="e">
        <f>_xlfn.XLOOKUP(G117&amp;" "&amp;H117,Висновки!A:A,Висновки!E:E)</f>
        <v>#N/A</v>
      </c>
      <c r="AD117" s="31" t="e">
        <f>_xlfn.XLOOKUP(G117&amp;" "&amp;H117,Висновки!A:A,Висновки!F:F)</f>
        <v>#N/A</v>
      </c>
    </row>
    <row r="118" spans="1:30" ht="39.75" customHeight="1" x14ac:dyDescent="0.25">
      <c r="B118" s="51">
        <v>46075</v>
      </c>
      <c r="C118" s="39" t="str">
        <f t="shared" si="2"/>
        <v>22.02.2026</v>
      </c>
      <c r="D118" s="35">
        <v>15</v>
      </c>
      <c r="E118" s="32" t="s">
        <v>14</v>
      </c>
      <c r="F118" s="32" t="s">
        <v>1308</v>
      </c>
      <c r="G118" s="48" t="str" cm="1">
        <f t="array" ref="G118:I118">_xlfn.TEXTSPLIT(F118," ")</f>
        <v>ТЕРНЮК</v>
      </c>
      <c r="H118" s="32" t="str">
        <v>Андрій</v>
      </c>
      <c r="I118" s="32" t="str">
        <v>Олексійович</v>
      </c>
      <c r="J118" s="55" t="s">
        <v>953</v>
      </c>
      <c r="K118" s="32" t="str">
        <f t="shared" si="3"/>
        <v>19.02.1995</v>
      </c>
      <c r="L118" s="51">
        <v>34749</v>
      </c>
      <c r="M118" s="30" t="s">
        <v>738</v>
      </c>
      <c r="N118" s="34" t="s">
        <v>739</v>
      </c>
      <c r="O118" s="32" t="s">
        <v>740</v>
      </c>
      <c r="P118" s="32" t="s">
        <v>741</v>
      </c>
      <c r="Q118" s="32" t="s">
        <v>986</v>
      </c>
      <c r="R118" s="32" t="s">
        <v>742</v>
      </c>
      <c r="S118" s="32" t="s">
        <v>743</v>
      </c>
      <c r="T118" s="43" t="s">
        <v>1051</v>
      </c>
      <c r="U118" s="32" t="s">
        <v>1149</v>
      </c>
      <c r="V118" s="34" t="s">
        <v>744</v>
      </c>
      <c r="W118" s="36"/>
      <c r="X118" s="33" t="s">
        <v>8</v>
      </c>
      <c r="Y118" s="46" t="s">
        <v>659</v>
      </c>
      <c r="Z118" s="35" t="e">
        <f>_xlfn.XLOOKUP(G118&amp;" "&amp;H118,Висновки!A:A,Висновки!B:B)</f>
        <v>#N/A</v>
      </c>
      <c r="AA118" s="31" t="e">
        <f>_xlfn.XLOOKUP(G118&amp;" "&amp;H118,Висновки!A:A,Висновки!C:C)</f>
        <v>#N/A</v>
      </c>
      <c r="AB118" s="31" t="e">
        <f>_xlfn.XLOOKUP(G118&amp;" "&amp;H118,Висновки!A:A,Висновки!D:D)</f>
        <v>#N/A</v>
      </c>
      <c r="AC118" s="31" t="e">
        <f>_xlfn.XLOOKUP(G118&amp;" "&amp;H118,Висновки!A:A,Висновки!E:E)</f>
        <v>#N/A</v>
      </c>
      <c r="AD118" s="31" t="e">
        <f>_xlfn.XLOOKUP(G118&amp;" "&amp;H118,Висновки!A:A,Висновки!F:F)</f>
        <v>#N/A</v>
      </c>
    </row>
    <row r="119" spans="1:30" ht="39.75" customHeight="1" x14ac:dyDescent="0.25">
      <c r="B119" s="51">
        <v>46078</v>
      </c>
      <c r="C119" s="39" t="str">
        <f t="shared" si="2"/>
        <v>25.02.2026</v>
      </c>
      <c r="D119" s="35">
        <v>10</v>
      </c>
      <c r="E119" s="32" t="s">
        <v>5</v>
      </c>
      <c r="F119" s="52" t="s">
        <v>1309</v>
      </c>
      <c r="G119" s="48" t="str" cm="1">
        <f t="array" ref="G119:I119">_xlfn.TEXTSPLIT(F119," ")</f>
        <v>ТИМЧЕНКО</v>
      </c>
      <c r="H119" s="52" t="str">
        <v>Олександр</v>
      </c>
      <c r="I119" s="52" t="str">
        <v>Олександрович</v>
      </c>
      <c r="J119" s="32" t="s">
        <v>964</v>
      </c>
      <c r="K119" s="32" t="str">
        <f t="shared" si="3"/>
        <v>24.12.1982</v>
      </c>
      <c r="L119" s="51">
        <v>30309</v>
      </c>
      <c r="M119" s="30" t="s">
        <v>710</v>
      </c>
      <c r="N119" s="34" t="s">
        <v>711</v>
      </c>
      <c r="O119" s="32" t="s">
        <v>654</v>
      </c>
      <c r="P119" s="32" t="s">
        <v>712</v>
      </c>
      <c r="Q119" s="32" t="s">
        <v>986</v>
      </c>
      <c r="R119" s="32" t="s">
        <v>713</v>
      </c>
      <c r="S119" s="32" t="s">
        <v>714</v>
      </c>
      <c r="T119" s="32" t="s">
        <v>1052</v>
      </c>
      <c r="U119" s="32" t="s">
        <v>1150</v>
      </c>
      <c r="V119" s="34" t="s">
        <v>715</v>
      </c>
      <c r="W119" s="36"/>
      <c r="X119" s="33" t="s">
        <v>8</v>
      </c>
      <c r="Y119" s="46" t="s">
        <v>659</v>
      </c>
      <c r="Z119" s="35" t="e">
        <f>_xlfn.XLOOKUP(G119&amp;" "&amp;H119,Висновки!A:A,Висновки!B:B)</f>
        <v>#N/A</v>
      </c>
      <c r="AA119" s="31" t="e">
        <f>_xlfn.XLOOKUP(G119&amp;" "&amp;H119,Висновки!A:A,Висновки!C:C)</f>
        <v>#N/A</v>
      </c>
      <c r="AB119" s="31" t="e">
        <f>_xlfn.XLOOKUP(G119&amp;" "&amp;H119,Висновки!A:A,Висновки!D:D)</f>
        <v>#N/A</v>
      </c>
      <c r="AC119" s="31" t="e">
        <f>_xlfn.XLOOKUP(G119&amp;" "&amp;H119,Висновки!A:A,Висновки!E:E)</f>
        <v>#N/A</v>
      </c>
      <c r="AD119" s="31" t="e">
        <f>_xlfn.XLOOKUP(G119&amp;" "&amp;H119,Висновки!A:A,Висновки!F:F)</f>
        <v>#N/A</v>
      </c>
    </row>
    <row r="120" spans="1:30" ht="39.75" customHeight="1" x14ac:dyDescent="0.25">
      <c r="A120" s="44" t="s">
        <v>478</v>
      </c>
      <c r="B120" s="39">
        <v>46080</v>
      </c>
      <c r="C120" s="39" t="str">
        <f t="shared" si="2"/>
        <v>27.02.2026</v>
      </c>
      <c r="D120" s="35">
        <v>12</v>
      </c>
      <c r="E120" s="40" t="s">
        <v>5</v>
      </c>
      <c r="F120" s="43" t="s">
        <v>1310</v>
      </c>
      <c r="G120" s="48" t="str" cm="1">
        <f t="array" ref="G120:I120">_xlfn.TEXTSPLIT(F120," ")</f>
        <v>ТОДОРОВСЬКИЙ</v>
      </c>
      <c r="H120" s="43" t="str">
        <v>Дмитрій</v>
      </c>
      <c r="I120" s="43" t="str">
        <v>Анатолійович</v>
      </c>
      <c r="J120" s="55" t="s">
        <v>947</v>
      </c>
      <c r="K120" s="32" t="str">
        <f t="shared" si="3"/>
        <v>06.10.1996</v>
      </c>
      <c r="L120" s="39">
        <v>35344</v>
      </c>
      <c r="M120" s="47" t="s">
        <v>543</v>
      </c>
      <c r="N120" s="43" t="s">
        <v>544</v>
      </c>
      <c r="O120" s="43" t="s">
        <v>481</v>
      </c>
      <c r="P120" s="43" t="s">
        <v>545</v>
      </c>
      <c r="Q120" s="43" t="s">
        <v>986</v>
      </c>
      <c r="R120" s="43" t="s">
        <v>483</v>
      </c>
      <c r="S120" s="43" t="s">
        <v>546</v>
      </c>
      <c r="T120" s="43" t="s">
        <v>1051</v>
      </c>
      <c r="U120" s="43" t="s">
        <v>1151</v>
      </c>
      <c r="V120" s="44" t="s">
        <v>1036</v>
      </c>
      <c r="W120" s="42" t="s">
        <v>13</v>
      </c>
      <c r="X120" s="42" t="s">
        <v>8</v>
      </c>
      <c r="Y120" s="46"/>
      <c r="Z120" s="35" t="e">
        <f>_xlfn.XLOOKUP(G120&amp;" "&amp;H120,Висновки!A:A,Висновки!B:B)</f>
        <v>#N/A</v>
      </c>
      <c r="AA120" s="31" t="e">
        <f>_xlfn.XLOOKUP(G120&amp;" "&amp;H120,Висновки!A:A,Висновки!C:C)</f>
        <v>#N/A</v>
      </c>
      <c r="AB120" s="31" t="e">
        <f>_xlfn.XLOOKUP(G120&amp;" "&amp;H120,Висновки!A:A,Висновки!D:D)</f>
        <v>#N/A</v>
      </c>
      <c r="AC120" s="31" t="e">
        <f>_xlfn.XLOOKUP(G120&amp;" "&amp;H120,Висновки!A:A,Висновки!E:E)</f>
        <v>#N/A</v>
      </c>
      <c r="AD120" s="31" t="e">
        <f>_xlfn.XLOOKUP(G120&amp;" "&amp;H120,Висновки!A:A,Висновки!F:F)</f>
        <v>#N/A</v>
      </c>
    </row>
    <row r="121" spans="1:30" ht="39.75" customHeight="1" x14ac:dyDescent="0.25">
      <c r="A121" s="44" t="s">
        <v>478</v>
      </c>
      <c r="B121" s="39">
        <v>46080</v>
      </c>
      <c r="C121" s="39" t="str">
        <f t="shared" si="2"/>
        <v>27.02.2026</v>
      </c>
      <c r="D121" s="35">
        <v>13</v>
      </c>
      <c r="E121" s="40" t="s">
        <v>5</v>
      </c>
      <c r="F121" s="43" t="s">
        <v>1311</v>
      </c>
      <c r="G121" s="48" t="str" cm="1">
        <f t="array" ref="G121:I121">_xlfn.TEXTSPLIT(F121," ")</f>
        <v>ТОЛОЧКІН</v>
      </c>
      <c r="H121" s="43" t="str">
        <v>Мирослав</v>
      </c>
      <c r="I121" s="43" t="str">
        <v>Олегович</v>
      </c>
      <c r="J121" s="55" t="s">
        <v>947</v>
      </c>
      <c r="K121" s="32" t="str">
        <f t="shared" si="3"/>
        <v>30.07.1988</v>
      </c>
      <c r="L121" s="39">
        <v>32354</v>
      </c>
      <c r="M121" s="47" t="s">
        <v>547</v>
      </c>
      <c r="N121" s="49" t="s">
        <v>548</v>
      </c>
      <c r="O121" s="43" t="s">
        <v>549</v>
      </c>
      <c r="P121" s="43" t="s">
        <v>1408</v>
      </c>
      <c r="Q121" s="43" t="s">
        <v>986</v>
      </c>
      <c r="R121" s="43" t="s">
        <v>1382</v>
      </c>
      <c r="S121" s="43" t="s">
        <v>550</v>
      </c>
      <c r="T121" s="43" t="s">
        <v>1051</v>
      </c>
      <c r="U121" s="43" t="s">
        <v>1186</v>
      </c>
      <c r="V121" s="44" t="s">
        <v>1037</v>
      </c>
      <c r="W121" s="42" t="s">
        <v>13</v>
      </c>
      <c r="X121" s="42"/>
      <c r="Y121" s="46"/>
      <c r="Z121" s="35" t="e">
        <f>_xlfn.XLOOKUP(G121&amp;" "&amp;H121,Висновки!A:A,Висновки!B:B)</f>
        <v>#N/A</v>
      </c>
      <c r="AA121" s="31" t="e">
        <f>_xlfn.XLOOKUP(G121&amp;" "&amp;H121,Висновки!A:A,Висновки!C:C)</f>
        <v>#N/A</v>
      </c>
      <c r="AB121" s="31" t="e">
        <f>_xlfn.XLOOKUP(G121&amp;" "&amp;H121,Висновки!A:A,Висновки!D:D)</f>
        <v>#N/A</v>
      </c>
      <c r="AC121" s="31" t="e">
        <f>_xlfn.XLOOKUP(G121&amp;" "&amp;H121,Висновки!A:A,Висновки!E:E)</f>
        <v>#N/A</v>
      </c>
      <c r="AD121" s="31" t="e">
        <f>_xlfn.XLOOKUP(G121&amp;" "&amp;H121,Висновки!A:A,Висновки!F:F)</f>
        <v>#N/A</v>
      </c>
    </row>
    <row r="122" spans="1:30" ht="39.75" customHeight="1" x14ac:dyDescent="0.25">
      <c r="A122" s="38" t="s">
        <v>293</v>
      </c>
      <c r="B122" s="39">
        <v>46077</v>
      </c>
      <c r="C122" s="39" t="str">
        <f t="shared" si="2"/>
        <v>24.02.2026</v>
      </c>
      <c r="D122" s="35">
        <v>4</v>
      </c>
      <c r="E122" s="40" t="s">
        <v>11</v>
      </c>
      <c r="F122" s="43" t="s">
        <v>1312</v>
      </c>
      <c r="G122" s="48" t="str" cm="1">
        <f t="array" ref="G122:I122">_xlfn.TEXTSPLIT(F122," ")</f>
        <v>ТРИЗНА</v>
      </c>
      <c r="H122" s="43" t="str">
        <v>Максим</v>
      </c>
      <c r="I122" s="43" t="str">
        <v>Геннадійович</v>
      </c>
      <c r="J122" s="55" t="s">
        <v>944</v>
      </c>
      <c r="K122" s="32" t="str">
        <f t="shared" si="3"/>
        <v>19.05.1995</v>
      </c>
      <c r="L122" s="42">
        <v>34838</v>
      </c>
      <c r="M122" s="43">
        <v>3483714857</v>
      </c>
      <c r="N122" s="44"/>
      <c r="O122" s="43" t="s">
        <v>221</v>
      </c>
      <c r="P122" s="43" t="s">
        <v>294</v>
      </c>
      <c r="Q122" s="43" t="s">
        <v>135</v>
      </c>
      <c r="R122" s="43" t="s">
        <v>295</v>
      </c>
      <c r="S122" s="43" t="s">
        <v>296</v>
      </c>
      <c r="T122" s="43" t="s">
        <v>1051</v>
      </c>
      <c r="U122" s="43" t="s">
        <v>1152</v>
      </c>
      <c r="V122" s="44" t="s">
        <v>297</v>
      </c>
      <c r="W122" s="42" t="s">
        <v>6</v>
      </c>
      <c r="X122" s="42" t="s">
        <v>8</v>
      </c>
      <c r="Y122" s="46"/>
      <c r="Z122" s="35" t="e">
        <f>_xlfn.XLOOKUP(G122&amp;" "&amp;H122,Висновки!A:A,Висновки!B:B)</f>
        <v>#N/A</v>
      </c>
      <c r="AA122" s="31" t="e">
        <f>_xlfn.XLOOKUP(G122&amp;" "&amp;H122,Висновки!A:A,Висновки!C:C)</f>
        <v>#N/A</v>
      </c>
      <c r="AB122" s="31" t="e">
        <f>_xlfn.XLOOKUP(G122&amp;" "&amp;H122,Висновки!A:A,Висновки!D:D)</f>
        <v>#N/A</v>
      </c>
      <c r="AC122" s="31" t="e">
        <f>_xlfn.XLOOKUP(G122&amp;" "&amp;H122,Висновки!A:A,Висновки!E:E)</f>
        <v>#N/A</v>
      </c>
      <c r="AD122" s="31" t="e">
        <f>_xlfn.XLOOKUP(G122&amp;" "&amp;H122,Висновки!A:A,Висновки!F:F)</f>
        <v>#N/A</v>
      </c>
    </row>
    <row r="123" spans="1:30" ht="39.75" customHeight="1" x14ac:dyDescent="0.25">
      <c r="A123" s="38" t="s">
        <v>305</v>
      </c>
      <c r="B123" s="39">
        <v>46077</v>
      </c>
      <c r="C123" s="39" t="str">
        <f t="shared" si="2"/>
        <v>24.02.2026</v>
      </c>
      <c r="D123" s="35">
        <v>6</v>
      </c>
      <c r="E123" s="40" t="s">
        <v>5</v>
      </c>
      <c r="F123" s="57" t="s">
        <v>1313</v>
      </c>
      <c r="G123" s="48" t="str" cm="1">
        <f t="array" ref="G123:I123">_xlfn.TEXTSPLIT(F123," ")</f>
        <v>ФЕДОРОВ</v>
      </c>
      <c r="H123" s="57" t="str">
        <v>Вадим</v>
      </c>
      <c r="I123" s="57" t="str">
        <v>Юрійович</v>
      </c>
      <c r="J123" s="55" t="s">
        <v>981</v>
      </c>
      <c r="K123" s="32" t="str">
        <f t="shared" si="3"/>
        <v>24.01.1986</v>
      </c>
      <c r="L123" s="39">
        <v>31436</v>
      </c>
      <c r="M123" s="38" t="s">
        <v>306</v>
      </c>
      <c r="N123" s="44"/>
      <c r="O123" s="43" t="s">
        <v>307</v>
      </c>
      <c r="P123" s="43" t="s">
        <v>308</v>
      </c>
      <c r="Q123" s="43" t="s">
        <v>275</v>
      </c>
      <c r="R123" s="43" t="s">
        <v>309</v>
      </c>
      <c r="S123" s="43" t="s">
        <v>310</v>
      </c>
      <c r="T123" s="43" t="s">
        <v>1051</v>
      </c>
      <c r="U123" s="43" t="s">
        <v>1153</v>
      </c>
      <c r="V123" s="44" t="s">
        <v>311</v>
      </c>
      <c r="W123" s="42" t="s">
        <v>6</v>
      </c>
      <c r="X123" s="42"/>
      <c r="Y123" s="46"/>
      <c r="Z123" s="35" t="str">
        <f>_xlfn.XLOOKUP(G123&amp;" "&amp;H123,Висновки!A:A,Висновки!B:B)</f>
        <v>Висновок: Інтелект значно вище середнього (бали )</v>
      </c>
      <c r="AA123" s="31" t="str">
        <f>_xlfn.XLOOKUP(G123&amp;" "&amp;H123,Висновки!A:A,Висновки!C:C)</f>
        <v>Висновок: Найвищий рівень комунікативних схильностей свідчить про сформовану потребу в комунікативній діяльності. Такі люди швидко орієнтуються в складних ситуаціях. Невимушено поводяться в новому колективі. Ініціативні. Приймають самостійні рішення. Відстоюють свою думку і добиваються прийняття своїх рішень. Залюбки організовують різні заходи. Наполегливі і завзяті в діяльності.</v>
      </c>
      <c r="AB123" s="31" t="str">
        <f>_xlfn.XLOOKUP(G123&amp;" "&amp;H123,Висновки!A:A,Висновки!D:D)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23" s="31" t="str">
        <f>_xlfn.XLOOKUP(G123&amp;" "&amp;H123,Висновки!A:A,Висновки!E:E)</f>
        <v>Висновок: Низький рівень схильності до суїцидальних реакцій</v>
      </c>
      <c r="AD123" s="31" t="str">
        <f>_xlfn.XLOOKUP(G123&amp;" "&amp;H123,Висновки!A:A,Висновки!F:F)</f>
        <v>Рекомендується проведення вибіркових заходів психологічної роботи до 3 годин.</v>
      </c>
    </row>
    <row r="124" spans="1:30" ht="39.75" customHeight="1" x14ac:dyDescent="0.25">
      <c r="B124" s="51">
        <v>46077</v>
      </c>
      <c r="C124" s="39" t="str">
        <f t="shared" si="2"/>
        <v>24.02.2026</v>
      </c>
      <c r="D124" s="35">
        <v>12</v>
      </c>
      <c r="E124" s="32" t="s">
        <v>5</v>
      </c>
      <c r="F124" s="52" t="s">
        <v>1314</v>
      </c>
      <c r="G124" s="48" t="str" cm="1">
        <f t="array" ref="G124:I124">_xlfn.TEXTSPLIT(F124," ")</f>
        <v>ФЕДЧУН</v>
      </c>
      <c r="H124" s="52" t="str">
        <v>Віктор</v>
      </c>
      <c r="I124" s="52" t="str">
        <v>Миколайович</v>
      </c>
      <c r="J124" s="55" t="s">
        <v>962</v>
      </c>
      <c r="K124" s="32" t="str">
        <f t="shared" si="3"/>
        <v>16.05.1993</v>
      </c>
      <c r="L124" s="51">
        <v>34105</v>
      </c>
      <c r="M124" s="30" t="s">
        <v>721</v>
      </c>
      <c r="O124" s="32" t="s">
        <v>722</v>
      </c>
      <c r="P124" s="32" t="s">
        <v>723</v>
      </c>
      <c r="Q124" s="32" t="s">
        <v>986</v>
      </c>
      <c r="R124" s="32" t="s">
        <v>724</v>
      </c>
      <c r="S124" s="32" t="s">
        <v>725</v>
      </c>
      <c r="T124" s="43" t="s">
        <v>1051</v>
      </c>
      <c r="U124" s="32" t="s">
        <v>1154</v>
      </c>
      <c r="V124" s="34" t="s">
        <v>726</v>
      </c>
      <c r="W124" s="36"/>
      <c r="X124" s="33"/>
      <c r="Y124" s="46" t="s">
        <v>659</v>
      </c>
      <c r="Z124" s="35" t="e">
        <f>_xlfn.XLOOKUP(G124&amp;" "&amp;H124,Висновки!A:A,Висновки!B:B)</f>
        <v>#N/A</v>
      </c>
      <c r="AA124" s="31" t="e">
        <f>_xlfn.XLOOKUP(G124&amp;" "&amp;H124,Висновки!A:A,Висновки!C:C)</f>
        <v>#N/A</v>
      </c>
      <c r="AB124" s="31" t="e">
        <f>_xlfn.XLOOKUP(G124&amp;" "&amp;H124,Висновки!A:A,Висновки!D:D)</f>
        <v>#N/A</v>
      </c>
      <c r="AC124" s="31" t="e">
        <f>_xlfn.XLOOKUP(G124&amp;" "&amp;H124,Висновки!A:A,Висновки!E:E)</f>
        <v>#N/A</v>
      </c>
      <c r="AD124" s="31" t="e">
        <f>_xlfn.XLOOKUP(G124&amp;" "&amp;H124,Висновки!A:A,Висновки!F:F)</f>
        <v>#N/A</v>
      </c>
    </row>
    <row r="125" spans="1:30" ht="39.75" customHeight="1" x14ac:dyDescent="0.25">
      <c r="A125" s="44" t="s">
        <v>206</v>
      </c>
      <c r="B125" s="39">
        <v>46076</v>
      </c>
      <c r="C125" s="39" t="str">
        <f t="shared" si="2"/>
        <v>23.02.2026</v>
      </c>
      <c r="D125" s="35">
        <v>12</v>
      </c>
      <c r="E125" s="40" t="s">
        <v>5</v>
      </c>
      <c r="F125" s="41" t="s">
        <v>1315</v>
      </c>
      <c r="G125" s="48" t="str" cm="1">
        <f t="array" ref="G125:I125">_xlfn.TEXTSPLIT(F125," ")</f>
        <v>ФЕЛТИН</v>
      </c>
      <c r="H125" s="41" t="str">
        <v>Роман</v>
      </c>
      <c r="I125" s="41" t="str">
        <v>Миколайович</v>
      </c>
      <c r="J125" s="55" t="s">
        <v>958</v>
      </c>
      <c r="K125" s="32" t="str">
        <f t="shared" si="3"/>
        <v>05.07.1984</v>
      </c>
      <c r="L125" s="39">
        <v>30868</v>
      </c>
      <c r="M125" s="38" t="s">
        <v>253</v>
      </c>
      <c r="N125" s="44" t="s">
        <v>254</v>
      </c>
      <c r="O125" s="42" t="s">
        <v>252</v>
      </c>
      <c r="P125" s="42" t="s">
        <v>255</v>
      </c>
      <c r="Q125" s="43" t="s">
        <v>987</v>
      </c>
      <c r="R125" s="42" t="s">
        <v>256</v>
      </c>
      <c r="S125" s="42" t="s">
        <v>257</v>
      </c>
      <c r="T125" s="42" t="s">
        <v>1052</v>
      </c>
      <c r="U125" s="42" t="s">
        <v>1155</v>
      </c>
      <c r="V125" s="44" t="s">
        <v>258</v>
      </c>
      <c r="W125" s="42" t="s">
        <v>6</v>
      </c>
      <c r="X125" s="42" t="s">
        <v>259</v>
      </c>
      <c r="Y125" s="46"/>
      <c r="Z125" s="35" t="str">
        <f>_xlfn.XLOOKUP(G125&amp;" "&amp;H125,Висновки!A:A,Висновки!B:B)</f>
        <v>Висновок: Інтелект значно вище середнього (бали )</v>
      </c>
      <c r="AA125" s="31" t="str">
        <f>_xlfn.XLOOKUP(G125&amp;" "&amp;H125,Висновки!A:A,Висновки!C:C)</f>
        <v>Висновок: Найвищий рівень комунікативних схильностей свідчить про сформовану потребу в комунікативній діяльності. Такі люди швидко орієнтуються в складних ситуаціях. Невимушено поводяться в новому колективі. Ініціативні. Приймають самостійні рішення. Відстоюють свою думку і добиваються прийняття своїх рішень. Залюбки організовують різні заходи. Наполегливі і завзяті в діяльності.</v>
      </c>
      <c r="AB125" s="31" t="str">
        <f>_xlfn.XLOOKUP(G125&amp;" "&amp;H125,Висновки!A:A,Висновки!D:D)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25" s="31" t="str">
        <f>_xlfn.XLOOKUP(G125&amp;" "&amp;H125,Висновки!A:A,Висновки!E:E)</f>
        <v>Висновок: Низький рівень схильності до суїцидальних реакцій</v>
      </c>
      <c r="AD125" s="31" t="str">
        <f>_xlfn.XLOOKUP(G125&amp;" "&amp;H125,Висновки!A:A,Висновки!F:F)</f>
        <v>Військовослужбовець визнається психічно стійким.</v>
      </c>
    </row>
    <row r="126" spans="1:30" ht="39.75" customHeight="1" x14ac:dyDescent="0.25">
      <c r="A126" s="38" t="s">
        <v>200</v>
      </c>
      <c r="B126" s="39">
        <v>46075</v>
      </c>
      <c r="C126" s="39" t="str">
        <f t="shared" si="2"/>
        <v>22.02.2026</v>
      </c>
      <c r="D126" s="40">
        <v>13</v>
      </c>
      <c r="E126" s="40" t="s">
        <v>5</v>
      </c>
      <c r="F126" s="43" t="s">
        <v>1316</v>
      </c>
      <c r="G126" s="48" t="str" cm="1">
        <f t="array" ref="G126:I126">_xlfn.TEXTSPLIT(F126," ")</f>
        <v>ФЕЩУК</v>
      </c>
      <c r="H126" s="43" t="str">
        <v>Олександр</v>
      </c>
      <c r="I126" s="43" t="str">
        <v>Олександрович</v>
      </c>
      <c r="J126" s="55" t="s">
        <v>948</v>
      </c>
      <c r="K126" s="32" t="str">
        <f t="shared" si="3"/>
        <v>14.12.1977</v>
      </c>
      <c r="L126" s="39">
        <v>28473</v>
      </c>
      <c r="M126" s="47" t="s">
        <v>260</v>
      </c>
      <c r="N126" s="43" t="s">
        <v>261</v>
      </c>
      <c r="O126" s="43" t="s">
        <v>216</v>
      </c>
      <c r="P126" s="43" t="s">
        <v>262</v>
      </c>
      <c r="Q126" s="43" t="s">
        <v>987</v>
      </c>
      <c r="R126" s="43" t="s">
        <v>263</v>
      </c>
      <c r="S126" s="43" t="s">
        <v>264</v>
      </c>
      <c r="T126" s="43" t="s">
        <v>1052</v>
      </c>
      <c r="U126" s="43" t="s">
        <v>1156</v>
      </c>
      <c r="V126" s="44" t="s">
        <v>1038</v>
      </c>
      <c r="W126" s="42" t="s">
        <v>6</v>
      </c>
      <c r="X126" s="42" t="s">
        <v>7</v>
      </c>
      <c r="Y126" s="46"/>
      <c r="Z126" s="35" t="str">
        <f>_xlfn.XLOOKUP(G126&amp;" "&amp;H126,Висновки!A:A,Висновки!B:B)</f>
        <v>Висновок: Інтелект нижче середнього (бали )</v>
      </c>
      <c r="AA126" s="31" t="str">
        <f>_xlfn.XLOOKUP(G126&amp;" "&amp;H126,Висновки!A:A,Висновки!C:C)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126" s="31" t="str">
        <f>_xlfn.XLOOKUP(G126&amp;" "&amp;H126,Висновки!A:A,Висновки!D:D)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126" s="31" t="str">
        <f>_xlfn.XLOOKUP(G126&amp;" "&amp;H126,Висновки!A:A,Висновки!E:E)</f>
        <v>Висновок: Рівень схильності до суїцидальних реакцій нижче середнього</v>
      </c>
      <c r="AD126" s="31" t="str">
        <f>_xlfn.XLOOKUP(G126&amp;" "&amp;H126,Висновки!A:A,Висновки!F:F)</f>
        <v>Отримано значення деструктивного рівня – військовослужбовець визнається психічно нестійким.</v>
      </c>
    </row>
    <row r="127" spans="1:30" ht="39.75" customHeight="1" x14ac:dyDescent="0.25">
      <c r="A127" s="38" t="s">
        <v>374</v>
      </c>
      <c r="B127" s="39">
        <v>46078</v>
      </c>
      <c r="C127" s="39" t="str">
        <f t="shared" si="2"/>
        <v>25.02.2026</v>
      </c>
      <c r="D127" s="40">
        <v>11</v>
      </c>
      <c r="E127" s="40" t="s">
        <v>14</v>
      </c>
      <c r="F127" s="41" t="s">
        <v>1317</v>
      </c>
      <c r="G127" s="48" t="str" cm="1">
        <f t="array" ref="G127:I127">_xlfn.TEXTSPLIT(F127," ")</f>
        <v>ФІЛОНЕНКО</v>
      </c>
      <c r="H127" s="41" t="str">
        <v>Анатолій</v>
      </c>
      <c r="I127" s="41" t="str">
        <v>Анатолійович</v>
      </c>
      <c r="J127" s="55" t="s">
        <v>982</v>
      </c>
      <c r="K127" s="32" t="str">
        <f t="shared" si="3"/>
        <v>14.06.1994</v>
      </c>
      <c r="L127" s="39">
        <v>34499</v>
      </c>
      <c r="M127" s="38" t="s">
        <v>375</v>
      </c>
      <c r="N127" s="44" t="s">
        <v>376</v>
      </c>
      <c r="O127" s="42" t="s">
        <v>377</v>
      </c>
      <c r="P127" s="42" t="s">
        <v>378</v>
      </c>
      <c r="Q127" s="43" t="s">
        <v>986</v>
      </c>
      <c r="R127" s="42" t="s">
        <v>379</v>
      </c>
      <c r="S127" s="42" t="s">
        <v>380</v>
      </c>
      <c r="T127" s="43" t="s">
        <v>1051</v>
      </c>
      <c r="U127" s="42" t="s">
        <v>1157</v>
      </c>
      <c r="V127" s="44" t="s">
        <v>1039</v>
      </c>
      <c r="W127" s="42" t="s">
        <v>15</v>
      </c>
      <c r="X127" s="42"/>
      <c r="Y127" s="46" t="s">
        <v>381</v>
      </c>
      <c r="Z127" s="35" t="e">
        <f>_xlfn.XLOOKUP(G127&amp;" "&amp;H127,Висновки!A:A,Висновки!B:B)</f>
        <v>#N/A</v>
      </c>
      <c r="AA127" s="31" t="e">
        <f>_xlfn.XLOOKUP(G127&amp;" "&amp;H127,Висновки!A:A,Висновки!C:C)</f>
        <v>#N/A</v>
      </c>
      <c r="AB127" s="31" t="e">
        <f>_xlfn.XLOOKUP(G127&amp;" "&amp;H127,Висновки!A:A,Висновки!D:D)</f>
        <v>#N/A</v>
      </c>
      <c r="AC127" s="31" t="e">
        <f>_xlfn.XLOOKUP(G127&amp;" "&amp;H127,Висновки!A:A,Висновки!E:E)</f>
        <v>#N/A</v>
      </c>
      <c r="AD127" s="31" t="e">
        <f>_xlfn.XLOOKUP(G127&amp;" "&amp;H127,Висновки!A:A,Висновки!F:F)</f>
        <v>#N/A</v>
      </c>
    </row>
    <row r="128" spans="1:30" ht="39.75" customHeight="1" x14ac:dyDescent="0.25">
      <c r="A128" s="44" t="s">
        <v>113</v>
      </c>
      <c r="B128" s="39">
        <v>46075</v>
      </c>
      <c r="C128" s="39" t="str">
        <f t="shared" si="2"/>
        <v>22.02.2026</v>
      </c>
      <c r="D128" s="40">
        <v>7</v>
      </c>
      <c r="E128" s="40" t="s">
        <v>5</v>
      </c>
      <c r="F128" s="43" t="s">
        <v>1318</v>
      </c>
      <c r="G128" s="48" t="str" cm="1">
        <f t="array" ref="G128:I128">_xlfn.TEXTSPLIT(F128," ")</f>
        <v>ХВЕЩУК</v>
      </c>
      <c r="H128" s="43" t="str">
        <v>Дмитро</v>
      </c>
      <c r="I128" s="43" t="str">
        <v>Володимирович</v>
      </c>
      <c r="J128" s="55" t="s">
        <v>944</v>
      </c>
      <c r="K128" s="32" t="str">
        <f t="shared" si="3"/>
        <v>14.08.1991</v>
      </c>
      <c r="L128" s="42">
        <v>33464</v>
      </c>
      <c r="M128" s="43">
        <v>3346308799</v>
      </c>
      <c r="N128" s="44" t="s">
        <v>126</v>
      </c>
      <c r="O128" s="43" t="s">
        <v>157</v>
      </c>
      <c r="P128" s="43" t="s">
        <v>158</v>
      </c>
      <c r="Q128" s="43" t="s">
        <v>135</v>
      </c>
      <c r="R128" s="43" t="s">
        <v>159</v>
      </c>
      <c r="S128" s="43" t="s">
        <v>160</v>
      </c>
      <c r="T128" s="43" t="s">
        <v>1052</v>
      </c>
      <c r="U128" s="43" t="s">
        <v>1061</v>
      </c>
      <c r="V128" s="44" t="s">
        <v>161</v>
      </c>
      <c r="W128" s="42" t="s">
        <v>6</v>
      </c>
      <c r="X128" s="42"/>
      <c r="Y128" s="46"/>
      <c r="Z128" s="35" t="e">
        <f>_xlfn.XLOOKUP(G128&amp;" "&amp;H128,Висновки!A:A,Висновки!B:B)</f>
        <v>#N/A</v>
      </c>
      <c r="AA128" s="31" t="e">
        <f>_xlfn.XLOOKUP(G128&amp;" "&amp;H128,Висновки!A:A,Висновки!C:C)</f>
        <v>#N/A</v>
      </c>
      <c r="AB128" s="31" t="e">
        <f>_xlfn.XLOOKUP(G128&amp;" "&amp;H128,Висновки!A:A,Висновки!D:D)</f>
        <v>#N/A</v>
      </c>
      <c r="AC128" s="31" t="e">
        <f>_xlfn.XLOOKUP(G128&amp;" "&amp;H128,Висновки!A:A,Висновки!E:E)</f>
        <v>#N/A</v>
      </c>
      <c r="AD128" s="31" t="e">
        <f>_xlfn.XLOOKUP(G128&amp;" "&amp;H128,Висновки!A:A,Висновки!F:F)</f>
        <v>#N/A</v>
      </c>
    </row>
    <row r="129" spans="1:30" ht="39.75" customHeight="1" x14ac:dyDescent="0.25">
      <c r="A129" s="44" t="s">
        <v>115</v>
      </c>
      <c r="B129" s="39">
        <v>46075</v>
      </c>
      <c r="C129" s="39" t="str">
        <f t="shared" si="2"/>
        <v>22.02.2026</v>
      </c>
      <c r="D129" s="40">
        <v>9</v>
      </c>
      <c r="E129" s="40" t="s">
        <v>5</v>
      </c>
      <c r="F129" s="43" t="s">
        <v>1319</v>
      </c>
      <c r="G129" s="48" t="str" cm="1">
        <f t="array" ref="G129:I129">_xlfn.TEXTSPLIT(F129," ")</f>
        <v>ЧЕРНЕЦЬКИЙ</v>
      </c>
      <c r="H129" s="43" t="str">
        <v>Олександр</v>
      </c>
      <c r="I129" s="43" t="str">
        <v>Володимирович</v>
      </c>
      <c r="J129" s="60" t="s">
        <v>945</v>
      </c>
      <c r="K129" s="32" t="str">
        <f t="shared" si="3"/>
        <v>25.11.1987</v>
      </c>
      <c r="L129" s="39">
        <v>32106</v>
      </c>
      <c r="M129" s="47" t="s">
        <v>121</v>
      </c>
      <c r="N129" s="43" t="s">
        <v>122</v>
      </c>
      <c r="O129" s="43" t="s">
        <v>168</v>
      </c>
      <c r="P129" s="43" t="s">
        <v>169</v>
      </c>
      <c r="Q129" s="43" t="s">
        <v>135</v>
      </c>
      <c r="R129" s="43" t="s">
        <v>170</v>
      </c>
      <c r="S129" s="43" t="s">
        <v>171</v>
      </c>
      <c r="T129" s="43" t="s">
        <v>1052</v>
      </c>
      <c r="U129" s="43" t="s">
        <v>1062</v>
      </c>
      <c r="V129" s="44" t="s">
        <v>172</v>
      </c>
      <c r="W129" s="42" t="s">
        <v>6</v>
      </c>
      <c r="X129" s="42"/>
      <c r="Y129" s="46"/>
      <c r="Z129" s="35" t="str">
        <f>_xlfn.XLOOKUP(G129&amp;" "&amp;H129,Висновки!A:A,Висновки!B:B)</f>
        <v>Висновок: Інтелект нижче середнього (бали )</v>
      </c>
      <c r="AA129" s="31" t="str">
        <f>_xlfn.XLOOKUP(G129&amp;" "&amp;H129,Висновки!A:A,Висновки!C:C)</f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AB129" s="31" t="str">
        <f>_xlfn.XLOOKUP(G129&amp;" "&amp;H129,Висновки!A:A,Висновки!D:D)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129" s="31" t="str">
        <f>_xlfn.XLOOKUP(G129&amp;" "&amp;H129,Висновки!A:A,Висновки!E:E)</f>
        <v>Висновок: Середній рівень схильності до суїцидальних реакцій</v>
      </c>
      <c r="AD129" s="31" t="str">
        <f>_xlfn.XLOOKUP(G129&amp;" "&amp;H129,Висновки!A:A,Висновки!F:F)</f>
        <v>Отримано значення деструктивного рівня – військовослужбовець визнається психічно нестійким.</v>
      </c>
    </row>
    <row r="130" spans="1:30" ht="39.75" customHeight="1" x14ac:dyDescent="0.25">
      <c r="A130" s="38" t="s">
        <v>444</v>
      </c>
      <c r="B130" s="39">
        <v>46079</v>
      </c>
      <c r="C130" s="39" t="str">
        <f t="shared" si="2"/>
        <v>26.02.2026</v>
      </c>
      <c r="D130" s="40">
        <v>15</v>
      </c>
      <c r="E130" s="35" t="s">
        <v>5</v>
      </c>
      <c r="F130" s="58" t="s">
        <v>1320</v>
      </c>
      <c r="G130" s="48" t="str" cm="1">
        <f t="array" ref="G130:I130">_xlfn.TEXTSPLIT(F130," ")</f>
        <v>ЧІКАЛОВ</v>
      </c>
      <c r="H130" s="58" t="str">
        <v>Богдан</v>
      </c>
      <c r="I130" s="58" t="str">
        <v>Володимирович</v>
      </c>
      <c r="J130" s="55" t="s">
        <v>977</v>
      </c>
      <c r="K130" s="32" t="str">
        <f t="shared" si="3"/>
        <v>13.05.1997</v>
      </c>
      <c r="L130" s="39">
        <v>35563</v>
      </c>
      <c r="M130" s="38" t="s">
        <v>468</v>
      </c>
      <c r="N130" s="44" t="s">
        <v>469</v>
      </c>
      <c r="O130" s="43" t="s">
        <v>470</v>
      </c>
      <c r="P130" s="43" t="s">
        <v>471</v>
      </c>
      <c r="Q130" s="43" t="s">
        <v>10</v>
      </c>
      <c r="R130" s="43" t="s">
        <v>472</v>
      </c>
      <c r="S130" s="43" t="s">
        <v>473</v>
      </c>
      <c r="T130" s="43" t="s">
        <v>1051</v>
      </c>
      <c r="U130" s="43" t="s">
        <v>1158</v>
      </c>
      <c r="V130" s="44" t="s">
        <v>1040</v>
      </c>
      <c r="W130" s="42" t="s">
        <v>6</v>
      </c>
      <c r="X130" s="42" t="s">
        <v>8</v>
      </c>
      <c r="Y130" s="46"/>
      <c r="Z130" s="35" t="str">
        <f>_xlfn.XLOOKUP(G130&amp;" "&amp;H130,Висновки!A:A,Висновки!B:B)</f>
        <v>Висновок: Інтелект вище середнього (бали )</v>
      </c>
      <c r="AA130" s="31" t="str">
        <f>_xlfn.XLOOKUP(G130&amp;" "&amp;H130,Висновки!A:A,Висновки!C:C)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130" s="31" t="str">
        <f>_xlfn.XLOOKUP(G130&amp;" "&amp;H130,Висновки!A:A,Висновки!D:D)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130" s="31" t="str">
        <f>_xlfn.XLOOKUP(G130&amp;" "&amp;H130,Висновки!A:A,Висновки!E:E)</f>
        <v>Висновок: Низький рівень схильності до суїцидальних реакцій</v>
      </c>
      <c r="AD130" s="31" t="str">
        <f>_xlfn.XLOOKUP(G130&amp;" "&amp;H130,Висновки!A:A,Висновки!F:F)</f>
        <v>Отримано значення деструктивного рівня – військовослужбовець визнається психічно нестійким.</v>
      </c>
    </row>
    <row r="131" spans="1:30" ht="39.75" customHeight="1" x14ac:dyDescent="0.25">
      <c r="A131" s="47" t="s">
        <v>104</v>
      </c>
      <c r="B131" s="39">
        <v>46074</v>
      </c>
      <c r="C131" s="39" t="str">
        <f t="shared" ref="C131:C142" si="4">TEXT(B131,"dd.mm.yyyy")</f>
        <v>21.02.2026</v>
      </c>
      <c r="D131" s="40">
        <v>3</v>
      </c>
      <c r="E131" s="40" t="s">
        <v>5</v>
      </c>
      <c r="F131" s="41" t="s">
        <v>1321</v>
      </c>
      <c r="G131" s="48" t="str" cm="1">
        <f t="array" ref="G131:I131">_xlfn.TEXTSPLIT(F131," ")</f>
        <v>ШАКАЛО</v>
      </c>
      <c r="H131" s="41" t="str">
        <v>Олександр</v>
      </c>
      <c r="I131" s="41" t="str">
        <v>Леонідович</v>
      </c>
      <c r="J131" s="55" t="s">
        <v>944</v>
      </c>
      <c r="K131" s="32" t="str">
        <f t="shared" ref="K131:K142" si="5">TEXT(L131,"dd.mm.yyyy")</f>
        <v>11.06.1989</v>
      </c>
      <c r="L131" s="39">
        <v>32670</v>
      </c>
      <c r="M131" s="38" t="s">
        <v>109</v>
      </c>
      <c r="N131" s="44" t="s">
        <v>110</v>
      </c>
      <c r="O131" s="42" t="s">
        <v>139</v>
      </c>
      <c r="P131" s="42" t="s">
        <v>140</v>
      </c>
      <c r="Q131" s="43" t="s">
        <v>129</v>
      </c>
      <c r="R131" s="42" t="s">
        <v>141</v>
      </c>
      <c r="S131" s="42" t="s">
        <v>142</v>
      </c>
      <c r="T131" s="43" t="s">
        <v>1051</v>
      </c>
      <c r="U131" s="42" t="s">
        <v>1058</v>
      </c>
      <c r="V131" s="44" t="s">
        <v>143</v>
      </c>
      <c r="W131" s="42" t="s">
        <v>6</v>
      </c>
      <c r="X131" s="42" t="s">
        <v>132</v>
      </c>
      <c r="Y131" s="46"/>
      <c r="Z131" s="35" t="str">
        <f>_xlfn.XLOOKUP(G131&amp;" "&amp;H131,Висновки!A:A,Висновки!B:B)</f>
        <v>Висновок: Інтелект значно вище середнього (бали )</v>
      </c>
      <c r="AA131" s="31" t="str">
        <f>_xlfn.XLOOKUP(G131&amp;" "&amp;H131,Висновки!A:A,Висновки!C:C)</f>
        <v>Висновок: Найвищий рівень комунікативних схильностей свідчить про сформовану потребу в комунікативній діяльності. Такі люди швидко орієнтуються в складних ситуаціях. Невимушено поводяться в новому колективі. Ініціативні. Приймають самостійні рішення. Відстоюють свою думку і добиваються прийняття своїх рішень. Залюбки організовують різні заходи. Наполегливі і завзяті в діяльності.</v>
      </c>
      <c r="AB131" s="31" t="str">
        <f>_xlfn.XLOOKUP(G131&amp;" "&amp;H131,Висновки!A:A,Висновки!D:D)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31" s="31" t="str">
        <f>_xlfn.XLOOKUP(G131&amp;" "&amp;H131,Висновки!A:A,Висновки!E:E)</f>
        <v>Висновок: Низький рівень схильності до суїцидальних реакцій</v>
      </c>
      <c r="AD131" s="31" t="str">
        <f>_xlfn.XLOOKUP(G131&amp;" "&amp;H131,Висновки!A:A,Висновки!F:F)</f>
        <v>Військовослужбовець визнається психічно стійким.</v>
      </c>
    </row>
    <row r="132" spans="1:30" ht="39.75" customHeight="1" x14ac:dyDescent="0.25">
      <c r="A132" s="47" t="s">
        <v>631</v>
      </c>
      <c r="B132" s="39">
        <v>46081</v>
      </c>
      <c r="C132" s="39" t="str">
        <f t="shared" si="4"/>
        <v>28.02.2026</v>
      </c>
      <c r="D132" s="35">
        <v>14</v>
      </c>
      <c r="E132" s="35" t="s">
        <v>5</v>
      </c>
      <c r="F132" s="48" t="s">
        <v>1322</v>
      </c>
      <c r="G132" s="48" t="str" cm="1">
        <f t="array" ref="G132:I132">_xlfn.TEXTSPLIT(F132," ")</f>
        <v>ШАПОВАЛ</v>
      </c>
      <c r="H132" s="48" t="str">
        <v>Анатолій</v>
      </c>
      <c r="I132" s="48" t="str">
        <v>Борисович</v>
      </c>
      <c r="J132" s="55" t="s">
        <v>948</v>
      </c>
      <c r="K132" s="32" t="str">
        <f t="shared" si="5"/>
        <v>06.11.1987</v>
      </c>
      <c r="L132" s="39">
        <v>32087</v>
      </c>
      <c r="M132" s="38" t="s">
        <v>632</v>
      </c>
      <c r="N132" s="44" t="s">
        <v>633</v>
      </c>
      <c r="O132" s="43" t="s">
        <v>634</v>
      </c>
      <c r="P132" s="43" t="s">
        <v>635</v>
      </c>
      <c r="Q132" s="43" t="s">
        <v>987</v>
      </c>
      <c r="R132" s="43" t="s">
        <v>636</v>
      </c>
      <c r="S132" s="43" t="s">
        <v>637</v>
      </c>
      <c r="T132" s="43" t="s">
        <v>1052</v>
      </c>
      <c r="U132" s="43" t="s">
        <v>1159</v>
      </c>
      <c r="V132" s="44" t="s">
        <v>1041</v>
      </c>
      <c r="W132" s="42" t="s">
        <v>6</v>
      </c>
      <c r="X132" s="42"/>
      <c r="Y132" s="46" t="s">
        <v>239</v>
      </c>
      <c r="Z132" s="35" t="str">
        <f>_xlfn.XLOOKUP(G132&amp;" "&amp;H132,Висновки!A:A,Висновки!B:B)</f>
        <v>Висновок: Інтелект нижче середнього (бали )</v>
      </c>
      <c r="AA132" s="31" t="str">
        <f>_xlfn.XLOOKUP(G132&amp;" "&amp;H132,Висновки!A:A,Висновки!C:C)</f>
        <v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v>
      </c>
      <c r="AB132" s="31" t="str">
        <f>_xlfn.XLOOKUP(G132&amp;" "&amp;H132,Висновки!A:A,Висновки!D:D)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32" s="31" t="str">
        <f>_xlfn.XLOOKUP(G132&amp;" "&amp;H132,Висновки!A:A,Висновки!E:E)</f>
        <v>Висновок: Середній рівень схильності до суїцидальних реакцій</v>
      </c>
      <c r="AD132" s="31" t="str">
        <f>_xlfn.XLOOKUP(G132&amp;" "&amp;H132,Висновки!A:A,Висновки!F:F)</f>
        <v>Рекомендується проведення комплексу заходів психологічної роботи до 11 годин.</v>
      </c>
    </row>
    <row r="133" spans="1:30" ht="39.75" customHeight="1" x14ac:dyDescent="0.25">
      <c r="B133" s="39">
        <v>46076</v>
      </c>
      <c r="C133" s="39" t="str">
        <f t="shared" si="4"/>
        <v>23.02.2026</v>
      </c>
      <c r="D133" s="35">
        <v>37</v>
      </c>
      <c r="E133" s="32" t="s">
        <v>5</v>
      </c>
      <c r="F133" s="52" t="s">
        <v>1323</v>
      </c>
      <c r="G133" s="48" t="str" cm="1">
        <f t="array" ref="G133:I133">_xlfn.TEXTSPLIT(F133," ")</f>
        <v>ШЕВЧЕНКО</v>
      </c>
      <c r="H133" s="52" t="str">
        <v>Павло</v>
      </c>
      <c r="I133" s="52" t="str">
        <v>Миколайович</v>
      </c>
      <c r="J133" s="55" t="s">
        <v>1191</v>
      </c>
      <c r="K133" s="32" t="str">
        <f t="shared" si="5"/>
        <v>23.01.1979</v>
      </c>
      <c r="L133" s="51">
        <v>28878</v>
      </c>
      <c r="M133" s="30" t="s">
        <v>874</v>
      </c>
      <c r="N133" s="34" t="s">
        <v>875</v>
      </c>
      <c r="O133" s="32" t="s">
        <v>876</v>
      </c>
      <c r="P133" s="32" t="s">
        <v>877</v>
      </c>
      <c r="Q133" s="32" t="s">
        <v>986</v>
      </c>
      <c r="R133" s="32" t="s">
        <v>1383</v>
      </c>
      <c r="S133" s="32" t="s">
        <v>878</v>
      </c>
      <c r="T133" s="43" t="s">
        <v>1051</v>
      </c>
      <c r="U133" s="32" t="s">
        <v>1160</v>
      </c>
      <c r="V133" s="34" t="s">
        <v>879</v>
      </c>
      <c r="W133" s="36"/>
      <c r="X133" s="33" t="s">
        <v>7</v>
      </c>
      <c r="Y133" s="46" t="s">
        <v>659</v>
      </c>
      <c r="Z133" s="35" t="e">
        <f>_xlfn.XLOOKUP(G133&amp;" "&amp;H133,Висновки!A:A,Висновки!B:B)</f>
        <v>#N/A</v>
      </c>
      <c r="AA133" s="31" t="e">
        <f>_xlfn.XLOOKUP(G133&amp;" "&amp;H133,Висновки!A:A,Висновки!C:C)</f>
        <v>#N/A</v>
      </c>
      <c r="AB133" s="31" t="e">
        <f>_xlfn.XLOOKUP(G133&amp;" "&amp;H133,Висновки!A:A,Висновки!D:D)</f>
        <v>#N/A</v>
      </c>
      <c r="AC133" s="31" t="e">
        <f>_xlfn.XLOOKUP(G133&amp;" "&amp;H133,Висновки!A:A,Висновки!E:E)</f>
        <v>#N/A</v>
      </c>
      <c r="AD133" s="31" t="e">
        <f>_xlfn.XLOOKUP(G133&amp;" "&amp;H133,Висновки!A:A,Висновки!F:F)</f>
        <v>#N/A</v>
      </c>
    </row>
    <row r="134" spans="1:30" ht="39.75" customHeight="1" x14ac:dyDescent="0.25">
      <c r="B134" s="51"/>
      <c r="C134" s="39" t="str">
        <f t="shared" si="4"/>
        <v>00.01.1900</v>
      </c>
      <c r="D134" s="35">
        <v>19</v>
      </c>
      <c r="E134" s="32" t="s">
        <v>5</v>
      </c>
      <c r="F134" s="31" t="s">
        <v>1324</v>
      </c>
      <c r="G134" s="48" t="str" cm="1">
        <f t="array" ref="G134:I134">_xlfn.TEXTSPLIT(F134," ")</f>
        <v>ШЕВЧЕНКО</v>
      </c>
      <c r="H134" s="31" t="str">
        <v>Роман</v>
      </c>
      <c r="I134" s="31" t="str">
        <v>Сергійович</v>
      </c>
      <c r="J134" s="55" t="s">
        <v>953</v>
      </c>
      <c r="K134" s="32" t="str">
        <f t="shared" si="5"/>
        <v>05.08.1995</v>
      </c>
      <c r="L134" s="51">
        <v>34916</v>
      </c>
      <c r="M134" s="30" t="s">
        <v>765</v>
      </c>
      <c r="O134" s="32" t="s">
        <v>654</v>
      </c>
      <c r="P134" s="32" t="s">
        <v>766</v>
      </c>
      <c r="Q134" s="32" t="s">
        <v>986</v>
      </c>
      <c r="R134" s="32" t="s">
        <v>767</v>
      </c>
      <c r="S134" s="32" t="s">
        <v>768</v>
      </c>
      <c r="T134" s="43" t="s">
        <v>1051</v>
      </c>
      <c r="U134" s="32" t="s">
        <v>1161</v>
      </c>
      <c r="V134" s="34" t="s">
        <v>672</v>
      </c>
      <c r="W134" s="36"/>
      <c r="X134" s="33" t="s">
        <v>9</v>
      </c>
      <c r="Y134" s="46" t="s">
        <v>659</v>
      </c>
      <c r="Z134" s="35" t="e">
        <f>_xlfn.XLOOKUP(G134&amp;" "&amp;H134,Висновки!A:A,Висновки!B:B)</f>
        <v>#N/A</v>
      </c>
      <c r="AA134" s="31" t="e">
        <f>_xlfn.XLOOKUP(G134&amp;" "&amp;H134,Висновки!A:A,Висновки!C:C)</f>
        <v>#N/A</v>
      </c>
      <c r="AB134" s="31" t="e">
        <f>_xlfn.XLOOKUP(G134&amp;" "&amp;H134,Висновки!A:A,Висновки!D:D)</f>
        <v>#N/A</v>
      </c>
      <c r="AC134" s="31" t="e">
        <f>_xlfn.XLOOKUP(G134&amp;" "&amp;H134,Висновки!A:A,Висновки!E:E)</f>
        <v>#N/A</v>
      </c>
      <c r="AD134" s="31" t="e">
        <f>_xlfn.XLOOKUP(G134&amp;" "&amp;H134,Висновки!A:A,Висновки!F:F)</f>
        <v>#N/A</v>
      </c>
    </row>
    <row r="135" spans="1:30" ht="39.75" customHeight="1" x14ac:dyDescent="0.25">
      <c r="A135" s="44" t="s">
        <v>265</v>
      </c>
      <c r="B135" s="39">
        <v>46076</v>
      </c>
      <c r="C135" s="39" t="str">
        <f t="shared" si="4"/>
        <v>23.02.2026</v>
      </c>
      <c r="D135" s="35">
        <v>14</v>
      </c>
      <c r="E135" s="40" t="s">
        <v>5</v>
      </c>
      <c r="F135" s="43" t="s">
        <v>1325</v>
      </c>
      <c r="G135" s="48" t="str" cm="1">
        <f t="array" ref="G135:I135">_xlfn.TEXTSPLIT(F135," ")</f>
        <v>ШЕВЧУК</v>
      </c>
      <c r="H135" s="43" t="str">
        <v>Олег</v>
      </c>
      <c r="I135" s="43" t="str">
        <v>Григорович</v>
      </c>
      <c r="J135" s="55" t="s">
        <v>983</v>
      </c>
      <c r="K135" s="32" t="str">
        <f t="shared" si="5"/>
        <v>30.04.1977</v>
      </c>
      <c r="L135" s="42">
        <v>28245</v>
      </c>
      <c r="M135" s="43">
        <v>2824408213</v>
      </c>
      <c r="N135" s="44" t="s">
        <v>266</v>
      </c>
      <c r="O135" s="43" t="s">
        <v>267</v>
      </c>
      <c r="P135" s="43" t="s">
        <v>268</v>
      </c>
      <c r="Q135" s="43" t="s">
        <v>986</v>
      </c>
      <c r="R135" s="43" t="s">
        <v>269</v>
      </c>
      <c r="S135" s="43" t="s">
        <v>270</v>
      </c>
      <c r="T135" s="43" t="s">
        <v>1051</v>
      </c>
      <c r="U135" s="43" t="s">
        <v>1059</v>
      </c>
      <c r="V135" s="44" t="s">
        <v>1042</v>
      </c>
      <c r="W135" s="42" t="s">
        <v>6</v>
      </c>
      <c r="X135" s="42"/>
      <c r="Y135" s="46"/>
      <c r="Z135" s="35" t="str">
        <f>_xlfn.XLOOKUP(G135&amp;" "&amp;H135,Висновки!A:A,Висновки!B:B)</f>
        <v>Висновок: Інтелект нижче середнього (бали )</v>
      </c>
      <c r="AA135" s="31" t="str">
        <f>_xlfn.XLOOKUP(G135&amp;" "&amp;H135,Висновки!A:A,Висновки!C:C)</f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AB135" s="31" t="str">
        <f>_xlfn.XLOOKUP(G135&amp;" "&amp;H135,Висновки!A:A,Висновки!D:D)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35" s="31" t="str">
        <f>_xlfn.XLOOKUP(G135&amp;" "&amp;H135,Висновки!A:A,Висновки!E:E)</f>
        <v>Висновок: Середній рівень схильності до суїцидальних реакцій</v>
      </c>
      <c r="AD135" s="31" t="str">
        <f>_xlfn.XLOOKUP(G135&amp;" "&amp;H135,Висновки!A:A,Висновки!F:F)</f>
        <v>Отримано значення деструктивного рівня – військовослужбовець визнається психічно нестійким.</v>
      </c>
    </row>
    <row r="136" spans="1:30" ht="39.75" customHeight="1" x14ac:dyDescent="0.25">
      <c r="A136" s="47" t="s">
        <v>551</v>
      </c>
      <c r="B136" s="39">
        <v>46080</v>
      </c>
      <c r="C136" s="39" t="str">
        <f t="shared" si="4"/>
        <v>27.02.2026</v>
      </c>
      <c r="D136" s="35">
        <v>14</v>
      </c>
      <c r="E136" s="40" t="s">
        <v>5</v>
      </c>
      <c r="F136" s="48" t="s">
        <v>1326</v>
      </c>
      <c r="G136" s="48" t="str" cm="1">
        <f t="array" ref="G136:I136">_xlfn.TEXTSPLIT(F136," ")</f>
        <v>ШКОЛЬНИЙ</v>
      </c>
      <c r="H136" s="48" t="str">
        <v>Максим</v>
      </c>
      <c r="I136" s="48" t="str">
        <v>Олександрович</v>
      </c>
      <c r="J136" s="55" t="s">
        <v>947</v>
      </c>
      <c r="K136" s="32" t="str">
        <f t="shared" si="5"/>
        <v>11.02.2001</v>
      </c>
      <c r="L136" s="39">
        <v>36933</v>
      </c>
      <c r="M136" s="38" t="s">
        <v>552</v>
      </c>
      <c r="N136" s="44" t="s">
        <v>553</v>
      </c>
      <c r="O136" s="43" t="s">
        <v>554</v>
      </c>
      <c r="P136" s="43" t="s">
        <v>1409</v>
      </c>
      <c r="Q136" s="43" t="s">
        <v>986</v>
      </c>
      <c r="R136" s="43" t="s">
        <v>1384</v>
      </c>
      <c r="S136" s="43" t="s">
        <v>555</v>
      </c>
      <c r="T136" s="43" t="s">
        <v>1051</v>
      </c>
      <c r="U136" s="43" t="s">
        <v>1187</v>
      </c>
      <c r="V136" s="44" t="s">
        <v>1043</v>
      </c>
      <c r="W136" s="42" t="s">
        <v>6</v>
      </c>
      <c r="X136" s="42"/>
      <c r="Y136" s="46"/>
      <c r="Z136" s="35" t="str">
        <f>_xlfn.XLOOKUP(G136&amp;" "&amp;H136,Висновки!A:A,Висновки!B:B)</f>
        <v>Висновок: Інтелект нижче середнього (бали )</v>
      </c>
      <c r="AA136" s="31" t="str">
        <f>_xlfn.XLOOKUP(G136&amp;" "&amp;H136,Висновки!A:A,Висновки!C:C)</f>
        <v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v>
      </c>
      <c r="AB136" s="31" t="str">
        <f>_xlfn.XLOOKUP(G136&amp;" "&amp;H136,Висновки!A:A,Висновки!D:D)</f>
        <v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v>
      </c>
      <c r="AC136" s="31" t="str">
        <f>_xlfn.XLOOKUP(G136&amp;" "&amp;H136,Висновки!A:A,Висновки!E:E)</f>
        <v>Висновок: Середній рівень схильності до суїцидальних реакцій</v>
      </c>
      <c r="AD136" s="31" t="str">
        <f>_xlfn.XLOOKUP(G136&amp;" "&amp;H136,Висновки!A:A,Висновки!F:F)</f>
        <v>Отримано значення деструктивного рівня – військовослужбовець визнається психічно нестійким.</v>
      </c>
    </row>
    <row r="137" spans="1:30" ht="39.75" customHeight="1" x14ac:dyDescent="0.25">
      <c r="B137" s="51">
        <v>46078</v>
      </c>
      <c r="C137" s="39" t="str">
        <f t="shared" si="4"/>
        <v>25.02.2026</v>
      </c>
      <c r="D137" s="35">
        <v>25</v>
      </c>
      <c r="E137" s="32" t="s">
        <v>5</v>
      </c>
      <c r="F137" s="52" t="s">
        <v>1327</v>
      </c>
      <c r="G137" s="48" t="str" cm="1">
        <f t="array" ref="G137:I137">_xlfn.TEXTSPLIT(F137," ")</f>
        <v>ШТИБ</v>
      </c>
      <c r="H137" s="52" t="str">
        <v>Олександр</v>
      </c>
      <c r="I137" s="52" t="str">
        <v>Вʼячеславович</v>
      </c>
      <c r="J137" s="55" t="s">
        <v>953</v>
      </c>
      <c r="K137" s="32" t="str">
        <f t="shared" si="5"/>
        <v>18.02.1991</v>
      </c>
      <c r="L137" s="51">
        <v>33287</v>
      </c>
      <c r="M137" s="30" t="s">
        <v>802</v>
      </c>
      <c r="N137" s="34" t="s">
        <v>803</v>
      </c>
      <c r="O137" s="32" t="s">
        <v>654</v>
      </c>
      <c r="P137" s="32" t="s">
        <v>804</v>
      </c>
      <c r="Q137" s="32" t="s">
        <v>985</v>
      </c>
      <c r="R137" s="32" t="s">
        <v>805</v>
      </c>
      <c r="S137" s="32" t="s">
        <v>806</v>
      </c>
      <c r="T137" s="43" t="s">
        <v>1051</v>
      </c>
      <c r="U137" s="32" t="s">
        <v>1162</v>
      </c>
      <c r="V137" s="34" t="s">
        <v>672</v>
      </c>
      <c r="W137" s="36"/>
      <c r="X137" s="33"/>
      <c r="Y137" s="46" t="s">
        <v>659</v>
      </c>
      <c r="Z137" s="35" t="e">
        <f>_xlfn.XLOOKUP(G137&amp;" "&amp;H137,Висновки!A:A,Висновки!B:B)</f>
        <v>#N/A</v>
      </c>
      <c r="AA137" s="31" t="e">
        <f>_xlfn.XLOOKUP(G137&amp;" "&amp;H137,Висновки!A:A,Висновки!C:C)</f>
        <v>#N/A</v>
      </c>
      <c r="AB137" s="31" t="e">
        <f>_xlfn.XLOOKUP(G137&amp;" "&amp;H137,Висновки!A:A,Висновки!D:D)</f>
        <v>#N/A</v>
      </c>
      <c r="AC137" s="31" t="e">
        <f>_xlfn.XLOOKUP(G137&amp;" "&amp;H137,Висновки!A:A,Висновки!E:E)</f>
        <v>#N/A</v>
      </c>
      <c r="AD137" s="31" t="e">
        <f>_xlfn.XLOOKUP(G137&amp;" "&amp;H137,Висновки!A:A,Висновки!F:F)</f>
        <v>#N/A</v>
      </c>
    </row>
    <row r="138" spans="1:30" ht="39.75" customHeight="1" x14ac:dyDescent="0.25">
      <c r="A138" s="47" t="s">
        <v>514</v>
      </c>
      <c r="B138" s="39">
        <v>46080</v>
      </c>
      <c r="C138" s="39" t="str">
        <f t="shared" si="4"/>
        <v>27.02.2026</v>
      </c>
      <c r="D138" s="35">
        <v>15</v>
      </c>
      <c r="E138" s="40" t="s">
        <v>5</v>
      </c>
      <c r="F138" s="59" t="s">
        <v>1328</v>
      </c>
      <c r="G138" s="48" t="str" cm="1">
        <f t="array" ref="G138:I138">_xlfn.TEXTSPLIT(F138," ")</f>
        <v>ШУПИК</v>
      </c>
      <c r="H138" s="59" t="str">
        <v>Максим</v>
      </c>
      <c r="I138" s="59" t="str">
        <v>Васильович</v>
      </c>
      <c r="J138" s="55" t="s">
        <v>965</v>
      </c>
      <c r="K138" s="32" t="str">
        <f t="shared" si="5"/>
        <v>23.04.1983</v>
      </c>
      <c r="L138" s="39">
        <v>30429</v>
      </c>
      <c r="M138" s="38" t="s">
        <v>556</v>
      </c>
      <c r="N138" s="44" t="s">
        <v>557</v>
      </c>
      <c r="O138" s="42" t="s">
        <v>216</v>
      </c>
      <c r="P138" s="42" t="s">
        <v>1410</v>
      </c>
      <c r="Q138" s="43" t="s">
        <v>10</v>
      </c>
      <c r="R138" s="42" t="s">
        <v>1385</v>
      </c>
      <c r="S138" s="42" t="s">
        <v>558</v>
      </c>
      <c r="T138" s="43" t="s">
        <v>1051</v>
      </c>
      <c r="U138" s="42" t="s">
        <v>1188</v>
      </c>
      <c r="V138" s="44" t="s">
        <v>1044</v>
      </c>
      <c r="W138" s="42" t="s">
        <v>6</v>
      </c>
      <c r="X138" s="42" t="s">
        <v>8</v>
      </c>
      <c r="Y138" s="46"/>
      <c r="Z138" s="35" t="e">
        <f>_xlfn.XLOOKUP(G138&amp;" "&amp;H138,Висновки!A:A,Висновки!B:B)</f>
        <v>#N/A</v>
      </c>
      <c r="AA138" s="31" t="e">
        <f>_xlfn.XLOOKUP(G138&amp;" "&amp;H138,Висновки!A:A,Висновки!C:C)</f>
        <v>#N/A</v>
      </c>
      <c r="AB138" s="31" t="e">
        <f>_xlfn.XLOOKUP(G138&amp;" "&amp;H138,Висновки!A:A,Висновки!D:D)</f>
        <v>#N/A</v>
      </c>
      <c r="AC138" s="31" t="e">
        <f>_xlfn.XLOOKUP(G138&amp;" "&amp;H138,Висновки!A:A,Висновки!E:E)</f>
        <v>#N/A</v>
      </c>
      <c r="AD138" s="31" t="e">
        <f>_xlfn.XLOOKUP(G138&amp;" "&amp;H138,Висновки!A:A,Висновки!F:F)</f>
        <v>#N/A</v>
      </c>
    </row>
    <row r="139" spans="1:30" ht="39.75" customHeight="1" x14ac:dyDescent="0.25">
      <c r="A139" s="38" t="s">
        <v>497</v>
      </c>
      <c r="B139" s="39">
        <v>46080</v>
      </c>
      <c r="C139" s="39" t="str">
        <f t="shared" si="4"/>
        <v>27.02.2026</v>
      </c>
      <c r="D139" s="35">
        <v>16</v>
      </c>
      <c r="E139" s="40" t="s">
        <v>5</v>
      </c>
      <c r="F139" s="43" t="s">
        <v>1329</v>
      </c>
      <c r="G139" s="48" t="str" cm="1">
        <f t="array" ref="G139:I139">_xlfn.TEXTSPLIT(F139," ")</f>
        <v>ЯВТУШЕНКО</v>
      </c>
      <c r="H139" s="43" t="str">
        <v>Андрій</v>
      </c>
      <c r="I139" s="43" t="str">
        <v>Вікторович</v>
      </c>
      <c r="J139" s="55" t="s">
        <v>950</v>
      </c>
      <c r="K139" s="32" t="str">
        <f t="shared" si="5"/>
        <v>20.07.1988</v>
      </c>
      <c r="L139" s="39">
        <v>32344</v>
      </c>
      <c r="M139" s="38" t="s">
        <v>559</v>
      </c>
      <c r="N139" s="43" t="s">
        <v>560</v>
      </c>
      <c r="O139" s="43" t="s">
        <v>216</v>
      </c>
      <c r="P139" s="43" t="s">
        <v>1411</v>
      </c>
      <c r="Q139" s="43" t="s">
        <v>985</v>
      </c>
      <c r="R139" s="43" t="s">
        <v>1386</v>
      </c>
      <c r="S139" s="43" t="s">
        <v>561</v>
      </c>
      <c r="T139" s="43" t="s">
        <v>1051</v>
      </c>
      <c r="U139" s="43" t="s">
        <v>1163</v>
      </c>
      <c r="V139" s="44" t="s">
        <v>1045</v>
      </c>
      <c r="W139" s="42" t="s">
        <v>6</v>
      </c>
      <c r="X139" s="42" t="s">
        <v>7</v>
      </c>
      <c r="Y139" s="46"/>
      <c r="Z139" s="35" t="str">
        <f>_xlfn.XLOOKUP(G139&amp;" "&amp;H139,Висновки!A:A,Висновки!B:B)</f>
        <v>Висновок: Інтелект значно вище середнього (бали )</v>
      </c>
      <c r="AA139" s="31" t="str">
        <f>_xlfn.XLOOKUP(G139&amp;" "&amp;H139,Висновки!A:A,Висновки!C:C)</f>
        <v>Висновок: Найвищий рівень комунікативних схильностей свідчить про сформовану потребу в комунікативній діяльності. Такі люди швидко орієнтуються в складних ситуаціях. Невимушено поводяться в новому колективі. Ініціативні. Приймають самостійні рішення. Відстоюють свою думку і добиваються прийняття своїх рішень. Залюбки організовують різні заходи. Наполегливі і завзяті в діяльності.</v>
      </c>
      <c r="AB139" s="31" t="str">
        <f>_xlfn.XLOOKUP(G139&amp;" "&amp;H139,Висновки!A:A,Висновки!D:D)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39" s="31" t="str">
        <f>_xlfn.XLOOKUP(G139&amp;" "&amp;H139,Висновки!A:A,Висновки!E:E)</f>
        <v>Висновок: Низький рівень схильності до суїцидальних реакцій</v>
      </c>
      <c r="AD139" s="31" t="str">
        <f>_xlfn.XLOOKUP(G139&amp;" "&amp;H139,Висновки!A:A,Висновки!F:F)</f>
        <v>Військовослужбовець визнається психічно стійким.</v>
      </c>
    </row>
    <row r="140" spans="1:30" s="32" customFormat="1" ht="39.75" customHeight="1" x14ac:dyDescent="0.25">
      <c r="A140" s="38" t="s">
        <v>638</v>
      </c>
      <c r="B140" s="39">
        <v>46081</v>
      </c>
      <c r="C140" s="39" t="str">
        <f t="shared" si="4"/>
        <v>28.02.2026</v>
      </c>
      <c r="D140" s="35">
        <v>15</v>
      </c>
      <c r="E140" s="40" t="s">
        <v>5</v>
      </c>
      <c r="F140" s="43" t="s">
        <v>1330</v>
      </c>
      <c r="G140" s="48" t="str" cm="1">
        <f t="array" ref="G140:I140">_xlfn.TEXTSPLIT(F140," ")</f>
        <v>ЯКИМЕНКО</v>
      </c>
      <c r="H140" s="43" t="str">
        <v>Роман</v>
      </c>
      <c r="I140" s="43" t="str">
        <v>Олександрович</v>
      </c>
      <c r="J140" s="55" t="s">
        <v>948</v>
      </c>
      <c r="K140" s="32" t="str">
        <f t="shared" si="5"/>
        <v>23.05.1991</v>
      </c>
      <c r="L140" s="39">
        <v>33381</v>
      </c>
      <c r="M140" s="47" t="s">
        <v>639</v>
      </c>
      <c r="N140" s="43" t="s">
        <v>640</v>
      </c>
      <c r="O140" s="43" t="s">
        <v>641</v>
      </c>
      <c r="P140" s="43" t="s">
        <v>642</v>
      </c>
      <c r="Q140" s="43" t="s">
        <v>10</v>
      </c>
      <c r="R140" s="43" t="s">
        <v>1387</v>
      </c>
      <c r="S140" s="43" t="s">
        <v>643</v>
      </c>
      <c r="T140" s="43" t="s">
        <v>1052</v>
      </c>
      <c r="U140" s="43" t="s">
        <v>1164</v>
      </c>
      <c r="V140" s="44" t="s">
        <v>1046</v>
      </c>
      <c r="W140" s="42" t="s">
        <v>6</v>
      </c>
      <c r="X140" s="42" t="s">
        <v>9</v>
      </c>
      <c r="Y140" s="46" t="s">
        <v>644</v>
      </c>
      <c r="Z140" s="35" t="e">
        <f>_xlfn.XLOOKUP(G140&amp;" "&amp;H140,Висновки!A:A,Висновки!B:B)</f>
        <v>#N/A</v>
      </c>
      <c r="AA140" s="31" t="e">
        <f>_xlfn.XLOOKUP(G140&amp;" "&amp;H140,Висновки!A:A,Висновки!C:C)</f>
        <v>#N/A</v>
      </c>
      <c r="AB140" s="31" t="e">
        <f>_xlfn.XLOOKUP(G140&amp;" "&amp;H140,Висновки!A:A,Висновки!D:D)</f>
        <v>#N/A</v>
      </c>
      <c r="AC140" s="31" t="e">
        <f>_xlfn.XLOOKUP(G140&amp;" "&amp;H140,Висновки!A:A,Висновки!E:E)</f>
        <v>#N/A</v>
      </c>
      <c r="AD140" s="31" t="e">
        <f>_xlfn.XLOOKUP(G140&amp;" "&amp;H140,Висновки!A:A,Висновки!F:F)</f>
        <v>#N/A</v>
      </c>
    </row>
    <row r="141" spans="1:30" s="32" customFormat="1" ht="39.75" customHeight="1" x14ac:dyDescent="0.25">
      <c r="A141" s="47" t="s">
        <v>474</v>
      </c>
      <c r="B141" s="39">
        <v>46079</v>
      </c>
      <c r="C141" s="39" t="str">
        <f t="shared" si="4"/>
        <v>26.02.2026</v>
      </c>
      <c r="D141" s="40">
        <v>16</v>
      </c>
      <c r="E141" s="40" t="s">
        <v>5</v>
      </c>
      <c r="F141" s="43" t="s">
        <v>1331</v>
      </c>
      <c r="G141" s="48" t="str" cm="1">
        <f t="array" ref="G141:I141">_xlfn.TEXTSPLIT(F141," ")</f>
        <v>ЯКОВЕНКО</v>
      </c>
      <c r="H141" s="43" t="str">
        <v>Олексій</v>
      </c>
      <c r="I141" s="43" t="str">
        <v>Костянтинович</v>
      </c>
      <c r="J141" s="55" t="s">
        <v>984</v>
      </c>
      <c r="K141" s="32" t="str">
        <f t="shared" si="5"/>
        <v>13.03.1991</v>
      </c>
      <c r="L141" s="39">
        <v>33310</v>
      </c>
      <c r="M141" s="38" t="s">
        <v>475</v>
      </c>
      <c r="N141" s="43" t="s">
        <v>476</v>
      </c>
      <c r="O141" s="43" t="s">
        <v>216</v>
      </c>
      <c r="P141" s="43" t="s">
        <v>1412</v>
      </c>
      <c r="Q141" s="43" t="s">
        <v>10</v>
      </c>
      <c r="R141" s="43" t="s">
        <v>1388</v>
      </c>
      <c r="S141" s="43" t="s">
        <v>477</v>
      </c>
      <c r="T141" s="43" t="s">
        <v>1052</v>
      </c>
      <c r="U141" s="43" t="s">
        <v>1189</v>
      </c>
      <c r="V141" s="44" t="s">
        <v>1047</v>
      </c>
      <c r="W141" s="42" t="s">
        <v>6</v>
      </c>
      <c r="X141" s="42" t="s">
        <v>8</v>
      </c>
      <c r="Y141" s="46"/>
      <c r="Z141" s="35" t="str">
        <f>_xlfn.XLOOKUP(G141&amp;" "&amp;H141,Висновки!A:A,Висновки!B:B)</f>
        <v>Висновок: Інтелект значно вище середнього (бали )</v>
      </c>
      <c r="AA141" s="31" t="str">
        <f>_xlfn.XLOOKUP(G141&amp;" "&amp;H141,Висновки!A:A,Висновки!C:C)</f>
        <v>Висновок: Найвищий рівень комунікативних схильностей свідчить про сформовану потребу в комунікативній діяльності. Такі люди швидко орієнтуються в складних ситуаціях. Невимушено поводяться в новому колективі. Ініціативні. Приймають самостійні рішення. Відстоюють свою думку і добиваються прийняття своїх рішень. Залюбки організовують різні заходи. Наполегливі і завзяті в діяльності.</v>
      </c>
      <c r="AB141" s="31" t="str">
        <f>_xlfn.XLOOKUP(G141&amp;" "&amp;H141,Висновки!A:A,Висновки!D:D)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41" s="31" t="str">
        <f>_xlfn.XLOOKUP(G141&amp;" "&amp;H141,Висновки!A:A,Висновки!E:E)</f>
        <v>Висновок: Низький рівень схильності до суїцидальних реакцій</v>
      </c>
      <c r="AD141" s="31" t="str">
        <f>_xlfn.XLOOKUP(G141&amp;" "&amp;H141,Висновки!A:A,Висновки!F:F)</f>
        <v>Рекомендується проведення вибіркових заходів психологічної роботи до 3 годин.</v>
      </c>
    </row>
    <row r="142" spans="1:30" s="32" customFormat="1" ht="39.75" customHeight="1" x14ac:dyDescent="0.25">
      <c r="A142" s="44" t="s">
        <v>333</v>
      </c>
      <c r="B142" s="39">
        <v>46078</v>
      </c>
      <c r="C142" s="39" t="str">
        <f t="shared" si="4"/>
        <v>25.02.2026</v>
      </c>
      <c r="D142" s="35">
        <v>12</v>
      </c>
      <c r="E142" s="40" t="s">
        <v>5</v>
      </c>
      <c r="F142" s="43" t="s">
        <v>1332</v>
      </c>
      <c r="G142" s="48" t="str" cm="1">
        <f t="array" ref="G142:I142">_xlfn.TEXTSPLIT(F142," ")</f>
        <v>ЯНЦ</v>
      </c>
      <c r="H142" s="43" t="str">
        <v>Сергій</v>
      </c>
      <c r="I142" s="43" t="str">
        <v>Геннадійович</v>
      </c>
      <c r="J142" s="55" t="s">
        <v>959</v>
      </c>
      <c r="K142" s="32" t="str">
        <f t="shared" si="5"/>
        <v>16.12.1977</v>
      </c>
      <c r="L142" s="42">
        <v>28475</v>
      </c>
      <c r="M142" s="43">
        <v>2847401474</v>
      </c>
      <c r="N142" s="44" t="s">
        <v>382</v>
      </c>
      <c r="O142" s="43" t="s">
        <v>383</v>
      </c>
      <c r="P142" s="43"/>
      <c r="Q142" s="43" t="s">
        <v>985</v>
      </c>
      <c r="R142" s="43"/>
      <c r="S142" s="43"/>
      <c r="T142" s="43" t="s">
        <v>672</v>
      </c>
      <c r="U142" s="43" t="s">
        <v>672</v>
      </c>
      <c r="V142" s="44" t="s">
        <v>672</v>
      </c>
      <c r="W142" s="42" t="s">
        <v>6</v>
      </c>
      <c r="X142" s="42"/>
      <c r="Y142" s="46"/>
      <c r="Z142" s="35" t="str">
        <f>_xlfn.XLOOKUP(G142&amp;" "&amp;H142,Висновки!A:A,Висновки!B:B)</f>
        <v>Висновок: Інтелект вище середнього (бали )</v>
      </c>
      <c r="AA142" s="31" t="str">
        <f>_xlfn.XLOOKUP(G142&amp;" "&amp;H142,Висновки!A:A,Висновки!C:C)</f>
        <v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v>
      </c>
      <c r="AB142" s="31" t="str">
        <f>_xlfn.XLOOKUP(G142&amp;" "&amp;H142,Висновки!A:A,Висновки!D:D)</f>
        <v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v>
      </c>
      <c r="AC142" s="31" t="str">
        <f>_xlfn.XLOOKUP(G142&amp;" "&amp;H142,Висновки!A:A,Висновки!E:E)</f>
        <v>Висновок: Низький рівень схильності до суїцидальних реакцій</v>
      </c>
      <c r="AD142" s="31" t="str">
        <f>_xlfn.XLOOKUP(G142&amp;" "&amp;H142,Висновки!A:A,Висновки!F:F)</f>
        <v>Отримано значення деструктивного рівня – військовослужбовець визнається психічно нестійким.</v>
      </c>
    </row>
    <row r="143" spans="1:30" s="32" customFormat="1" ht="39.75" customHeight="1" x14ac:dyDescent="0.25">
      <c r="A143" s="34"/>
      <c r="L143" s="33"/>
      <c r="M143" s="34"/>
      <c r="N143" s="34"/>
      <c r="Q143" s="43"/>
      <c r="V143" s="34"/>
      <c r="W143" s="36"/>
      <c r="X143" s="36"/>
      <c r="Y143" s="34"/>
    </row>
    <row r="144" spans="1:30" s="32" customFormat="1" ht="39.75" customHeight="1" x14ac:dyDescent="0.25">
      <c r="A144" s="34"/>
      <c r="L144" s="33"/>
      <c r="M144" s="34"/>
      <c r="N144" s="34"/>
      <c r="Q144" s="43"/>
      <c r="V144" s="34"/>
      <c r="W144" s="36"/>
      <c r="X144" s="36"/>
      <c r="Y144" s="34"/>
    </row>
    <row r="145" spans="1:25" s="32" customFormat="1" ht="39.75" customHeight="1" x14ac:dyDescent="0.25">
      <c r="A145" s="34"/>
      <c r="L145" s="33"/>
      <c r="M145" s="34"/>
      <c r="N145" s="34"/>
      <c r="Q145" s="43"/>
      <c r="V145" s="34"/>
      <c r="W145" s="36"/>
      <c r="X145" s="36"/>
      <c r="Y145" s="34"/>
    </row>
    <row r="146" spans="1:25" s="32" customFormat="1" ht="39.75" customHeight="1" x14ac:dyDescent="0.25">
      <c r="A146" s="34"/>
      <c r="L146" s="33"/>
      <c r="M146" s="34"/>
      <c r="N146" s="34"/>
      <c r="Q146" s="43"/>
      <c r="V146" s="34"/>
      <c r="W146" s="36"/>
      <c r="X146" s="36"/>
      <c r="Y146" s="34"/>
    </row>
    <row r="147" spans="1:25" s="32" customFormat="1" ht="39.75" customHeight="1" x14ac:dyDescent="0.25">
      <c r="A147" s="34"/>
      <c r="L147" s="33"/>
      <c r="M147" s="34"/>
      <c r="N147" s="34"/>
      <c r="Q147" s="43"/>
      <c r="V147" s="34"/>
      <c r="W147" s="36"/>
      <c r="X147" s="36"/>
      <c r="Y147" s="34"/>
    </row>
    <row r="148" spans="1:25" s="32" customFormat="1" ht="39.75" customHeight="1" x14ac:dyDescent="0.25">
      <c r="A148" s="34"/>
      <c r="L148" s="33"/>
      <c r="M148" s="34"/>
      <c r="N148" s="34"/>
      <c r="Q148" s="43"/>
      <c r="V148" s="34"/>
      <c r="W148" s="36"/>
      <c r="X148" s="36"/>
      <c r="Y148" s="34"/>
    </row>
    <row r="149" spans="1:25" ht="39.75" customHeight="1" x14ac:dyDescent="0.25">
      <c r="Q149" s="43"/>
      <c r="W149" s="36"/>
      <c r="X149" s="36"/>
    </row>
    <row r="150" spans="1:25" ht="39.75" customHeight="1" x14ac:dyDescent="0.25">
      <c r="Q150" s="43"/>
      <c r="W150" s="36"/>
      <c r="X150" s="36"/>
    </row>
    <row r="151" spans="1:25" ht="39.75" customHeight="1" x14ac:dyDescent="0.25">
      <c r="Q151" s="32"/>
      <c r="W151" s="36"/>
      <c r="X151" s="36"/>
    </row>
    <row r="152" spans="1:25" ht="39.75" customHeight="1" x14ac:dyDescent="0.25">
      <c r="Q152" s="32"/>
      <c r="W152" s="36"/>
      <c r="X152" s="36"/>
    </row>
    <row r="153" spans="1:25" ht="39.75" customHeight="1" x14ac:dyDescent="0.25">
      <c r="Q153" s="32"/>
      <c r="W153" s="36"/>
      <c r="X153" s="36"/>
    </row>
    <row r="154" spans="1:25" ht="39.75" customHeight="1" x14ac:dyDescent="0.25">
      <c r="Q154" s="32"/>
      <c r="W154" s="36"/>
      <c r="X154" s="36"/>
    </row>
    <row r="155" spans="1:25" ht="39.75" customHeight="1" x14ac:dyDescent="0.25">
      <c r="Q155" s="32"/>
      <c r="W155" s="36"/>
      <c r="X155" s="36"/>
    </row>
    <row r="156" spans="1:25" ht="39.75" customHeight="1" x14ac:dyDescent="0.25">
      <c r="Q156" s="32"/>
      <c r="W156" s="36"/>
      <c r="X156" s="36"/>
    </row>
    <row r="157" spans="1:25" ht="39.75" customHeight="1" x14ac:dyDescent="0.25">
      <c r="Q157" s="32"/>
      <c r="W157" s="36"/>
      <c r="X157" s="36"/>
    </row>
    <row r="158" spans="1:25" ht="39.75" customHeight="1" x14ac:dyDescent="0.25">
      <c r="Q158" s="32"/>
      <c r="W158" s="36"/>
      <c r="X158" s="36"/>
    </row>
    <row r="159" spans="1:25" ht="39.75" customHeight="1" x14ac:dyDescent="0.25">
      <c r="Q159" s="32"/>
      <c r="W159" s="36"/>
      <c r="X159" s="36"/>
    </row>
    <row r="160" spans="1:25" ht="39.75" customHeight="1" x14ac:dyDescent="0.25">
      <c r="Q160" s="32"/>
      <c r="W160" s="36"/>
      <c r="X160" s="36"/>
    </row>
    <row r="161" spans="17:24" ht="39.75" customHeight="1" x14ac:dyDescent="0.25">
      <c r="Q161" s="32"/>
      <c r="W161" s="36"/>
      <c r="X161" s="36"/>
    </row>
    <row r="162" spans="17:24" ht="39.75" customHeight="1" x14ac:dyDescent="0.25">
      <c r="Q162" s="32"/>
      <c r="W162" s="36"/>
      <c r="X162" s="36"/>
    </row>
    <row r="163" spans="17:24" ht="39.75" customHeight="1" x14ac:dyDescent="0.25">
      <c r="Q163" s="32"/>
      <c r="W163" s="36"/>
      <c r="X163" s="36"/>
    </row>
    <row r="164" spans="17:24" ht="39.75" customHeight="1" x14ac:dyDescent="0.25">
      <c r="Q164" s="32"/>
      <c r="W164" s="36"/>
      <c r="X164" s="36"/>
    </row>
    <row r="165" spans="17:24" ht="39.75" customHeight="1" x14ac:dyDescent="0.25">
      <c r="Q165" s="32"/>
      <c r="W165" s="36"/>
      <c r="X165" s="36"/>
    </row>
    <row r="166" spans="17:24" ht="39.75" customHeight="1" x14ac:dyDescent="0.25">
      <c r="Q166" s="32"/>
      <c r="W166" s="36"/>
      <c r="X166" s="36"/>
    </row>
    <row r="167" spans="17:24" ht="39.75" customHeight="1" x14ac:dyDescent="0.25">
      <c r="Q167" s="32"/>
      <c r="W167" s="36"/>
      <c r="X167" s="36"/>
    </row>
    <row r="168" spans="17:24" ht="39.75" customHeight="1" x14ac:dyDescent="0.25">
      <c r="Q168" s="32"/>
      <c r="W168" s="36"/>
      <c r="X168" s="36"/>
    </row>
    <row r="169" spans="17:24" ht="39.75" customHeight="1" x14ac:dyDescent="0.25">
      <c r="Q169" s="32"/>
      <c r="W169" s="36"/>
      <c r="X169" s="36"/>
    </row>
    <row r="170" spans="17:24" ht="39.75" customHeight="1" x14ac:dyDescent="0.25">
      <c r="Q170" s="32"/>
      <c r="W170" s="36"/>
      <c r="X170" s="36"/>
    </row>
    <row r="171" spans="17:24" ht="39.75" customHeight="1" x14ac:dyDescent="0.25">
      <c r="Q171" s="32"/>
      <c r="W171" s="36"/>
      <c r="X171" s="36"/>
    </row>
    <row r="172" spans="17:24" ht="39.75" customHeight="1" x14ac:dyDescent="0.25">
      <c r="Q172" s="32"/>
      <c r="W172" s="36"/>
      <c r="X172" s="36"/>
    </row>
    <row r="173" spans="17:24" ht="39.75" customHeight="1" x14ac:dyDescent="0.25">
      <c r="Q173" s="32"/>
      <c r="W173" s="36"/>
      <c r="X173" s="36"/>
    </row>
    <row r="174" spans="17:24" ht="39.75" customHeight="1" x14ac:dyDescent="0.25">
      <c r="Q174" s="32"/>
      <c r="W174" s="36"/>
      <c r="X174" s="36"/>
    </row>
    <row r="175" spans="17:24" ht="39.75" customHeight="1" x14ac:dyDescent="0.25">
      <c r="Q175" s="32"/>
      <c r="W175" s="36"/>
      <c r="X175" s="36"/>
    </row>
    <row r="176" spans="17:24" ht="39.75" customHeight="1" x14ac:dyDescent="0.25">
      <c r="Q176" s="32"/>
      <c r="W176" s="36"/>
      <c r="X176" s="36"/>
    </row>
    <row r="177" spans="17:24" ht="39.75" customHeight="1" x14ac:dyDescent="0.25">
      <c r="Q177" s="32"/>
      <c r="W177" s="36"/>
      <c r="X177" s="36"/>
    </row>
    <row r="178" spans="17:24" ht="39.75" customHeight="1" x14ac:dyDescent="0.25">
      <c r="Q178" s="32"/>
      <c r="W178" s="36"/>
      <c r="X178" s="36"/>
    </row>
    <row r="179" spans="17:24" ht="39.75" customHeight="1" x14ac:dyDescent="0.25">
      <c r="Q179" s="32"/>
      <c r="W179" s="36"/>
      <c r="X179" s="36"/>
    </row>
    <row r="180" spans="17:24" ht="39.75" customHeight="1" x14ac:dyDescent="0.25">
      <c r="Q180" s="32"/>
      <c r="W180" s="36"/>
      <c r="X180" s="36"/>
    </row>
    <row r="181" spans="17:24" ht="39.75" customHeight="1" x14ac:dyDescent="0.25">
      <c r="Q181" s="32"/>
      <c r="W181" s="36"/>
      <c r="X181" s="36"/>
    </row>
    <row r="182" spans="17:24" ht="39.75" customHeight="1" x14ac:dyDescent="0.25">
      <c r="Q182" s="32"/>
      <c r="W182" s="36"/>
      <c r="X182" s="36"/>
    </row>
    <row r="183" spans="17:24" ht="39.75" customHeight="1" x14ac:dyDescent="0.25">
      <c r="Q183" s="32"/>
      <c r="W183" s="36"/>
      <c r="X183" s="36"/>
    </row>
    <row r="184" spans="17:24" ht="39.75" customHeight="1" x14ac:dyDescent="0.25">
      <c r="Q184" s="32"/>
      <c r="W184" s="36"/>
      <c r="X184" s="36"/>
    </row>
    <row r="185" spans="17:24" ht="39.75" customHeight="1" x14ac:dyDescent="0.25">
      <c r="Q185" s="32"/>
      <c r="W185" s="36"/>
      <c r="X185" s="36"/>
    </row>
    <row r="186" spans="17:24" ht="39.75" customHeight="1" x14ac:dyDescent="0.25">
      <c r="Q186" s="32"/>
      <c r="W186" s="36"/>
      <c r="X186" s="36"/>
    </row>
    <row r="187" spans="17:24" ht="39.75" customHeight="1" x14ac:dyDescent="0.25">
      <c r="Q187" s="32"/>
      <c r="W187" s="36"/>
      <c r="X187" s="36"/>
    </row>
    <row r="188" spans="17:24" ht="39.75" customHeight="1" x14ac:dyDescent="0.25">
      <c r="Q188" s="32"/>
      <c r="W188" s="36"/>
      <c r="X188" s="36"/>
    </row>
    <row r="189" spans="17:24" ht="39.75" customHeight="1" x14ac:dyDescent="0.25">
      <c r="Q189" s="32"/>
      <c r="W189" s="36"/>
      <c r="X189" s="36"/>
    </row>
    <row r="190" spans="17:24" ht="39.75" customHeight="1" x14ac:dyDescent="0.25">
      <c r="Q190" s="32"/>
      <c r="W190" s="36"/>
      <c r="X190" s="36"/>
    </row>
    <row r="191" spans="17:24" ht="39.75" customHeight="1" x14ac:dyDescent="0.25">
      <c r="Q191" s="32"/>
      <c r="W191" s="36"/>
      <c r="X191" s="36"/>
    </row>
    <row r="192" spans="17:24" ht="39.75" customHeight="1" x14ac:dyDescent="0.25">
      <c r="Q192" s="32"/>
      <c r="W192" s="36"/>
      <c r="X192" s="36"/>
    </row>
    <row r="193" spans="17:24" ht="39.75" customHeight="1" x14ac:dyDescent="0.25">
      <c r="Q193" s="32"/>
      <c r="W193" s="36"/>
      <c r="X193" s="36"/>
    </row>
    <row r="194" spans="17:24" ht="39.75" customHeight="1" x14ac:dyDescent="0.25">
      <c r="Q194" s="32"/>
      <c r="W194" s="36"/>
      <c r="X194" s="36"/>
    </row>
    <row r="195" spans="17:24" ht="39.75" customHeight="1" x14ac:dyDescent="0.25">
      <c r="Q195" s="32"/>
      <c r="W195" s="36"/>
      <c r="X195" s="36"/>
    </row>
    <row r="196" spans="17:24" ht="39.75" customHeight="1" x14ac:dyDescent="0.25">
      <c r="Q196" s="32"/>
      <c r="W196" s="36"/>
      <c r="X196" s="36"/>
    </row>
    <row r="197" spans="17:24" ht="39.75" customHeight="1" x14ac:dyDescent="0.25">
      <c r="Q197" s="32"/>
      <c r="W197" s="36"/>
      <c r="X197" s="36"/>
    </row>
    <row r="198" spans="17:24" ht="39.75" customHeight="1" x14ac:dyDescent="0.25">
      <c r="Q198" s="32"/>
      <c r="W198" s="36"/>
      <c r="X198" s="36"/>
    </row>
    <row r="199" spans="17:24" ht="39.75" customHeight="1" x14ac:dyDescent="0.25">
      <c r="Q199" s="32"/>
      <c r="W199" s="36"/>
      <c r="X199" s="36"/>
    </row>
    <row r="200" spans="17:24" ht="39.75" customHeight="1" x14ac:dyDescent="0.25">
      <c r="Q200" s="32"/>
      <c r="W200" s="36"/>
      <c r="X200" s="36"/>
    </row>
    <row r="201" spans="17:24" ht="39.75" customHeight="1" x14ac:dyDescent="0.25">
      <c r="Q201" s="32"/>
      <c r="W201" s="36"/>
      <c r="X201" s="36"/>
    </row>
    <row r="202" spans="17:24" ht="39.75" customHeight="1" x14ac:dyDescent="0.25">
      <c r="Q202" s="32"/>
      <c r="W202" s="36"/>
      <c r="X202" s="36"/>
    </row>
    <row r="203" spans="17:24" ht="39.75" customHeight="1" x14ac:dyDescent="0.25">
      <c r="Q203" s="32"/>
      <c r="W203" s="36"/>
      <c r="X203" s="36"/>
    </row>
    <row r="204" spans="17:24" ht="39.75" customHeight="1" x14ac:dyDescent="0.25">
      <c r="Q204" s="32"/>
      <c r="W204" s="36"/>
      <c r="X204" s="36"/>
    </row>
    <row r="205" spans="17:24" ht="39.75" customHeight="1" x14ac:dyDescent="0.25">
      <c r="Q205" s="32"/>
      <c r="W205" s="36"/>
      <c r="X205" s="36"/>
    </row>
    <row r="206" spans="17:24" ht="39.75" customHeight="1" x14ac:dyDescent="0.25">
      <c r="Q206" s="32"/>
      <c r="W206" s="36"/>
      <c r="X206" s="36"/>
    </row>
    <row r="207" spans="17:24" ht="39.75" customHeight="1" x14ac:dyDescent="0.25">
      <c r="Q207" s="32"/>
      <c r="W207" s="36"/>
      <c r="X207" s="36"/>
    </row>
    <row r="208" spans="17:24" ht="39.75" customHeight="1" x14ac:dyDescent="0.25">
      <c r="Q208" s="32"/>
      <c r="W208" s="36"/>
      <c r="X208" s="36"/>
    </row>
    <row r="209" spans="17:24" ht="39.75" customHeight="1" x14ac:dyDescent="0.25">
      <c r="Q209" s="32"/>
      <c r="W209" s="36"/>
      <c r="X209" s="36"/>
    </row>
    <row r="210" spans="17:24" ht="39.75" customHeight="1" x14ac:dyDescent="0.25">
      <c r="Q210" s="32"/>
      <c r="W210" s="36"/>
      <c r="X210" s="36"/>
    </row>
    <row r="211" spans="17:24" ht="39.75" customHeight="1" x14ac:dyDescent="0.25">
      <c r="Q211" s="32"/>
      <c r="W211" s="36"/>
      <c r="X211" s="36"/>
    </row>
    <row r="212" spans="17:24" ht="39.75" customHeight="1" x14ac:dyDescent="0.25">
      <c r="Q212" s="32"/>
      <c r="W212" s="36"/>
      <c r="X212" s="36"/>
    </row>
    <row r="213" spans="17:24" ht="39.75" customHeight="1" x14ac:dyDescent="0.25">
      <c r="Q213" s="32"/>
      <c r="W213" s="36"/>
      <c r="X213" s="36"/>
    </row>
    <row r="214" spans="17:24" ht="39.75" customHeight="1" x14ac:dyDescent="0.25">
      <c r="Q214" s="32"/>
      <c r="W214" s="36"/>
      <c r="X214" s="36"/>
    </row>
    <row r="215" spans="17:24" ht="39.75" customHeight="1" x14ac:dyDescent="0.25">
      <c r="Q215" s="32"/>
      <c r="W215" s="36"/>
      <c r="X215" s="36"/>
    </row>
    <row r="216" spans="17:24" ht="39.75" customHeight="1" x14ac:dyDescent="0.25">
      <c r="Q216" s="32"/>
      <c r="W216" s="36"/>
      <c r="X216" s="36"/>
    </row>
    <row r="217" spans="17:24" ht="39.75" customHeight="1" x14ac:dyDescent="0.25">
      <c r="Q217" s="32"/>
      <c r="W217" s="36"/>
      <c r="X217" s="36"/>
    </row>
    <row r="218" spans="17:24" ht="39.75" customHeight="1" x14ac:dyDescent="0.25">
      <c r="Q218" s="32"/>
      <c r="W218" s="36"/>
      <c r="X218" s="36"/>
    </row>
    <row r="219" spans="17:24" ht="39.75" customHeight="1" x14ac:dyDescent="0.25">
      <c r="Q219" s="32"/>
      <c r="W219" s="36"/>
      <c r="X219" s="36"/>
    </row>
    <row r="220" spans="17:24" ht="39.75" customHeight="1" x14ac:dyDescent="0.25">
      <c r="Q220" s="32"/>
      <c r="W220" s="36"/>
      <c r="X220" s="36"/>
    </row>
    <row r="221" spans="17:24" ht="39.75" customHeight="1" x14ac:dyDescent="0.25">
      <c r="Q221" s="32"/>
      <c r="W221" s="36"/>
      <c r="X221" s="36"/>
    </row>
    <row r="222" spans="17:24" ht="39.75" customHeight="1" x14ac:dyDescent="0.25">
      <c r="Q222" s="32"/>
      <c r="W222" s="36"/>
      <c r="X222" s="36"/>
    </row>
    <row r="223" spans="17:24" ht="39.75" customHeight="1" x14ac:dyDescent="0.25">
      <c r="Q223" s="32"/>
      <c r="W223" s="36"/>
      <c r="X223" s="36"/>
    </row>
    <row r="224" spans="17:24" ht="39.75" customHeight="1" x14ac:dyDescent="0.25">
      <c r="Q224" s="32"/>
      <c r="W224" s="36"/>
      <c r="X224" s="36"/>
    </row>
    <row r="225" spans="17:24" ht="39.75" customHeight="1" x14ac:dyDescent="0.25">
      <c r="Q225" s="32"/>
      <c r="W225" s="36"/>
      <c r="X225" s="36"/>
    </row>
    <row r="226" spans="17:24" ht="39.75" customHeight="1" x14ac:dyDescent="0.25">
      <c r="Q226" s="32"/>
      <c r="W226" s="36"/>
      <c r="X226" s="36"/>
    </row>
    <row r="227" spans="17:24" ht="39.75" customHeight="1" x14ac:dyDescent="0.25">
      <c r="Q227" s="32"/>
      <c r="W227" s="36"/>
      <c r="X227" s="36"/>
    </row>
    <row r="228" spans="17:24" ht="39.75" customHeight="1" x14ac:dyDescent="0.25">
      <c r="Q228" s="32"/>
      <c r="W228" s="36"/>
      <c r="X228" s="36"/>
    </row>
    <row r="229" spans="17:24" ht="39.75" customHeight="1" x14ac:dyDescent="0.25">
      <c r="Q229" s="32"/>
      <c r="W229" s="36"/>
      <c r="X229" s="36"/>
    </row>
    <row r="230" spans="17:24" ht="39.75" customHeight="1" x14ac:dyDescent="0.25">
      <c r="Q230" s="32"/>
      <c r="W230" s="36"/>
      <c r="X230" s="36"/>
    </row>
    <row r="231" spans="17:24" ht="39.75" customHeight="1" x14ac:dyDescent="0.25">
      <c r="Q231" s="32"/>
      <c r="W231" s="36"/>
      <c r="X231" s="36"/>
    </row>
    <row r="232" spans="17:24" ht="39.75" customHeight="1" x14ac:dyDescent="0.25">
      <c r="Q232" s="32"/>
      <c r="W232" s="36"/>
      <c r="X232" s="36"/>
    </row>
    <row r="233" spans="17:24" ht="39.75" customHeight="1" x14ac:dyDescent="0.25">
      <c r="Q233" s="32"/>
      <c r="W233" s="36"/>
      <c r="X233" s="36"/>
    </row>
    <row r="234" spans="17:24" ht="39.75" customHeight="1" x14ac:dyDescent="0.25">
      <c r="Q234" s="32"/>
      <c r="W234" s="36"/>
      <c r="X234" s="36"/>
    </row>
    <row r="235" spans="17:24" ht="39.75" customHeight="1" x14ac:dyDescent="0.25">
      <c r="Q235" s="32"/>
      <c r="W235" s="36"/>
      <c r="X235" s="36"/>
    </row>
    <row r="236" spans="17:24" ht="39.75" customHeight="1" x14ac:dyDescent="0.25">
      <c r="Q236" s="32"/>
      <c r="W236" s="36"/>
      <c r="X236" s="36"/>
    </row>
    <row r="237" spans="17:24" ht="39.75" customHeight="1" x14ac:dyDescent="0.25">
      <c r="Q237" s="32"/>
      <c r="W237" s="36"/>
      <c r="X237" s="36"/>
    </row>
    <row r="238" spans="17:24" ht="39.75" customHeight="1" x14ac:dyDescent="0.25">
      <c r="Q238" s="32"/>
      <c r="W238" s="36"/>
      <c r="X238" s="36"/>
    </row>
    <row r="239" spans="17:24" ht="39.75" customHeight="1" x14ac:dyDescent="0.25">
      <c r="Q239" s="32"/>
      <c r="W239" s="36"/>
      <c r="X239" s="36"/>
    </row>
    <row r="240" spans="17:24" ht="39.75" customHeight="1" x14ac:dyDescent="0.25">
      <c r="Q240" s="32"/>
      <c r="W240" s="36"/>
      <c r="X240" s="36"/>
    </row>
    <row r="241" spans="17:24" ht="39.75" customHeight="1" x14ac:dyDescent="0.25">
      <c r="Q241" s="32"/>
      <c r="W241" s="36"/>
      <c r="X241" s="36"/>
    </row>
    <row r="242" spans="17:24" ht="39.75" customHeight="1" x14ac:dyDescent="0.25">
      <c r="Q242" s="32"/>
      <c r="W242" s="36"/>
      <c r="X242" s="36"/>
    </row>
    <row r="243" spans="17:24" ht="39.75" customHeight="1" x14ac:dyDescent="0.25">
      <c r="Q243" s="32"/>
      <c r="W243" s="36"/>
      <c r="X243" s="36"/>
    </row>
    <row r="244" spans="17:24" ht="39.75" customHeight="1" x14ac:dyDescent="0.25">
      <c r="Q244" s="32"/>
      <c r="W244" s="36"/>
      <c r="X244" s="36"/>
    </row>
    <row r="245" spans="17:24" ht="39.75" customHeight="1" x14ac:dyDescent="0.25">
      <c r="Q245" s="32"/>
      <c r="W245" s="36"/>
      <c r="X245" s="36"/>
    </row>
    <row r="246" spans="17:24" ht="39.75" customHeight="1" x14ac:dyDescent="0.25">
      <c r="Q246" s="32"/>
      <c r="W246" s="36"/>
      <c r="X246" s="36"/>
    </row>
    <row r="247" spans="17:24" ht="39.75" customHeight="1" x14ac:dyDescent="0.25">
      <c r="Q247" s="32"/>
      <c r="W247" s="36"/>
      <c r="X247" s="36"/>
    </row>
    <row r="248" spans="17:24" ht="39.75" customHeight="1" x14ac:dyDescent="0.25">
      <c r="Q248" s="32"/>
      <c r="W248" s="36"/>
      <c r="X248" s="36"/>
    </row>
    <row r="249" spans="17:24" ht="39.75" customHeight="1" x14ac:dyDescent="0.25">
      <c r="Q249" s="32"/>
      <c r="W249" s="36"/>
      <c r="X249" s="36"/>
    </row>
    <row r="250" spans="17:24" ht="39.75" customHeight="1" x14ac:dyDescent="0.25">
      <c r="Q250" s="32"/>
      <c r="W250" s="36"/>
      <c r="X250" s="36"/>
    </row>
    <row r="251" spans="17:24" ht="39.75" customHeight="1" x14ac:dyDescent="0.25">
      <c r="Q251" s="32"/>
      <c r="W251" s="36"/>
      <c r="X251" s="36"/>
    </row>
    <row r="252" spans="17:24" ht="39.75" customHeight="1" x14ac:dyDescent="0.25">
      <c r="Q252" s="32"/>
      <c r="W252" s="36"/>
      <c r="X252" s="36"/>
    </row>
    <row r="253" spans="17:24" ht="39.75" customHeight="1" x14ac:dyDescent="0.25">
      <c r="Q253" s="32"/>
      <c r="W253" s="36"/>
      <c r="X253" s="36"/>
    </row>
    <row r="254" spans="17:24" ht="39.75" customHeight="1" x14ac:dyDescent="0.25">
      <c r="Q254" s="32"/>
      <c r="W254" s="36"/>
      <c r="X254" s="36"/>
    </row>
    <row r="255" spans="17:24" ht="39.75" customHeight="1" x14ac:dyDescent="0.25">
      <c r="Q255" s="32"/>
      <c r="W255" s="36"/>
      <c r="X255" s="36"/>
    </row>
    <row r="256" spans="17:24" ht="39.75" customHeight="1" x14ac:dyDescent="0.25">
      <c r="Q256" s="32"/>
      <c r="W256" s="36"/>
      <c r="X256" s="36"/>
    </row>
    <row r="257" spans="17:24" ht="39.75" customHeight="1" x14ac:dyDescent="0.25">
      <c r="Q257" s="32"/>
      <c r="W257" s="36"/>
      <c r="X257" s="36"/>
    </row>
    <row r="258" spans="17:24" ht="39.75" customHeight="1" x14ac:dyDescent="0.25">
      <c r="Q258" s="32"/>
      <c r="W258" s="36"/>
      <c r="X258" s="36"/>
    </row>
    <row r="259" spans="17:24" ht="39.75" customHeight="1" x14ac:dyDescent="0.25">
      <c r="Q259" s="32"/>
      <c r="W259" s="36"/>
      <c r="X259" s="36"/>
    </row>
    <row r="260" spans="17:24" ht="39.75" customHeight="1" x14ac:dyDescent="0.25">
      <c r="Q260" s="32"/>
      <c r="W260" s="36"/>
      <c r="X260" s="36"/>
    </row>
    <row r="261" spans="17:24" ht="39.75" customHeight="1" x14ac:dyDescent="0.25">
      <c r="Q261" s="32"/>
      <c r="W261" s="36"/>
      <c r="X261" s="36"/>
    </row>
    <row r="262" spans="17:24" ht="39.75" customHeight="1" x14ac:dyDescent="0.25">
      <c r="Q262" s="32"/>
      <c r="W262" s="36"/>
      <c r="X262" s="36"/>
    </row>
    <row r="263" spans="17:24" ht="39.75" customHeight="1" x14ac:dyDescent="0.25">
      <c r="Q263" s="32"/>
      <c r="W263" s="36"/>
      <c r="X263" s="36"/>
    </row>
    <row r="264" spans="17:24" ht="39.75" customHeight="1" x14ac:dyDescent="0.25">
      <c r="Q264" s="32"/>
      <c r="W264" s="36"/>
      <c r="X264" s="36"/>
    </row>
    <row r="265" spans="17:24" ht="39.75" customHeight="1" x14ac:dyDescent="0.25">
      <c r="Q265" s="32"/>
      <c r="W265" s="36"/>
      <c r="X265" s="36"/>
    </row>
    <row r="266" spans="17:24" ht="39.75" customHeight="1" x14ac:dyDescent="0.25">
      <c r="Q266" s="32"/>
      <c r="W266" s="36"/>
      <c r="X266" s="36"/>
    </row>
    <row r="267" spans="17:24" ht="39.75" customHeight="1" x14ac:dyDescent="0.25">
      <c r="Q267" s="32"/>
      <c r="W267" s="36"/>
      <c r="X267" s="36"/>
    </row>
    <row r="268" spans="17:24" ht="39.75" customHeight="1" x14ac:dyDescent="0.25">
      <c r="Q268" s="32"/>
      <c r="W268" s="36"/>
      <c r="X268" s="36"/>
    </row>
    <row r="269" spans="17:24" ht="39.75" customHeight="1" x14ac:dyDescent="0.25">
      <c r="Q269" s="32"/>
      <c r="W269" s="36"/>
      <c r="X269" s="36"/>
    </row>
    <row r="270" spans="17:24" ht="39.75" customHeight="1" x14ac:dyDescent="0.25">
      <c r="Q270" s="32"/>
      <c r="W270" s="36"/>
      <c r="X270" s="36"/>
    </row>
    <row r="271" spans="17:24" ht="39.75" customHeight="1" x14ac:dyDescent="0.25">
      <c r="Q271" s="32"/>
      <c r="W271" s="36"/>
      <c r="X271" s="36"/>
    </row>
    <row r="272" spans="17:24" ht="39.75" customHeight="1" x14ac:dyDescent="0.25">
      <c r="Q272" s="32"/>
      <c r="W272" s="36"/>
      <c r="X272" s="36"/>
    </row>
    <row r="273" spans="17:24" ht="39.75" customHeight="1" x14ac:dyDescent="0.25">
      <c r="Q273" s="32"/>
      <c r="W273" s="36"/>
      <c r="X273" s="36"/>
    </row>
    <row r="274" spans="17:24" ht="39.75" customHeight="1" x14ac:dyDescent="0.25">
      <c r="Q274" s="32"/>
      <c r="W274" s="36"/>
      <c r="X274" s="36"/>
    </row>
    <row r="275" spans="17:24" ht="39.75" customHeight="1" x14ac:dyDescent="0.25">
      <c r="Q275" s="32"/>
      <c r="W275" s="36"/>
      <c r="X275" s="36"/>
    </row>
    <row r="276" spans="17:24" ht="39.75" customHeight="1" x14ac:dyDescent="0.25">
      <c r="Q276" s="32"/>
      <c r="W276" s="36"/>
      <c r="X276" s="36"/>
    </row>
    <row r="277" spans="17:24" ht="39.75" customHeight="1" x14ac:dyDescent="0.25">
      <c r="Q277" s="32"/>
      <c r="W277" s="36"/>
      <c r="X277" s="36"/>
    </row>
    <row r="278" spans="17:24" ht="39.75" customHeight="1" x14ac:dyDescent="0.25">
      <c r="Q278" s="32"/>
      <c r="W278" s="36"/>
      <c r="X278" s="36"/>
    </row>
    <row r="279" spans="17:24" ht="39.75" customHeight="1" x14ac:dyDescent="0.25">
      <c r="Q279" s="32"/>
      <c r="W279" s="36"/>
      <c r="X279" s="36"/>
    </row>
    <row r="280" spans="17:24" ht="39.75" customHeight="1" x14ac:dyDescent="0.25">
      <c r="Q280" s="32"/>
      <c r="W280" s="36"/>
      <c r="X280" s="36"/>
    </row>
    <row r="281" spans="17:24" ht="39.75" customHeight="1" x14ac:dyDescent="0.25">
      <c r="Q281" s="32"/>
      <c r="W281" s="36"/>
      <c r="X281" s="36"/>
    </row>
    <row r="282" spans="17:24" ht="39.75" customHeight="1" x14ac:dyDescent="0.25">
      <c r="Q282" s="32"/>
      <c r="W282" s="36"/>
      <c r="X282" s="36"/>
    </row>
    <row r="283" spans="17:24" ht="39.75" customHeight="1" x14ac:dyDescent="0.25">
      <c r="Q283" s="32"/>
      <c r="W283" s="36"/>
      <c r="X283" s="36"/>
    </row>
    <row r="284" spans="17:24" ht="39.75" customHeight="1" x14ac:dyDescent="0.25">
      <c r="Q284" s="32"/>
      <c r="W284" s="36"/>
      <c r="X284" s="36"/>
    </row>
    <row r="285" spans="17:24" ht="39.75" customHeight="1" x14ac:dyDescent="0.25">
      <c r="Q285" s="32"/>
      <c r="W285" s="36"/>
      <c r="X285" s="36"/>
    </row>
    <row r="286" spans="17:24" ht="39.75" customHeight="1" x14ac:dyDescent="0.25">
      <c r="Q286" s="32"/>
      <c r="W286" s="36"/>
      <c r="X286" s="36"/>
    </row>
    <row r="287" spans="17:24" ht="39.75" customHeight="1" x14ac:dyDescent="0.25">
      <c r="Q287" s="32"/>
      <c r="W287" s="36"/>
      <c r="X287" s="36"/>
    </row>
    <row r="288" spans="17:24" ht="39.75" customHeight="1" x14ac:dyDescent="0.25">
      <c r="Q288" s="32"/>
      <c r="W288" s="36"/>
      <c r="X288" s="36"/>
    </row>
    <row r="289" spans="17:24" ht="39.75" customHeight="1" x14ac:dyDescent="0.25">
      <c r="Q289" s="32"/>
      <c r="W289" s="36"/>
      <c r="X289" s="36"/>
    </row>
    <row r="290" spans="17:24" ht="39.75" customHeight="1" x14ac:dyDescent="0.25">
      <c r="Q290" s="32"/>
      <c r="W290" s="36"/>
      <c r="X290" s="36"/>
    </row>
    <row r="291" spans="17:24" ht="39.75" customHeight="1" x14ac:dyDescent="0.25">
      <c r="Q291" s="32"/>
      <c r="W291" s="36"/>
      <c r="X291" s="36"/>
    </row>
    <row r="292" spans="17:24" ht="39.75" customHeight="1" x14ac:dyDescent="0.25">
      <c r="Q292" s="32"/>
      <c r="W292" s="36"/>
      <c r="X292" s="36"/>
    </row>
    <row r="293" spans="17:24" ht="39.75" customHeight="1" x14ac:dyDescent="0.25">
      <c r="Q293" s="32"/>
      <c r="W293" s="36"/>
      <c r="X293" s="36"/>
    </row>
    <row r="294" spans="17:24" ht="39.75" customHeight="1" x14ac:dyDescent="0.25">
      <c r="Q294" s="32"/>
      <c r="W294" s="36"/>
      <c r="X294" s="36"/>
    </row>
    <row r="295" spans="17:24" ht="39.75" customHeight="1" x14ac:dyDescent="0.25">
      <c r="Q295" s="32"/>
      <c r="W295" s="36"/>
      <c r="X295" s="36"/>
    </row>
    <row r="296" spans="17:24" ht="39.75" customHeight="1" x14ac:dyDescent="0.25">
      <c r="Q296" s="32"/>
      <c r="W296" s="36"/>
      <c r="X296" s="36"/>
    </row>
    <row r="297" spans="17:24" ht="39.75" customHeight="1" x14ac:dyDescent="0.25">
      <c r="Q297" s="32"/>
      <c r="W297" s="36"/>
      <c r="X297" s="36"/>
    </row>
    <row r="298" spans="17:24" ht="39.75" customHeight="1" x14ac:dyDescent="0.25">
      <c r="Q298" s="32"/>
      <c r="W298" s="36"/>
      <c r="X298" s="36"/>
    </row>
    <row r="299" spans="17:24" ht="39.75" customHeight="1" x14ac:dyDescent="0.25">
      <c r="Q299" s="32"/>
      <c r="W299" s="36"/>
      <c r="X299" s="36"/>
    </row>
    <row r="300" spans="17:24" ht="39.75" customHeight="1" x14ac:dyDescent="0.25">
      <c r="Q300" s="32"/>
      <c r="W300" s="36"/>
      <c r="X300" s="36"/>
    </row>
    <row r="301" spans="17:24" ht="39.75" customHeight="1" x14ac:dyDescent="0.25">
      <c r="Q301" s="32"/>
      <c r="W301" s="36"/>
      <c r="X301" s="36"/>
    </row>
    <row r="302" spans="17:24" ht="39.75" customHeight="1" x14ac:dyDescent="0.25">
      <c r="Q302" s="32"/>
      <c r="W302" s="36"/>
      <c r="X302" s="36"/>
    </row>
    <row r="303" spans="17:24" ht="39.75" customHeight="1" x14ac:dyDescent="0.25">
      <c r="Q303" s="32"/>
      <c r="W303" s="36"/>
      <c r="X303" s="36"/>
    </row>
    <row r="304" spans="17:24" ht="39.75" customHeight="1" x14ac:dyDescent="0.25">
      <c r="Q304" s="32"/>
      <c r="W304" s="36"/>
      <c r="X304" s="36"/>
    </row>
    <row r="305" spans="17:24" ht="39.75" customHeight="1" x14ac:dyDescent="0.25">
      <c r="Q305" s="32"/>
      <c r="W305" s="36"/>
      <c r="X305" s="36"/>
    </row>
    <row r="306" spans="17:24" ht="39.75" customHeight="1" x14ac:dyDescent="0.25">
      <c r="Q306" s="32"/>
      <c r="W306" s="36"/>
      <c r="X306" s="36"/>
    </row>
    <row r="307" spans="17:24" ht="39.75" customHeight="1" x14ac:dyDescent="0.25">
      <c r="Q307" s="32"/>
      <c r="W307" s="36"/>
      <c r="X307" s="36"/>
    </row>
    <row r="308" spans="17:24" ht="39.75" customHeight="1" x14ac:dyDescent="0.25">
      <c r="Q308" s="32"/>
      <c r="W308" s="36"/>
      <c r="X308" s="36"/>
    </row>
    <row r="309" spans="17:24" ht="39.75" customHeight="1" x14ac:dyDescent="0.25">
      <c r="Q309" s="32"/>
      <c r="W309" s="36"/>
      <c r="X309" s="36"/>
    </row>
    <row r="310" spans="17:24" ht="39.75" customHeight="1" x14ac:dyDescent="0.25">
      <c r="Q310" s="32"/>
      <c r="W310" s="36"/>
      <c r="X310" s="36"/>
    </row>
    <row r="311" spans="17:24" ht="39.75" customHeight="1" x14ac:dyDescent="0.25">
      <c r="Q311" s="32"/>
      <c r="W311" s="36"/>
      <c r="X311" s="36"/>
    </row>
    <row r="312" spans="17:24" ht="39.75" customHeight="1" x14ac:dyDescent="0.25">
      <c r="Q312" s="32"/>
      <c r="W312" s="36"/>
      <c r="X312" s="36"/>
    </row>
    <row r="313" spans="17:24" ht="39.75" customHeight="1" x14ac:dyDescent="0.25">
      <c r="Q313" s="32"/>
      <c r="W313" s="36"/>
      <c r="X313" s="36"/>
    </row>
    <row r="314" spans="17:24" ht="39.75" customHeight="1" x14ac:dyDescent="0.25">
      <c r="Q314" s="32"/>
      <c r="W314" s="36"/>
      <c r="X314" s="36"/>
    </row>
    <row r="315" spans="17:24" ht="39.75" customHeight="1" x14ac:dyDescent="0.25">
      <c r="Q315" s="32"/>
      <c r="W315" s="36"/>
      <c r="X315" s="36"/>
    </row>
    <row r="316" spans="17:24" ht="39.75" customHeight="1" x14ac:dyDescent="0.25">
      <c r="Q316" s="32"/>
      <c r="W316" s="36"/>
      <c r="X316" s="36"/>
    </row>
    <row r="317" spans="17:24" ht="39.75" customHeight="1" x14ac:dyDescent="0.25">
      <c r="Q317" s="32"/>
      <c r="W317" s="36"/>
      <c r="X317" s="36"/>
    </row>
    <row r="318" spans="17:24" ht="39.75" customHeight="1" x14ac:dyDescent="0.25">
      <c r="Q318" s="32"/>
      <c r="W318" s="36"/>
      <c r="X318" s="36"/>
    </row>
    <row r="319" spans="17:24" ht="39.75" customHeight="1" x14ac:dyDescent="0.25">
      <c r="Q319" s="32"/>
      <c r="W319" s="36"/>
      <c r="X319" s="36"/>
    </row>
    <row r="320" spans="17:24" ht="39.75" customHeight="1" x14ac:dyDescent="0.25">
      <c r="Q320" s="32"/>
      <c r="W320" s="36"/>
      <c r="X320" s="36"/>
    </row>
    <row r="321" spans="17:24" ht="39.75" customHeight="1" x14ac:dyDescent="0.25">
      <c r="Q321" s="32"/>
      <c r="W321" s="36"/>
      <c r="X321" s="36"/>
    </row>
    <row r="322" spans="17:24" ht="39.75" customHeight="1" x14ac:dyDescent="0.25">
      <c r="Q322" s="32"/>
      <c r="W322" s="36"/>
      <c r="X322" s="36"/>
    </row>
    <row r="323" spans="17:24" ht="39.75" customHeight="1" x14ac:dyDescent="0.25">
      <c r="Q323" s="32"/>
      <c r="W323" s="36"/>
      <c r="X323" s="36"/>
    </row>
    <row r="324" spans="17:24" ht="39.75" customHeight="1" x14ac:dyDescent="0.25">
      <c r="Q324" s="32"/>
      <c r="W324" s="36"/>
      <c r="X324" s="36"/>
    </row>
    <row r="325" spans="17:24" ht="39.75" customHeight="1" x14ac:dyDescent="0.25">
      <c r="Q325" s="32"/>
      <c r="W325" s="36"/>
      <c r="X325" s="36"/>
    </row>
    <row r="326" spans="17:24" ht="39.75" customHeight="1" x14ac:dyDescent="0.25">
      <c r="Q326" s="32"/>
      <c r="W326" s="36"/>
      <c r="X326" s="36"/>
    </row>
    <row r="327" spans="17:24" ht="39.75" customHeight="1" x14ac:dyDescent="0.25">
      <c r="Q327" s="32"/>
      <c r="W327" s="36"/>
      <c r="X327" s="36"/>
    </row>
    <row r="328" spans="17:24" ht="39.75" customHeight="1" x14ac:dyDescent="0.25">
      <c r="Q328" s="32"/>
      <c r="W328" s="36"/>
      <c r="X328" s="36"/>
    </row>
    <row r="329" spans="17:24" ht="39.75" customHeight="1" x14ac:dyDescent="0.25">
      <c r="Q329" s="32"/>
      <c r="W329" s="36"/>
      <c r="X329" s="36"/>
    </row>
    <row r="330" spans="17:24" ht="39.75" customHeight="1" x14ac:dyDescent="0.25">
      <c r="Q330" s="32"/>
      <c r="W330" s="36"/>
      <c r="X330" s="36"/>
    </row>
    <row r="331" spans="17:24" ht="39.75" customHeight="1" x14ac:dyDescent="0.25">
      <c r="Q331" s="32"/>
      <c r="W331" s="36"/>
      <c r="X331" s="36"/>
    </row>
    <row r="332" spans="17:24" ht="39.75" customHeight="1" x14ac:dyDescent="0.25">
      <c r="Q332" s="32"/>
      <c r="W332" s="36"/>
      <c r="X332" s="36"/>
    </row>
    <row r="333" spans="17:24" ht="39.75" customHeight="1" x14ac:dyDescent="0.25">
      <c r="Q333" s="32"/>
      <c r="W333" s="36"/>
      <c r="X333" s="36"/>
    </row>
    <row r="334" spans="17:24" ht="39.75" customHeight="1" x14ac:dyDescent="0.25">
      <c r="Q334" s="32"/>
      <c r="W334" s="36"/>
      <c r="X334" s="36"/>
    </row>
    <row r="335" spans="17:24" ht="39.75" customHeight="1" x14ac:dyDescent="0.25">
      <c r="Q335" s="32"/>
      <c r="W335" s="36"/>
      <c r="X335" s="36"/>
    </row>
    <row r="336" spans="17:24" ht="39.75" customHeight="1" x14ac:dyDescent="0.25">
      <c r="Q336" s="32"/>
      <c r="W336" s="36"/>
      <c r="X336" s="36"/>
    </row>
    <row r="337" spans="17:24" ht="39.75" customHeight="1" x14ac:dyDescent="0.25">
      <c r="Q337" s="32"/>
      <c r="W337" s="36"/>
      <c r="X337" s="36"/>
    </row>
    <row r="338" spans="17:24" ht="39.75" customHeight="1" x14ac:dyDescent="0.25">
      <c r="Q338" s="32"/>
      <c r="W338" s="36"/>
      <c r="X338" s="36"/>
    </row>
    <row r="339" spans="17:24" ht="39.75" customHeight="1" x14ac:dyDescent="0.25">
      <c r="Q339" s="32"/>
      <c r="W339" s="36"/>
      <c r="X339" s="36"/>
    </row>
    <row r="340" spans="17:24" ht="39.75" customHeight="1" x14ac:dyDescent="0.25">
      <c r="Q340" s="32"/>
      <c r="W340" s="36"/>
      <c r="X340" s="36"/>
    </row>
    <row r="341" spans="17:24" ht="39.75" customHeight="1" x14ac:dyDescent="0.25">
      <c r="Q341" s="32"/>
      <c r="W341" s="36"/>
      <c r="X341" s="36"/>
    </row>
    <row r="342" spans="17:24" ht="39.75" customHeight="1" x14ac:dyDescent="0.25">
      <c r="Q342" s="32"/>
      <c r="W342" s="36"/>
      <c r="X342" s="36"/>
    </row>
    <row r="343" spans="17:24" ht="39.75" customHeight="1" x14ac:dyDescent="0.25">
      <c r="Q343" s="32"/>
      <c r="W343" s="36"/>
      <c r="X343" s="36"/>
    </row>
    <row r="344" spans="17:24" ht="39.75" customHeight="1" x14ac:dyDescent="0.25">
      <c r="Q344" s="32"/>
      <c r="W344" s="36"/>
      <c r="X344" s="36"/>
    </row>
    <row r="345" spans="17:24" ht="39.75" customHeight="1" x14ac:dyDescent="0.25">
      <c r="W345" s="36"/>
      <c r="X345" s="36"/>
    </row>
    <row r="346" spans="17:24" ht="39.75" customHeight="1" x14ac:dyDescent="0.25">
      <c r="X346" s="36"/>
    </row>
    <row r="347" spans="17:24" ht="39.75" customHeight="1" x14ac:dyDescent="0.25">
      <c r="X347" s="36"/>
    </row>
    <row r="348" spans="17:24" ht="39.75" customHeight="1" x14ac:dyDescent="0.25">
      <c r="X348" s="36"/>
    </row>
    <row r="349" spans="17:24" ht="39.75" customHeight="1" x14ac:dyDescent="0.25">
      <c r="X349" s="36"/>
    </row>
    <row r="350" spans="17:24" ht="39.75" customHeight="1" x14ac:dyDescent="0.25">
      <c r="X350" s="36"/>
    </row>
    <row r="351" spans="17:24" ht="39.75" customHeight="1" x14ac:dyDescent="0.25">
      <c r="X351" s="36"/>
    </row>
    <row r="352" spans="17:24" ht="39.75" customHeight="1" x14ac:dyDescent="0.25">
      <c r="X352" s="36"/>
    </row>
    <row r="353" spans="24:24" ht="39.75" customHeight="1" x14ac:dyDescent="0.25">
      <c r="X353" s="36"/>
    </row>
    <row r="354" spans="24:24" ht="39.75" customHeight="1" x14ac:dyDescent="0.25">
      <c r="X354" s="36"/>
    </row>
    <row r="355" spans="24:24" ht="39.75" customHeight="1" x14ac:dyDescent="0.25">
      <c r="X355" s="36"/>
    </row>
    <row r="356" spans="24:24" ht="39.75" customHeight="1" x14ac:dyDescent="0.25">
      <c r="X356" s="36"/>
    </row>
    <row r="357" spans="24:24" ht="39.75" customHeight="1" x14ac:dyDescent="0.25">
      <c r="X357" s="36"/>
    </row>
  </sheetData>
  <phoneticPr fontId="16" type="noConversion"/>
  <conditionalFormatting sqref="A2:A31">
    <cfRule type="expression" dxfId="157" priority="96">
      <formula>AND(F2&lt;&gt;"",A2="")</formula>
    </cfRule>
  </conditionalFormatting>
  <conditionalFormatting sqref="A34:A93">
    <cfRule type="expression" dxfId="156" priority="11">
      <formula>AND(F34&lt;&gt;"",A34="")</formula>
    </cfRule>
  </conditionalFormatting>
  <conditionalFormatting sqref="E2:E139">
    <cfRule type="expression" dxfId="155" priority="6">
      <formula>AND(E2&lt;&gt;"",E2&lt;&gt;"солдат")</formula>
    </cfRule>
  </conditionalFormatting>
  <conditionalFormatting sqref="F3 H3:I3">
    <cfRule type="duplicateValues" dxfId="154" priority="218"/>
  </conditionalFormatting>
  <conditionalFormatting sqref="F5 H5:I5">
    <cfRule type="duplicateValues" dxfId="153" priority="190"/>
  </conditionalFormatting>
  <conditionalFormatting sqref="F6 H6:I6">
    <cfRule type="duplicateValues" dxfId="152" priority="188"/>
  </conditionalFormatting>
  <conditionalFormatting sqref="F7 H7:I7">
    <cfRule type="duplicateValues" dxfId="151" priority="187"/>
  </conditionalFormatting>
  <conditionalFormatting sqref="F8 H8:I8">
    <cfRule type="duplicateValues" dxfId="150" priority="186"/>
  </conditionalFormatting>
  <conditionalFormatting sqref="F10 H10:I10">
    <cfRule type="duplicateValues" dxfId="149" priority="183"/>
  </conditionalFormatting>
  <conditionalFormatting sqref="F11 H11:I11">
    <cfRule type="duplicateValues" dxfId="148" priority="182"/>
  </conditionalFormatting>
  <conditionalFormatting sqref="F12 H12:I12">
    <cfRule type="duplicateValues" dxfId="147" priority="138"/>
  </conditionalFormatting>
  <conditionalFormatting sqref="F13 H13:I13">
    <cfRule type="duplicateValues" dxfId="146" priority="134"/>
  </conditionalFormatting>
  <conditionalFormatting sqref="F14 H14:I14">
    <cfRule type="duplicateValues" dxfId="145" priority="133"/>
  </conditionalFormatting>
  <conditionalFormatting sqref="F15 H15:I15">
    <cfRule type="duplicateValues" dxfId="144" priority="132"/>
  </conditionalFormatting>
  <conditionalFormatting sqref="F16 H16:I16">
    <cfRule type="duplicateValues" dxfId="143" priority="131"/>
  </conditionalFormatting>
  <conditionalFormatting sqref="F17 H17:I17">
    <cfRule type="duplicateValues" dxfId="142" priority="128"/>
  </conditionalFormatting>
  <conditionalFormatting sqref="F19 H19:I19">
    <cfRule type="duplicateValues" dxfId="141" priority="130"/>
  </conditionalFormatting>
  <conditionalFormatting sqref="F20 H20:I20">
    <cfRule type="duplicateValues" dxfId="140" priority="129"/>
  </conditionalFormatting>
  <conditionalFormatting sqref="F21 H21:I21">
    <cfRule type="duplicateValues" dxfId="139" priority="127"/>
  </conditionalFormatting>
  <conditionalFormatting sqref="F22 H22:I22">
    <cfRule type="duplicateValues" dxfId="138" priority="125"/>
  </conditionalFormatting>
  <conditionalFormatting sqref="F23 H23:I23">
    <cfRule type="duplicateValues" dxfId="137" priority="126"/>
  </conditionalFormatting>
  <conditionalFormatting sqref="F25 H25:I25">
    <cfRule type="duplicateValues" dxfId="136" priority="123"/>
  </conditionalFormatting>
  <conditionalFormatting sqref="F26 H26:I26">
    <cfRule type="duplicateValues" dxfId="135" priority="109"/>
  </conditionalFormatting>
  <conditionalFormatting sqref="F27 H27:I27">
    <cfRule type="duplicateValues" dxfId="134" priority="105"/>
  </conditionalFormatting>
  <conditionalFormatting sqref="F28 H28:I28">
    <cfRule type="duplicateValues" dxfId="133" priority="104"/>
  </conditionalFormatting>
  <conditionalFormatting sqref="F29 H29:I29">
    <cfRule type="duplicateValues" dxfId="132" priority="100"/>
  </conditionalFormatting>
  <conditionalFormatting sqref="F30 H30:I30">
    <cfRule type="duplicateValues" dxfId="131" priority="99"/>
  </conditionalFormatting>
  <conditionalFormatting sqref="F31 H31:I31">
    <cfRule type="duplicateValues" dxfId="130" priority="98"/>
  </conditionalFormatting>
  <conditionalFormatting sqref="F32:F33 H32:I33">
    <cfRule type="duplicateValues" dxfId="129" priority="92"/>
  </conditionalFormatting>
  <conditionalFormatting sqref="F34 H34:I34">
    <cfRule type="duplicateValues" dxfId="128" priority="86"/>
  </conditionalFormatting>
  <conditionalFormatting sqref="F35 H35:I35">
    <cfRule type="duplicateValues" dxfId="127" priority="85"/>
  </conditionalFormatting>
  <conditionalFormatting sqref="F36 H36:I36">
    <cfRule type="duplicateValues" dxfId="126" priority="79"/>
  </conditionalFormatting>
  <conditionalFormatting sqref="F38 H38:I38">
    <cfRule type="duplicateValues" dxfId="125" priority="81"/>
  </conditionalFormatting>
  <conditionalFormatting sqref="F39 H39:I39">
    <cfRule type="duplicateValues" dxfId="124" priority="80"/>
  </conditionalFormatting>
  <conditionalFormatting sqref="F40 H40:I40">
    <cfRule type="duplicateValues" dxfId="123" priority="74"/>
  </conditionalFormatting>
  <conditionalFormatting sqref="F41 H41:I41">
    <cfRule type="duplicateValues" dxfId="122" priority="76"/>
  </conditionalFormatting>
  <conditionalFormatting sqref="F42 H42:I42">
    <cfRule type="duplicateValues" dxfId="121" priority="78"/>
  </conditionalFormatting>
  <conditionalFormatting sqref="F45 H45:I45">
    <cfRule type="duplicateValues" dxfId="120" priority="77"/>
  </conditionalFormatting>
  <conditionalFormatting sqref="F46 H46:I46">
    <cfRule type="duplicateValues" dxfId="119" priority="69"/>
  </conditionalFormatting>
  <conditionalFormatting sqref="F46:F61 H46:I61">
    <cfRule type="duplicateValues" dxfId="118" priority="50"/>
  </conditionalFormatting>
  <conditionalFormatting sqref="F47 H47:I47">
    <cfRule type="duplicateValues" dxfId="117" priority="68"/>
  </conditionalFormatting>
  <conditionalFormatting sqref="F48 H48:I48">
    <cfRule type="duplicateValues" dxfId="116" priority="62"/>
  </conditionalFormatting>
  <conditionalFormatting sqref="F50 H50:I50">
    <cfRule type="duplicateValues" dxfId="115" priority="64"/>
  </conditionalFormatting>
  <conditionalFormatting sqref="F51 H51:I51">
    <cfRule type="duplicateValues" dxfId="114" priority="63"/>
  </conditionalFormatting>
  <conditionalFormatting sqref="F52 H52:I52">
    <cfRule type="duplicateValues" dxfId="113" priority="58"/>
  </conditionalFormatting>
  <conditionalFormatting sqref="F53 H53:I53">
    <cfRule type="duplicateValues" dxfId="112" priority="59"/>
  </conditionalFormatting>
  <conditionalFormatting sqref="F54 H54:I54">
    <cfRule type="duplicateValues" dxfId="111" priority="60"/>
  </conditionalFormatting>
  <conditionalFormatting sqref="F57 H57:I57">
    <cfRule type="duplicateValues" dxfId="110" priority="51"/>
  </conditionalFormatting>
  <conditionalFormatting sqref="F58 H58:I58">
    <cfRule type="duplicateValues" dxfId="109" priority="53"/>
  </conditionalFormatting>
  <conditionalFormatting sqref="F61 H61:I61">
    <cfRule type="duplicateValues" dxfId="108" priority="52"/>
  </conditionalFormatting>
  <conditionalFormatting sqref="F62 H62:I62">
    <cfRule type="duplicateValues" dxfId="107" priority="49"/>
  </conditionalFormatting>
  <conditionalFormatting sqref="F62:F71 H62:I71">
    <cfRule type="duplicateValues" dxfId="106" priority="38"/>
  </conditionalFormatting>
  <conditionalFormatting sqref="F63 H63:I63">
    <cfRule type="duplicateValues" dxfId="105" priority="48"/>
  </conditionalFormatting>
  <conditionalFormatting sqref="F64 H64:I64">
    <cfRule type="duplicateValues" dxfId="104" priority="42"/>
  </conditionalFormatting>
  <conditionalFormatting sqref="F66 H66:I66">
    <cfRule type="duplicateValues" dxfId="103" priority="44"/>
  </conditionalFormatting>
  <conditionalFormatting sqref="F67 H67:I67">
    <cfRule type="duplicateValues" dxfId="102" priority="43"/>
  </conditionalFormatting>
  <conditionalFormatting sqref="F68 H68:I68">
    <cfRule type="duplicateValues" dxfId="101" priority="39"/>
  </conditionalFormatting>
  <conditionalFormatting sqref="F69 H69:I69">
    <cfRule type="duplicateValues" dxfId="100" priority="40"/>
  </conditionalFormatting>
  <conditionalFormatting sqref="F70 H70:I70">
    <cfRule type="duplicateValues" dxfId="99" priority="41"/>
  </conditionalFormatting>
  <conditionalFormatting sqref="F72 H72:I72">
    <cfRule type="duplicateValues" dxfId="98" priority="33"/>
  </conditionalFormatting>
  <conditionalFormatting sqref="F73 H73:I73">
    <cfRule type="duplicateValues" dxfId="97" priority="35"/>
  </conditionalFormatting>
  <conditionalFormatting sqref="F74 H74:I74">
    <cfRule type="duplicateValues" dxfId="96" priority="37"/>
  </conditionalFormatting>
  <conditionalFormatting sqref="F77 H77:I77">
    <cfRule type="duplicateValues" dxfId="95" priority="36"/>
  </conditionalFormatting>
  <conditionalFormatting sqref="F78 H78:I78">
    <cfRule type="duplicateValues" dxfId="94" priority="28"/>
  </conditionalFormatting>
  <conditionalFormatting sqref="F78:F85 H78:I85">
    <cfRule type="duplicateValues" dxfId="93" priority="18"/>
  </conditionalFormatting>
  <conditionalFormatting sqref="F79 H79:I79">
    <cfRule type="duplicateValues" dxfId="92" priority="27"/>
  </conditionalFormatting>
  <conditionalFormatting sqref="F80 H80:I80">
    <cfRule type="duplicateValues" dxfId="91" priority="21"/>
  </conditionalFormatting>
  <conditionalFormatting sqref="F82 H82:I82">
    <cfRule type="duplicateValues" dxfId="90" priority="23"/>
  </conditionalFormatting>
  <conditionalFormatting sqref="F83 H83:I83">
    <cfRule type="duplicateValues" dxfId="89" priority="22"/>
  </conditionalFormatting>
  <conditionalFormatting sqref="F84 H84:I84">
    <cfRule type="duplicateValues" dxfId="88" priority="19"/>
  </conditionalFormatting>
  <conditionalFormatting sqref="F85 H85:I85">
    <cfRule type="duplicateValues" dxfId="87" priority="20"/>
  </conditionalFormatting>
  <conditionalFormatting sqref="F86 H86:I86">
    <cfRule type="duplicateValues" dxfId="86" priority="12"/>
  </conditionalFormatting>
  <conditionalFormatting sqref="F87 H87:I87">
    <cfRule type="duplicateValues" dxfId="85" priority="14"/>
  </conditionalFormatting>
  <conditionalFormatting sqref="F88 H88:I88">
    <cfRule type="duplicateValues" dxfId="84" priority="16"/>
  </conditionalFormatting>
  <conditionalFormatting sqref="F91:F92 H91:I92">
    <cfRule type="duplicateValues" dxfId="83" priority="15"/>
  </conditionalFormatting>
  <conditionalFormatting sqref="F93 H93:I93">
    <cfRule type="duplicateValues" dxfId="82" priority="17"/>
  </conditionalFormatting>
  <conditionalFormatting sqref="F94:F139 H94:I139">
    <cfRule type="duplicateValues" dxfId="81" priority="7"/>
  </conditionalFormatting>
  <conditionalFormatting sqref="F2:I2 G3:G142">
    <cfRule type="duplicateValues" dxfId="80" priority="220"/>
  </conditionalFormatting>
  <conditionalFormatting sqref="L7">
    <cfRule type="expression" dxfId="79" priority="175">
      <formula>(IF(LEN(M7)&lt;&gt;10," ",LEFT(M7,5)+1))=L7</formula>
    </cfRule>
  </conditionalFormatting>
  <conditionalFormatting sqref="L9">
    <cfRule type="expression" dxfId="78" priority="172">
      <formula>(IF(LEN(M9)&lt;&gt;10," ",LEFT(M9,5)+1))=L9</formula>
    </cfRule>
  </conditionalFormatting>
  <conditionalFormatting sqref="L11 L2 L4:L5">
    <cfRule type="expression" dxfId="77" priority="374">
      <formula>(IF(LEN(M2)&lt;&gt;10," ",LEFT(M2,5)+1))=L2</formula>
    </cfRule>
  </conditionalFormatting>
  <conditionalFormatting sqref="L12">
    <cfRule type="expression" dxfId="76" priority="136">
      <formula>(IF(LEN(M12)&lt;&gt;10," ",LEFT(M12,5)+1))=L12</formula>
    </cfRule>
  </conditionalFormatting>
  <conditionalFormatting sqref="L14">
    <cfRule type="expression" dxfId="75" priority="120">
      <formula>(IF(LEN(M14)&lt;&gt;10," ",LEFT(M14,5)+1))=L14</formula>
    </cfRule>
  </conditionalFormatting>
  <conditionalFormatting sqref="L16 L18">
    <cfRule type="expression" dxfId="74" priority="117">
      <formula>(IF(LEN(M16)&lt;&gt;10," ",LEFT(M16,5)+1))=L16</formula>
    </cfRule>
  </conditionalFormatting>
  <conditionalFormatting sqref="L20">
    <cfRule type="expression" dxfId="73" priority="114">
      <formula>(IF(LEN(M20)&lt;&gt;10," ",LEFT(M20,5)+1))=L20</formula>
    </cfRule>
  </conditionalFormatting>
  <conditionalFormatting sqref="L22:L26">
    <cfRule type="expression" dxfId="72" priority="107">
      <formula>(IF(LEN(M22)&lt;&gt;10," ",LEFT(M22,5)+1))=L22</formula>
    </cfRule>
  </conditionalFormatting>
  <conditionalFormatting sqref="L28">
    <cfRule type="expression" dxfId="71" priority="102">
      <formula>(IF(LEN(M28)&lt;&gt;10," ",LEFT(M28,5)+1))=L28</formula>
    </cfRule>
  </conditionalFormatting>
  <conditionalFormatting sqref="L30:L35 L37">
    <cfRule type="expression" dxfId="70" priority="83">
      <formula>(IF(LEN(M30)&lt;&gt;10," ",LEFT(M30,5)+1))=L30</formula>
    </cfRule>
  </conditionalFormatting>
  <conditionalFormatting sqref="L32:L33">
    <cfRule type="notContainsBlanks" dxfId="69" priority="90">
      <formula>LEN(TRIM(L32))&gt;0</formula>
    </cfRule>
  </conditionalFormatting>
  <conditionalFormatting sqref="L39:L47 L49">
    <cfRule type="expression" dxfId="68" priority="66">
      <formula>(IF(LEN(M39)&lt;&gt;10," ",LEFT(M39,5)+1))=L39</formula>
    </cfRule>
  </conditionalFormatting>
  <conditionalFormatting sqref="L51:L63 L65">
    <cfRule type="expression" dxfId="67" priority="46">
      <formula>(IF(LEN(M51)&lt;&gt;10," ",LEFT(M51,5)+1))=L51</formula>
    </cfRule>
  </conditionalFormatting>
  <conditionalFormatting sqref="L67:L79 L81">
    <cfRule type="expression" dxfId="66" priority="25">
      <formula>(IF(LEN(M67)&lt;&gt;10," ",LEFT(M67,5)+1))=L67</formula>
    </cfRule>
  </conditionalFormatting>
  <conditionalFormatting sqref="L83:L98 L100:L117 L119:L139">
    <cfRule type="expression" dxfId="65" priority="2">
      <formula>(IF(LEN(M83)&lt;&gt;10," ",LEFT(M83,5)+1))=L83</formula>
    </cfRule>
  </conditionalFormatting>
  <conditionalFormatting sqref="L99">
    <cfRule type="expression" dxfId="64" priority="4">
      <formula>(IF(LEN(M118)&lt;&gt;10," ",LEFT(M118,5)+1))=L99</formula>
    </cfRule>
  </conditionalFormatting>
  <conditionalFormatting sqref="L118">
    <cfRule type="expression" dxfId="63" priority="5">
      <formula>(IF(LEN(#REF!)&lt;&gt;10," ",LEFT(#REF!,5)+1))=L118</formula>
    </cfRule>
  </conditionalFormatting>
  <conditionalFormatting sqref="L2:M2 L4:M5">
    <cfRule type="notContainsBlanks" dxfId="62" priority="375">
      <formula>LEN(TRIM(L2))&gt;0</formula>
    </cfRule>
  </conditionalFormatting>
  <conditionalFormatting sqref="L7:M7">
    <cfRule type="notContainsBlanks" dxfId="61" priority="176">
      <formula>LEN(TRIM(L7))&gt;0</formula>
    </cfRule>
  </conditionalFormatting>
  <conditionalFormatting sqref="L9:M9">
    <cfRule type="notContainsBlanks" dxfId="60" priority="173">
      <formula>LEN(TRIM(L9))&gt;0</formula>
    </cfRule>
  </conditionalFormatting>
  <conditionalFormatting sqref="L11:M12">
    <cfRule type="notContainsBlanks" dxfId="59" priority="137">
      <formula>LEN(TRIM(L11))&gt;0</formula>
    </cfRule>
  </conditionalFormatting>
  <conditionalFormatting sqref="L14:M14">
    <cfRule type="notContainsBlanks" dxfId="58" priority="121">
      <formula>LEN(TRIM(L14))&gt;0</formula>
    </cfRule>
  </conditionalFormatting>
  <conditionalFormatting sqref="L16:M16 L18:M18">
    <cfRule type="notContainsBlanks" dxfId="57" priority="118">
      <formula>LEN(TRIM(L16))&gt;0</formula>
    </cfRule>
  </conditionalFormatting>
  <conditionalFormatting sqref="L20:M20">
    <cfRule type="notContainsBlanks" dxfId="56" priority="115">
      <formula>LEN(TRIM(L20))&gt;0</formula>
    </cfRule>
  </conditionalFormatting>
  <conditionalFormatting sqref="L22:M26">
    <cfRule type="notContainsBlanks" dxfId="55" priority="108">
      <formula>LEN(TRIM(L22))&gt;0</formula>
    </cfRule>
  </conditionalFormatting>
  <conditionalFormatting sqref="L28:M28">
    <cfRule type="notContainsBlanks" dxfId="54" priority="103">
      <formula>LEN(TRIM(L28))&gt;0</formula>
    </cfRule>
  </conditionalFormatting>
  <conditionalFormatting sqref="L30:M31">
    <cfRule type="notContainsBlanks" dxfId="53" priority="95">
      <formula>LEN(TRIM(L30))&gt;0</formula>
    </cfRule>
  </conditionalFormatting>
  <conditionalFormatting sqref="L34:M35 L37:M37">
    <cfRule type="notContainsBlanks" dxfId="52" priority="84">
      <formula>LEN(TRIM(L34))&gt;0</formula>
    </cfRule>
  </conditionalFormatting>
  <conditionalFormatting sqref="L39:M47 L49:M49">
    <cfRule type="notContainsBlanks" dxfId="51" priority="67">
      <formula>LEN(TRIM(L39))&gt;0</formula>
    </cfRule>
  </conditionalFormatting>
  <conditionalFormatting sqref="L51:M63 L65:M65">
    <cfRule type="notContainsBlanks" dxfId="50" priority="47">
      <formula>LEN(TRIM(L51))&gt;0</formula>
    </cfRule>
  </conditionalFormatting>
  <conditionalFormatting sqref="L67:M79 L81:M81">
    <cfRule type="notContainsBlanks" dxfId="49" priority="26">
      <formula>LEN(TRIM(L67))&gt;0</formula>
    </cfRule>
  </conditionalFormatting>
  <conditionalFormatting sqref="L83:M93">
    <cfRule type="notContainsBlanks" dxfId="48" priority="10">
      <formula>LEN(TRIM(L83))&gt;0</formula>
    </cfRule>
  </conditionalFormatting>
  <conditionalFormatting sqref="L94:M98 L100:M139 L99">
    <cfRule type="expression" dxfId="47" priority="3">
      <formula>LEN(TRIM(L94))&gt;0</formula>
    </cfRule>
  </conditionalFormatting>
  <conditionalFormatting sqref="M2 M4:M5">
    <cfRule type="expression" dxfId="46" priority="373">
      <formula>VALUE(RIGHT(M2,1))         =     MOD(    MOD(   (MID(M2,1,1)*(-1)+MID(M2,2,1)*5+MID(M2,3,1)*7+MID(M2,4,1)*9+MID(M2,5,1)*4+MID(M2,6,1)*6+MID(M2,7,1)*10+MID(M2,8,1)*5+MID(M2,9,1)*7),11),10)</formula>
    </cfRule>
  </conditionalFormatting>
  <conditionalFormatting sqref="M7">
    <cfRule type="expression" dxfId="45" priority="174">
      <formula>VALUE(RIGHT(M7,1))         =     MOD(    MOD(   (MID(M7,1,1)*(-1)+MID(M7,2,1)*5+MID(M7,3,1)*7+MID(M7,4,1)*9+MID(M7,5,1)*4+MID(M7,6,1)*6+MID(M7,7,1)*10+MID(M7,8,1)*5+MID(M7,9,1)*7),11),10)</formula>
    </cfRule>
  </conditionalFormatting>
  <conditionalFormatting sqref="M9">
    <cfRule type="expression" dxfId="44" priority="171">
      <formula>VALUE(RIGHT(M9,1))         =     MOD(    MOD(   (MID(M9,1,1)*(-1)+MID(M9,2,1)*5+MID(M9,3,1)*7+MID(M9,4,1)*9+MID(M9,5,1)*4+MID(M9,6,1)*6+MID(M9,7,1)*10+MID(M9,8,1)*5+MID(M9,9,1)*7),11),10)</formula>
    </cfRule>
  </conditionalFormatting>
  <conditionalFormatting sqref="M11:M12">
    <cfRule type="expression" dxfId="43" priority="135">
      <formula>VALUE(RIGHT(M11,1))         =     MOD(    MOD(   (MID(M11,1,1)*(-1)+MID(M11,2,1)*5+MID(M11,3,1)*7+MID(M11,4,1)*9+MID(M11,5,1)*4+MID(M11,6,1)*6+MID(M11,7,1)*10+MID(M11,8,1)*5+MID(M11,9,1)*7),11),10)</formula>
    </cfRule>
  </conditionalFormatting>
  <conditionalFormatting sqref="M14">
    <cfRule type="expression" dxfId="42" priority="119">
      <formula>VALUE(RIGHT(M14,1))         =     MOD(    MOD(   (MID(M14,1,1)*(-1)+MID(M14,2,1)*5+MID(M14,3,1)*7+MID(M14,4,1)*9+MID(M14,5,1)*4+MID(M14,6,1)*6+MID(M14,7,1)*10+MID(M14,8,1)*5+MID(M14,9,1)*7),11),10)</formula>
    </cfRule>
  </conditionalFormatting>
  <conditionalFormatting sqref="M16 M18">
    <cfRule type="expression" dxfId="41" priority="116">
      <formula>VALUE(RIGHT(M16,1))         =     MOD(    MOD(   (MID(M16,1,1)*(-1)+MID(M16,2,1)*5+MID(M16,3,1)*7+MID(M16,4,1)*9+MID(M16,5,1)*4+MID(M16,6,1)*6+MID(M16,7,1)*10+MID(M16,8,1)*5+MID(M16,9,1)*7),11),10)</formula>
    </cfRule>
  </conditionalFormatting>
  <conditionalFormatting sqref="M20">
    <cfRule type="expression" dxfId="40" priority="113">
      <formula>VALUE(RIGHT(M20,1))         =     MOD(    MOD(   (MID(M20,1,1)*(-1)+MID(M20,2,1)*5+MID(M20,3,1)*7+MID(M20,4,1)*9+MID(M20,5,1)*4+MID(M20,6,1)*6+MID(M20,7,1)*10+MID(M20,8,1)*5+MID(M20,9,1)*7),11),10)</formula>
    </cfRule>
  </conditionalFormatting>
  <conditionalFormatting sqref="M22:M26">
    <cfRule type="expression" dxfId="39" priority="106">
      <formula>VALUE(RIGHT(M22,1))         =     MOD(    MOD(   (MID(M22,1,1)*(-1)+MID(M22,2,1)*5+MID(M22,3,1)*7+MID(M22,4,1)*9+MID(M22,5,1)*4+MID(M22,6,1)*6+MID(M22,7,1)*10+MID(M22,8,1)*5+MID(M22,9,1)*7),11),10)</formula>
    </cfRule>
  </conditionalFormatting>
  <conditionalFormatting sqref="M28">
    <cfRule type="expression" dxfId="38" priority="101">
      <formula>VALUE(RIGHT(M28,1))         =     MOD(    MOD(   (MID(M28,1,1)*(-1)+MID(M28,2,1)*5+MID(M28,3,1)*7+MID(M28,4,1)*9+MID(M28,5,1)*4+MID(M28,6,1)*6+MID(M28,7,1)*10+MID(M28,8,1)*5+MID(M28,9,1)*7),11),10)</formula>
    </cfRule>
  </conditionalFormatting>
  <conditionalFormatting sqref="M30:M32">
    <cfRule type="expression" dxfId="37" priority="87">
      <formula>VALUE(RIGHT(M30,1))         =     MOD(    MOD(   (MID(M30,1,1)*(-1)+MID(M30,2,1)*5+MID(M30,3,1)*7+MID(M30,4,1)*9+MID(M30,5,1)*4+MID(M30,6,1)*6+MID(M30,7,1)*10+MID(M30,8,1)*5+MID(M30,9,1)*7),11),10)</formula>
    </cfRule>
  </conditionalFormatting>
  <conditionalFormatting sqref="M32">
    <cfRule type="notContainsBlanks" dxfId="36" priority="88">
      <formula>LEN(TRIM(M32))&gt;0</formula>
    </cfRule>
  </conditionalFormatting>
  <conditionalFormatting sqref="M34:M35 M37">
    <cfRule type="expression" dxfId="35" priority="82">
      <formula>VALUE(RIGHT(M34,1))         =     MOD(    MOD(   (MID(M34,1,1)*(-1)+MID(M34,2,1)*5+MID(M34,3,1)*7+MID(M34,4,1)*9+MID(M34,5,1)*4+MID(M34,6,1)*6+MID(M34,7,1)*10+MID(M34,8,1)*5+MID(M34,9,1)*7),11),10)</formula>
    </cfRule>
  </conditionalFormatting>
  <conditionalFormatting sqref="M39:M47 M49">
    <cfRule type="expression" dxfId="34" priority="65">
      <formula>VALUE(RIGHT(M39,1))         =     MOD(    MOD(   (MID(M39,1,1)*(-1)+MID(M39,2,1)*5+MID(M39,3,1)*7+MID(M39,4,1)*9+MID(M39,5,1)*4+MID(M39,6,1)*6+MID(M39,7,1)*10+MID(M39,8,1)*5+MID(M39,9,1)*7),11),10)</formula>
    </cfRule>
  </conditionalFormatting>
  <conditionalFormatting sqref="M51:M63 M65">
    <cfRule type="expression" dxfId="33" priority="45">
      <formula>VALUE(RIGHT(M51,1))         =     MOD(    MOD(   (MID(M51,1,1)*(-1)+MID(M51,2,1)*5+MID(M51,3,1)*7+MID(M51,4,1)*9+MID(M51,5,1)*4+MID(M51,6,1)*6+MID(M51,7,1)*10+MID(M51,8,1)*5+MID(M51,9,1)*7),11),10)</formula>
    </cfRule>
  </conditionalFormatting>
  <conditionalFormatting sqref="M67:M79 M81">
    <cfRule type="expression" dxfId="32" priority="24">
      <formula>VALUE(RIGHT(M67,1))         =     MOD(    MOD(   (MID(M67,1,1)*(-1)+MID(M67,2,1)*5+MID(M67,3,1)*7+MID(M67,4,1)*9+MID(M67,5,1)*4+MID(M67,6,1)*6+MID(M67,7,1)*10+MID(M67,8,1)*5+MID(M67,9,1)*7),11),10)</formula>
    </cfRule>
  </conditionalFormatting>
  <conditionalFormatting sqref="M83:M98 M100:M139">
    <cfRule type="expression" dxfId="31" priority="1">
      <formula>VALUE(RIGHT(M83,1))         =     MOD(    MOD(   (MID(M83,1,1)*(-1)+MID(M83,2,1)*5+MID(M83,3,1)*7+MID(M83,4,1)*9+MID(M83,5,1)*4+MID(M83,6,1)*6+MID(M83,7,1)*10+MID(M83,8,1)*5+MID(M83,9,1)*7),11),10)</formula>
    </cfRule>
  </conditionalFormatting>
  <dataValidations count="3">
    <dataValidation type="list" allowBlank="1" showInputMessage="1" showErrorMessage="1" sqref="Q151:Q344 X140:X357 E140:E1345" xr:uid="{00000000-0002-0000-0000-000000000000}">
      <formula1>#REF!</formula1>
      <formula2>0</formula2>
    </dataValidation>
    <dataValidation type="list" allowBlank="1" showInputMessage="1" showErrorMessage="1" promptTitle="Виберіть висновок ВЛК" sqref="W94:W345" xr:uid="{00000000-0002-0000-0000-000002000000}">
      <formula1>#REF!</formula1>
      <formula2>0</formula2>
    </dataValidation>
    <dataValidation type="list" allowBlank="1" showInputMessage="1" showErrorMessage="1" sqref="Q140:Q150" xr:uid="{41F5F272-9468-4B35-BD2D-3A144B54C0D4}">
      <formula1>#REF!</formula1>
    </dataValidation>
  </dataValidations>
  <pageMargins left="0.39374999999999999" right="0.39374999999999999" top="0.78749999999999998" bottom="0.39374999999999999" header="0.511811023622047" footer="0.511811023622047"/>
  <pageSetup scale="15" fitToHeight="1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C8BC-99C6-4A32-9C20-D92085BEB995}">
  <dimension ref="A1:F135"/>
  <sheetViews>
    <sheetView tabSelected="1" workbookViewId="0">
      <selection activeCell="F4" sqref="F4"/>
    </sheetView>
  </sheetViews>
  <sheetFormatPr defaultColWidth="20" defaultRowHeight="30" customHeight="1" x14ac:dyDescent="0.25"/>
  <cols>
    <col min="1" max="1" width="40" style="61" customWidth="1"/>
    <col min="2" max="16384" width="20" style="61"/>
  </cols>
  <sheetData>
    <row r="1" spans="1:6" ht="30" customHeight="1" x14ac:dyDescent="0.25">
      <c r="A1" s="62" t="s">
        <v>1513</v>
      </c>
      <c r="B1" s="63" t="s">
        <v>1421</v>
      </c>
      <c r="C1" s="63" t="s">
        <v>1439</v>
      </c>
      <c r="D1" s="63" t="s">
        <v>1427</v>
      </c>
      <c r="E1" s="63" t="s">
        <v>1416</v>
      </c>
      <c r="F1" s="61" t="s">
        <v>1524</v>
      </c>
    </row>
    <row r="2" spans="1:6" ht="30" customHeight="1" x14ac:dyDescent="0.25">
      <c r="A2" s="62" t="s">
        <v>1512</v>
      </c>
      <c r="B2" s="62" t="s">
        <v>1433</v>
      </c>
      <c r="C2" s="62" t="s">
        <v>1430</v>
      </c>
      <c r="D2" s="62" t="s">
        <v>1427</v>
      </c>
      <c r="E2" s="62" t="s">
        <v>1423</v>
      </c>
      <c r="F2" s="61" t="s">
        <v>1525</v>
      </c>
    </row>
    <row r="3" spans="1:6" ht="30" customHeight="1" x14ac:dyDescent="0.25">
      <c r="A3" s="62" t="s">
        <v>1511</v>
      </c>
      <c r="B3" s="62" t="s">
        <v>1424</v>
      </c>
      <c r="C3" s="62" t="s">
        <v>1448</v>
      </c>
      <c r="D3" s="62" t="s">
        <v>1427</v>
      </c>
      <c r="E3" s="62" t="s">
        <v>1423</v>
      </c>
      <c r="F3" s="61" t="s">
        <v>1526</v>
      </c>
    </row>
    <row r="4" spans="1:6" ht="30" customHeight="1" x14ac:dyDescent="0.25">
      <c r="A4" s="62" t="s">
        <v>1510</v>
      </c>
      <c r="B4" s="62" t="s">
        <v>1421</v>
      </c>
      <c r="C4" s="62" t="s">
        <v>1430</v>
      </c>
      <c r="D4" s="62" t="s">
        <v>1417</v>
      </c>
      <c r="E4" s="62" t="s">
        <v>1416</v>
      </c>
      <c r="F4" s="61" t="s">
        <v>1525</v>
      </c>
    </row>
    <row r="5" spans="1:6" ht="30" customHeight="1" x14ac:dyDescent="0.25">
      <c r="A5" s="62" t="s">
        <v>1509</v>
      </c>
      <c r="B5" s="62" t="s">
        <v>1431</v>
      </c>
      <c r="C5" s="62" t="s">
        <v>1430</v>
      </c>
      <c r="D5" s="62" t="s">
        <v>1427</v>
      </c>
      <c r="E5" s="62" t="s">
        <v>1429</v>
      </c>
      <c r="F5" s="61" t="s">
        <v>1525</v>
      </c>
    </row>
    <row r="6" spans="1:6" ht="30" customHeight="1" x14ac:dyDescent="0.25">
      <c r="A6" s="62" t="s">
        <v>1508</v>
      </c>
      <c r="B6" s="62" t="s">
        <v>1431</v>
      </c>
      <c r="C6" s="62" t="s">
        <v>1430</v>
      </c>
      <c r="D6" s="62" t="s">
        <v>1427</v>
      </c>
      <c r="E6" s="62" t="s">
        <v>1416</v>
      </c>
      <c r="F6" s="61" t="s">
        <v>1525</v>
      </c>
    </row>
    <row r="7" spans="1:6" ht="30" customHeight="1" x14ac:dyDescent="0.25">
      <c r="A7" s="62" t="s">
        <v>1507</v>
      </c>
      <c r="B7" s="62" t="s">
        <v>1421</v>
      </c>
      <c r="C7" s="62" t="s">
        <v>1418</v>
      </c>
      <c r="D7" s="62" t="s">
        <v>1417</v>
      </c>
      <c r="E7" s="62" t="s">
        <v>1429</v>
      </c>
      <c r="F7" s="61" t="s">
        <v>1525</v>
      </c>
    </row>
    <row r="8" spans="1:6" ht="30" customHeight="1" x14ac:dyDescent="0.25">
      <c r="A8" s="62" t="s">
        <v>1506</v>
      </c>
      <c r="B8" s="62" t="s">
        <v>1424</v>
      </c>
      <c r="C8" s="62" t="s">
        <v>1439</v>
      </c>
      <c r="D8" s="62" t="s">
        <v>1427</v>
      </c>
      <c r="E8" s="62" t="s">
        <v>1423</v>
      </c>
      <c r="F8" s="61" t="s">
        <v>1525</v>
      </c>
    </row>
    <row r="9" spans="1:6" ht="30" customHeight="1" x14ac:dyDescent="0.25">
      <c r="A9" s="62" t="s">
        <v>1505</v>
      </c>
      <c r="B9" s="62" t="s">
        <v>1419</v>
      </c>
      <c r="C9" s="62" t="s">
        <v>1448</v>
      </c>
      <c r="D9" s="62" t="s">
        <v>1427</v>
      </c>
      <c r="E9" s="62" t="s">
        <v>1429</v>
      </c>
      <c r="F9" s="61" t="s">
        <v>1524</v>
      </c>
    </row>
    <row r="10" spans="1:6" ht="30" customHeight="1" x14ac:dyDescent="0.25">
      <c r="A10" s="62" t="s">
        <v>1477</v>
      </c>
      <c r="B10" s="62" t="s">
        <v>1433</v>
      </c>
      <c r="C10" s="62" t="s">
        <v>1439</v>
      </c>
      <c r="D10" s="62" t="s">
        <v>1427</v>
      </c>
      <c r="E10" s="62" t="s">
        <v>1429</v>
      </c>
      <c r="F10" s="61" t="s">
        <v>1524</v>
      </c>
    </row>
    <row r="11" spans="1:6" ht="30" customHeight="1" x14ac:dyDescent="0.25">
      <c r="A11" s="62" t="s">
        <v>1504</v>
      </c>
      <c r="B11" s="62" t="s">
        <v>1419</v>
      </c>
      <c r="C11" s="62" t="s">
        <v>1439</v>
      </c>
      <c r="D11" s="62" t="s">
        <v>1427</v>
      </c>
      <c r="E11" s="62" t="s">
        <v>1423</v>
      </c>
      <c r="F11" s="61" t="s">
        <v>1525</v>
      </c>
    </row>
    <row r="12" spans="1:6" ht="30" customHeight="1" x14ac:dyDescent="0.25">
      <c r="A12" s="62" t="s">
        <v>1503</v>
      </c>
      <c r="B12" s="62" t="s">
        <v>1421</v>
      </c>
      <c r="C12" s="62" t="s">
        <v>1430</v>
      </c>
      <c r="D12" s="62" t="s">
        <v>1427</v>
      </c>
      <c r="E12" s="62" t="s">
        <v>1423</v>
      </c>
      <c r="F12" s="61" t="s">
        <v>1525</v>
      </c>
    </row>
    <row r="13" spans="1:6" ht="30" customHeight="1" x14ac:dyDescent="0.25">
      <c r="A13" s="62" t="s">
        <v>1502</v>
      </c>
      <c r="B13" s="62" t="s">
        <v>1444</v>
      </c>
      <c r="C13" s="62" t="s">
        <v>1448</v>
      </c>
      <c r="D13" s="62" t="s">
        <v>1427</v>
      </c>
      <c r="E13" s="62" t="s">
        <v>1429</v>
      </c>
      <c r="F13" s="61" t="s">
        <v>1527</v>
      </c>
    </row>
    <row r="14" spans="1:6" ht="30" customHeight="1" x14ac:dyDescent="0.25">
      <c r="A14" s="62" t="s">
        <v>1436</v>
      </c>
      <c r="B14" s="62" t="s">
        <v>1419</v>
      </c>
      <c r="C14" s="62" t="s">
        <v>1430</v>
      </c>
      <c r="D14" s="62" t="s">
        <v>1427</v>
      </c>
      <c r="E14" s="62" t="s">
        <v>1423</v>
      </c>
      <c r="F14" s="61" t="s">
        <v>1525</v>
      </c>
    </row>
    <row r="15" spans="1:6" ht="30" customHeight="1" x14ac:dyDescent="0.25">
      <c r="A15" s="62" t="s">
        <v>1501</v>
      </c>
      <c r="B15" s="62" t="s">
        <v>1431</v>
      </c>
      <c r="C15" s="62" t="s">
        <v>1430</v>
      </c>
      <c r="D15" s="62" t="s">
        <v>1427</v>
      </c>
      <c r="E15" s="62" t="s">
        <v>1435</v>
      </c>
      <c r="F15" s="61" t="s">
        <v>1525</v>
      </c>
    </row>
    <row r="16" spans="1:6" ht="30" customHeight="1" x14ac:dyDescent="0.25">
      <c r="A16" s="62" t="s">
        <v>1500</v>
      </c>
      <c r="B16" s="62" t="s">
        <v>1419</v>
      </c>
      <c r="C16" s="62" t="s">
        <v>1439</v>
      </c>
      <c r="D16" s="62" t="s">
        <v>1417</v>
      </c>
      <c r="E16" s="62" t="s">
        <v>1416</v>
      </c>
      <c r="F16" s="61" t="s">
        <v>1525</v>
      </c>
    </row>
    <row r="17" spans="1:6" ht="30" customHeight="1" x14ac:dyDescent="0.25">
      <c r="A17" s="62" t="s">
        <v>1499</v>
      </c>
      <c r="B17" s="62" t="s">
        <v>1444</v>
      </c>
      <c r="C17" s="62" t="s">
        <v>1448</v>
      </c>
      <c r="D17" s="62" t="s">
        <v>1427</v>
      </c>
      <c r="E17" s="62" t="s">
        <v>1429</v>
      </c>
      <c r="F17" s="61" t="s">
        <v>1527</v>
      </c>
    </row>
    <row r="18" spans="1:6" ht="30" customHeight="1" x14ac:dyDescent="0.25">
      <c r="A18" s="62" t="s">
        <v>1498</v>
      </c>
      <c r="B18" s="62" t="s">
        <v>1431</v>
      </c>
      <c r="C18" s="62" t="s">
        <v>1439</v>
      </c>
      <c r="D18" s="62" t="s">
        <v>1417</v>
      </c>
      <c r="E18" s="62" t="s">
        <v>1452</v>
      </c>
      <c r="F18" s="61" t="s">
        <v>1525</v>
      </c>
    </row>
    <row r="19" spans="1:6" ht="30" customHeight="1" x14ac:dyDescent="0.25">
      <c r="A19" s="62" t="s">
        <v>1497</v>
      </c>
      <c r="B19" s="62" t="s">
        <v>1421</v>
      </c>
      <c r="C19" s="62" t="s">
        <v>1439</v>
      </c>
      <c r="D19" s="62" t="s">
        <v>1417</v>
      </c>
      <c r="E19" s="62" t="s">
        <v>1429</v>
      </c>
      <c r="F19" s="61" t="s">
        <v>1524</v>
      </c>
    </row>
    <row r="20" spans="1:6" ht="30" customHeight="1" x14ac:dyDescent="0.25">
      <c r="A20" s="62" t="s">
        <v>1496</v>
      </c>
      <c r="B20" s="62" t="s">
        <v>1421</v>
      </c>
      <c r="C20" s="62" t="s">
        <v>1448</v>
      </c>
      <c r="D20" s="62" t="s">
        <v>1427</v>
      </c>
      <c r="E20" s="62" t="s">
        <v>1416</v>
      </c>
      <c r="F20" s="61" t="s">
        <v>1526</v>
      </c>
    </row>
    <row r="21" spans="1:6" ht="30" customHeight="1" x14ac:dyDescent="0.25">
      <c r="A21" s="62" t="s">
        <v>1495</v>
      </c>
      <c r="B21" s="62" t="s">
        <v>1431</v>
      </c>
      <c r="C21" s="62" t="s">
        <v>1430</v>
      </c>
      <c r="D21" s="62" t="s">
        <v>1427</v>
      </c>
      <c r="E21" s="62" t="s">
        <v>1423</v>
      </c>
      <c r="F21" s="61" t="s">
        <v>1525</v>
      </c>
    </row>
    <row r="22" spans="1:6" ht="30" customHeight="1" x14ac:dyDescent="0.25">
      <c r="A22" s="62" t="s">
        <v>1494</v>
      </c>
      <c r="B22" s="62" t="s">
        <v>1421</v>
      </c>
      <c r="C22" s="62" t="s">
        <v>1430</v>
      </c>
      <c r="D22" s="62" t="s">
        <v>1427</v>
      </c>
      <c r="E22" s="62" t="s">
        <v>1429</v>
      </c>
      <c r="F22" s="61" t="s">
        <v>1525</v>
      </c>
    </row>
    <row r="23" spans="1:6" ht="30" customHeight="1" x14ac:dyDescent="0.25">
      <c r="A23" s="62" t="s">
        <v>1493</v>
      </c>
      <c r="B23" s="62" t="s">
        <v>1431</v>
      </c>
      <c r="C23" s="62" t="s">
        <v>1492</v>
      </c>
      <c r="D23" s="62" t="s">
        <v>1427</v>
      </c>
      <c r="E23" s="62" t="s">
        <v>1416</v>
      </c>
      <c r="F23" s="61" t="s">
        <v>1525</v>
      </c>
    </row>
    <row r="24" spans="1:6" ht="30" customHeight="1" x14ac:dyDescent="0.25">
      <c r="A24" s="62" t="s">
        <v>1491</v>
      </c>
      <c r="B24" s="62" t="s">
        <v>1419</v>
      </c>
      <c r="C24" s="62" t="s">
        <v>1435</v>
      </c>
      <c r="D24" s="62" t="s">
        <v>1427</v>
      </c>
      <c r="E24" s="62" t="s">
        <v>1423</v>
      </c>
      <c r="F24" s="61" t="s">
        <v>1525</v>
      </c>
    </row>
    <row r="25" spans="1:6" ht="30" customHeight="1" x14ac:dyDescent="0.25">
      <c r="A25" s="62" t="s">
        <v>1490</v>
      </c>
      <c r="B25" s="62" t="s">
        <v>1431</v>
      </c>
      <c r="C25" s="62" t="s">
        <v>1439</v>
      </c>
      <c r="D25" s="62" t="s">
        <v>1417</v>
      </c>
      <c r="E25" s="62" t="s">
        <v>1423</v>
      </c>
      <c r="F25" s="61" t="s">
        <v>1525</v>
      </c>
    </row>
    <row r="26" spans="1:6" ht="30" customHeight="1" x14ac:dyDescent="0.25">
      <c r="A26" s="62" t="s">
        <v>1489</v>
      </c>
      <c r="B26" s="62" t="s">
        <v>1431</v>
      </c>
      <c r="C26" s="62" t="s">
        <v>1439</v>
      </c>
      <c r="D26" s="62" t="s">
        <v>1427</v>
      </c>
      <c r="E26" s="62" t="s">
        <v>1423</v>
      </c>
      <c r="F26" s="61" t="s">
        <v>1525</v>
      </c>
    </row>
    <row r="27" spans="1:6" ht="30" customHeight="1" x14ac:dyDescent="0.25">
      <c r="A27" s="62" t="s">
        <v>1488</v>
      </c>
      <c r="B27" s="62" t="s">
        <v>1421</v>
      </c>
      <c r="C27" s="62" t="s">
        <v>1418</v>
      </c>
      <c r="D27" s="62" t="s">
        <v>1427</v>
      </c>
      <c r="E27" s="62" t="s">
        <v>1416</v>
      </c>
      <c r="F27" s="61" t="s">
        <v>1524</v>
      </c>
    </row>
    <row r="28" spans="1:6" ht="30" customHeight="1" x14ac:dyDescent="0.25">
      <c r="A28" s="62" t="s">
        <v>1487</v>
      </c>
      <c r="B28" s="62" t="s">
        <v>1419</v>
      </c>
      <c r="C28" s="62" t="s">
        <v>1430</v>
      </c>
      <c r="D28" s="62" t="s">
        <v>1427</v>
      </c>
      <c r="E28" s="62" t="s">
        <v>1423</v>
      </c>
      <c r="F28" s="61" t="s">
        <v>1525</v>
      </c>
    </row>
    <row r="29" spans="1:6" ht="30" customHeight="1" x14ac:dyDescent="0.25">
      <c r="A29" s="62" t="s">
        <v>1486</v>
      </c>
      <c r="B29" s="62" t="s">
        <v>1421</v>
      </c>
      <c r="C29" s="62" t="s">
        <v>1430</v>
      </c>
      <c r="D29" s="62" t="s">
        <v>1427</v>
      </c>
      <c r="E29" s="62" t="s">
        <v>1423</v>
      </c>
      <c r="F29" s="61" t="s">
        <v>1524</v>
      </c>
    </row>
    <row r="30" spans="1:6" ht="30" customHeight="1" x14ac:dyDescent="0.25">
      <c r="A30" s="62" t="s">
        <v>1485</v>
      </c>
      <c r="B30" s="62" t="s">
        <v>1433</v>
      </c>
      <c r="C30" s="62" t="s">
        <v>1430</v>
      </c>
      <c r="D30" s="62" t="s">
        <v>1427</v>
      </c>
      <c r="E30" s="62" t="s">
        <v>1423</v>
      </c>
      <c r="F30" s="61" t="s">
        <v>1527</v>
      </c>
    </row>
    <row r="31" spans="1:6" ht="30" customHeight="1" x14ac:dyDescent="0.25">
      <c r="A31" s="62" t="s">
        <v>1484</v>
      </c>
      <c r="B31" s="62" t="s">
        <v>1419</v>
      </c>
      <c r="C31" s="62" t="s">
        <v>1439</v>
      </c>
      <c r="D31" s="62" t="s">
        <v>1417</v>
      </c>
      <c r="E31" s="62" t="s">
        <v>1429</v>
      </c>
      <c r="F31" s="61" t="s">
        <v>1525</v>
      </c>
    </row>
    <row r="32" spans="1:6" ht="30" customHeight="1" x14ac:dyDescent="0.25">
      <c r="A32" s="62" t="s">
        <v>1483</v>
      </c>
      <c r="B32" s="62" t="s">
        <v>1419</v>
      </c>
      <c r="C32" s="62" t="s">
        <v>1430</v>
      </c>
      <c r="D32" s="62" t="s">
        <v>1427</v>
      </c>
      <c r="E32" s="62" t="s">
        <v>1416</v>
      </c>
      <c r="F32" s="61" t="s">
        <v>1525</v>
      </c>
    </row>
    <row r="33" spans="1:6" ht="30" customHeight="1" x14ac:dyDescent="0.25">
      <c r="A33" s="62" t="s">
        <v>1482</v>
      </c>
      <c r="B33" s="62" t="s">
        <v>1431</v>
      </c>
      <c r="C33" s="62" t="s">
        <v>1430</v>
      </c>
      <c r="D33" s="62" t="s">
        <v>1427</v>
      </c>
      <c r="E33" s="62" t="s">
        <v>1429</v>
      </c>
      <c r="F33" s="61" t="s">
        <v>1525</v>
      </c>
    </row>
    <row r="34" spans="1:6" ht="30" customHeight="1" x14ac:dyDescent="0.25">
      <c r="A34" s="62" t="s">
        <v>1481</v>
      </c>
      <c r="B34" s="62" t="s">
        <v>1431</v>
      </c>
      <c r="C34" s="62" t="s">
        <v>1439</v>
      </c>
      <c r="D34" s="62" t="s">
        <v>1427</v>
      </c>
      <c r="E34" s="62" t="s">
        <v>1423</v>
      </c>
      <c r="F34" s="61" t="s">
        <v>1525</v>
      </c>
    </row>
    <row r="35" spans="1:6" ht="30" customHeight="1" x14ac:dyDescent="0.25">
      <c r="A35" s="62" t="s">
        <v>1480</v>
      </c>
      <c r="B35" s="62" t="s">
        <v>1421</v>
      </c>
      <c r="C35" s="62" t="s">
        <v>1430</v>
      </c>
      <c r="D35" s="62" t="s">
        <v>1427</v>
      </c>
      <c r="E35" s="62" t="s">
        <v>1429</v>
      </c>
      <c r="F35" s="61" t="s">
        <v>1525</v>
      </c>
    </row>
    <row r="36" spans="1:6" ht="30" customHeight="1" x14ac:dyDescent="0.25">
      <c r="A36" s="62" t="s">
        <v>1479</v>
      </c>
      <c r="B36" s="62" t="s">
        <v>1419</v>
      </c>
      <c r="C36" s="62" t="s">
        <v>1430</v>
      </c>
      <c r="D36" s="62" t="s">
        <v>1427</v>
      </c>
      <c r="E36" s="62" t="s">
        <v>1429</v>
      </c>
      <c r="F36" s="61" t="s">
        <v>1525</v>
      </c>
    </row>
    <row r="37" spans="1:6" ht="30" customHeight="1" x14ac:dyDescent="0.25">
      <c r="A37" s="62" t="s">
        <v>1478</v>
      </c>
      <c r="B37" s="62" t="s">
        <v>1440</v>
      </c>
      <c r="C37" s="62" t="s">
        <v>1439</v>
      </c>
      <c r="D37" s="62" t="s">
        <v>1427</v>
      </c>
      <c r="E37" s="62" t="s">
        <v>1429</v>
      </c>
      <c r="F37" s="61" t="s">
        <v>1525</v>
      </c>
    </row>
    <row r="38" spans="1:6" ht="30" customHeight="1" x14ac:dyDescent="0.25">
      <c r="A38" s="62" t="s">
        <v>1477</v>
      </c>
      <c r="B38" s="62" t="s">
        <v>1419</v>
      </c>
      <c r="C38" s="62" t="s">
        <v>1430</v>
      </c>
      <c r="D38" s="62" t="s">
        <v>1427</v>
      </c>
      <c r="E38" s="62" t="s">
        <v>1423</v>
      </c>
      <c r="F38" s="61" t="s">
        <v>1525</v>
      </c>
    </row>
    <row r="39" spans="1:6" ht="30" customHeight="1" x14ac:dyDescent="0.25">
      <c r="A39" s="62" t="s">
        <v>1476</v>
      </c>
      <c r="B39" s="62" t="s">
        <v>1419</v>
      </c>
      <c r="C39" s="62" t="s">
        <v>1430</v>
      </c>
      <c r="D39" s="62" t="s">
        <v>1427</v>
      </c>
      <c r="E39" s="62" t="s">
        <v>1429</v>
      </c>
      <c r="F39" s="61" t="s">
        <v>1524</v>
      </c>
    </row>
    <row r="40" spans="1:6" ht="30" customHeight="1" x14ac:dyDescent="0.25">
      <c r="A40" s="62" t="s">
        <v>1475</v>
      </c>
      <c r="B40" s="62" t="s">
        <v>1440</v>
      </c>
      <c r="C40" s="62" t="s">
        <v>1430</v>
      </c>
      <c r="D40" s="62" t="s">
        <v>1417</v>
      </c>
      <c r="E40" s="62" t="s">
        <v>1423</v>
      </c>
      <c r="F40" s="61" t="s">
        <v>1525</v>
      </c>
    </row>
    <row r="41" spans="1:6" ht="30" customHeight="1" x14ac:dyDescent="0.25">
      <c r="A41" s="62" t="s">
        <v>1474</v>
      </c>
      <c r="B41" s="62" t="s">
        <v>1421</v>
      </c>
      <c r="C41" s="62" t="s">
        <v>1430</v>
      </c>
      <c r="D41" s="62" t="s">
        <v>1427</v>
      </c>
      <c r="E41" s="62" t="s">
        <v>1416</v>
      </c>
      <c r="F41" s="61" t="s">
        <v>1525</v>
      </c>
    </row>
    <row r="42" spans="1:6" ht="30" customHeight="1" x14ac:dyDescent="0.25">
      <c r="A42" s="62" t="s">
        <v>1473</v>
      </c>
      <c r="B42" s="62" t="s">
        <v>1421</v>
      </c>
      <c r="C42" s="62" t="s">
        <v>1430</v>
      </c>
      <c r="D42" s="62" t="s">
        <v>1417</v>
      </c>
      <c r="E42" s="62" t="s">
        <v>1423</v>
      </c>
      <c r="F42" s="61" t="s">
        <v>1525</v>
      </c>
    </row>
    <row r="43" spans="1:6" ht="30" customHeight="1" x14ac:dyDescent="0.25">
      <c r="A43" s="62" t="s">
        <v>1472</v>
      </c>
      <c r="B43" s="62" t="s">
        <v>1440</v>
      </c>
      <c r="C43" s="62" t="s">
        <v>1430</v>
      </c>
      <c r="D43" s="62" t="s">
        <v>1427</v>
      </c>
      <c r="E43" s="62" t="s">
        <v>1426</v>
      </c>
      <c r="F43" s="61" t="s">
        <v>1525</v>
      </c>
    </row>
    <row r="44" spans="1:6" ht="30" customHeight="1" x14ac:dyDescent="0.25">
      <c r="A44" s="62" t="s">
        <v>1471</v>
      </c>
      <c r="B44" s="62" t="s">
        <v>1444</v>
      </c>
      <c r="C44" s="62" t="s">
        <v>1448</v>
      </c>
      <c r="D44" s="62" t="s">
        <v>1427</v>
      </c>
      <c r="E44" s="62" t="s">
        <v>1429</v>
      </c>
      <c r="F44" s="61" t="s">
        <v>1526</v>
      </c>
    </row>
    <row r="45" spans="1:6" ht="30" customHeight="1" x14ac:dyDescent="0.25">
      <c r="A45" s="62" t="s">
        <v>1470</v>
      </c>
      <c r="B45" s="62" t="s">
        <v>1421</v>
      </c>
      <c r="C45" s="62" t="s">
        <v>1448</v>
      </c>
      <c r="D45" s="62" t="s">
        <v>1417</v>
      </c>
      <c r="E45" s="62" t="s">
        <v>1429</v>
      </c>
      <c r="F45" s="61" t="s">
        <v>1525</v>
      </c>
    </row>
    <row r="46" spans="1:6" ht="30" customHeight="1" x14ac:dyDescent="0.25">
      <c r="A46" s="62" t="s">
        <v>1469</v>
      </c>
      <c r="B46" s="62" t="s">
        <v>1421</v>
      </c>
      <c r="C46" s="62" t="s">
        <v>1418</v>
      </c>
      <c r="D46" s="62" t="s">
        <v>1427</v>
      </c>
      <c r="E46" s="62" t="s">
        <v>1423</v>
      </c>
      <c r="F46" s="61" t="s">
        <v>1525</v>
      </c>
    </row>
    <row r="47" spans="1:6" ht="30" customHeight="1" x14ac:dyDescent="0.25">
      <c r="A47" s="62" t="s">
        <v>1468</v>
      </c>
      <c r="B47" s="62" t="s">
        <v>1419</v>
      </c>
      <c r="C47" s="62" t="s">
        <v>1439</v>
      </c>
      <c r="D47" s="62" t="s">
        <v>1427</v>
      </c>
      <c r="E47" s="62" t="s">
        <v>1423</v>
      </c>
      <c r="F47" s="61" t="s">
        <v>1524</v>
      </c>
    </row>
    <row r="48" spans="1:6" ht="30" customHeight="1" x14ac:dyDescent="0.25">
      <c r="A48" s="62" t="s">
        <v>1467</v>
      </c>
      <c r="B48" s="62" t="s">
        <v>1421</v>
      </c>
      <c r="C48" s="62" t="s">
        <v>1430</v>
      </c>
      <c r="D48" s="62" t="s">
        <v>1427</v>
      </c>
      <c r="E48" s="62" t="s">
        <v>1416</v>
      </c>
      <c r="F48" s="61" t="s">
        <v>1525</v>
      </c>
    </row>
    <row r="49" spans="1:6" ht="30" customHeight="1" x14ac:dyDescent="0.25">
      <c r="A49" s="62" t="s">
        <v>1466</v>
      </c>
      <c r="B49" s="62" t="s">
        <v>1444</v>
      </c>
      <c r="C49" s="62" t="s">
        <v>1448</v>
      </c>
      <c r="D49" s="62" t="s">
        <v>1427</v>
      </c>
      <c r="E49" s="62" t="s">
        <v>1429</v>
      </c>
      <c r="F49" s="61" t="s">
        <v>1526</v>
      </c>
    </row>
    <row r="50" spans="1:6" ht="30" customHeight="1" x14ac:dyDescent="0.25">
      <c r="A50" s="62" t="s">
        <v>1465</v>
      </c>
      <c r="B50" s="62" t="s">
        <v>1421</v>
      </c>
      <c r="C50" s="62" t="s">
        <v>1430</v>
      </c>
      <c r="D50" s="62" t="s">
        <v>1417</v>
      </c>
      <c r="E50" s="62" t="s">
        <v>1416</v>
      </c>
      <c r="F50" s="61" t="s">
        <v>1525</v>
      </c>
    </row>
    <row r="51" spans="1:6" ht="30" customHeight="1" x14ac:dyDescent="0.25">
      <c r="A51" s="62" t="s">
        <v>1464</v>
      </c>
      <c r="B51" s="62" t="s">
        <v>1421</v>
      </c>
      <c r="C51" s="62" t="s">
        <v>1430</v>
      </c>
      <c r="D51" s="62" t="s">
        <v>1427</v>
      </c>
      <c r="E51" s="62" t="s">
        <v>1429</v>
      </c>
      <c r="F51" s="61" t="s">
        <v>1525</v>
      </c>
    </row>
    <row r="52" spans="1:6" ht="30" customHeight="1" x14ac:dyDescent="0.25">
      <c r="A52" s="62" t="s">
        <v>1463</v>
      </c>
      <c r="B52" s="62" t="s">
        <v>1421</v>
      </c>
      <c r="C52" s="62" t="s">
        <v>1418</v>
      </c>
      <c r="D52" s="62" t="s">
        <v>1427</v>
      </c>
      <c r="E52" s="62" t="s">
        <v>1416</v>
      </c>
      <c r="F52" s="61" t="s">
        <v>1525</v>
      </c>
    </row>
    <row r="53" spans="1:6" ht="30" customHeight="1" x14ac:dyDescent="0.25">
      <c r="A53" s="62" t="s">
        <v>1462</v>
      </c>
      <c r="B53" s="62" t="s">
        <v>1421</v>
      </c>
      <c r="C53" s="62" t="s">
        <v>1418</v>
      </c>
      <c r="D53" s="62" t="s">
        <v>1417</v>
      </c>
      <c r="E53" s="62" t="s">
        <v>1416</v>
      </c>
      <c r="F53" s="61" t="s">
        <v>1527</v>
      </c>
    </row>
    <row r="54" spans="1:6" ht="30" customHeight="1" x14ac:dyDescent="0.25">
      <c r="A54" s="62" t="s">
        <v>1461</v>
      </c>
      <c r="B54" s="62" t="s">
        <v>1424</v>
      </c>
      <c r="C54" s="62" t="s">
        <v>1439</v>
      </c>
      <c r="D54" s="62" t="s">
        <v>1427</v>
      </c>
      <c r="E54" s="62" t="s">
        <v>1423</v>
      </c>
      <c r="F54" s="61" t="s">
        <v>1525</v>
      </c>
    </row>
    <row r="55" spans="1:6" ht="30" customHeight="1" x14ac:dyDescent="0.25">
      <c r="A55" s="62" t="s">
        <v>1460</v>
      </c>
      <c r="B55" s="62" t="s">
        <v>1419</v>
      </c>
      <c r="C55" s="62" t="s">
        <v>1430</v>
      </c>
      <c r="D55" s="62" t="s">
        <v>1417</v>
      </c>
      <c r="E55" s="62" t="s">
        <v>1416</v>
      </c>
      <c r="F55" s="61" t="s">
        <v>1527</v>
      </c>
    </row>
    <row r="56" spans="1:6" ht="30" customHeight="1" x14ac:dyDescent="0.25">
      <c r="A56" s="62" t="s">
        <v>1459</v>
      </c>
      <c r="B56" s="62" t="s">
        <v>1431</v>
      </c>
      <c r="C56" s="62" t="s">
        <v>1439</v>
      </c>
      <c r="D56" s="62" t="s">
        <v>1427</v>
      </c>
      <c r="E56" s="62" t="s">
        <v>1429</v>
      </c>
      <c r="F56" s="61" t="s">
        <v>1525</v>
      </c>
    </row>
    <row r="57" spans="1:6" ht="30" customHeight="1" x14ac:dyDescent="0.25">
      <c r="A57" s="62" t="s">
        <v>1458</v>
      </c>
      <c r="B57" s="62" t="s">
        <v>1424</v>
      </c>
      <c r="C57" s="62" t="s">
        <v>1448</v>
      </c>
      <c r="D57" s="62" t="s">
        <v>1427</v>
      </c>
      <c r="E57" s="62" t="s">
        <v>1429</v>
      </c>
      <c r="F57" s="61" t="s">
        <v>1525</v>
      </c>
    </row>
    <row r="58" spans="1:6" ht="30" customHeight="1" x14ac:dyDescent="0.25">
      <c r="A58" s="62" t="s">
        <v>1457</v>
      </c>
      <c r="B58" s="62" t="s">
        <v>1440</v>
      </c>
      <c r="C58" s="62" t="s">
        <v>1439</v>
      </c>
      <c r="D58" s="62" t="s">
        <v>1427</v>
      </c>
      <c r="E58" s="62" t="s">
        <v>1423</v>
      </c>
      <c r="F58" s="61" t="s">
        <v>1525</v>
      </c>
    </row>
    <row r="59" spans="1:6" ht="30" customHeight="1" x14ac:dyDescent="0.25">
      <c r="A59" s="62" t="s">
        <v>1456</v>
      </c>
      <c r="B59" s="62" t="s">
        <v>1424</v>
      </c>
      <c r="C59" s="62" t="s">
        <v>1430</v>
      </c>
      <c r="D59" s="62" t="s">
        <v>1417</v>
      </c>
      <c r="E59" s="62" t="s">
        <v>1429</v>
      </c>
      <c r="F59" s="61" t="s">
        <v>1525</v>
      </c>
    </row>
    <row r="60" spans="1:6" ht="30" customHeight="1" x14ac:dyDescent="0.25">
      <c r="A60" s="62" t="s">
        <v>1455</v>
      </c>
      <c r="B60" s="62" t="s">
        <v>1424</v>
      </c>
      <c r="C60" s="62" t="s">
        <v>1439</v>
      </c>
      <c r="D60" s="62" t="s">
        <v>1427</v>
      </c>
      <c r="E60" s="62" t="s">
        <v>1429</v>
      </c>
      <c r="F60" s="61" t="s">
        <v>1525</v>
      </c>
    </row>
    <row r="61" spans="1:6" ht="30" customHeight="1" x14ac:dyDescent="0.25">
      <c r="A61" s="62" t="s">
        <v>1454</v>
      </c>
      <c r="B61" s="62" t="s">
        <v>1421</v>
      </c>
      <c r="C61" s="62" t="s">
        <v>1430</v>
      </c>
      <c r="D61" s="62" t="s">
        <v>1427</v>
      </c>
      <c r="E61" s="62" t="s">
        <v>1423</v>
      </c>
      <c r="F61" s="61" t="s">
        <v>1525</v>
      </c>
    </row>
    <row r="62" spans="1:6" ht="30" customHeight="1" x14ac:dyDescent="0.25">
      <c r="A62" s="62" t="s">
        <v>1453</v>
      </c>
      <c r="B62" s="62" t="s">
        <v>1433</v>
      </c>
      <c r="C62" s="62" t="s">
        <v>1430</v>
      </c>
      <c r="D62" s="62" t="s">
        <v>1427</v>
      </c>
      <c r="E62" s="62" t="s">
        <v>1452</v>
      </c>
      <c r="F62" s="61" t="s">
        <v>1525</v>
      </c>
    </row>
    <row r="63" spans="1:6" ht="30" customHeight="1" x14ac:dyDescent="0.25">
      <c r="A63" s="62" t="s">
        <v>1451</v>
      </c>
      <c r="B63" s="62" t="s">
        <v>1421</v>
      </c>
      <c r="C63" s="62" t="s">
        <v>1430</v>
      </c>
      <c r="D63" s="62" t="s">
        <v>1427</v>
      </c>
      <c r="E63" s="62" t="s">
        <v>1423</v>
      </c>
      <c r="F63" s="61" t="s">
        <v>1525</v>
      </c>
    </row>
    <row r="64" spans="1:6" ht="30" customHeight="1" x14ac:dyDescent="0.25">
      <c r="A64" s="62" t="s">
        <v>1450</v>
      </c>
      <c r="B64" s="62" t="s">
        <v>1421</v>
      </c>
      <c r="C64" s="62" t="s">
        <v>1430</v>
      </c>
      <c r="D64" s="62" t="s">
        <v>1427</v>
      </c>
      <c r="E64" s="62" t="s">
        <v>1416</v>
      </c>
      <c r="F64" s="61" t="s">
        <v>1525</v>
      </c>
    </row>
    <row r="65" spans="1:6" ht="30" customHeight="1" x14ac:dyDescent="0.25">
      <c r="A65" s="62" t="s">
        <v>1449</v>
      </c>
      <c r="B65" s="62" t="s">
        <v>1444</v>
      </c>
      <c r="C65" s="62" t="s">
        <v>1448</v>
      </c>
      <c r="D65" s="62" t="s">
        <v>1427</v>
      </c>
      <c r="E65" s="62" t="s">
        <v>1429</v>
      </c>
      <c r="F65" s="61" t="s">
        <v>1526</v>
      </c>
    </row>
    <row r="66" spans="1:6" ht="30" customHeight="1" x14ac:dyDescent="0.25">
      <c r="A66" s="62" t="s">
        <v>1447</v>
      </c>
      <c r="B66" s="62" t="s">
        <v>1424</v>
      </c>
      <c r="C66" s="62" t="s">
        <v>1418</v>
      </c>
      <c r="D66" s="62" t="s">
        <v>1427</v>
      </c>
      <c r="E66" s="62" t="s">
        <v>1429</v>
      </c>
      <c r="F66" s="61" t="s">
        <v>1525</v>
      </c>
    </row>
    <row r="67" spans="1:6" ht="30" customHeight="1" x14ac:dyDescent="0.25">
      <c r="A67" s="62" t="s">
        <v>1446</v>
      </c>
      <c r="B67" s="62" t="s">
        <v>1424</v>
      </c>
      <c r="C67" s="62" t="s">
        <v>1430</v>
      </c>
      <c r="D67" s="62" t="s">
        <v>1417</v>
      </c>
      <c r="E67" s="62" t="s">
        <v>1423</v>
      </c>
      <c r="F67" s="61" t="s">
        <v>1525</v>
      </c>
    </row>
    <row r="68" spans="1:6" ht="30" customHeight="1" x14ac:dyDescent="0.25">
      <c r="A68" s="62" t="s">
        <v>1445</v>
      </c>
      <c r="B68" s="62" t="s">
        <v>1444</v>
      </c>
      <c r="C68" s="62" t="s">
        <v>1439</v>
      </c>
      <c r="D68" s="62" t="s">
        <v>1417</v>
      </c>
      <c r="E68" s="62" t="s">
        <v>1429</v>
      </c>
      <c r="F68" s="61" t="s">
        <v>1525</v>
      </c>
    </row>
    <row r="69" spans="1:6" ht="30" customHeight="1" x14ac:dyDescent="0.25">
      <c r="A69" s="62" t="s">
        <v>1443</v>
      </c>
      <c r="B69" s="62" t="s">
        <v>1421</v>
      </c>
      <c r="C69" s="62" t="s">
        <v>1418</v>
      </c>
      <c r="D69" s="62" t="s">
        <v>1417</v>
      </c>
      <c r="E69" s="62" t="s">
        <v>1416</v>
      </c>
      <c r="F69" s="61" t="s">
        <v>1525</v>
      </c>
    </row>
    <row r="70" spans="1:6" ht="30" customHeight="1" x14ac:dyDescent="0.25">
      <c r="A70" s="62" t="s">
        <v>1442</v>
      </c>
      <c r="B70" s="62" t="s">
        <v>1421</v>
      </c>
      <c r="C70" s="62" t="s">
        <v>1430</v>
      </c>
      <c r="D70" s="62" t="s">
        <v>1427</v>
      </c>
      <c r="E70" s="62" t="s">
        <v>1429</v>
      </c>
      <c r="F70" s="61" t="s">
        <v>1525</v>
      </c>
    </row>
    <row r="71" spans="1:6" ht="30" customHeight="1" x14ac:dyDescent="0.25">
      <c r="A71" s="62" t="s">
        <v>1441</v>
      </c>
      <c r="B71" s="62" t="s">
        <v>1440</v>
      </c>
      <c r="C71" s="62" t="s">
        <v>1439</v>
      </c>
      <c r="D71" s="62" t="s">
        <v>1427</v>
      </c>
      <c r="E71" s="62" t="s">
        <v>1429</v>
      </c>
      <c r="F71" s="61" t="s">
        <v>1524</v>
      </c>
    </row>
    <row r="72" spans="1:6" ht="30" customHeight="1" x14ac:dyDescent="0.25">
      <c r="A72" s="62" t="s">
        <v>1438</v>
      </c>
      <c r="B72" s="62" t="s">
        <v>1421</v>
      </c>
      <c r="C72" s="62" t="s">
        <v>1430</v>
      </c>
      <c r="D72" s="62" t="s">
        <v>1427</v>
      </c>
      <c r="E72" s="62" t="s">
        <v>1423</v>
      </c>
      <c r="F72" s="61" t="s">
        <v>1524</v>
      </c>
    </row>
    <row r="73" spans="1:6" ht="30" customHeight="1" x14ac:dyDescent="0.25">
      <c r="A73" s="62" t="s">
        <v>1437</v>
      </c>
      <c r="B73" s="62" t="s">
        <v>1424</v>
      </c>
      <c r="C73" s="62" t="s">
        <v>1430</v>
      </c>
      <c r="D73" s="62" t="s">
        <v>1427</v>
      </c>
      <c r="E73" s="62" t="s">
        <v>1423</v>
      </c>
      <c r="F73" s="61" t="s">
        <v>1525</v>
      </c>
    </row>
    <row r="74" spans="1:6" ht="30" customHeight="1" x14ac:dyDescent="0.25">
      <c r="A74" s="62" t="s">
        <v>1436</v>
      </c>
      <c r="B74" s="62" t="s">
        <v>1435</v>
      </c>
      <c r="C74" s="62" t="s">
        <v>1430</v>
      </c>
      <c r="D74" s="62" t="s">
        <v>1427</v>
      </c>
      <c r="E74" s="62" t="s">
        <v>1416</v>
      </c>
      <c r="F74" s="61" t="s">
        <v>1525</v>
      </c>
    </row>
    <row r="75" spans="1:6" ht="30" customHeight="1" x14ac:dyDescent="0.25">
      <c r="A75" s="62" t="s">
        <v>1434</v>
      </c>
      <c r="B75" s="62" t="s">
        <v>1433</v>
      </c>
      <c r="C75" s="62" t="s">
        <v>1418</v>
      </c>
      <c r="D75" s="62" t="s">
        <v>1417</v>
      </c>
      <c r="E75" s="62" t="s">
        <v>1426</v>
      </c>
      <c r="F75" s="61" t="s">
        <v>1525</v>
      </c>
    </row>
    <row r="76" spans="1:6" ht="30" customHeight="1" x14ac:dyDescent="0.25">
      <c r="A76" s="62" t="s">
        <v>1432</v>
      </c>
      <c r="B76" s="62" t="s">
        <v>1431</v>
      </c>
      <c r="C76" s="62" t="s">
        <v>1430</v>
      </c>
      <c r="D76" s="62" t="s">
        <v>1427</v>
      </c>
      <c r="E76" s="62" t="s">
        <v>1429</v>
      </c>
      <c r="F76" s="61" t="s">
        <v>1525</v>
      </c>
    </row>
    <row r="77" spans="1:6" ht="30" customHeight="1" x14ac:dyDescent="0.25">
      <c r="A77" s="62" t="s">
        <v>1428</v>
      </c>
      <c r="B77" s="62" t="s">
        <v>1421</v>
      </c>
      <c r="C77" s="62" t="s">
        <v>1418</v>
      </c>
      <c r="D77" s="62" t="s">
        <v>1427</v>
      </c>
      <c r="E77" s="62" t="s">
        <v>1426</v>
      </c>
      <c r="F77" s="61" t="s">
        <v>1525</v>
      </c>
    </row>
    <row r="78" spans="1:6" ht="30" customHeight="1" x14ac:dyDescent="0.25">
      <c r="A78" s="62" t="s">
        <v>1425</v>
      </c>
      <c r="B78" s="62" t="s">
        <v>1424</v>
      </c>
      <c r="C78" s="62" t="s">
        <v>1418</v>
      </c>
      <c r="D78" s="62" t="s">
        <v>1417</v>
      </c>
      <c r="E78" s="62" t="s">
        <v>1423</v>
      </c>
      <c r="F78" s="61" t="s">
        <v>1525</v>
      </c>
    </row>
    <row r="79" spans="1:6" ht="30" customHeight="1" x14ac:dyDescent="0.25">
      <c r="A79" s="62" t="s">
        <v>1422</v>
      </c>
      <c r="B79" s="62" t="s">
        <v>1421</v>
      </c>
      <c r="C79" s="62" t="s">
        <v>1418</v>
      </c>
      <c r="D79" s="62" t="s">
        <v>1417</v>
      </c>
      <c r="E79" s="62" t="s">
        <v>1416</v>
      </c>
      <c r="F79" s="61" t="s">
        <v>1525</v>
      </c>
    </row>
    <row r="80" spans="1:6" ht="30" customHeight="1" x14ac:dyDescent="0.25">
      <c r="A80" s="62" t="s">
        <v>1420</v>
      </c>
      <c r="B80" s="62" t="s">
        <v>1419</v>
      </c>
      <c r="C80" s="62" t="s">
        <v>1418</v>
      </c>
      <c r="D80" s="62" t="s">
        <v>1417</v>
      </c>
      <c r="E80" s="62" t="s">
        <v>1416</v>
      </c>
      <c r="F80" s="61" t="s">
        <v>1525</v>
      </c>
    </row>
    <row r="81" spans="6:6" ht="30" customHeight="1" x14ac:dyDescent="0.25">
      <c r="F81" s="61" t="s">
        <v>1525</v>
      </c>
    </row>
    <row r="82" spans="6:6" ht="30" customHeight="1" x14ac:dyDescent="0.25">
      <c r="F82" s="61" t="s">
        <v>1524</v>
      </c>
    </row>
    <row r="83" spans="6:6" ht="30" customHeight="1" x14ac:dyDescent="0.25">
      <c r="F83" s="61" t="s">
        <v>1525</v>
      </c>
    </row>
    <row r="84" spans="6:6" ht="30" customHeight="1" x14ac:dyDescent="0.25">
      <c r="F84" s="61" t="s">
        <v>1524</v>
      </c>
    </row>
    <row r="85" spans="6:6" ht="30" customHeight="1" x14ac:dyDescent="0.25">
      <c r="F85" s="61" t="s">
        <v>1527</v>
      </c>
    </row>
    <row r="86" spans="6:6" ht="30" customHeight="1" x14ac:dyDescent="0.25">
      <c r="F86" s="61" t="s">
        <v>1525</v>
      </c>
    </row>
    <row r="87" spans="6:6" ht="30" customHeight="1" x14ac:dyDescent="0.25">
      <c r="F87" s="61" t="s">
        <v>1525</v>
      </c>
    </row>
    <row r="88" spans="6:6" ht="30" customHeight="1" x14ac:dyDescent="0.25">
      <c r="F88" s="61" t="s">
        <v>1525</v>
      </c>
    </row>
    <row r="89" spans="6:6" ht="30" customHeight="1" x14ac:dyDescent="0.25">
      <c r="F89" s="61" t="s">
        <v>1525</v>
      </c>
    </row>
    <row r="90" spans="6:6" ht="30" customHeight="1" x14ac:dyDescent="0.25">
      <c r="F90" s="61" t="s">
        <v>1525</v>
      </c>
    </row>
    <row r="91" spans="6:6" ht="30" customHeight="1" x14ac:dyDescent="0.25">
      <c r="F91" s="61" t="s">
        <v>1525</v>
      </c>
    </row>
    <row r="92" spans="6:6" ht="30" customHeight="1" x14ac:dyDescent="0.25">
      <c r="F92" s="61" t="s">
        <v>1525</v>
      </c>
    </row>
    <row r="93" spans="6:6" ht="30" customHeight="1" x14ac:dyDescent="0.25">
      <c r="F93" s="61" t="s">
        <v>1525</v>
      </c>
    </row>
    <row r="94" spans="6:6" ht="30" customHeight="1" x14ac:dyDescent="0.25">
      <c r="F94" s="61" t="s">
        <v>1524</v>
      </c>
    </row>
    <row r="95" spans="6:6" ht="30" customHeight="1" x14ac:dyDescent="0.25">
      <c r="F95" s="61" t="s">
        <v>1525</v>
      </c>
    </row>
    <row r="96" spans="6:6" ht="30" customHeight="1" x14ac:dyDescent="0.25">
      <c r="F96" s="61" t="s">
        <v>1525</v>
      </c>
    </row>
    <row r="97" spans="6:6" ht="30" customHeight="1" x14ac:dyDescent="0.25">
      <c r="F97" s="61" t="s">
        <v>1525</v>
      </c>
    </row>
    <row r="98" spans="6:6" ht="30" customHeight="1" x14ac:dyDescent="0.25">
      <c r="F98" s="61" t="s">
        <v>1525</v>
      </c>
    </row>
    <row r="99" spans="6:6" ht="30" customHeight="1" x14ac:dyDescent="0.25">
      <c r="F99" s="61" t="s">
        <v>1526</v>
      </c>
    </row>
    <row r="100" spans="6:6" ht="30" customHeight="1" x14ac:dyDescent="0.25">
      <c r="F100" s="61" t="s">
        <v>1525</v>
      </c>
    </row>
    <row r="101" spans="6:6" ht="30" customHeight="1" x14ac:dyDescent="0.25">
      <c r="F101" s="61" t="s">
        <v>1525</v>
      </c>
    </row>
    <row r="102" spans="6:6" ht="30" customHeight="1" x14ac:dyDescent="0.25">
      <c r="F102" s="61" t="s">
        <v>1524</v>
      </c>
    </row>
    <row r="103" spans="6:6" ht="30" customHeight="1" x14ac:dyDescent="0.25">
      <c r="F103" s="61" t="s">
        <v>1525</v>
      </c>
    </row>
    <row r="104" spans="6:6" ht="30" customHeight="1" x14ac:dyDescent="0.25">
      <c r="F104" s="61" t="s">
        <v>1526</v>
      </c>
    </row>
    <row r="105" spans="6:6" ht="30" customHeight="1" x14ac:dyDescent="0.25">
      <c r="F105" s="61" t="s">
        <v>1525</v>
      </c>
    </row>
    <row r="106" spans="6:6" ht="30" customHeight="1" x14ac:dyDescent="0.25">
      <c r="F106" s="61" t="s">
        <v>1525</v>
      </c>
    </row>
    <row r="107" spans="6:6" ht="30" customHeight="1" x14ac:dyDescent="0.25">
      <c r="F107" s="61" t="s">
        <v>1525</v>
      </c>
    </row>
    <row r="108" spans="6:6" ht="30" customHeight="1" x14ac:dyDescent="0.25">
      <c r="F108" s="61" t="s">
        <v>1527</v>
      </c>
    </row>
    <row r="109" spans="6:6" ht="30" customHeight="1" x14ac:dyDescent="0.25">
      <c r="F109" s="61" t="s">
        <v>1525</v>
      </c>
    </row>
    <row r="110" spans="6:6" ht="30" customHeight="1" x14ac:dyDescent="0.25">
      <c r="F110" s="61" t="s">
        <v>1527</v>
      </c>
    </row>
    <row r="111" spans="6:6" ht="30" customHeight="1" x14ac:dyDescent="0.25">
      <c r="F111" s="61" t="s">
        <v>1525</v>
      </c>
    </row>
    <row r="112" spans="6:6" ht="30" customHeight="1" x14ac:dyDescent="0.25">
      <c r="F112" s="61" t="s">
        <v>1525</v>
      </c>
    </row>
    <row r="113" spans="6:6" ht="30" customHeight="1" x14ac:dyDescent="0.25">
      <c r="F113" s="61" t="s">
        <v>1525</v>
      </c>
    </row>
    <row r="114" spans="6:6" ht="30" customHeight="1" x14ac:dyDescent="0.25">
      <c r="F114" s="61" t="s">
        <v>1525</v>
      </c>
    </row>
    <row r="115" spans="6:6" ht="30" customHeight="1" x14ac:dyDescent="0.25">
      <c r="F115" s="61" t="s">
        <v>1525</v>
      </c>
    </row>
    <row r="116" spans="6:6" ht="30" customHeight="1" x14ac:dyDescent="0.25">
      <c r="F116" s="61" t="s">
        <v>1525</v>
      </c>
    </row>
    <row r="117" spans="6:6" ht="30" customHeight="1" x14ac:dyDescent="0.25">
      <c r="F117" s="61" t="s">
        <v>1525</v>
      </c>
    </row>
    <row r="118" spans="6:6" ht="30" customHeight="1" x14ac:dyDescent="0.25">
      <c r="F118" s="61" t="s">
        <v>1525</v>
      </c>
    </row>
    <row r="119" spans="6:6" ht="30" customHeight="1" x14ac:dyDescent="0.25">
      <c r="F119" s="61" t="s">
        <v>1525</v>
      </c>
    </row>
    <row r="120" spans="6:6" ht="30" customHeight="1" x14ac:dyDescent="0.25">
      <c r="F120" s="61" t="s">
        <v>1526</v>
      </c>
    </row>
    <row r="121" spans="6:6" ht="30" customHeight="1" x14ac:dyDescent="0.25">
      <c r="F121" s="61" t="s">
        <v>1525</v>
      </c>
    </row>
    <row r="122" spans="6:6" ht="30" customHeight="1" x14ac:dyDescent="0.25">
      <c r="F122" s="61" t="s">
        <v>1525</v>
      </c>
    </row>
    <row r="123" spans="6:6" ht="30" customHeight="1" x14ac:dyDescent="0.25">
      <c r="F123" s="61" t="s">
        <v>1525</v>
      </c>
    </row>
    <row r="124" spans="6:6" ht="30" customHeight="1" x14ac:dyDescent="0.25">
      <c r="F124" s="61" t="s">
        <v>1525</v>
      </c>
    </row>
    <row r="125" spans="6:6" ht="30" customHeight="1" x14ac:dyDescent="0.25">
      <c r="F125" s="61" t="s">
        <v>1525</v>
      </c>
    </row>
    <row r="126" spans="6:6" ht="30" customHeight="1" x14ac:dyDescent="0.25">
      <c r="F126" s="61" t="s">
        <v>1524</v>
      </c>
    </row>
    <row r="127" spans="6:6" ht="30" customHeight="1" x14ac:dyDescent="0.25">
      <c r="F127" s="61" t="s">
        <v>1524</v>
      </c>
    </row>
    <row r="128" spans="6:6" ht="30" customHeight="1" x14ac:dyDescent="0.25">
      <c r="F128" s="61" t="s">
        <v>1525</v>
      </c>
    </row>
    <row r="129" spans="6:6" ht="30" customHeight="1" x14ac:dyDescent="0.25">
      <c r="F129" s="61" t="s">
        <v>1525</v>
      </c>
    </row>
    <row r="130" spans="6:6" ht="30" customHeight="1" x14ac:dyDescent="0.25">
      <c r="F130" s="61" t="s">
        <v>1525</v>
      </c>
    </row>
    <row r="131" spans="6:6" ht="30" customHeight="1" x14ac:dyDescent="0.25">
      <c r="F131" s="61" t="s">
        <v>1525</v>
      </c>
    </row>
    <row r="132" spans="6:6" ht="30" customHeight="1" x14ac:dyDescent="0.25">
      <c r="F132" s="61" t="s">
        <v>1525</v>
      </c>
    </row>
    <row r="133" spans="6:6" ht="30" customHeight="1" x14ac:dyDescent="0.25">
      <c r="F133" s="61" t="s">
        <v>1525</v>
      </c>
    </row>
    <row r="134" spans="6:6" ht="30" customHeight="1" x14ac:dyDescent="0.25">
      <c r="F134" s="61" t="s">
        <v>1525</v>
      </c>
    </row>
    <row r="135" spans="6:6" ht="30" customHeight="1" x14ac:dyDescent="0.25">
      <c r="F135" s="61" t="s">
        <v>1525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EAAE7-510C-4170-A5AF-EA192B5F2F7F}">
  <dimension ref="A1"/>
  <sheetViews>
    <sheetView topLeftCell="A46" workbookViewId="0">
      <selection activeCell="A2" sqref="A2:XFD142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4"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42578125" defaultRowHeight="14.2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2" customWidth="1"/>
    <col min="12" max="12" width="42.140625" customWidth="1"/>
    <col min="13" max="14" width="11.42578125" style="2" customWidth="1"/>
    <col min="16" max="16" width="10.85546875" customWidth="1"/>
  </cols>
  <sheetData>
    <row r="1" spans="1:16" s="3" customFormat="1" ht="32.25" customHeight="1" x14ac:dyDescent="0.25">
      <c r="A1" s="3">
        <f t="array" ref="A1:A172">Основний!D2:D26</f>
        <v>1</v>
      </c>
      <c r="B1" s="3" t="str">
        <f t="array" ref="B1:B172">CONCATENATE("", Основний!F2:F26)</f>
        <v>АБРАМЯН Артур Маратович</v>
      </c>
      <c r="C1" s="3" t="str">
        <f t="array" ref="C1:C172">CONCATENATE("", TEXT(Основний!L2:L26,"dd.mm.yyyy"))</f>
        <v>21.10.1998</v>
      </c>
      <c r="D1" s="4" t="str">
        <f t="array" ref="D1:D172">CONCATENATE("", Основний!M2:M26)</f>
        <v>3608804152</v>
      </c>
      <c r="E1" s="4" t="s">
        <v>22</v>
      </c>
      <c r="F1" s="4" t="e">
        <f t="array" ref="F1:F172">CONCATENATE("", Основний!#REF!)</f>
        <v>#REF!</v>
      </c>
      <c r="G1" s="4" t="s">
        <v>22</v>
      </c>
      <c r="H1" s="4" t="str">
        <f t="array" ref="H1:H172">CONCATENATE("", Основний!N2:N26)</f>
        <v>ВТ 101396
Приморським РС у м. Маріуполі ГУ ДМС України в Донецькій області
12.06.2015</v>
      </c>
      <c r="I1" s="4" t="s">
        <v>22</v>
      </c>
      <c r="J1" s="5" t="s">
        <v>23</v>
      </c>
      <c r="K1" s="4" t="s">
        <v>24</v>
      </c>
      <c r="L1" s="5" t="s">
        <v>25</v>
      </c>
      <c r="M1" s="4" t="s">
        <v>26</v>
      </c>
      <c r="N1" s="4" t="s">
        <v>27</v>
      </c>
    </row>
    <row r="2" spans="1:16" ht="15" hidden="1" customHeight="1" x14ac:dyDescent="0.25">
      <c r="A2">
        <v>2</v>
      </c>
      <c r="B2" t="str">
        <v>АВРАМЕНКО Андрій Миколайович</v>
      </c>
      <c r="C2" s="6" t="str">
        <v>18.06.1984</v>
      </c>
      <c r="D2" s="1" t="str">
        <v>3085003094</v>
      </c>
      <c r="F2" t="e">
        <v>#REF!</v>
      </c>
      <c r="H2" t="str">
        <v/>
      </c>
      <c r="J2" s="7" t="s">
        <v>28</v>
      </c>
      <c r="K2" s="8" t="s">
        <v>28</v>
      </c>
      <c r="L2" s="7" t="s">
        <v>28</v>
      </c>
      <c r="M2" s="8" t="s">
        <v>28</v>
      </c>
      <c r="N2" s="8" t="s">
        <v>28</v>
      </c>
      <c r="O2" t="b">
        <f>DATEVALUE(C2) &lt;&gt; INT(LEFT(D2,5)) +1</f>
        <v>0</v>
      </c>
    </row>
    <row r="3" spans="1:16" ht="15" x14ac:dyDescent="0.25">
      <c r="A3">
        <v>2</v>
      </c>
      <c r="B3" t="str">
        <v>АЛЕКСЕНКО Іван Миколайович</v>
      </c>
      <c r="C3" s="9" t="str">
        <v>23.06.1997</v>
      </c>
      <c r="D3" s="1" t="str">
        <v>3560301717</v>
      </c>
      <c r="E3" s="1">
        <f t="shared" ref="E3:E34" si="0">IF(D3="", "", LEN(D3))</f>
        <v>10</v>
      </c>
      <c r="F3" t="e">
        <v>#REF!</v>
      </c>
      <c r="G3" s="1" t="e">
        <f t="shared" ref="G3:G34" si="1">IF(F3="", "", LEN(F3))</f>
        <v>#REF!</v>
      </c>
      <c r="H3" t="str">
        <v/>
      </c>
      <c r="I3" s="1" t="str">
        <f t="shared" ref="I3:I34" si="2">IF(H3="", "", LEN(H3))</f>
        <v/>
      </c>
      <c r="J3" t="s">
        <v>29</v>
      </c>
      <c r="K3" s="10" t="b">
        <f t="shared" ref="K3:K66" si="3">IF(J3="", "", B3=J3)</f>
        <v>0</v>
      </c>
      <c r="M3" s="10" t="str">
        <f t="shared" ref="M3:M34" si="4">IF(L3="", "", B3=L3)</f>
        <v/>
      </c>
      <c r="N3" s="10" t="str">
        <f t="shared" ref="N3:N34" si="5">IF(L3="", "", J3=L3)</f>
        <v/>
      </c>
      <c r="O3" t="b">
        <f>DATEVALUE(C3) &lt;&gt; INT(LEFT(D3,5)) +1</f>
        <v>0</v>
      </c>
      <c r="P3">
        <f>DATEVALUE(C3)</f>
        <v>35604</v>
      </c>
    </row>
    <row r="4" spans="1:16" ht="15" x14ac:dyDescent="0.25">
      <c r="A4">
        <v>3</v>
      </c>
      <c r="B4" t="str">
        <v>АЛІЄВ Парвіз Натікбєкович</v>
      </c>
      <c r="C4" s="6" t="str">
        <v>07.05.1983</v>
      </c>
      <c r="D4" s="1" t="str">
        <v>3044204097</v>
      </c>
      <c r="E4" s="1">
        <f t="shared" si="0"/>
        <v>10</v>
      </c>
      <c r="F4" t="e">
        <v>#REF!</v>
      </c>
      <c r="G4" s="1" t="e">
        <f t="shared" si="1"/>
        <v>#REF!</v>
      </c>
      <c r="H4" t="str">
        <v>КС 160333
Київським РВ ДМУ УДМС УКР в Донецькій обл
09.08.2002</v>
      </c>
      <c r="I4" s="1">
        <f t="shared" si="2"/>
        <v>62</v>
      </c>
      <c r="J4" t="s">
        <v>30</v>
      </c>
      <c r="K4" s="2" t="b">
        <f t="shared" si="3"/>
        <v>0</v>
      </c>
      <c r="M4" s="2" t="str">
        <f t="shared" si="4"/>
        <v/>
      </c>
      <c r="N4" s="2" t="str">
        <f t="shared" si="5"/>
        <v/>
      </c>
      <c r="O4" t="b">
        <f>DATEVALUE(C4) &lt;&gt; INT(LEFT(D4,5)) +1</f>
        <v>0</v>
      </c>
    </row>
    <row r="5" spans="1:16" ht="15" x14ac:dyDescent="0.25">
      <c r="A5">
        <v>1</v>
      </c>
      <c r="B5" t="str">
        <v>АНДРУШКО Вадим Валентинович</v>
      </c>
      <c r="C5" s="6" t="str">
        <v>02.11.1991</v>
      </c>
      <c r="D5" s="1" t="str">
        <v>3354308835</v>
      </c>
      <c r="E5" s="1">
        <f t="shared" si="0"/>
        <v>10</v>
      </c>
      <c r="F5" t="e">
        <v>#REF!</v>
      </c>
      <c r="G5" s="1" t="e">
        <f t="shared" si="1"/>
        <v>#REF!</v>
      </c>
      <c r="H5" t="str">
        <v>ВН 424127
Вололдарсько-Волинським РВ УМВС в Житомирській області
20.05.2008</v>
      </c>
      <c r="I5" s="1">
        <f t="shared" si="2"/>
        <v>75</v>
      </c>
      <c r="J5" t="s">
        <v>31</v>
      </c>
      <c r="K5" s="2" t="b">
        <f t="shared" si="3"/>
        <v>0</v>
      </c>
      <c r="M5" s="2" t="str">
        <f t="shared" si="4"/>
        <v/>
      </c>
      <c r="N5" s="2" t="str">
        <f t="shared" si="5"/>
        <v/>
      </c>
      <c r="O5" t="b">
        <f>DATEVALUE(C5) &lt;&gt; INT(LEFT(D5,5)) +1</f>
        <v>0</v>
      </c>
    </row>
    <row r="6" spans="1:16" ht="15" x14ac:dyDescent="0.25">
      <c r="A6">
        <v>5</v>
      </c>
      <c r="B6" t="str">
        <v>АНІСІМОВ Сергій Леонідович</v>
      </c>
      <c r="C6" s="6" t="str">
        <v>18.10.1989</v>
      </c>
      <c r="D6" s="1" t="str">
        <v>3279802570</v>
      </c>
      <c r="E6" s="1">
        <f t="shared" si="0"/>
        <v>10</v>
      </c>
      <c r="F6" t="e">
        <v>#REF!</v>
      </c>
      <c r="G6" s="1" t="e">
        <f t="shared" si="1"/>
        <v>#REF!</v>
      </c>
      <c r="H6" t="str">
        <v>АМ 247948</v>
      </c>
      <c r="I6" s="1">
        <f t="shared" si="2"/>
        <v>9</v>
      </c>
      <c r="J6" t="s">
        <v>32</v>
      </c>
      <c r="K6" s="2" t="b">
        <f t="shared" si="3"/>
        <v>0</v>
      </c>
      <c r="M6" s="2" t="str">
        <f t="shared" si="4"/>
        <v/>
      </c>
      <c r="N6" s="2" t="str">
        <f t="shared" si="5"/>
        <v/>
      </c>
    </row>
    <row r="7" spans="1:16" ht="15" x14ac:dyDescent="0.25">
      <c r="A7">
        <v>1</v>
      </c>
      <c r="B7" t="str">
        <v>АНТОНЮК Дмитро Русланович</v>
      </c>
      <c r="C7" s="6" t="str">
        <v>23.03.1999</v>
      </c>
      <c r="D7" s="1" t="str">
        <v>3624109257</v>
      </c>
      <c r="E7" s="1">
        <f t="shared" si="0"/>
        <v>10</v>
      </c>
      <c r="F7" t="e">
        <v>#REF!</v>
      </c>
      <c r="G7" s="1" t="e">
        <f t="shared" si="1"/>
        <v>#REF!</v>
      </c>
      <c r="H7" t="str">
        <v>АТ 121678</v>
      </c>
      <c r="I7" s="1">
        <f t="shared" si="2"/>
        <v>9</v>
      </c>
      <c r="J7" t="s">
        <v>33</v>
      </c>
      <c r="K7" s="2" t="b">
        <f t="shared" si="3"/>
        <v>0</v>
      </c>
      <c r="M7" s="2" t="str">
        <f t="shared" si="4"/>
        <v/>
      </c>
      <c r="N7" s="2" t="str">
        <f t="shared" si="5"/>
        <v/>
      </c>
    </row>
    <row r="8" spans="1:16" ht="15" x14ac:dyDescent="0.25">
      <c r="A8">
        <v>1</v>
      </c>
      <c r="B8" t="str">
        <v>АНТОНЮК Олександр Леонідович</v>
      </c>
      <c r="C8" s="6" t="str">
        <v>27.09.1979</v>
      </c>
      <c r="D8" s="1" t="str">
        <v>2912410393</v>
      </c>
      <c r="E8" s="1">
        <f t="shared" si="0"/>
        <v>10</v>
      </c>
      <c r="F8" t="e">
        <v>#REF!</v>
      </c>
      <c r="G8" s="1" t="e">
        <f t="shared" si="1"/>
        <v>#REF!</v>
      </c>
      <c r="H8" t="str">
        <v>ТТ 193066
Дарнівським РО ГУ ДМС УКР в м. Києві
16.08.2013</v>
      </c>
      <c r="I8" s="1">
        <f t="shared" si="2"/>
        <v>57</v>
      </c>
      <c r="J8" t="s">
        <v>34</v>
      </c>
      <c r="K8" s="2" t="b">
        <f t="shared" si="3"/>
        <v>0</v>
      </c>
      <c r="M8" s="2" t="str">
        <f t="shared" si="4"/>
        <v/>
      </c>
      <c r="N8" s="2" t="str">
        <f t="shared" si="5"/>
        <v/>
      </c>
    </row>
    <row r="9" spans="1:16" ht="15" x14ac:dyDescent="0.25">
      <c r="A9">
        <v>2</v>
      </c>
      <c r="B9" t="str">
        <v>БАБИЧ Андрій Васильович</v>
      </c>
      <c r="C9" s="6" t="str">
        <v>18.04.1984</v>
      </c>
      <c r="D9" s="1" t="str">
        <v>3078922215</v>
      </c>
      <c r="E9" s="1">
        <f t="shared" si="0"/>
        <v>10</v>
      </c>
      <c r="F9" t="e">
        <v>#REF!</v>
      </c>
      <c r="G9" s="1" t="e">
        <f t="shared" si="1"/>
        <v>#REF!</v>
      </c>
      <c r="H9" t="str">
        <v>СТ 531446
Чернігівським РС УДМС УКР  в Чернігівській обл
24.02.2017</v>
      </c>
      <c r="I9" s="1">
        <f t="shared" si="2"/>
        <v>67</v>
      </c>
      <c r="J9" t="s">
        <v>35</v>
      </c>
      <c r="K9" s="2" t="b">
        <f t="shared" si="3"/>
        <v>0</v>
      </c>
      <c r="M9" s="2" t="str">
        <f t="shared" si="4"/>
        <v/>
      </c>
      <c r="N9" s="2" t="str">
        <f t="shared" si="5"/>
        <v/>
      </c>
    </row>
    <row r="10" spans="1:16" ht="15" x14ac:dyDescent="0.25">
      <c r="A10">
        <v>3</v>
      </c>
      <c r="B10" t="str">
        <v>БАСКАКОВ Павло Анатолійович</v>
      </c>
      <c r="C10" s="6" t="str">
        <v>02.03.1984</v>
      </c>
      <c r="D10" s="1" t="str">
        <v>3074200978</v>
      </c>
      <c r="E10" s="1">
        <f t="shared" si="0"/>
        <v>10</v>
      </c>
      <c r="F10" t="e">
        <v>#REF!</v>
      </c>
      <c r="G10" s="1" t="e">
        <f t="shared" si="1"/>
        <v>#REF!</v>
      </c>
      <c r="H10" t="str">
        <v>АМ 064073
Заводським РВ Дніпродзержинського МУ УМВС України в Дніпропетровській області
03.10.2000</v>
      </c>
      <c r="I10" s="1">
        <f t="shared" si="2"/>
        <v>98</v>
      </c>
      <c r="J10" t="s">
        <v>36</v>
      </c>
      <c r="K10" s="2" t="b">
        <f t="shared" si="3"/>
        <v>0</v>
      </c>
      <c r="M10" s="2" t="str">
        <f t="shared" si="4"/>
        <v/>
      </c>
      <c r="N10" s="2" t="str">
        <f t="shared" si="5"/>
        <v/>
      </c>
    </row>
    <row r="11" spans="1:16" ht="15" x14ac:dyDescent="0.25">
      <c r="A11">
        <v>2</v>
      </c>
      <c r="B11" t="str">
        <v>БЕРШАДСЬКИЙ Олександр Миколайович</v>
      </c>
      <c r="C11" s="6" t="str">
        <v>15.03.1992</v>
      </c>
      <c r="D11" s="1" t="str">
        <v>3367700733</v>
      </c>
      <c r="E11" s="1">
        <f t="shared" si="0"/>
        <v>10</v>
      </c>
      <c r="F11" t="e">
        <v>#REF!</v>
      </c>
      <c r="G11" s="1" t="e">
        <f t="shared" si="1"/>
        <v>#REF!</v>
      </c>
      <c r="H11" t="str">
        <v>003047716
8034
04.03.2019</v>
      </c>
      <c r="I11" s="1">
        <f t="shared" si="2"/>
        <v>25</v>
      </c>
      <c r="J11" t="s">
        <v>37</v>
      </c>
      <c r="K11" s="2" t="b">
        <f t="shared" si="3"/>
        <v>0</v>
      </c>
      <c r="M11" s="2" t="str">
        <f t="shared" si="4"/>
        <v/>
      </c>
      <c r="N11" s="2" t="str">
        <f t="shared" si="5"/>
        <v/>
      </c>
    </row>
    <row r="12" spans="1:16" ht="15" x14ac:dyDescent="0.25">
      <c r="A12">
        <v>3</v>
      </c>
      <c r="B12" t="str">
        <v>БІЛОУСОВ Сергій Вікторович</v>
      </c>
      <c r="C12" s="6" t="str">
        <v>04.09.1982</v>
      </c>
      <c r="D12" s="1" t="str">
        <v>ВМ 632875</v>
      </c>
      <c r="E12" s="1">
        <f t="shared" si="0"/>
        <v>9</v>
      </c>
      <c r="F12" t="e">
        <v>#REF!</v>
      </c>
      <c r="G12" s="1" t="e">
        <f t="shared" si="1"/>
        <v>#REF!</v>
      </c>
      <c r="H12" t="str">
        <v>009302826
1836
23.06.2023</v>
      </c>
      <c r="I12" s="1">
        <f t="shared" si="2"/>
        <v>25</v>
      </c>
      <c r="J12" t="s">
        <v>38</v>
      </c>
      <c r="K12" s="2" t="b">
        <f t="shared" si="3"/>
        <v>0</v>
      </c>
      <c r="M12" s="2" t="str">
        <f t="shared" si="4"/>
        <v/>
      </c>
      <c r="N12" s="2" t="str">
        <f t="shared" si="5"/>
        <v/>
      </c>
    </row>
    <row r="13" spans="1:16" ht="15" x14ac:dyDescent="0.25">
      <c r="A13">
        <v>18</v>
      </c>
      <c r="B13" t="str">
        <v>БОЙКО Геннадій Володимирович</v>
      </c>
      <c r="C13" s="6" t="str">
        <v>19.11.1981</v>
      </c>
      <c r="D13" s="1" t="str">
        <v>2990807554</v>
      </c>
      <c r="E13" s="1">
        <f t="shared" si="0"/>
        <v>10</v>
      </c>
      <c r="F13" t="e">
        <v>#REF!</v>
      </c>
      <c r="G13" s="1" t="e">
        <f t="shared" si="1"/>
        <v>#REF!</v>
      </c>
      <c r="H13" t="str">
        <v>МА 583941
Охтирським МРВУМВС України в Сумській обл.,
04.01.1999</v>
      </c>
      <c r="I13" s="1">
        <f t="shared" si="2"/>
        <v>64</v>
      </c>
      <c r="J13" t="s">
        <v>39</v>
      </c>
      <c r="K13" s="2" t="b">
        <f t="shared" si="3"/>
        <v>0</v>
      </c>
      <c r="M13" s="2" t="str">
        <f t="shared" si="4"/>
        <v/>
      </c>
      <c r="N13" s="2" t="str">
        <f t="shared" si="5"/>
        <v/>
      </c>
    </row>
    <row r="14" spans="1:16" ht="15" x14ac:dyDescent="0.25">
      <c r="A14">
        <v>4</v>
      </c>
      <c r="B14" t="str">
        <v>БОЛЬШАКОВ Костянтин Євгенович</v>
      </c>
      <c r="C14" s="6" t="str">
        <v>02.07.1992</v>
      </c>
      <c r="D14" s="1" t="str">
        <v>3378604531</v>
      </c>
      <c r="E14" s="1">
        <f t="shared" si="0"/>
        <v>10</v>
      </c>
      <c r="F14" t="e">
        <v>#REF!</v>
      </c>
      <c r="G14" s="1" t="e">
        <f t="shared" si="1"/>
        <v>#REF!</v>
      </c>
      <c r="H14" t="str">
        <v>ЕН 904717
Краснолуцьким МВ УДМС УКР в Луганській обл
15.11.2012</v>
      </c>
      <c r="I14" s="1">
        <f t="shared" si="2"/>
        <v>63</v>
      </c>
      <c r="J14" t="s">
        <v>40</v>
      </c>
      <c r="K14" s="2" t="b">
        <f t="shared" si="3"/>
        <v>0</v>
      </c>
      <c r="M14" s="2" t="str">
        <f t="shared" si="4"/>
        <v/>
      </c>
      <c r="N14" s="2" t="str">
        <f t="shared" si="5"/>
        <v/>
      </c>
    </row>
    <row r="15" spans="1:16" ht="15" x14ac:dyDescent="0.25">
      <c r="A15">
        <v>4</v>
      </c>
      <c r="B15" t="str">
        <v>БОНДАР Андрій Васильович</v>
      </c>
      <c r="C15" s="6" t="str">
        <v>29.07.1988</v>
      </c>
      <c r="D15" s="1" t="str">
        <v>3235207996</v>
      </c>
      <c r="E15" s="1">
        <f t="shared" si="0"/>
        <v>10</v>
      </c>
      <c r="F15" t="e">
        <v>#REF!</v>
      </c>
      <c r="G15" s="1" t="e">
        <f t="shared" si="1"/>
        <v>#REF!</v>
      </c>
      <c r="H15" t="str">
        <v>011098716</v>
      </c>
      <c r="I15" s="1">
        <f t="shared" si="2"/>
        <v>9</v>
      </c>
      <c r="J15" t="s">
        <v>41</v>
      </c>
      <c r="K15" s="2" t="b">
        <f t="shared" si="3"/>
        <v>0</v>
      </c>
      <c r="M15" s="2" t="str">
        <f t="shared" si="4"/>
        <v/>
      </c>
      <c r="N15" s="2" t="str">
        <f t="shared" si="5"/>
        <v/>
      </c>
    </row>
    <row r="16" spans="1:16" ht="15" x14ac:dyDescent="0.25">
      <c r="A16">
        <v>10</v>
      </c>
      <c r="B16" t="str">
        <v>БОРИСОВ Дмитро Сергійович</v>
      </c>
      <c r="C16" s="6" t="str">
        <v>16.05.1984</v>
      </c>
      <c r="D16" s="1" t="str">
        <v>3081727094</v>
      </c>
      <c r="E16" s="1">
        <f t="shared" si="0"/>
        <v>10</v>
      </c>
      <c r="F16" t="e">
        <v>#REF!</v>
      </c>
      <c r="G16" s="1" t="e">
        <f t="shared" si="1"/>
        <v>#REF!</v>
      </c>
      <c r="H16" t="str">
        <v/>
      </c>
      <c r="I16" s="1" t="str">
        <f t="shared" si="2"/>
        <v/>
      </c>
      <c r="K16" s="2" t="str">
        <f t="shared" si="3"/>
        <v/>
      </c>
      <c r="M16" s="2" t="str">
        <f t="shared" si="4"/>
        <v/>
      </c>
      <c r="N16" s="2" t="str">
        <f t="shared" si="5"/>
        <v/>
      </c>
    </row>
    <row r="17" spans="1:14" ht="15" x14ac:dyDescent="0.25">
      <c r="A17">
        <v>1</v>
      </c>
      <c r="B17" t="str">
        <v>БОРОДАВКО Віталій Михайлович</v>
      </c>
      <c r="C17" s="6" t="str">
        <v>10.10.1989</v>
      </c>
      <c r="D17" s="1" t="str">
        <v>3279006554</v>
      </c>
      <c r="E17" s="1">
        <f t="shared" si="0"/>
        <v>10</v>
      </c>
      <c r="F17" t="e">
        <v>#REF!</v>
      </c>
      <c r="G17" s="1" t="e">
        <f t="shared" si="1"/>
        <v>#REF!</v>
      </c>
      <c r="H17" t="str">
        <v>НМ 247947
Ніжинським МВР УМВС УКР в Чернігівській обл
24.03.2006</v>
      </c>
      <c r="I17" s="1">
        <f t="shared" si="2"/>
        <v>64</v>
      </c>
      <c r="K17" s="2" t="str">
        <f t="shared" si="3"/>
        <v/>
      </c>
      <c r="M17" s="2" t="str">
        <f t="shared" si="4"/>
        <v/>
      </c>
      <c r="N17" s="2" t="str">
        <f t="shared" si="5"/>
        <v/>
      </c>
    </row>
    <row r="18" spans="1:14" ht="15" x14ac:dyDescent="0.25">
      <c r="A18">
        <v>3</v>
      </c>
      <c r="B18" t="str">
        <v>БРИСКІН Денис Сергійович</v>
      </c>
      <c r="C18" s="6" t="str">
        <v>03.09.1982</v>
      </c>
      <c r="D18" s="1" t="str">
        <v>3019609990</v>
      </c>
      <c r="E18" s="1">
        <f t="shared" si="0"/>
        <v>10</v>
      </c>
      <c r="F18" t="e">
        <v>#REF!</v>
      </c>
      <c r="G18" s="1" t="e">
        <f t="shared" si="1"/>
        <v>#REF!</v>
      </c>
      <c r="H18" t="str">
        <v/>
      </c>
      <c r="I18" s="1" t="str">
        <f t="shared" si="2"/>
        <v/>
      </c>
      <c r="K18" s="2" t="str">
        <f t="shared" si="3"/>
        <v/>
      </c>
      <c r="M18" s="2" t="str">
        <f t="shared" si="4"/>
        <v/>
      </c>
      <c r="N18" s="2" t="str">
        <f t="shared" si="5"/>
        <v/>
      </c>
    </row>
    <row r="19" spans="1:14" ht="15" x14ac:dyDescent="0.25">
      <c r="A19">
        <v>2</v>
      </c>
      <c r="B19" t="str">
        <v>БРОДОВСЬКИЙ Вадим Феліксович</v>
      </c>
      <c r="C19" s="6" t="str">
        <v>09.11.1977</v>
      </c>
      <c r="D19" s="1" t="str">
        <v>2843714031</v>
      </c>
      <c r="E19" s="1">
        <f t="shared" si="0"/>
        <v>10</v>
      </c>
      <c r="F19" t="e">
        <v>#REF!</v>
      </c>
      <c r="G19" s="1" t="e">
        <f t="shared" si="1"/>
        <v>#REF!</v>
      </c>
      <c r="H19" t="str">
        <v>ВМ 028712</v>
      </c>
      <c r="I19" s="1">
        <f t="shared" si="2"/>
        <v>9</v>
      </c>
      <c r="K19" s="2" t="str">
        <f t="shared" si="3"/>
        <v/>
      </c>
      <c r="M19" s="2" t="str">
        <f t="shared" si="4"/>
        <v/>
      </c>
      <c r="N19" s="2" t="str">
        <f t="shared" si="5"/>
        <v/>
      </c>
    </row>
    <row r="20" spans="1:14" ht="15" x14ac:dyDescent="0.25">
      <c r="A20">
        <v>23</v>
      </c>
      <c r="B20" t="str">
        <v>БРУЯКА Максим Юрійович</v>
      </c>
      <c r="C20" s="6" t="str">
        <v>28.10.1996</v>
      </c>
      <c r="D20" s="1" t="str">
        <v>3536512192</v>
      </c>
      <c r="E20" s="1">
        <f t="shared" si="0"/>
        <v>10</v>
      </c>
      <c r="F20" t="e">
        <v>#REF!</v>
      </c>
      <c r="G20" s="1" t="e">
        <f t="shared" si="1"/>
        <v>#REF!</v>
      </c>
      <c r="H20" t="str">
        <v>МВ 516155
Ковпаківським РВ м.Суми УДМС України в Сумській обл.
18.12.2012</v>
      </c>
      <c r="I20" s="1">
        <f t="shared" si="2"/>
        <v>73</v>
      </c>
      <c r="K20" s="2" t="str">
        <f t="shared" si="3"/>
        <v/>
      </c>
      <c r="M20" s="2" t="str">
        <f t="shared" si="4"/>
        <v/>
      </c>
      <c r="N20" s="2" t="str">
        <f t="shared" si="5"/>
        <v/>
      </c>
    </row>
    <row r="21" spans="1:14" ht="15" x14ac:dyDescent="0.25">
      <c r="A21">
        <v>38</v>
      </c>
      <c r="B21" t="str">
        <v>БУРКОВЦОВ Андрій Юрійович</v>
      </c>
      <c r="C21" s="6" t="str">
        <v>09.09.1988</v>
      </c>
      <c r="D21" s="1" t="str">
        <v>3239413855</v>
      </c>
      <c r="E21" s="1">
        <f t="shared" si="0"/>
        <v>10</v>
      </c>
      <c r="F21" t="e">
        <v>#REF!</v>
      </c>
      <c r="G21" s="1" t="e">
        <f t="shared" si="1"/>
        <v>#REF!</v>
      </c>
      <c r="H21" t="str">
        <v>закордоний паспорт
ЕН991201
виданий 7401
08.06.2011</v>
      </c>
      <c r="I21" s="1">
        <f t="shared" si="2"/>
        <v>51</v>
      </c>
      <c r="K21" s="2" t="str">
        <f t="shared" si="3"/>
        <v/>
      </c>
      <c r="M21" s="2" t="str">
        <f t="shared" si="4"/>
        <v/>
      </c>
      <c r="N21" s="2" t="str">
        <f t="shared" si="5"/>
        <v/>
      </c>
    </row>
    <row r="22" spans="1:14" ht="15" x14ac:dyDescent="0.25">
      <c r="A22">
        <v>5</v>
      </c>
      <c r="B22" t="str">
        <v>БУТКО Руслан Павлович</v>
      </c>
      <c r="C22" s="6" t="str">
        <v>29.07.1998</v>
      </c>
      <c r="D22" s="1" t="str">
        <v>3600408276</v>
      </c>
      <c r="E22" s="1">
        <f t="shared" si="0"/>
        <v>10</v>
      </c>
      <c r="F22" t="e">
        <v>#REF!</v>
      </c>
      <c r="G22" s="1" t="e">
        <f t="shared" si="1"/>
        <v>#REF!</v>
      </c>
      <c r="H22" t="str">
        <v>009601452
3214
29.08.2023</v>
      </c>
      <c r="I22" s="1">
        <f t="shared" si="2"/>
        <v>25</v>
      </c>
      <c r="K22" s="2" t="str">
        <f t="shared" si="3"/>
        <v/>
      </c>
      <c r="M22" s="2" t="str">
        <f t="shared" si="4"/>
        <v/>
      </c>
      <c r="N22" s="2" t="str">
        <f t="shared" si="5"/>
        <v/>
      </c>
    </row>
    <row r="23" spans="1:14" ht="15" x14ac:dyDescent="0.25">
      <c r="A23">
        <v>5</v>
      </c>
      <c r="B23" t="str">
        <v>ВАСИЛЬЧЕНКО Сергій Анатолійович</v>
      </c>
      <c r="C23" s="6" t="str">
        <v>17.11.1993</v>
      </c>
      <c r="D23" s="1" t="str">
        <v>3428909730</v>
      </c>
      <c r="E23" s="1">
        <f t="shared" si="0"/>
        <v>10</v>
      </c>
      <c r="F23" t="e">
        <v>#REF!</v>
      </c>
      <c r="G23" s="1" t="e">
        <f t="shared" si="1"/>
        <v>#REF!</v>
      </c>
      <c r="H23" t="str">
        <v>002997059
виданий 5924
20.02.2019</v>
      </c>
      <c r="I23" s="1">
        <f t="shared" si="2"/>
        <v>33</v>
      </c>
      <c r="K23" s="2" t="str">
        <f t="shared" si="3"/>
        <v/>
      </c>
      <c r="M23" s="2" t="str">
        <f t="shared" si="4"/>
        <v/>
      </c>
      <c r="N23" s="2" t="str">
        <f t="shared" si="5"/>
        <v/>
      </c>
    </row>
    <row r="24" spans="1:14" ht="15" x14ac:dyDescent="0.25">
      <c r="A24">
        <v>4</v>
      </c>
      <c r="B24" t="str">
        <v>ВЕРБА Володимир Олександрович</v>
      </c>
      <c r="C24" s="6" t="str">
        <v>28.08.1995</v>
      </c>
      <c r="D24" s="1" t="str">
        <v>3493804851</v>
      </c>
      <c r="E24" s="1">
        <f t="shared" si="0"/>
        <v>10</v>
      </c>
      <c r="F24" t="e">
        <v>#REF!</v>
      </c>
      <c r="G24" s="1" t="e">
        <f t="shared" si="1"/>
        <v>#REF!</v>
      </c>
      <c r="H24" t="str">
        <v/>
      </c>
      <c r="I24" s="1" t="str">
        <f t="shared" si="2"/>
        <v/>
      </c>
      <c r="K24" s="2" t="str">
        <f t="shared" si="3"/>
        <v/>
      </c>
      <c r="M24" s="2" t="str">
        <f t="shared" si="4"/>
        <v/>
      </c>
      <c r="N24" s="2" t="str">
        <f t="shared" si="5"/>
        <v/>
      </c>
    </row>
    <row r="25" spans="1:14" ht="15" x14ac:dyDescent="0.25">
      <c r="A25">
        <v>43</v>
      </c>
      <c r="B25" t="str">
        <v>ВЕРСТЮК Євген Дмитрович</v>
      </c>
      <c r="C25" s="6" t="str">
        <v>05.04.1977</v>
      </c>
      <c r="D25" s="1" t="str">
        <v>2821912276</v>
      </c>
      <c r="E25" s="1">
        <f t="shared" si="0"/>
        <v>10</v>
      </c>
      <c r="F25" t="e">
        <v>#REF!</v>
      </c>
      <c r="G25" s="1" t="e">
        <f t="shared" si="1"/>
        <v>#REF!</v>
      </c>
      <c r="H25" t="str">
        <v xml:space="preserve">МК 414303
Лозівським МРВУМВС України в Харківській обл.
15.01.1997  </v>
      </c>
      <c r="I25" s="1">
        <f t="shared" si="2"/>
        <v>68</v>
      </c>
      <c r="K25" s="2" t="str">
        <f t="shared" si="3"/>
        <v/>
      </c>
      <c r="M25" s="2" t="str">
        <f t="shared" si="4"/>
        <v/>
      </c>
      <c r="N25" s="2" t="str">
        <f t="shared" si="5"/>
        <v/>
      </c>
    </row>
    <row r="26" spans="1:14" ht="15" x14ac:dyDescent="0.25">
      <c r="A26" t="e">
        <v>#N/A</v>
      </c>
      <c r="B26" t="e">
        <v>#N/A</v>
      </c>
      <c r="C26" s="6" t="e">
        <v>#N/A</v>
      </c>
      <c r="D26" s="1" t="e">
        <v>#N/A</v>
      </c>
      <c r="E26" s="1" t="e">
        <f t="shared" si="0"/>
        <v>#N/A</v>
      </c>
      <c r="F26" t="e">
        <v>#REF!</v>
      </c>
      <c r="G26" s="1" t="e">
        <f t="shared" si="1"/>
        <v>#REF!</v>
      </c>
      <c r="H26" t="e">
        <v>#N/A</v>
      </c>
      <c r="I26" s="1" t="e">
        <f t="shared" si="2"/>
        <v>#N/A</v>
      </c>
      <c r="K26" s="2" t="str">
        <f t="shared" si="3"/>
        <v/>
      </c>
      <c r="M26" s="2" t="str">
        <f t="shared" si="4"/>
        <v/>
      </c>
      <c r="N26" s="2" t="str">
        <f t="shared" si="5"/>
        <v/>
      </c>
    </row>
    <row r="27" spans="1:14" ht="15" x14ac:dyDescent="0.25">
      <c r="A27" t="e">
        <v>#N/A</v>
      </c>
      <c r="B27" t="e">
        <v>#N/A</v>
      </c>
      <c r="C27" s="6" t="e">
        <v>#N/A</v>
      </c>
      <c r="D27" s="1" t="e">
        <v>#N/A</v>
      </c>
      <c r="E27" s="1" t="e">
        <f t="shared" si="0"/>
        <v>#N/A</v>
      </c>
      <c r="F27" t="e">
        <v>#REF!</v>
      </c>
      <c r="G27" s="1" t="e">
        <f t="shared" si="1"/>
        <v>#REF!</v>
      </c>
      <c r="H27" t="e">
        <v>#N/A</v>
      </c>
      <c r="I27" s="1" t="e">
        <f t="shared" si="2"/>
        <v>#N/A</v>
      </c>
      <c r="K27" s="2" t="str">
        <f t="shared" si="3"/>
        <v/>
      </c>
      <c r="M27" s="2" t="str">
        <f t="shared" si="4"/>
        <v/>
      </c>
      <c r="N27" s="2" t="str">
        <f t="shared" si="5"/>
        <v/>
      </c>
    </row>
    <row r="28" spans="1:14" ht="15" x14ac:dyDescent="0.25">
      <c r="A28" t="e">
        <v>#N/A</v>
      </c>
      <c r="B28" t="e">
        <v>#N/A</v>
      </c>
      <c r="C28" s="6" t="e">
        <v>#N/A</v>
      </c>
      <c r="D28" s="1" t="e">
        <v>#N/A</v>
      </c>
      <c r="E28" s="1" t="e">
        <f t="shared" si="0"/>
        <v>#N/A</v>
      </c>
      <c r="F28" t="e">
        <v>#REF!</v>
      </c>
      <c r="G28" s="1" t="e">
        <f t="shared" si="1"/>
        <v>#REF!</v>
      </c>
      <c r="H28" t="e">
        <v>#N/A</v>
      </c>
      <c r="I28" s="1" t="e">
        <f t="shared" si="2"/>
        <v>#N/A</v>
      </c>
      <c r="K28" s="2" t="str">
        <f t="shared" si="3"/>
        <v/>
      </c>
      <c r="M28" s="2" t="str">
        <f t="shared" si="4"/>
        <v/>
      </c>
      <c r="N28" s="2" t="str">
        <f t="shared" si="5"/>
        <v/>
      </c>
    </row>
    <row r="29" spans="1:14" ht="15" x14ac:dyDescent="0.25">
      <c r="A29" t="e">
        <v>#N/A</v>
      </c>
      <c r="B29" t="e">
        <v>#N/A</v>
      </c>
      <c r="C29" s="6" t="e">
        <v>#N/A</v>
      </c>
      <c r="D29" s="1" t="e">
        <v>#N/A</v>
      </c>
      <c r="E29" s="1" t="e">
        <f t="shared" si="0"/>
        <v>#N/A</v>
      </c>
      <c r="F29" t="e">
        <v>#REF!</v>
      </c>
      <c r="G29" s="1" t="e">
        <f t="shared" si="1"/>
        <v>#REF!</v>
      </c>
      <c r="H29" t="e">
        <v>#N/A</v>
      </c>
      <c r="I29" s="1" t="e">
        <f t="shared" si="2"/>
        <v>#N/A</v>
      </c>
      <c r="K29" s="2" t="str">
        <f t="shared" si="3"/>
        <v/>
      </c>
      <c r="M29" s="2" t="str">
        <f t="shared" si="4"/>
        <v/>
      </c>
      <c r="N29" s="2" t="str">
        <f t="shared" si="5"/>
        <v/>
      </c>
    </row>
    <row r="30" spans="1:14" ht="15" x14ac:dyDescent="0.25">
      <c r="A30" t="e">
        <v>#N/A</v>
      </c>
      <c r="B30" t="e">
        <v>#N/A</v>
      </c>
      <c r="C30" s="6" t="e">
        <v>#N/A</v>
      </c>
      <c r="D30" s="1" t="e">
        <v>#N/A</v>
      </c>
      <c r="E30" s="1" t="e">
        <f t="shared" si="0"/>
        <v>#N/A</v>
      </c>
      <c r="F30" t="e">
        <v>#REF!</v>
      </c>
      <c r="G30" s="1" t="e">
        <f t="shared" si="1"/>
        <v>#REF!</v>
      </c>
      <c r="H30" t="e">
        <v>#N/A</v>
      </c>
      <c r="I30" s="1" t="e">
        <f t="shared" si="2"/>
        <v>#N/A</v>
      </c>
      <c r="K30" s="2" t="str">
        <f t="shared" si="3"/>
        <v/>
      </c>
      <c r="M30" s="2" t="str">
        <f t="shared" si="4"/>
        <v/>
      </c>
      <c r="N30" s="2" t="str">
        <f t="shared" si="5"/>
        <v/>
      </c>
    </row>
    <row r="31" spans="1:14" ht="15" x14ac:dyDescent="0.25">
      <c r="A31" t="e">
        <v>#N/A</v>
      </c>
      <c r="B31" t="e">
        <v>#N/A</v>
      </c>
      <c r="C31" s="6" t="e">
        <v>#N/A</v>
      </c>
      <c r="D31" s="1" t="e">
        <v>#N/A</v>
      </c>
      <c r="E31" s="1" t="e">
        <f t="shared" si="0"/>
        <v>#N/A</v>
      </c>
      <c r="F31" t="e">
        <v>#REF!</v>
      </c>
      <c r="G31" s="1" t="e">
        <f t="shared" si="1"/>
        <v>#REF!</v>
      </c>
      <c r="H31" t="e">
        <v>#N/A</v>
      </c>
      <c r="I31" s="1" t="e">
        <f t="shared" si="2"/>
        <v>#N/A</v>
      </c>
      <c r="K31" s="2" t="str">
        <f t="shared" si="3"/>
        <v/>
      </c>
      <c r="M31" s="2" t="str">
        <f t="shared" si="4"/>
        <v/>
      </c>
      <c r="N31" s="2" t="str">
        <f t="shared" si="5"/>
        <v/>
      </c>
    </row>
    <row r="32" spans="1:14" ht="15" x14ac:dyDescent="0.25">
      <c r="A32" t="e">
        <v>#N/A</v>
      </c>
      <c r="B32" t="e">
        <v>#N/A</v>
      </c>
      <c r="C32" s="6" t="e">
        <v>#N/A</v>
      </c>
      <c r="D32" s="1" t="e">
        <v>#N/A</v>
      </c>
      <c r="E32" s="1" t="e">
        <f t="shared" si="0"/>
        <v>#N/A</v>
      </c>
      <c r="F32" t="e">
        <v>#REF!</v>
      </c>
      <c r="G32" s="1" t="e">
        <f t="shared" si="1"/>
        <v>#REF!</v>
      </c>
      <c r="H32" t="e">
        <v>#N/A</v>
      </c>
      <c r="I32" s="1" t="e">
        <f t="shared" si="2"/>
        <v>#N/A</v>
      </c>
      <c r="K32" s="2" t="str">
        <f t="shared" si="3"/>
        <v/>
      </c>
      <c r="M32" s="2" t="str">
        <f t="shared" si="4"/>
        <v/>
      </c>
      <c r="N32" s="2" t="str">
        <f t="shared" si="5"/>
        <v/>
      </c>
    </row>
    <row r="33" spans="1:14" ht="15" x14ac:dyDescent="0.25">
      <c r="A33" t="e">
        <v>#N/A</v>
      </c>
      <c r="B33" t="e">
        <v>#N/A</v>
      </c>
      <c r="C33" s="6" t="e">
        <v>#N/A</v>
      </c>
      <c r="D33" s="1" t="e">
        <v>#N/A</v>
      </c>
      <c r="E33" s="1" t="e">
        <f t="shared" si="0"/>
        <v>#N/A</v>
      </c>
      <c r="F33" t="e">
        <v>#REF!</v>
      </c>
      <c r="G33" s="1" t="e">
        <f t="shared" si="1"/>
        <v>#REF!</v>
      </c>
      <c r="H33" t="e">
        <v>#N/A</v>
      </c>
      <c r="I33" s="1" t="e">
        <f t="shared" si="2"/>
        <v>#N/A</v>
      </c>
      <c r="K33" s="2" t="str">
        <f t="shared" si="3"/>
        <v/>
      </c>
      <c r="M33" s="2" t="str">
        <f t="shared" si="4"/>
        <v/>
      </c>
      <c r="N33" s="2" t="str">
        <f t="shared" si="5"/>
        <v/>
      </c>
    </row>
    <row r="34" spans="1:14" ht="15" x14ac:dyDescent="0.25">
      <c r="A34" t="e">
        <v>#N/A</v>
      </c>
      <c r="B34" t="e">
        <v>#N/A</v>
      </c>
      <c r="C34" s="6" t="e">
        <v>#N/A</v>
      </c>
      <c r="D34" s="1" t="e">
        <v>#N/A</v>
      </c>
      <c r="E34" s="1" t="e">
        <f t="shared" si="0"/>
        <v>#N/A</v>
      </c>
      <c r="F34" t="e">
        <v>#REF!</v>
      </c>
      <c r="G34" s="1" t="e">
        <f t="shared" si="1"/>
        <v>#REF!</v>
      </c>
      <c r="H34" t="e">
        <v>#N/A</v>
      </c>
      <c r="I34" s="1" t="e">
        <f t="shared" si="2"/>
        <v>#N/A</v>
      </c>
      <c r="K34" s="2" t="str">
        <f t="shared" si="3"/>
        <v/>
      </c>
      <c r="M34" s="2" t="str">
        <f t="shared" si="4"/>
        <v/>
      </c>
      <c r="N34" s="2" t="str">
        <f t="shared" si="5"/>
        <v/>
      </c>
    </row>
    <row r="35" spans="1:14" ht="15" x14ac:dyDescent="0.25">
      <c r="A35" t="e">
        <v>#N/A</v>
      </c>
      <c r="B35" t="e">
        <v>#N/A</v>
      </c>
      <c r="C35" s="6" t="e">
        <v>#N/A</v>
      </c>
      <c r="D35" s="1" t="e">
        <v>#N/A</v>
      </c>
      <c r="E35" s="1" t="e">
        <f t="shared" ref="E35:E66" si="6">IF(D35="", "", LEN(D35))</f>
        <v>#N/A</v>
      </c>
      <c r="F35" t="e">
        <v>#REF!</v>
      </c>
      <c r="G35" s="1" t="e">
        <f t="shared" ref="G35:G66" si="7">IF(F35="", "", LEN(F35))</f>
        <v>#REF!</v>
      </c>
      <c r="H35" t="e">
        <v>#N/A</v>
      </c>
      <c r="I35" s="1" t="e">
        <f t="shared" ref="I35:I66" si="8">IF(H35="", "", LEN(H35))</f>
        <v>#N/A</v>
      </c>
      <c r="K35" s="2" t="str">
        <f t="shared" si="3"/>
        <v/>
      </c>
      <c r="M35" s="2" t="str">
        <f t="shared" ref="M35:M66" si="9">IF(L35="", "", B35=L35)</f>
        <v/>
      </c>
      <c r="N35" s="2" t="str">
        <f t="shared" ref="N35:N66" si="10">IF(L35="", "", J35=L35)</f>
        <v/>
      </c>
    </row>
    <row r="36" spans="1:14" ht="15" x14ac:dyDescent="0.25">
      <c r="A36" t="e">
        <v>#N/A</v>
      </c>
      <c r="B36" t="e">
        <v>#N/A</v>
      </c>
      <c r="C36" s="6" t="e">
        <v>#N/A</v>
      </c>
      <c r="D36" s="1" t="e">
        <v>#N/A</v>
      </c>
      <c r="E36" s="1" t="e">
        <f t="shared" si="6"/>
        <v>#N/A</v>
      </c>
      <c r="F36" t="e">
        <v>#REF!</v>
      </c>
      <c r="G36" s="1" t="e">
        <f t="shared" si="7"/>
        <v>#REF!</v>
      </c>
      <c r="H36" t="e">
        <v>#N/A</v>
      </c>
      <c r="I36" s="1" t="e">
        <f t="shared" si="8"/>
        <v>#N/A</v>
      </c>
      <c r="K36" s="2" t="str">
        <f t="shared" si="3"/>
        <v/>
      </c>
      <c r="M36" s="2" t="str">
        <f t="shared" si="9"/>
        <v/>
      </c>
      <c r="N36" s="2" t="str">
        <f t="shared" si="10"/>
        <v/>
      </c>
    </row>
    <row r="37" spans="1:14" ht="15" x14ac:dyDescent="0.25">
      <c r="A37" t="e">
        <v>#N/A</v>
      </c>
      <c r="B37" t="e">
        <v>#N/A</v>
      </c>
      <c r="C37" s="6" t="e">
        <v>#N/A</v>
      </c>
      <c r="D37" s="1" t="e">
        <v>#N/A</v>
      </c>
      <c r="E37" s="1" t="e">
        <f t="shared" si="6"/>
        <v>#N/A</v>
      </c>
      <c r="F37" t="e">
        <v>#REF!</v>
      </c>
      <c r="G37" s="1" t="e">
        <f t="shared" si="7"/>
        <v>#REF!</v>
      </c>
      <c r="H37" t="e">
        <v>#N/A</v>
      </c>
      <c r="I37" s="1" t="e">
        <f t="shared" si="8"/>
        <v>#N/A</v>
      </c>
      <c r="K37" s="2" t="str">
        <f t="shared" si="3"/>
        <v/>
      </c>
      <c r="M37" s="2" t="str">
        <f t="shared" si="9"/>
        <v/>
      </c>
      <c r="N37" s="2" t="str">
        <f t="shared" si="10"/>
        <v/>
      </c>
    </row>
    <row r="38" spans="1:14" ht="15" x14ac:dyDescent="0.25">
      <c r="A38" t="e">
        <v>#N/A</v>
      </c>
      <c r="B38" t="e">
        <v>#N/A</v>
      </c>
      <c r="C38" s="6" t="e">
        <v>#N/A</v>
      </c>
      <c r="D38" s="1" t="e">
        <v>#N/A</v>
      </c>
      <c r="E38" s="1" t="e">
        <f t="shared" si="6"/>
        <v>#N/A</v>
      </c>
      <c r="F38" t="e">
        <v>#REF!</v>
      </c>
      <c r="G38" s="1" t="e">
        <f t="shared" si="7"/>
        <v>#REF!</v>
      </c>
      <c r="H38" t="e">
        <v>#N/A</v>
      </c>
      <c r="I38" s="1" t="e">
        <f t="shared" si="8"/>
        <v>#N/A</v>
      </c>
      <c r="K38" s="2" t="str">
        <f t="shared" si="3"/>
        <v/>
      </c>
      <c r="M38" s="2" t="str">
        <f t="shared" si="9"/>
        <v/>
      </c>
      <c r="N38" s="2" t="str">
        <f t="shared" si="10"/>
        <v/>
      </c>
    </row>
    <row r="39" spans="1:14" ht="15" x14ac:dyDescent="0.25">
      <c r="A39" t="e">
        <v>#N/A</v>
      </c>
      <c r="B39" t="e">
        <v>#N/A</v>
      </c>
      <c r="C39" s="6" t="e">
        <v>#N/A</v>
      </c>
      <c r="D39" s="1" t="e">
        <v>#N/A</v>
      </c>
      <c r="E39" s="1" t="e">
        <f t="shared" si="6"/>
        <v>#N/A</v>
      </c>
      <c r="F39" t="e">
        <v>#REF!</v>
      </c>
      <c r="G39" s="1" t="e">
        <f t="shared" si="7"/>
        <v>#REF!</v>
      </c>
      <c r="H39" t="e">
        <v>#N/A</v>
      </c>
      <c r="I39" s="1" t="e">
        <f t="shared" si="8"/>
        <v>#N/A</v>
      </c>
      <c r="K39" s="2" t="str">
        <f t="shared" si="3"/>
        <v/>
      </c>
      <c r="M39" s="2" t="str">
        <f t="shared" si="9"/>
        <v/>
      </c>
      <c r="N39" s="2" t="str">
        <f t="shared" si="10"/>
        <v/>
      </c>
    </row>
    <row r="40" spans="1:14" ht="15" x14ac:dyDescent="0.25">
      <c r="A40" t="e">
        <v>#N/A</v>
      </c>
      <c r="B40" t="e">
        <v>#N/A</v>
      </c>
      <c r="C40" s="6" t="e">
        <v>#N/A</v>
      </c>
      <c r="D40" s="1" t="e">
        <v>#N/A</v>
      </c>
      <c r="E40" s="1" t="e">
        <f t="shared" si="6"/>
        <v>#N/A</v>
      </c>
      <c r="F40" t="e">
        <v>#REF!</v>
      </c>
      <c r="G40" s="1" t="e">
        <f t="shared" si="7"/>
        <v>#REF!</v>
      </c>
      <c r="H40" t="e">
        <v>#N/A</v>
      </c>
      <c r="I40" s="1" t="e">
        <f t="shared" si="8"/>
        <v>#N/A</v>
      </c>
      <c r="K40" s="2" t="str">
        <f t="shared" si="3"/>
        <v/>
      </c>
      <c r="M40" s="2" t="str">
        <f t="shared" si="9"/>
        <v/>
      </c>
      <c r="N40" s="2" t="str">
        <f t="shared" si="10"/>
        <v/>
      </c>
    </row>
    <row r="41" spans="1:14" ht="15" x14ac:dyDescent="0.25">
      <c r="A41" t="e">
        <v>#N/A</v>
      </c>
      <c r="B41" t="e">
        <v>#N/A</v>
      </c>
      <c r="C41" s="6" t="e">
        <v>#N/A</v>
      </c>
      <c r="D41" s="1" t="e">
        <v>#N/A</v>
      </c>
      <c r="E41" s="1" t="e">
        <f t="shared" si="6"/>
        <v>#N/A</v>
      </c>
      <c r="F41" t="e">
        <v>#REF!</v>
      </c>
      <c r="G41" s="1" t="e">
        <f t="shared" si="7"/>
        <v>#REF!</v>
      </c>
      <c r="H41" t="e">
        <v>#N/A</v>
      </c>
      <c r="I41" s="1" t="e">
        <f t="shared" si="8"/>
        <v>#N/A</v>
      </c>
      <c r="K41" s="2" t="str">
        <f t="shared" si="3"/>
        <v/>
      </c>
      <c r="M41" s="2" t="str">
        <f t="shared" si="9"/>
        <v/>
      </c>
      <c r="N41" s="2" t="str">
        <f t="shared" si="10"/>
        <v/>
      </c>
    </row>
    <row r="42" spans="1:14" ht="15" x14ac:dyDescent="0.25">
      <c r="A42" t="e">
        <v>#N/A</v>
      </c>
      <c r="B42" t="e">
        <v>#N/A</v>
      </c>
      <c r="C42" s="6" t="e">
        <v>#N/A</v>
      </c>
      <c r="D42" s="1" t="e">
        <v>#N/A</v>
      </c>
      <c r="E42" s="1" t="e">
        <f t="shared" si="6"/>
        <v>#N/A</v>
      </c>
      <c r="F42" t="e">
        <v>#REF!</v>
      </c>
      <c r="G42" s="1" t="e">
        <f t="shared" si="7"/>
        <v>#REF!</v>
      </c>
      <c r="H42" t="e">
        <v>#N/A</v>
      </c>
      <c r="I42" s="1" t="e">
        <f t="shared" si="8"/>
        <v>#N/A</v>
      </c>
      <c r="K42" s="2" t="str">
        <f t="shared" si="3"/>
        <v/>
      </c>
      <c r="M42" s="2" t="str">
        <f t="shared" si="9"/>
        <v/>
      </c>
      <c r="N42" s="2" t="str">
        <f t="shared" si="10"/>
        <v/>
      </c>
    </row>
    <row r="43" spans="1:14" ht="15" x14ac:dyDescent="0.25">
      <c r="A43" t="e">
        <v>#N/A</v>
      </c>
      <c r="B43" t="e">
        <v>#N/A</v>
      </c>
      <c r="C43" s="6" t="e">
        <v>#N/A</v>
      </c>
      <c r="D43" s="1" t="e">
        <v>#N/A</v>
      </c>
      <c r="E43" s="1" t="e">
        <f t="shared" si="6"/>
        <v>#N/A</v>
      </c>
      <c r="F43" t="e">
        <v>#REF!</v>
      </c>
      <c r="G43" s="1" t="e">
        <f t="shared" si="7"/>
        <v>#REF!</v>
      </c>
      <c r="H43" t="e">
        <v>#N/A</v>
      </c>
      <c r="I43" s="1" t="e">
        <f t="shared" si="8"/>
        <v>#N/A</v>
      </c>
      <c r="K43" s="2" t="str">
        <f t="shared" si="3"/>
        <v/>
      </c>
      <c r="M43" s="2" t="str">
        <f t="shared" si="9"/>
        <v/>
      </c>
      <c r="N43" s="2" t="str">
        <f t="shared" si="10"/>
        <v/>
      </c>
    </row>
    <row r="44" spans="1:14" ht="15" x14ac:dyDescent="0.25">
      <c r="A44" t="e">
        <v>#N/A</v>
      </c>
      <c r="B44" t="e">
        <v>#N/A</v>
      </c>
      <c r="C44" s="6" t="e">
        <v>#N/A</v>
      </c>
      <c r="D44" s="1" t="e">
        <v>#N/A</v>
      </c>
      <c r="E44" s="1" t="e">
        <f t="shared" si="6"/>
        <v>#N/A</v>
      </c>
      <c r="F44" t="e">
        <v>#REF!</v>
      </c>
      <c r="G44" s="1" t="e">
        <f t="shared" si="7"/>
        <v>#REF!</v>
      </c>
      <c r="H44" t="e">
        <v>#N/A</v>
      </c>
      <c r="I44" s="1" t="e">
        <f t="shared" si="8"/>
        <v>#N/A</v>
      </c>
      <c r="K44" s="2" t="str">
        <f t="shared" si="3"/>
        <v/>
      </c>
      <c r="M44" s="2" t="str">
        <f t="shared" si="9"/>
        <v/>
      </c>
      <c r="N44" s="2" t="str">
        <f t="shared" si="10"/>
        <v/>
      </c>
    </row>
    <row r="45" spans="1:14" ht="15" x14ac:dyDescent="0.25">
      <c r="A45" t="e">
        <v>#N/A</v>
      </c>
      <c r="B45" t="e">
        <v>#N/A</v>
      </c>
      <c r="C45" s="6" t="e">
        <v>#N/A</v>
      </c>
      <c r="D45" s="1" t="e">
        <v>#N/A</v>
      </c>
      <c r="E45" s="1" t="e">
        <f t="shared" si="6"/>
        <v>#N/A</v>
      </c>
      <c r="F45" t="e">
        <v>#REF!</v>
      </c>
      <c r="G45" s="1" t="e">
        <f t="shared" si="7"/>
        <v>#REF!</v>
      </c>
      <c r="H45" t="e">
        <v>#N/A</v>
      </c>
      <c r="I45" s="1" t="e">
        <f t="shared" si="8"/>
        <v>#N/A</v>
      </c>
      <c r="K45" s="2" t="str">
        <f t="shared" si="3"/>
        <v/>
      </c>
      <c r="M45" s="2" t="str">
        <f t="shared" si="9"/>
        <v/>
      </c>
      <c r="N45" s="2" t="str">
        <f t="shared" si="10"/>
        <v/>
      </c>
    </row>
    <row r="46" spans="1:14" ht="15" x14ac:dyDescent="0.25">
      <c r="A46" t="e">
        <v>#N/A</v>
      </c>
      <c r="B46" t="e">
        <v>#N/A</v>
      </c>
      <c r="C46" s="6" t="e">
        <v>#N/A</v>
      </c>
      <c r="D46" s="1" t="e">
        <v>#N/A</v>
      </c>
      <c r="E46" s="1" t="e">
        <f t="shared" si="6"/>
        <v>#N/A</v>
      </c>
      <c r="F46" t="e">
        <v>#REF!</v>
      </c>
      <c r="G46" s="1" t="e">
        <f t="shared" si="7"/>
        <v>#REF!</v>
      </c>
      <c r="H46" t="e">
        <v>#N/A</v>
      </c>
      <c r="I46" s="1" t="e">
        <f t="shared" si="8"/>
        <v>#N/A</v>
      </c>
      <c r="K46" s="2" t="str">
        <f t="shared" si="3"/>
        <v/>
      </c>
      <c r="M46" s="2" t="str">
        <f t="shared" si="9"/>
        <v/>
      </c>
      <c r="N46" s="2" t="str">
        <f t="shared" si="10"/>
        <v/>
      </c>
    </row>
    <row r="47" spans="1:14" ht="15" x14ac:dyDescent="0.25">
      <c r="A47" t="e">
        <v>#N/A</v>
      </c>
      <c r="B47" t="e">
        <v>#N/A</v>
      </c>
      <c r="C47" s="6" t="e">
        <v>#N/A</v>
      </c>
      <c r="D47" s="1" t="e">
        <v>#N/A</v>
      </c>
      <c r="E47" s="1" t="e">
        <f t="shared" si="6"/>
        <v>#N/A</v>
      </c>
      <c r="F47" t="e">
        <v>#REF!</v>
      </c>
      <c r="G47" s="1" t="e">
        <f t="shared" si="7"/>
        <v>#REF!</v>
      </c>
      <c r="H47" t="e">
        <v>#N/A</v>
      </c>
      <c r="I47" s="1" t="e">
        <f t="shared" si="8"/>
        <v>#N/A</v>
      </c>
      <c r="K47" s="2" t="str">
        <f t="shared" si="3"/>
        <v/>
      </c>
      <c r="M47" s="2" t="str">
        <f t="shared" si="9"/>
        <v/>
      </c>
      <c r="N47" s="2" t="str">
        <f t="shared" si="10"/>
        <v/>
      </c>
    </row>
    <row r="48" spans="1:14" ht="15" x14ac:dyDescent="0.25">
      <c r="A48" t="e">
        <v>#N/A</v>
      </c>
      <c r="B48" t="e">
        <v>#N/A</v>
      </c>
      <c r="C48" s="6" t="e">
        <v>#N/A</v>
      </c>
      <c r="D48" s="1" t="e">
        <v>#N/A</v>
      </c>
      <c r="E48" s="1" t="e">
        <f t="shared" si="6"/>
        <v>#N/A</v>
      </c>
      <c r="F48" t="e">
        <v>#REF!</v>
      </c>
      <c r="G48" s="1" t="e">
        <f t="shared" si="7"/>
        <v>#REF!</v>
      </c>
      <c r="H48" t="e">
        <v>#N/A</v>
      </c>
      <c r="I48" s="1" t="e">
        <f t="shared" si="8"/>
        <v>#N/A</v>
      </c>
      <c r="K48" s="2" t="str">
        <f t="shared" si="3"/>
        <v/>
      </c>
      <c r="M48" s="2" t="str">
        <f t="shared" si="9"/>
        <v/>
      </c>
      <c r="N48" s="2" t="str">
        <f t="shared" si="10"/>
        <v/>
      </c>
    </row>
    <row r="49" spans="1:14" ht="15" x14ac:dyDescent="0.25">
      <c r="A49" t="e">
        <v>#N/A</v>
      </c>
      <c r="B49" t="e">
        <v>#N/A</v>
      </c>
      <c r="C49" s="6" t="e">
        <v>#N/A</v>
      </c>
      <c r="D49" s="1" t="e">
        <v>#N/A</v>
      </c>
      <c r="E49" s="1" t="e">
        <f t="shared" si="6"/>
        <v>#N/A</v>
      </c>
      <c r="F49" t="e">
        <v>#REF!</v>
      </c>
      <c r="G49" s="1" t="e">
        <f t="shared" si="7"/>
        <v>#REF!</v>
      </c>
      <c r="H49" t="e">
        <v>#N/A</v>
      </c>
      <c r="I49" s="1" t="e">
        <f t="shared" si="8"/>
        <v>#N/A</v>
      </c>
      <c r="K49" s="2" t="str">
        <f t="shared" si="3"/>
        <v/>
      </c>
      <c r="M49" s="2" t="str">
        <f t="shared" si="9"/>
        <v/>
      </c>
      <c r="N49" s="2" t="str">
        <f t="shared" si="10"/>
        <v/>
      </c>
    </row>
    <row r="50" spans="1:14" ht="15" x14ac:dyDescent="0.25">
      <c r="A50" t="e">
        <v>#N/A</v>
      </c>
      <c r="B50" t="e">
        <v>#N/A</v>
      </c>
      <c r="C50" s="6" t="e">
        <v>#N/A</v>
      </c>
      <c r="D50" s="1" t="e">
        <v>#N/A</v>
      </c>
      <c r="E50" s="1" t="e">
        <f t="shared" si="6"/>
        <v>#N/A</v>
      </c>
      <c r="F50" t="e">
        <v>#REF!</v>
      </c>
      <c r="G50" s="1" t="e">
        <f t="shared" si="7"/>
        <v>#REF!</v>
      </c>
      <c r="H50" t="e">
        <v>#N/A</v>
      </c>
      <c r="I50" s="1" t="e">
        <f t="shared" si="8"/>
        <v>#N/A</v>
      </c>
      <c r="K50" s="2" t="str">
        <f t="shared" si="3"/>
        <v/>
      </c>
      <c r="M50" s="2" t="str">
        <f t="shared" si="9"/>
        <v/>
      </c>
      <c r="N50" s="2" t="str">
        <f t="shared" si="10"/>
        <v/>
      </c>
    </row>
    <row r="51" spans="1:14" ht="15" x14ac:dyDescent="0.25">
      <c r="A51" t="e">
        <v>#N/A</v>
      </c>
      <c r="B51" t="e">
        <v>#N/A</v>
      </c>
      <c r="C51" s="6" t="e">
        <v>#N/A</v>
      </c>
      <c r="D51" s="1" t="e">
        <v>#N/A</v>
      </c>
      <c r="E51" s="1" t="e">
        <f t="shared" si="6"/>
        <v>#N/A</v>
      </c>
      <c r="F51" t="e">
        <v>#REF!</v>
      </c>
      <c r="G51" s="1" t="e">
        <f t="shared" si="7"/>
        <v>#REF!</v>
      </c>
      <c r="H51" t="e">
        <v>#N/A</v>
      </c>
      <c r="I51" s="1" t="e">
        <f t="shared" si="8"/>
        <v>#N/A</v>
      </c>
      <c r="K51" s="2" t="str">
        <f t="shared" si="3"/>
        <v/>
      </c>
      <c r="M51" s="2" t="str">
        <f t="shared" si="9"/>
        <v/>
      </c>
      <c r="N51" s="2" t="str">
        <f t="shared" si="10"/>
        <v/>
      </c>
    </row>
    <row r="52" spans="1:14" ht="15" x14ac:dyDescent="0.25">
      <c r="A52" t="e">
        <v>#N/A</v>
      </c>
      <c r="B52" t="e">
        <v>#N/A</v>
      </c>
      <c r="C52" s="6" t="e">
        <v>#N/A</v>
      </c>
      <c r="D52" s="1" t="e">
        <v>#N/A</v>
      </c>
      <c r="E52" s="1" t="e">
        <f t="shared" si="6"/>
        <v>#N/A</v>
      </c>
      <c r="F52" t="e">
        <v>#REF!</v>
      </c>
      <c r="G52" s="1" t="e">
        <f t="shared" si="7"/>
        <v>#REF!</v>
      </c>
      <c r="H52" t="e">
        <v>#N/A</v>
      </c>
      <c r="I52" s="1" t="e">
        <f t="shared" si="8"/>
        <v>#N/A</v>
      </c>
      <c r="K52" s="2" t="str">
        <f t="shared" si="3"/>
        <v/>
      </c>
      <c r="M52" s="2" t="str">
        <f t="shared" si="9"/>
        <v/>
      </c>
      <c r="N52" s="2" t="str">
        <f t="shared" si="10"/>
        <v/>
      </c>
    </row>
    <row r="53" spans="1:14" ht="15" x14ac:dyDescent="0.25">
      <c r="A53" t="e">
        <v>#N/A</v>
      </c>
      <c r="B53" t="e">
        <v>#N/A</v>
      </c>
      <c r="C53" s="6" t="e">
        <v>#N/A</v>
      </c>
      <c r="D53" s="1" t="e">
        <v>#N/A</v>
      </c>
      <c r="E53" s="1" t="e">
        <f t="shared" si="6"/>
        <v>#N/A</v>
      </c>
      <c r="F53" t="e">
        <v>#REF!</v>
      </c>
      <c r="G53" s="1" t="e">
        <f t="shared" si="7"/>
        <v>#REF!</v>
      </c>
      <c r="H53" t="e">
        <v>#N/A</v>
      </c>
      <c r="I53" s="1" t="e">
        <f t="shared" si="8"/>
        <v>#N/A</v>
      </c>
      <c r="K53" s="2" t="str">
        <f t="shared" si="3"/>
        <v/>
      </c>
      <c r="M53" s="2" t="str">
        <f t="shared" si="9"/>
        <v/>
      </c>
      <c r="N53" s="2" t="str">
        <f t="shared" si="10"/>
        <v/>
      </c>
    </row>
    <row r="54" spans="1:14" ht="15" x14ac:dyDescent="0.25">
      <c r="A54" t="e">
        <v>#N/A</v>
      </c>
      <c r="B54" t="e">
        <v>#N/A</v>
      </c>
      <c r="C54" s="6" t="e">
        <v>#N/A</v>
      </c>
      <c r="D54" s="1" t="e">
        <v>#N/A</v>
      </c>
      <c r="E54" s="1" t="e">
        <f t="shared" si="6"/>
        <v>#N/A</v>
      </c>
      <c r="F54" t="e">
        <v>#REF!</v>
      </c>
      <c r="G54" s="1" t="e">
        <f t="shared" si="7"/>
        <v>#REF!</v>
      </c>
      <c r="H54" t="e">
        <v>#N/A</v>
      </c>
      <c r="I54" s="1" t="e">
        <f t="shared" si="8"/>
        <v>#N/A</v>
      </c>
      <c r="K54" s="2" t="str">
        <f t="shared" si="3"/>
        <v/>
      </c>
      <c r="M54" s="2" t="str">
        <f t="shared" si="9"/>
        <v/>
      </c>
      <c r="N54" s="2" t="str">
        <f t="shared" si="10"/>
        <v/>
      </c>
    </row>
    <row r="55" spans="1:14" ht="15" x14ac:dyDescent="0.25">
      <c r="A55" t="e">
        <v>#N/A</v>
      </c>
      <c r="B55" t="e">
        <v>#N/A</v>
      </c>
      <c r="C55" s="6" t="e">
        <v>#N/A</v>
      </c>
      <c r="D55" s="1" t="e">
        <v>#N/A</v>
      </c>
      <c r="E55" s="1" t="e">
        <f t="shared" si="6"/>
        <v>#N/A</v>
      </c>
      <c r="F55" t="e">
        <v>#REF!</v>
      </c>
      <c r="G55" s="1" t="e">
        <f t="shared" si="7"/>
        <v>#REF!</v>
      </c>
      <c r="H55" t="e">
        <v>#N/A</v>
      </c>
      <c r="I55" s="1" t="e">
        <f t="shared" si="8"/>
        <v>#N/A</v>
      </c>
      <c r="K55" s="2" t="str">
        <f t="shared" si="3"/>
        <v/>
      </c>
      <c r="M55" s="2" t="str">
        <f t="shared" si="9"/>
        <v/>
      </c>
      <c r="N55" s="2" t="str">
        <f t="shared" si="10"/>
        <v/>
      </c>
    </row>
    <row r="56" spans="1:14" ht="15" x14ac:dyDescent="0.25">
      <c r="A56" t="e">
        <v>#N/A</v>
      </c>
      <c r="B56" t="e">
        <v>#N/A</v>
      </c>
      <c r="C56" s="6" t="e">
        <v>#N/A</v>
      </c>
      <c r="D56" s="1" t="e">
        <v>#N/A</v>
      </c>
      <c r="E56" s="1" t="e">
        <f t="shared" si="6"/>
        <v>#N/A</v>
      </c>
      <c r="F56" t="e">
        <v>#REF!</v>
      </c>
      <c r="G56" s="1" t="e">
        <f t="shared" si="7"/>
        <v>#REF!</v>
      </c>
      <c r="H56" t="e">
        <v>#N/A</v>
      </c>
      <c r="I56" s="1" t="e">
        <f t="shared" si="8"/>
        <v>#N/A</v>
      </c>
      <c r="K56" s="2" t="str">
        <f t="shared" si="3"/>
        <v/>
      </c>
      <c r="M56" s="2" t="str">
        <f t="shared" si="9"/>
        <v/>
      </c>
      <c r="N56" s="2" t="str">
        <f t="shared" si="10"/>
        <v/>
      </c>
    </row>
    <row r="57" spans="1:14" ht="15" x14ac:dyDescent="0.25">
      <c r="A57" t="e">
        <v>#N/A</v>
      </c>
      <c r="B57" t="e">
        <v>#N/A</v>
      </c>
      <c r="C57" s="6" t="e">
        <v>#N/A</v>
      </c>
      <c r="D57" s="1" t="e">
        <v>#N/A</v>
      </c>
      <c r="E57" s="1" t="e">
        <f t="shared" si="6"/>
        <v>#N/A</v>
      </c>
      <c r="F57" t="e">
        <v>#REF!</v>
      </c>
      <c r="G57" s="1" t="e">
        <f t="shared" si="7"/>
        <v>#REF!</v>
      </c>
      <c r="H57" t="e">
        <v>#N/A</v>
      </c>
      <c r="I57" s="1" t="e">
        <f t="shared" si="8"/>
        <v>#N/A</v>
      </c>
      <c r="K57" s="2" t="str">
        <f t="shared" si="3"/>
        <v/>
      </c>
      <c r="M57" s="2" t="str">
        <f t="shared" si="9"/>
        <v/>
      </c>
      <c r="N57" s="2" t="str">
        <f t="shared" si="10"/>
        <v/>
      </c>
    </row>
    <row r="58" spans="1:14" ht="15" x14ac:dyDescent="0.25">
      <c r="A58" t="e">
        <v>#N/A</v>
      </c>
      <c r="B58" t="e">
        <v>#N/A</v>
      </c>
      <c r="C58" s="6" t="e">
        <v>#N/A</v>
      </c>
      <c r="D58" s="1" t="e">
        <v>#N/A</v>
      </c>
      <c r="E58" s="1" t="e">
        <f t="shared" si="6"/>
        <v>#N/A</v>
      </c>
      <c r="F58" t="e">
        <v>#REF!</v>
      </c>
      <c r="G58" s="1" t="e">
        <f t="shared" si="7"/>
        <v>#REF!</v>
      </c>
      <c r="H58" t="e">
        <v>#N/A</v>
      </c>
      <c r="I58" s="1" t="e">
        <f t="shared" si="8"/>
        <v>#N/A</v>
      </c>
      <c r="K58" s="2" t="str">
        <f t="shared" si="3"/>
        <v/>
      </c>
      <c r="M58" s="2" t="str">
        <f t="shared" si="9"/>
        <v/>
      </c>
      <c r="N58" s="2" t="str">
        <f t="shared" si="10"/>
        <v/>
      </c>
    </row>
    <row r="59" spans="1:14" ht="15" x14ac:dyDescent="0.25">
      <c r="A59" t="e">
        <v>#N/A</v>
      </c>
      <c r="B59" t="e">
        <v>#N/A</v>
      </c>
      <c r="C59" s="6" t="e">
        <v>#N/A</v>
      </c>
      <c r="D59" s="1" t="e">
        <v>#N/A</v>
      </c>
      <c r="E59" s="1" t="e">
        <f t="shared" si="6"/>
        <v>#N/A</v>
      </c>
      <c r="F59" t="e">
        <v>#REF!</v>
      </c>
      <c r="G59" s="1" t="e">
        <f t="shared" si="7"/>
        <v>#REF!</v>
      </c>
      <c r="H59" t="e">
        <v>#N/A</v>
      </c>
      <c r="I59" s="1" t="e">
        <f t="shared" si="8"/>
        <v>#N/A</v>
      </c>
      <c r="K59" s="2" t="str">
        <f t="shared" si="3"/>
        <v/>
      </c>
      <c r="M59" s="2" t="str">
        <f t="shared" si="9"/>
        <v/>
      </c>
      <c r="N59" s="2" t="str">
        <f t="shared" si="10"/>
        <v/>
      </c>
    </row>
    <row r="60" spans="1:14" ht="15" x14ac:dyDescent="0.25">
      <c r="A60" t="e">
        <v>#N/A</v>
      </c>
      <c r="B60" t="e">
        <v>#N/A</v>
      </c>
      <c r="C60" s="6" t="e">
        <v>#N/A</v>
      </c>
      <c r="D60" s="1" t="e">
        <v>#N/A</v>
      </c>
      <c r="E60" s="1" t="e">
        <f t="shared" si="6"/>
        <v>#N/A</v>
      </c>
      <c r="F60" t="e">
        <v>#REF!</v>
      </c>
      <c r="G60" s="1" t="e">
        <f t="shared" si="7"/>
        <v>#REF!</v>
      </c>
      <c r="H60" t="e">
        <v>#N/A</v>
      </c>
      <c r="I60" s="1" t="e">
        <f t="shared" si="8"/>
        <v>#N/A</v>
      </c>
      <c r="K60" s="2" t="str">
        <f t="shared" si="3"/>
        <v/>
      </c>
      <c r="M60" s="2" t="str">
        <f t="shared" si="9"/>
        <v/>
      </c>
      <c r="N60" s="2" t="str">
        <f t="shared" si="10"/>
        <v/>
      </c>
    </row>
    <row r="61" spans="1:14" ht="15" x14ac:dyDescent="0.25">
      <c r="A61" t="e">
        <v>#N/A</v>
      </c>
      <c r="B61" t="e">
        <v>#N/A</v>
      </c>
      <c r="C61" s="6" t="e">
        <v>#N/A</v>
      </c>
      <c r="D61" s="1" t="e">
        <v>#N/A</v>
      </c>
      <c r="E61" s="1" t="e">
        <f t="shared" si="6"/>
        <v>#N/A</v>
      </c>
      <c r="F61" t="e">
        <v>#REF!</v>
      </c>
      <c r="G61" s="1" t="e">
        <f t="shared" si="7"/>
        <v>#REF!</v>
      </c>
      <c r="H61" t="e">
        <v>#N/A</v>
      </c>
      <c r="I61" s="1" t="e">
        <f t="shared" si="8"/>
        <v>#N/A</v>
      </c>
      <c r="K61" s="2" t="str">
        <f t="shared" si="3"/>
        <v/>
      </c>
      <c r="M61" s="2" t="str">
        <f t="shared" si="9"/>
        <v/>
      </c>
      <c r="N61" s="2" t="str">
        <f t="shared" si="10"/>
        <v/>
      </c>
    </row>
    <row r="62" spans="1:14" ht="15" x14ac:dyDescent="0.25">
      <c r="A62" t="e">
        <v>#N/A</v>
      </c>
      <c r="B62" t="e">
        <v>#N/A</v>
      </c>
      <c r="C62" s="6" t="e">
        <v>#N/A</v>
      </c>
      <c r="D62" s="1" t="e">
        <v>#N/A</v>
      </c>
      <c r="E62" s="1" t="e">
        <f t="shared" si="6"/>
        <v>#N/A</v>
      </c>
      <c r="F62" t="e">
        <v>#REF!</v>
      </c>
      <c r="G62" s="1" t="e">
        <f t="shared" si="7"/>
        <v>#REF!</v>
      </c>
      <c r="H62" t="e">
        <v>#N/A</v>
      </c>
      <c r="I62" s="1" t="e">
        <f t="shared" si="8"/>
        <v>#N/A</v>
      </c>
      <c r="K62" s="2" t="str">
        <f t="shared" si="3"/>
        <v/>
      </c>
      <c r="M62" s="2" t="str">
        <f t="shared" si="9"/>
        <v/>
      </c>
      <c r="N62" s="2" t="str">
        <f t="shared" si="10"/>
        <v/>
      </c>
    </row>
    <row r="63" spans="1:14" ht="15" x14ac:dyDescent="0.25">
      <c r="A63" t="e">
        <v>#N/A</v>
      </c>
      <c r="B63" t="e">
        <v>#N/A</v>
      </c>
      <c r="C63" s="6" t="e">
        <v>#N/A</v>
      </c>
      <c r="D63" s="1" t="e">
        <v>#N/A</v>
      </c>
      <c r="E63" s="1" t="e">
        <f t="shared" si="6"/>
        <v>#N/A</v>
      </c>
      <c r="F63" t="e">
        <v>#REF!</v>
      </c>
      <c r="G63" s="1" t="e">
        <f t="shared" si="7"/>
        <v>#REF!</v>
      </c>
      <c r="H63" t="e">
        <v>#N/A</v>
      </c>
      <c r="I63" s="1" t="e">
        <f t="shared" si="8"/>
        <v>#N/A</v>
      </c>
      <c r="K63" s="2" t="str">
        <f t="shared" si="3"/>
        <v/>
      </c>
      <c r="M63" s="2" t="str">
        <f t="shared" si="9"/>
        <v/>
      </c>
      <c r="N63" s="2" t="str">
        <f t="shared" si="10"/>
        <v/>
      </c>
    </row>
    <row r="64" spans="1:14" ht="15" x14ac:dyDescent="0.25">
      <c r="A64" t="e">
        <v>#N/A</v>
      </c>
      <c r="B64" t="e">
        <v>#N/A</v>
      </c>
      <c r="C64" s="6" t="e">
        <v>#N/A</v>
      </c>
      <c r="D64" s="1" t="e">
        <v>#N/A</v>
      </c>
      <c r="E64" s="1" t="e">
        <f t="shared" si="6"/>
        <v>#N/A</v>
      </c>
      <c r="F64" t="e">
        <v>#REF!</v>
      </c>
      <c r="G64" s="1" t="e">
        <f t="shared" si="7"/>
        <v>#REF!</v>
      </c>
      <c r="H64" t="e">
        <v>#N/A</v>
      </c>
      <c r="I64" s="1" t="e">
        <f t="shared" si="8"/>
        <v>#N/A</v>
      </c>
      <c r="K64" s="2" t="str">
        <f t="shared" si="3"/>
        <v/>
      </c>
      <c r="M64" s="2" t="str">
        <f t="shared" si="9"/>
        <v/>
      </c>
      <c r="N64" s="2" t="str">
        <f t="shared" si="10"/>
        <v/>
      </c>
    </row>
    <row r="65" spans="1:14" ht="15" x14ac:dyDescent="0.25">
      <c r="A65" t="e">
        <v>#N/A</v>
      </c>
      <c r="B65" t="e">
        <v>#N/A</v>
      </c>
      <c r="C65" s="6" t="e">
        <v>#N/A</v>
      </c>
      <c r="D65" s="1" t="e">
        <v>#N/A</v>
      </c>
      <c r="E65" s="1" t="e">
        <f t="shared" si="6"/>
        <v>#N/A</v>
      </c>
      <c r="F65" t="e">
        <v>#REF!</v>
      </c>
      <c r="G65" s="1" t="e">
        <f t="shared" si="7"/>
        <v>#REF!</v>
      </c>
      <c r="H65" t="e">
        <v>#N/A</v>
      </c>
      <c r="I65" s="1" t="e">
        <f t="shared" si="8"/>
        <v>#N/A</v>
      </c>
      <c r="K65" s="2" t="str">
        <f t="shared" si="3"/>
        <v/>
      </c>
      <c r="M65" s="2" t="str">
        <f t="shared" si="9"/>
        <v/>
      </c>
      <c r="N65" s="2" t="str">
        <f t="shared" si="10"/>
        <v/>
      </c>
    </row>
    <row r="66" spans="1:14" ht="15" x14ac:dyDescent="0.25">
      <c r="A66" t="e">
        <v>#N/A</v>
      </c>
      <c r="B66" t="e">
        <v>#N/A</v>
      </c>
      <c r="C66" s="6" t="e">
        <v>#N/A</v>
      </c>
      <c r="D66" s="1" t="e">
        <v>#N/A</v>
      </c>
      <c r="E66" s="1" t="e">
        <f t="shared" si="6"/>
        <v>#N/A</v>
      </c>
      <c r="F66" t="e">
        <v>#REF!</v>
      </c>
      <c r="G66" s="1" t="e">
        <f t="shared" si="7"/>
        <v>#REF!</v>
      </c>
      <c r="H66" t="e">
        <v>#N/A</v>
      </c>
      <c r="I66" s="1" t="e">
        <f t="shared" si="8"/>
        <v>#N/A</v>
      </c>
      <c r="K66" s="2" t="str">
        <f t="shared" si="3"/>
        <v/>
      </c>
      <c r="M66" s="2" t="str">
        <f t="shared" si="9"/>
        <v/>
      </c>
      <c r="N66" s="2" t="str">
        <f t="shared" si="10"/>
        <v/>
      </c>
    </row>
    <row r="67" spans="1:14" ht="15" x14ac:dyDescent="0.25">
      <c r="A67" t="e">
        <v>#N/A</v>
      </c>
      <c r="B67" t="e">
        <v>#N/A</v>
      </c>
      <c r="C67" s="6" t="e">
        <v>#N/A</v>
      </c>
      <c r="D67" s="1" t="e">
        <v>#N/A</v>
      </c>
      <c r="E67" s="1" t="e">
        <f t="shared" ref="E67:E98" si="11">IF(D67="", "", LEN(D67))</f>
        <v>#N/A</v>
      </c>
      <c r="F67" t="e">
        <v>#REF!</v>
      </c>
      <c r="G67" s="1" t="e">
        <f t="shared" ref="G67:G98" si="12">IF(F67="", "", LEN(F67))</f>
        <v>#REF!</v>
      </c>
      <c r="H67" t="e">
        <v>#N/A</v>
      </c>
      <c r="I67" s="1" t="e">
        <f t="shared" ref="I67:I98" si="13">IF(H67="", "", LEN(H67))</f>
        <v>#N/A</v>
      </c>
      <c r="K67" s="2" t="str">
        <f t="shared" ref="K67:K130" si="14">IF(J67="", "", B67=J67)</f>
        <v/>
      </c>
      <c r="M67" s="2" t="str">
        <f t="shared" ref="M67:M98" si="15">IF(L67="", "", B67=L67)</f>
        <v/>
      </c>
      <c r="N67" s="2" t="str">
        <f t="shared" ref="N67:N98" si="16">IF(L67="", "", J67=L67)</f>
        <v/>
      </c>
    </row>
    <row r="68" spans="1:14" ht="15" x14ac:dyDescent="0.25">
      <c r="A68" t="e">
        <v>#N/A</v>
      </c>
      <c r="B68" t="e">
        <v>#N/A</v>
      </c>
      <c r="C68" s="6" t="e">
        <v>#N/A</v>
      </c>
      <c r="D68" s="1" t="e">
        <v>#N/A</v>
      </c>
      <c r="E68" s="1" t="e">
        <f t="shared" si="11"/>
        <v>#N/A</v>
      </c>
      <c r="F68" t="e">
        <v>#REF!</v>
      </c>
      <c r="G68" s="1" t="e">
        <f t="shared" si="12"/>
        <v>#REF!</v>
      </c>
      <c r="H68" t="e">
        <v>#N/A</v>
      </c>
      <c r="I68" s="1" t="e">
        <f t="shared" si="13"/>
        <v>#N/A</v>
      </c>
      <c r="K68" s="2" t="str">
        <f t="shared" si="14"/>
        <v/>
      </c>
      <c r="M68" s="2" t="str">
        <f t="shared" si="15"/>
        <v/>
      </c>
      <c r="N68" s="2" t="str">
        <f t="shared" si="16"/>
        <v/>
      </c>
    </row>
    <row r="69" spans="1:14" ht="15" x14ac:dyDescent="0.25">
      <c r="A69" t="e">
        <v>#N/A</v>
      </c>
      <c r="B69" t="e">
        <v>#N/A</v>
      </c>
      <c r="C69" s="6" t="e">
        <v>#N/A</v>
      </c>
      <c r="D69" s="1" t="e">
        <v>#N/A</v>
      </c>
      <c r="E69" s="1" t="e">
        <f t="shared" si="11"/>
        <v>#N/A</v>
      </c>
      <c r="F69" t="e">
        <v>#REF!</v>
      </c>
      <c r="G69" s="1" t="e">
        <f t="shared" si="12"/>
        <v>#REF!</v>
      </c>
      <c r="H69" t="e">
        <v>#N/A</v>
      </c>
      <c r="I69" s="1" t="e">
        <f t="shared" si="13"/>
        <v>#N/A</v>
      </c>
      <c r="K69" s="2" t="str">
        <f t="shared" si="14"/>
        <v/>
      </c>
      <c r="M69" s="2" t="str">
        <f t="shared" si="15"/>
        <v/>
      </c>
      <c r="N69" s="2" t="str">
        <f t="shared" si="16"/>
        <v/>
      </c>
    </row>
    <row r="70" spans="1:14" ht="15" x14ac:dyDescent="0.25">
      <c r="A70" t="e">
        <v>#N/A</v>
      </c>
      <c r="B70" t="e">
        <v>#N/A</v>
      </c>
      <c r="C70" s="6" t="e">
        <v>#N/A</v>
      </c>
      <c r="D70" s="1" t="e">
        <v>#N/A</v>
      </c>
      <c r="E70" s="1" t="e">
        <f t="shared" si="11"/>
        <v>#N/A</v>
      </c>
      <c r="F70" t="e">
        <v>#REF!</v>
      </c>
      <c r="G70" s="1" t="e">
        <f t="shared" si="12"/>
        <v>#REF!</v>
      </c>
      <c r="H70" t="e">
        <v>#N/A</v>
      </c>
      <c r="I70" s="1" t="e">
        <f t="shared" si="13"/>
        <v>#N/A</v>
      </c>
      <c r="K70" s="2" t="str">
        <f t="shared" si="14"/>
        <v/>
      </c>
      <c r="M70" s="2" t="str">
        <f t="shared" si="15"/>
        <v/>
      </c>
      <c r="N70" s="2" t="str">
        <f t="shared" si="16"/>
        <v/>
      </c>
    </row>
    <row r="71" spans="1:14" ht="15" x14ac:dyDescent="0.25">
      <c r="A71" t="e">
        <v>#N/A</v>
      </c>
      <c r="B71" t="e">
        <v>#N/A</v>
      </c>
      <c r="C71" s="6" t="e">
        <v>#N/A</v>
      </c>
      <c r="D71" s="1" t="e">
        <v>#N/A</v>
      </c>
      <c r="E71" s="1" t="e">
        <f t="shared" si="11"/>
        <v>#N/A</v>
      </c>
      <c r="F71" t="e">
        <v>#REF!</v>
      </c>
      <c r="G71" s="1" t="e">
        <f t="shared" si="12"/>
        <v>#REF!</v>
      </c>
      <c r="H71" t="e">
        <v>#N/A</v>
      </c>
      <c r="I71" s="1" t="e">
        <f t="shared" si="13"/>
        <v>#N/A</v>
      </c>
      <c r="K71" s="2" t="str">
        <f t="shared" si="14"/>
        <v/>
      </c>
      <c r="M71" s="2" t="str">
        <f t="shared" si="15"/>
        <v/>
      </c>
      <c r="N71" s="2" t="str">
        <f t="shared" si="16"/>
        <v/>
      </c>
    </row>
    <row r="72" spans="1:14" ht="15" x14ac:dyDescent="0.25">
      <c r="A72" t="e">
        <v>#N/A</v>
      </c>
      <c r="B72" t="e">
        <v>#N/A</v>
      </c>
      <c r="C72" s="6" t="e">
        <v>#N/A</v>
      </c>
      <c r="D72" s="1" t="e">
        <v>#N/A</v>
      </c>
      <c r="E72" s="1" t="e">
        <f t="shared" si="11"/>
        <v>#N/A</v>
      </c>
      <c r="F72" t="e">
        <v>#REF!</v>
      </c>
      <c r="G72" s="1" t="e">
        <f t="shared" si="12"/>
        <v>#REF!</v>
      </c>
      <c r="H72" t="e">
        <v>#N/A</v>
      </c>
      <c r="I72" s="1" t="e">
        <f t="shared" si="13"/>
        <v>#N/A</v>
      </c>
      <c r="K72" s="2" t="str">
        <f t="shared" si="14"/>
        <v/>
      </c>
      <c r="M72" s="2" t="str">
        <f t="shared" si="15"/>
        <v/>
      </c>
      <c r="N72" s="2" t="str">
        <f t="shared" si="16"/>
        <v/>
      </c>
    </row>
    <row r="73" spans="1:14" ht="15" x14ac:dyDescent="0.25">
      <c r="A73" t="e">
        <v>#N/A</v>
      </c>
      <c r="B73" t="e">
        <v>#N/A</v>
      </c>
      <c r="C73" s="6" t="e">
        <v>#N/A</v>
      </c>
      <c r="D73" s="1" t="e">
        <v>#N/A</v>
      </c>
      <c r="E73" s="1" t="e">
        <f t="shared" si="11"/>
        <v>#N/A</v>
      </c>
      <c r="F73" t="e">
        <v>#REF!</v>
      </c>
      <c r="G73" s="1" t="e">
        <f t="shared" si="12"/>
        <v>#REF!</v>
      </c>
      <c r="H73" t="e">
        <v>#N/A</v>
      </c>
      <c r="I73" s="1" t="e">
        <f t="shared" si="13"/>
        <v>#N/A</v>
      </c>
      <c r="K73" s="2" t="str">
        <f t="shared" si="14"/>
        <v/>
      </c>
      <c r="M73" s="2" t="str">
        <f t="shared" si="15"/>
        <v/>
      </c>
      <c r="N73" s="2" t="str">
        <f t="shared" si="16"/>
        <v/>
      </c>
    </row>
    <row r="74" spans="1:14" ht="15" x14ac:dyDescent="0.25">
      <c r="A74" t="e">
        <v>#N/A</v>
      </c>
      <c r="B74" t="e">
        <v>#N/A</v>
      </c>
      <c r="C74" s="6" t="e">
        <v>#N/A</v>
      </c>
      <c r="D74" s="1" t="e">
        <v>#N/A</v>
      </c>
      <c r="E74" s="1" t="e">
        <f t="shared" si="11"/>
        <v>#N/A</v>
      </c>
      <c r="F74" t="e">
        <v>#REF!</v>
      </c>
      <c r="G74" s="1" t="e">
        <f t="shared" si="12"/>
        <v>#REF!</v>
      </c>
      <c r="H74" t="e">
        <v>#N/A</v>
      </c>
      <c r="I74" s="1" t="e">
        <f t="shared" si="13"/>
        <v>#N/A</v>
      </c>
      <c r="K74" s="2" t="str">
        <f t="shared" si="14"/>
        <v/>
      </c>
      <c r="M74" s="2" t="str">
        <f t="shared" si="15"/>
        <v/>
      </c>
      <c r="N74" s="2" t="str">
        <f t="shared" si="16"/>
        <v/>
      </c>
    </row>
    <row r="75" spans="1:14" ht="15" x14ac:dyDescent="0.25">
      <c r="A75" t="e">
        <v>#N/A</v>
      </c>
      <c r="B75" t="e">
        <v>#N/A</v>
      </c>
      <c r="C75" s="6" t="e">
        <v>#N/A</v>
      </c>
      <c r="D75" s="1" t="e">
        <v>#N/A</v>
      </c>
      <c r="E75" s="1" t="e">
        <f t="shared" si="11"/>
        <v>#N/A</v>
      </c>
      <c r="F75" t="e">
        <v>#REF!</v>
      </c>
      <c r="G75" s="1" t="e">
        <f t="shared" si="12"/>
        <v>#REF!</v>
      </c>
      <c r="H75" t="e">
        <v>#N/A</v>
      </c>
      <c r="I75" s="1" t="e">
        <f t="shared" si="13"/>
        <v>#N/A</v>
      </c>
      <c r="K75" s="2" t="str">
        <f t="shared" si="14"/>
        <v/>
      </c>
      <c r="M75" s="2" t="str">
        <f t="shared" si="15"/>
        <v/>
      </c>
      <c r="N75" s="2" t="str">
        <f t="shared" si="16"/>
        <v/>
      </c>
    </row>
    <row r="76" spans="1:14" ht="15" x14ac:dyDescent="0.25">
      <c r="A76" t="e">
        <v>#N/A</v>
      </c>
      <c r="B76" t="e">
        <v>#N/A</v>
      </c>
      <c r="C76" s="6" t="e">
        <v>#N/A</v>
      </c>
      <c r="D76" s="1" t="e">
        <v>#N/A</v>
      </c>
      <c r="E76" s="1" t="e">
        <f t="shared" si="11"/>
        <v>#N/A</v>
      </c>
      <c r="F76" t="e">
        <v>#REF!</v>
      </c>
      <c r="G76" s="1" t="e">
        <f t="shared" si="12"/>
        <v>#REF!</v>
      </c>
      <c r="H76" t="e">
        <v>#N/A</v>
      </c>
      <c r="I76" s="1" t="e">
        <f t="shared" si="13"/>
        <v>#N/A</v>
      </c>
      <c r="K76" s="2" t="str">
        <f t="shared" si="14"/>
        <v/>
      </c>
      <c r="M76" s="2" t="str">
        <f t="shared" si="15"/>
        <v/>
      </c>
      <c r="N76" s="2" t="str">
        <f t="shared" si="16"/>
        <v/>
      </c>
    </row>
    <row r="77" spans="1:14" ht="15" x14ac:dyDescent="0.25">
      <c r="A77" t="e">
        <v>#N/A</v>
      </c>
      <c r="B77" t="e">
        <v>#N/A</v>
      </c>
      <c r="C77" s="6" t="e">
        <v>#N/A</v>
      </c>
      <c r="D77" s="1" t="e">
        <v>#N/A</v>
      </c>
      <c r="E77" s="1" t="e">
        <f t="shared" si="11"/>
        <v>#N/A</v>
      </c>
      <c r="F77" t="e">
        <v>#REF!</v>
      </c>
      <c r="G77" s="1" t="e">
        <f t="shared" si="12"/>
        <v>#REF!</v>
      </c>
      <c r="H77" t="e">
        <v>#N/A</v>
      </c>
      <c r="I77" s="1" t="e">
        <f t="shared" si="13"/>
        <v>#N/A</v>
      </c>
      <c r="K77" s="2" t="str">
        <f t="shared" si="14"/>
        <v/>
      </c>
      <c r="M77" s="2" t="str">
        <f t="shared" si="15"/>
        <v/>
      </c>
      <c r="N77" s="2" t="str">
        <f t="shared" si="16"/>
        <v/>
      </c>
    </row>
    <row r="78" spans="1:14" ht="15" x14ac:dyDescent="0.25">
      <c r="A78" t="e">
        <v>#N/A</v>
      </c>
      <c r="B78" t="e">
        <v>#N/A</v>
      </c>
      <c r="C78" s="6" t="e">
        <v>#N/A</v>
      </c>
      <c r="D78" s="1" t="e">
        <v>#N/A</v>
      </c>
      <c r="E78" s="1" t="e">
        <f t="shared" si="11"/>
        <v>#N/A</v>
      </c>
      <c r="F78" t="e">
        <v>#REF!</v>
      </c>
      <c r="G78" s="1" t="e">
        <f t="shared" si="12"/>
        <v>#REF!</v>
      </c>
      <c r="H78" t="e">
        <v>#N/A</v>
      </c>
      <c r="I78" s="1" t="e">
        <f t="shared" si="13"/>
        <v>#N/A</v>
      </c>
      <c r="K78" s="2" t="str">
        <f t="shared" si="14"/>
        <v/>
      </c>
      <c r="M78" s="2" t="str">
        <f t="shared" si="15"/>
        <v/>
      </c>
      <c r="N78" s="2" t="str">
        <f t="shared" si="16"/>
        <v/>
      </c>
    </row>
    <row r="79" spans="1:14" ht="15" x14ac:dyDescent="0.25">
      <c r="A79" t="e">
        <v>#N/A</v>
      </c>
      <c r="B79" t="e">
        <v>#N/A</v>
      </c>
      <c r="C79" s="6" t="e">
        <v>#N/A</v>
      </c>
      <c r="D79" s="1" t="e">
        <v>#N/A</v>
      </c>
      <c r="E79" s="1" t="e">
        <f t="shared" si="11"/>
        <v>#N/A</v>
      </c>
      <c r="F79" t="e">
        <v>#REF!</v>
      </c>
      <c r="G79" s="1" t="e">
        <f t="shared" si="12"/>
        <v>#REF!</v>
      </c>
      <c r="H79" t="e">
        <v>#N/A</v>
      </c>
      <c r="I79" s="1" t="e">
        <f t="shared" si="13"/>
        <v>#N/A</v>
      </c>
      <c r="K79" s="2" t="str">
        <f t="shared" si="14"/>
        <v/>
      </c>
      <c r="M79" s="2" t="str">
        <f t="shared" si="15"/>
        <v/>
      </c>
      <c r="N79" s="2" t="str">
        <f t="shared" si="16"/>
        <v/>
      </c>
    </row>
    <row r="80" spans="1:14" ht="15" x14ac:dyDescent="0.25">
      <c r="A80" t="e">
        <v>#N/A</v>
      </c>
      <c r="B80" t="e">
        <v>#N/A</v>
      </c>
      <c r="C80" s="6" t="e">
        <v>#N/A</v>
      </c>
      <c r="D80" s="1" t="e">
        <v>#N/A</v>
      </c>
      <c r="E80" s="1" t="e">
        <f t="shared" si="11"/>
        <v>#N/A</v>
      </c>
      <c r="F80" t="e">
        <v>#REF!</v>
      </c>
      <c r="G80" s="1" t="e">
        <f t="shared" si="12"/>
        <v>#REF!</v>
      </c>
      <c r="H80" t="e">
        <v>#N/A</v>
      </c>
      <c r="I80" s="1" t="e">
        <f t="shared" si="13"/>
        <v>#N/A</v>
      </c>
      <c r="K80" s="2" t="str">
        <f t="shared" si="14"/>
        <v/>
      </c>
      <c r="M80" s="2" t="str">
        <f t="shared" si="15"/>
        <v/>
      </c>
      <c r="N80" s="2" t="str">
        <f t="shared" si="16"/>
        <v/>
      </c>
    </row>
    <row r="81" spans="1:14" ht="15" x14ac:dyDescent="0.25">
      <c r="A81" t="e">
        <v>#N/A</v>
      </c>
      <c r="B81" t="e">
        <v>#N/A</v>
      </c>
      <c r="C81" s="6" t="e">
        <v>#N/A</v>
      </c>
      <c r="D81" s="1" t="e">
        <v>#N/A</v>
      </c>
      <c r="E81" s="1" t="e">
        <f t="shared" si="11"/>
        <v>#N/A</v>
      </c>
      <c r="F81" t="e">
        <v>#REF!</v>
      </c>
      <c r="G81" s="1" t="e">
        <f t="shared" si="12"/>
        <v>#REF!</v>
      </c>
      <c r="H81" t="e">
        <v>#N/A</v>
      </c>
      <c r="I81" s="1" t="e">
        <f t="shared" si="13"/>
        <v>#N/A</v>
      </c>
      <c r="K81" s="2" t="str">
        <f t="shared" si="14"/>
        <v/>
      </c>
      <c r="M81" s="2" t="str">
        <f t="shared" si="15"/>
        <v/>
      </c>
      <c r="N81" s="2" t="str">
        <f t="shared" si="16"/>
        <v/>
      </c>
    </row>
    <row r="82" spans="1:14" ht="15" x14ac:dyDescent="0.25">
      <c r="A82" t="e">
        <v>#N/A</v>
      </c>
      <c r="B82" t="e">
        <v>#N/A</v>
      </c>
      <c r="C82" s="6" t="e">
        <v>#N/A</v>
      </c>
      <c r="D82" s="1" t="e">
        <v>#N/A</v>
      </c>
      <c r="E82" s="1" t="e">
        <f t="shared" si="11"/>
        <v>#N/A</v>
      </c>
      <c r="F82" t="e">
        <v>#REF!</v>
      </c>
      <c r="G82" s="1" t="e">
        <f t="shared" si="12"/>
        <v>#REF!</v>
      </c>
      <c r="H82" t="e">
        <v>#N/A</v>
      </c>
      <c r="I82" s="1" t="e">
        <f t="shared" si="13"/>
        <v>#N/A</v>
      </c>
      <c r="K82" s="2" t="str">
        <f t="shared" si="14"/>
        <v/>
      </c>
      <c r="M82" s="2" t="str">
        <f t="shared" si="15"/>
        <v/>
      </c>
      <c r="N82" s="2" t="str">
        <f t="shared" si="16"/>
        <v/>
      </c>
    </row>
    <row r="83" spans="1:14" ht="15" x14ac:dyDescent="0.25">
      <c r="A83" t="e">
        <v>#N/A</v>
      </c>
      <c r="B83" t="e">
        <v>#N/A</v>
      </c>
      <c r="C83" s="6" t="e">
        <v>#N/A</v>
      </c>
      <c r="D83" s="1" t="e">
        <v>#N/A</v>
      </c>
      <c r="E83" s="1" t="e">
        <f t="shared" si="11"/>
        <v>#N/A</v>
      </c>
      <c r="F83" t="e">
        <v>#REF!</v>
      </c>
      <c r="G83" s="1" t="e">
        <f t="shared" si="12"/>
        <v>#REF!</v>
      </c>
      <c r="H83" t="e">
        <v>#N/A</v>
      </c>
      <c r="I83" s="1" t="e">
        <f t="shared" si="13"/>
        <v>#N/A</v>
      </c>
      <c r="K83" s="2" t="str">
        <f t="shared" si="14"/>
        <v/>
      </c>
      <c r="M83" s="2" t="str">
        <f t="shared" si="15"/>
        <v/>
      </c>
      <c r="N83" s="2" t="str">
        <f t="shared" si="16"/>
        <v/>
      </c>
    </row>
    <row r="84" spans="1:14" ht="15" x14ac:dyDescent="0.25">
      <c r="A84" t="e">
        <v>#N/A</v>
      </c>
      <c r="B84" t="e">
        <v>#N/A</v>
      </c>
      <c r="C84" s="6" t="e">
        <v>#N/A</v>
      </c>
      <c r="D84" s="1" t="e">
        <v>#N/A</v>
      </c>
      <c r="E84" s="1" t="e">
        <f t="shared" si="11"/>
        <v>#N/A</v>
      </c>
      <c r="F84" t="e">
        <v>#REF!</v>
      </c>
      <c r="G84" s="1" t="e">
        <f t="shared" si="12"/>
        <v>#REF!</v>
      </c>
      <c r="H84" t="e">
        <v>#N/A</v>
      </c>
      <c r="I84" s="1" t="e">
        <f t="shared" si="13"/>
        <v>#N/A</v>
      </c>
      <c r="K84" s="2" t="str">
        <f t="shared" si="14"/>
        <v/>
      </c>
      <c r="M84" s="2" t="str">
        <f t="shared" si="15"/>
        <v/>
      </c>
      <c r="N84" s="2" t="str">
        <f t="shared" si="16"/>
        <v/>
      </c>
    </row>
    <row r="85" spans="1:14" ht="15" x14ac:dyDescent="0.25">
      <c r="A85" t="e">
        <v>#N/A</v>
      </c>
      <c r="B85" t="e">
        <v>#N/A</v>
      </c>
      <c r="C85" s="6" t="e">
        <v>#N/A</v>
      </c>
      <c r="D85" s="1" t="e">
        <v>#N/A</v>
      </c>
      <c r="E85" s="1" t="e">
        <f t="shared" si="11"/>
        <v>#N/A</v>
      </c>
      <c r="F85" t="e">
        <v>#REF!</v>
      </c>
      <c r="G85" s="1" t="e">
        <f t="shared" si="12"/>
        <v>#REF!</v>
      </c>
      <c r="H85" t="e">
        <v>#N/A</v>
      </c>
      <c r="I85" s="1" t="e">
        <f t="shared" si="13"/>
        <v>#N/A</v>
      </c>
      <c r="K85" s="2" t="str">
        <f t="shared" si="14"/>
        <v/>
      </c>
      <c r="M85" s="2" t="str">
        <f t="shared" si="15"/>
        <v/>
      </c>
      <c r="N85" s="2" t="str">
        <f t="shared" si="16"/>
        <v/>
      </c>
    </row>
    <row r="86" spans="1:14" ht="15" x14ac:dyDescent="0.25">
      <c r="A86" t="e">
        <v>#N/A</v>
      </c>
      <c r="B86" t="e">
        <v>#N/A</v>
      </c>
      <c r="C86" s="6" t="e">
        <v>#N/A</v>
      </c>
      <c r="D86" s="1" t="e">
        <v>#N/A</v>
      </c>
      <c r="E86" s="1" t="e">
        <f t="shared" si="11"/>
        <v>#N/A</v>
      </c>
      <c r="F86" t="e">
        <v>#REF!</v>
      </c>
      <c r="G86" s="1" t="e">
        <f t="shared" si="12"/>
        <v>#REF!</v>
      </c>
      <c r="H86" t="e">
        <v>#N/A</v>
      </c>
      <c r="I86" s="1" t="e">
        <f t="shared" si="13"/>
        <v>#N/A</v>
      </c>
      <c r="K86" s="2" t="str">
        <f t="shared" si="14"/>
        <v/>
      </c>
      <c r="M86" s="2" t="str">
        <f t="shared" si="15"/>
        <v/>
      </c>
      <c r="N86" s="2" t="str">
        <f t="shared" si="16"/>
        <v/>
      </c>
    </row>
    <row r="87" spans="1:14" ht="15" x14ac:dyDescent="0.25">
      <c r="A87" t="e">
        <v>#N/A</v>
      </c>
      <c r="B87" t="e">
        <v>#N/A</v>
      </c>
      <c r="C87" s="6" t="e">
        <v>#N/A</v>
      </c>
      <c r="D87" s="1" t="e">
        <v>#N/A</v>
      </c>
      <c r="E87" s="1" t="e">
        <f t="shared" si="11"/>
        <v>#N/A</v>
      </c>
      <c r="F87" t="e">
        <v>#REF!</v>
      </c>
      <c r="G87" s="1" t="e">
        <f t="shared" si="12"/>
        <v>#REF!</v>
      </c>
      <c r="H87" t="e">
        <v>#N/A</v>
      </c>
      <c r="I87" s="1" t="e">
        <f t="shared" si="13"/>
        <v>#N/A</v>
      </c>
      <c r="K87" s="2" t="str">
        <f t="shared" si="14"/>
        <v/>
      </c>
      <c r="M87" s="2" t="str">
        <f t="shared" si="15"/>
        <v/>
      </c>
      <c r="N87" s="2" t="str">
        <f t="shared" si="16"/>
        <v/>
      </c>
    </row>
    <row r="88" spans="1:14" ht="15" x14ac:dyDescent="0.25">
      <c r="A88" t="e">
        <v>#N/A</v>
      </c>
      <c r="B88" t="e">
        <v>#N/A</v>
      </c>
      <c r="C88" s="6" t="e">
        <v>#N/A</v>
      </c>
      <c r="D88" s="1" t="e">
        <v>#N/A</v>
      </c>
      <c r="E88" s="1" t="e">
        <f t="shared" si="11"/>
        <v>#N/A</v>
      </c>
      <c r="F88" t="e">
        <v>#REF!</v>
      </c>
      <c r="G88" s="1" t="e">
        <f t="shared" si="12"/>
        <v>#REF!</v>
      </c>
      <c r="H88" t="e">
        <v>#N/A</v>
      </c>
      <c r="I88" s="1" t="e">
        <f t="shared" si="13"/>
        <v>#N/A</v>
      </c>
      <c r="K88" s="2" t="str">
        <f t="shared" si="14"/>
        <v/>
      </c>
      <c r="M88" s="2" t="str">
        <f t="shared" si="15"/>
        <v/>
      </c>
      <c r="N88" s="2" t="str">
        <f t="shared" si="16"/>
        <v/>
      </c>
    </row>
    <row r="89" spans="1:14" ht="15" x14ac:dyDescent="0.25">
      <c r="A89" t="e">
        <v>#N/A</v>
      </c>
      <c r="B89" t="e">
        <v>#N/A</v>
      </c>
      <c r="C89" s="6" t="e">
        <v>#N/A</v>
      </c>
      <c r="D89" s="1" t="e">
        <v>#N/A</v>
      </c>
      <c r="E89" s="1" t="e">
        <f t="shared" si="11"/>
        <v>#N/A</v>
      </c>
      <c r="F89" t="e">
        <v>#REF!</v>
      </c>
      <c r="G89" s="1" t="e">
        <f t="shared" si="12"/>
        <v>#REF!</v>
      </c>
      <c r="H89" t="e">
        <v>#N/A</v>
      </c>
      <c r="I89" s="1" t="e">
        <f t="shared" si="13"/>
        <v>#N/A</v>
      </c>
      <c r="K89" s="2" t="str">
        <f t="shared" si="14"/>
        <v/>
      </c>
      <c r="M89" s="2" t="str">
        <f t="shared" si="15"/>
        <v/>
      </c>
      <c r="N89" s="2" t="str">
        <f t="shared" si="16"/>
        <v/>
      </c>
    </row>
    <row r="90" spans="1:14" ht="15" x14ac:dyDescent="0.25">
      <c r="A90" t="e">
        <v>#N/A</v>
      </c>
      <c r="B90" t="e">
        <v>#N/A</v>
      </c>
      <c r="C90" s="6" t="e">
        <v>#N/A</v>
      </c>
      <c r="D90" s="1" t="e">
        <v>#N/A</v>
      </c>
      <c r="E90" s="1" t="e">
        <f t="shared" si="11"/>
        <v>#N/A</v>
      </c>
      <c r="F90" t="e">
        <v>#REF!</v>
      </c>
      <c r="G90" s="1" t="e">
        <f t="shared" si="12"/>
        <v>#REF!</v>
      </c>
      <c r="H90" t="e">
        <v>#N/A</v>
      </c>
      <c r="I90" s="1" t="e">
        <f t="shared" si="13"/>
        <v>#N/A</v>
      </c>
      <c r="K90" s="2" t="str">
        <f t="shared" si="14"/>
        <v/>
      </c>
      <c r="M90" s="2" t="str">
        <f t="shared" si="15"/>
        <v/>
      </c>
      <c r="N90" s="2" t="str">
        <f t="shared" si="16"/>
        <v/>
      </c>
    </row>
    <row r="91" spans="1:14" ht="15" x14ac:dyDescent="0.25">
      <c r="A91" t="e">
        <v>#N/A</v>
      </c>
      <c r="B91" t="e">
        <v>#N/A</v>
      </c>
      <c r="C91" s="6" t="e">
        <v>#N/A</v>
      </c>
      <c r="D91" s="1" t="e">
        <v>#N/A</v>
      </c>
      <c r="E91" s="1" t="e">
        <f t="shared" si="11"/>
        <v>#N/A</v>
      </c>
      <c r="F91" t="e">
        <v>#REF!</v>
      </c>
      <c r="G91" s="1" t="e">
        <f t="shared" si="12"/>
        <v>#REF!</v>
      </c>
      <c r="H91" t="e">
        <v>#N/A</v>
      </c>
      <c r="I91" s="1" t="e">
        <f t="shared" si="13"/>
        <v>#N/A</v>
      </c>
      <c r="K91" s="2" t="str">
        <f t="shared" si="14"/>
        <v/>
      </c>
      <c r="M91" s="2" t="str">
        <f t="shared" si="15"/>
        <v/>
      </c>
      <c r="N91" s="2" t="str">
        <f t="shared" si="16"/>
        <v/>
      </c>
    </row>
    <row r="92" spans="1:14" ht="15" x14ac:dyDescent="0.25">
      <c r="A92" t="e">
        <v>#N/A</v>
      </c>
      <c r="B92" t="e">
        <v>#N/A</v>
      </c>
      <c r="C92" s="6" t="e">
        <v>#N/A</v>
      </c>
      <c r="D92" s="1" t="e">
        <v>#N/A</v>
      </c>
      <c r="E92" s="1" t="e">
        <f t="shared" si="11"/>
        <v>#N/A</v>
      </c>
      <c r="F92" t="e">
        <v>#REF!</v>
      </c>
      <c r="G92" s="1" t="e">
        <f t="shared" si="12"/>
        <v>#REF!</v>
      </c>
      <c r="H92" t="e">
        <v>#N/A</v>
      </c>
      <c r="I92" s="1" t="e">
        <f t="shared" si="13"/>
        <v>#N/A</v>
      </c>
      <c r="K92" s="2" t="str">
        <f t="shared" si="14"/>
        <v/>
      </c>
      <c r="M92" s="2" t="str">
        <f t="shared" si="15"/>
        <v/>
      </c>
      <c r="N92" s="2" t="str">
        <f t="shared" si="16"/>
        <v/>
      </c>
    </row>
    <row r="93" spans="1:14" ht="15" x14ac:dyDescent="0.25">
      <c r="A93" t="e">
        <v>#N/A</v>
      </c>
      <c r="B93" t="e">
        <v>#N/A</v>
      </c>
      <c r="C93" s="6" t="e">
        <v>#N/A</v>
      </c>
      <c r="D93" s="1" t="e">
        <v>#N/A</v>
      </c>
      <c r="E93" s="1" t="e">
        <f t="shared" si="11"/>
        <v>#N/A</v>
      </c>
      <c r="F93" t="e">
        <v>#REF!</v>
      </c>
      <c r="G93" s="1" t="e">
        <f t="shared" si="12"/>
        <v>#REF!</v>
      </c>
      <c r="H93" t="e">
        <v>#N/A</v>
      </c>
      <c r="I93" s="1" t="e">
        <f t="shared" si="13"/>
        <v>#N/A</v>
      </c>
      <c r="K93" s="2" t="str">
        <f t="shared" si="14"/>
        <v/>
      </c>
      <c r="M93" s="2" t="str">
        <f t="shared" si="15"/>
        <v/>
      </c>
      <c r="N93" s="2" t="str">
        <f t="shared" si="16"/>
        <v/>
      </c>
    </row>
    <row r="94" spans="1:14" ht="15" x14ac:dyDescent="0.25">
      <c r="A94" t="e">
        <v>#N/A</v>
      </c>
      <c r="B94" t="e">
        <v>#N/A</v>
      </c>
      <c r="C94" s="6" t="e">
        <v>#N/A</v>
      </c>
      <c r="D94" s="1" t="e">
        <v>#N/A</v>
      </c>
      <c r="E94" s="1" t="e">
        <f t="shared" si="11"/>
        <v>#N/A</v>
      </c>
      <c r="F94" t="e">
        <v>#REF!</v>
      </c>
      <c r="G94" s="1" t="e">
        <f t="shared" si="12"/>
        <v>#REF!</v>
      </c>
      <c r="H94" t="e">
        <v>#N/A</v>
      </c>
      <c r="I94" s="1" t="e">
        <f t="shared" si="13"/>
        <v>#N/A</v>
      </c>
      <c r="K94" s="2" t="str">
        <f t="shared" si="14"/>
        <v/>
      </c>
      <c r="M94" s="2" t="str">
        <f t="shared" si="15"/>
        <v/>
      </c>
      <c r="N94" s="2" t="str">
        <f t="shared" si="16"/>
        <v/>
      </c>
    </row>
    <row r="95" spans="1:14" ht="15" x14ac:dyDescent="0.25">
      <c r="A95" t="e">
        <v>#N/A</v>
      </c>
      <c r="B95" t="e">
        <v>#N/A</v>
      </c>
      <c r="C95" s="6" t="e">
        <v>#N/A</v>
      </c>
      <c r="D95" s="1" t="e">
        <v>#N/A</v>
      </c>
      <c r="E95" s="1" t="e">
        <f t="shared" si="11"/>
        <v>#N/A</v>
      </c>
      <c r="F95" t="e">
        <v>#REF!</v>
      </c>
      <c r="G95" s="1" t="e">
        <f t="shared" si="12"/>
        <v>#REF!</v>
      </c>
      <c r="H95" t="e">
        <v>#N/A</v>
      </c>
      <c r="I95" s="1" t="e">
        <f t="shared" si="13"/>
        <v>#N/A</v>
      </c>
      <c r="K95" s="2" t="str">
        <f t="shared" si="14"/>
        <v/>
      </c>
      <c r="M95" s="2" t="str">
        <f t="shared" si="15"/>
        <v/>
      </c>
      <c r="N95" s="2" t="str">
        <f t="shared" si="16"/>
        <v/>
      </c>
    </row>
    <row r="96" spans="1:14" ht="15" x14ac:dyDescent="0.25">
      <c r="A96" t="e">
        <v>#N/A</v>
      </c>
      <c r="B96" t="e">
        <v>#N/A</v>
      </c>
      <c r="C96" s="6" t="e">
        <v>#N/A</v>
      </c>
      <c r="D96" s="1" t="e">
        <v>#N/A</v>
      </c>
      <c r="E96" s="1" t="e">
        <f t="shared" si="11"/>
        <v>#N/A</v>
      </c>
      <c r="F96" t="e">
        <v>#REF!</v>
      </c>
      <c r="G96" s="1" t="e">
        <f t="shared" si="12"/>
        <v>#REF!</v>
      </c>
      <c r="H96" t="e">
        <v>#N/A</v>
      </c>
      <c r="I96" s="1" t="e">
        <f t="shared" si="13"/>
        <v>#N/A</v>
      </c>
      <c r="K96" s="2" t="str">
        <f t="shared" si="14"/>
        <v/>
      </c>
      <c r="M96" s="2" t="str">
        <f t="shared" si="15"/>
        <v/>
      </c>
      <c r="N96" s="2" t="str">
        <f t="shared" si="16"/>
        <v/>
      </c>
    </row>
    <row r="97" spans="1:14" ht="15" x14ac:dyDescent="0.25">
      <c r="A97" t="e">
        <v>#N/A</v>
      </c>
      <c r="B97" t="e">
        <v>#N/A</v>
      </c>
      <c r="C97" s="6" t="e">
        <v>#N/A</v>
      </c>
      <c r="D97" s="1" t="e">
        <v>#N/A</v>
      </c>
      <c r="E97" s="1" t="e">
        <f t="shared" si="11"/>
        <v>#N/A</v>
      </c>
      <c r="F97" t="e">
        <v>#REF!</v>
      </c>
      <c r="G97" s="1" t="e">
        <f t="shared" si="12"/>
        <v>#REF!</v>
      </c>
      <c r="H97" t="e">
        <v>#N/A</v>
      </c>
      <c r="I97" s="1" t="e">
        <f t="shared" si="13"/>
        <v>#N/A</v>
      </c>
      <c r="K97" s="2" t="str">
        <f t="shared" si="14"/>
        <v/>
      </c>
      <c r="M97" s="2" t="str">
        <f t="shared" si="15"/>
        <v/>
      </c>
      <c r="N97" s="2" t="str">
        <f t="shared" si="16"/>
        <v/>
      </c>
    </row>
    <row r="98" spans="1:14" ht="15" x14ac:dyDescent="0.25">
      <c r="A98" t="e">
        <v>#N/A</v>
      </c>
      <c r="B98" t="e">
        <v>#N/A</v>
      </c>
      <c r="C98" s="6" t="e">
        <v>#N/A</v>
      </c>
      <c r="D98" s="1" t="e">
        <v>#N/A</v>
      </c>
      <c r="E98" s="1" t="e">
        <f t="shared" si="11"/>
        <v>#N/A</v>
      </c>
      <c r="F98" t="e">
        <v>#REF!</v>
      </c>
      <c r="G98" s="1" t="e">
        <f t="shared" si="12"/>
        <v>#REF!</v>
      </c>
      <c r="H98" t="e">
        <v>#N/A</v>
      </c>
      <c r="I98" s="1" t="e">
        <f t="shared" si="13"/>
        <v>#N/A</v>
      </c>
      <c r="K98" s="2" t="str">
        <f t="shared" si="14"/>
        <v/>
      </c>
      <c r="M98" s="2" t="str">
        <f t="shared" si="15"/>
        <v/>
      </c>
      <c r="N98" s="2" t="str">
        <f t="shared" si="16"/>
        <v/>
      </c>
    </row>
    <row r="99" spans="1:14" ht="15" x14ac:dyDescent="0.25">
      <c r="A99" t="e">
        <v>#N/A</v>
      </c>
      <c r="B99" t="e">
        <v>#N/A</v>
      </c>
      <c r="C99" s="6" t="e">
        <v>#N/A</v>
      </c>
      <c r="D99" s="1" t="e">
        <v>#N/A</v>
      </c>
      <c r="E99" s="1" t="e">
        <f t="shared" ref="E99:E130" si="17">IF(D99="", "", LEN(D99))</f>
        <v>#N/A</v>
      </c>
      <c r="F99" t="e">
        <v>#REF!</v>
      </c>
      <c r="G99" s="1" t="e">
        <f t="shared" ref="G99:G130" si="18">IF(F99="", "", LEN(F99))</f>
        <v>#REF!</v>
      </c>
      <c r="H99" t="e">
        <v>#N/A</v>
      </c>
      <c r="I99" s="1" t="e">
        <f t="shared" ref="I99:I130" si="19">IF(H99="", "", LEN(H99))</f>
        <v>#N/A</v>
      </c>
      <c r="K99" s="2" t="str">
        <f t="shared" si="14"/>
        <v/>
      </c>
      <c r="M99" s="2" t="str">
        <f t="shared" ref="M99:M130" si="20">IF(L99="", "", B99=L99)</f>
        <v/>
      </c>
      <c r="N99" s="2" t="str">
        <f t="shared" ref="N99:N130" si="21">IF(L99="", "", J99=L99)</f>
        <v/>
      </c>
    </row>
    <row r="100" spans="1:14" ht="15" x14ac:dyDescent="0.25">
      <c r="A100" t="e">
        <v>#N/A</v>
      </c>
      <c r="B100" t="e">
        <v>#N/A</v>
      </c>
      <c r="C100" s="6" t="e">
        <v>#N/A</v>
      </c>
      <c r="D100" s="1" t="e">
        <v>#N/A</v>
      </c>
      <c r="E100" s="1" t="e">
        <f t="shared" si="17"/>
        <v>#N/A</v>
      </c>
      <c r="F100" t="e">
        <v>#REF!</v>
      </c>
      <c r="G100" s="1" t="e">
        <f t="shared" si="18"/>
        <v>#REF!</v>
      </c>
      <c r="H100" t="e">
        <v>#N/A</v>
      </c>
      <c r="I100" s="1" t="e">
        <f t="shared" si="19"/>
        <v>#N/A</v>
      </c>
      <c r="K100" s="2" t="str">
        <f t="shared" si="14"/>
        <v/>
      </c>
      <c r="M100" s="2" t="str">
        <f t="shared" si="20"/>
        <v/>
      </c>
      <c r="N100" s="2" t="str">
        <f t="shared" si="21"/>
        <v/>
      </c>
    </row>
    <row r="101" spans="1:14" ht="15" x14ac:dyDescent="0.25">
      <c r="A101" t="e">
        <v>#N/A</v>
      </c>
      <c r="B101" t="e">
        <v>#N/A</v>
      </c>
      <c r="C101" s="6" t="e">
        <v>#N/A</v>
      </c>
      <c r="D101" s="1" t="e">
        <v>#N/A</v>
      </c>
      <c r="E101" s="1" t="e">
        <f t="shared" si="17"/>
        <v>#N/A</v>
      </c>
      <c r="F101" t="e">
        <v>#REF!</v>
      </c>
      <c r="G101" s="1" t="e">
        <f t="shared" si="18"/>
        <v>#REF!</v>
      </c>
      <c r="H101" t="e">
        <v>#N/A</v>
      </c>
      <c r="I101" s="1" t="e">
        <f t="shared" si="19"/>
        <v>#N/A</v>
      </c>
      <c r="K101" s="2" t="str">
        <f t="shared" si="14"/>
        <v/>
      </c>
      <c r="M101" s="2" t="str">
        <f t="shared" si="20"/>
        <v/>
      </c>
      <c r="N101" s="2" t="str">
        <f t="shared" si="21"/>
        <v/>
      </c>
    </row>
    <row r="102" spans="1:14" ht="15" x14ac:dyDescent="0.25">
      <c r="A102" t="e">
        <v>#N/A</v>
      </c>
      <c r="B102" t="e">
        <v>#N/A</v>
      </c>
      <c r="C102" s="6" t="e">
        <v>#N/A</v>
      </c>
      <c r="D102" s="1" t="e">
        <v>#N/A</v>
      </c>
      <c r="E102" s="1" t="e">
        <f t="shared" si="17"/>
        <v>#N/A</v>
      </c>
      <c r="F102" t="e">
        <v>#REF!</v>
      </c>
      <c r="G102" s="1" t="e">
        <f t="shared" si="18"/>
        <v>#REF!</v>
      </c>
      <c r="H102" t="e">
        <v>#N/A</v>
      </c>
      <c r="I102" s="1" t="e">
        <f t="shared" si="19"/>
        <v>#N/A</v>
      </c>
      <c r="K102" s="2" t="str">
        <f t="shared" si="14"/>
        <v/>
      </c>
      <c r="M102" s="2" t="str">
        <f t="shared" si="20"/>
        <v/>
      </c>
      <c r="N102" s="2" t="str">
        <f t="shared" si="21"/>
        <v/>
      </c>
    </row>
    <row r="103" spans="1:14" ht="15" x14ac:dyDescent="0.25">
      <c r="A103" t="e">
        <v>#N/A</v>
      </c>
      <c r="B103" t="e">
        <v>#N/A</v>
      </c>
      <c r="C103" s="6" t="e">
        <v>#N/A</v>
      </c>
      <c r="D103" s="1" t="e">
        <v>#N/A</v>
      </c>
      <c r="E103" s="1" t="e">
        <f t="shared" si="17"/>
        <v>#N/A</v>
      </c>
      <c r="F103" t="e">
        <v>#REF!</v>
      </c>
      <c r="G103" s="1" t="e">
        <f t="shared" si="18"/>
        <v>#REF!</v>
      </c>
      <c r="H103" t="e">
        <v>#N/A</v>
      </c>
      <c r="I103" s="1" t="e">
        <f t="shared" si="19"/>
        <v>#N/A</v>
      </c>
      <c r="K103" s="2" t="str">
        <f t="shared" si="14"/>
        <v/>
      </c>
      <c r="M103" s="2" t="str">
        <f t="shared" si="20"/>
        <v/>
      </c>
      <c r="N103" s="2" t="str">
        <f t="shared" si="21"/>
        <v/>
      </c>
    </row>
    <row r="104" spans="1:14" ht="15" x14ac:dyDescent="0.25">
      <c r="A104" t="e">
        <v>#N/A</v>
      </c>
      <c r="B104" t="e">
        <v>#N/A</v>
      </c>
      <c r="C104" s="6" t="e">
        <v>#N/A</v>
      </c>
      <c r="D104" s="1" t="e">
        <v>#N/A</v>
      </c>
      <c r="E104" s="1" t="e">
        <f t="shared" si="17"/>
        <v>#N/A</v>
      </c>
      <c r="F104" t="e">
        <v>#REF!</v>
      </c>
      <c r="G104" s="1" t="e">
        <f t="shared" si="18"/>
        <v>#REF!</v>
      </c>
      <c r="H104" t="e">
        <v>#N/A</v>
      </c>
      <c r="I104" s="1" t="e">
        <f t="shared" si="19"/>
        <v>#N/A</v>
      </c>
      <c r="K104" s="2" t="str">
        <f t="shared" si="14"/>
        <v/>
      </c>
      <c r="M104" s="2" t="str">
        <f t="shared" si="20"/>
        <v/>
      </c>
      <c r="N104" s="2" t="str">
        <f t="shared" si="21"/>
        <v/>
      </c>
    </row>
    <row r="105" spans="1:14" ht="15" x14ac:dyDescent="0.25">
      <c r="A105" t="e">
        <v>#N/A</v>
      </c>
      <c r="B105" t="e">
        <v>#N/A</v>
      </c>
      <c r="C105" s="6" t="e">
        <v>#N/A</v>
      </c>
      <c r="D105" s="1" t="e">
        <v>#N/A</v>
      </c>
      <c r="E105" s="1" t="e">
        <f t="shared" si="17"/>
        <v>#N/A</v>
      </c>
      <c r="F105" t="e">
        <v>#REF!</v>
      </c>
      <c r="G105" s="1" t="e">
        <f t="shared" si="18"/>
        <v>#REF!</v>
      </c>
      <c r="H105" t="e">
        <v>#N/A</v>
      </c>
      <c r="I105" s="1" t="e">
        <f t="shared" si="19"/>
        <v>#N/A</v>
      </c>
      <c r="K105" s="2" t="str">
        <f t="shared" si="14"/>
        <v/>
      </c>
      <c r="M105" s="2" t="str">
        <f t="shared" si="20"/>
        <v/>
      </c>
      <c r="N105" s="2" t="str">
        <f t="shared" si="21"/>
        <v/>
      </c>
    </row>
    <row r="106" spans="1:14" ht="15" x14ac:dyDescent="0.25">
      <c r="A106" t="e">
        <v>#N/A</v>
      </c>
      <c r="B106" t="e">
        <v>#N/A</v>
      </c>
      <c r="C106" s="6" t="e">
        <v>#N/A</v>
      </c>
      <c r="D106" s="1" t="e">
        <v>#N/A</v>
      </c>
      <c r="E106" s="1" t="e">
        <f t="shared" si="17"/>
        <v>#N/A</v>
      </c>
      <c r="F106" t="e">
        <v>#REF!</v>
      </c>
      <c r="G106" s="1" t="e">
        <f t="shared" si="18"/>
        <v>#REF!</v>
      </c>
      <c r="H106" t="e">
        <v>#N/A</v>
      </c>
      <c r="I106" s="1" t="e">
        <f t="shared" si="19"/>
        <v>#N/A</v>
      </c>
      <c r="K106" s="2" t="str">
        <f t="shared" si="14"/>
        <v/>
      </c>
      <c r="M106" s="2" t="str">
        <f t="shared" si="20"/>
        <v/>
      </c>
      <c r="N106" s="2" t="str">
        <f t="shared" si="21"/>
        <v/>
      </c>
    </row>
    <row r="107" spans="1:14" ht="15" x14ac:dyDescent="0.25">
      <c r="A107" t="e">
        <v>#N/A</v>
      </c>
      <c r="B107" t="e">
        <v>#N/A</v>
      </c>
      <c r="C107" s="6" t="e">
        <v>#N/A</v>
      </c>
      <c r="D107" s="1" t="e">
        <v>#N/A</v>
      </c>
      <c r="E107" s="1" t="e">
        <f t="shared" si="17"/>
        <v>#N/A</v>
      </c>
      <c r="F107" t="e">
        <v>#REF!</v>
      </c>
      <c r="G107" s="1" t="e">
        <f t="shared" si="18"/>
        <v>#REF!</v>
      </c>
      <c r="H107" t="e">
        <v>#N/A</v>
      </c>
      <c r="I107" s="1" t="e">
        <f t="shared" si="19"/>
        <v>#N/A</v>
      </c>
      <c r="K107" s="2" t="str">
        <f t="shared" si="14"/>
        <v/>
      </c>
      <c r="M107" s="2" t="str">
        <f t="shared" si="20"/>
        <v/>
      </c>
      <c r="N107" s="2" t="str">
        <f t="shared" si="21"/>
        <v/>
      </c>
    </row>
    <row r="108" spans="1:14" ht="15" x14ac:dyDescent="0.25">
      <c r="A108" t="e">
        <v>#N/A</v>
      </c>
      <c r="B108" t="e">
        <v>#N/A</v>
      </c>
      <c r="C108" s="6" t="e">
        <v>#N/A</v>
      </c>
      <c r="D108" s="1" t="e">
        <v>#N/A</v>
      </c>
      <c r="E108" s="1" t="e">
        <f t="shared" si="17"/>
        <v>#N/A</v>
      </c>
      <c r="F108" t="e">
        <v>#REF!</v>
      </c>
      <c r="G108" s="1" t="e">
        <f t="shared" si="18"/>
        <v>#REF!</v>
      </c>
      <c r="H108" t="e">
        <v>#N/A</v>
      </c>
      <c r="I108" s="1" t="e">
        <f t="shared" si="19"/>
        <v>#N/A</v>
      </c>
      <c r="K108" s="2" t="str">
        <f t="shared" si="14"/>
        <v/>
      </c>
      <c r="M108" s="2" t="str">
        <f t="shared" si="20"/>
        <v/>
      </c>
      <c r="N108" s="2" t="str">
        <f t="shared" si="21"/>
        <v/>
      </c>
    </row>
    <row r="109" spans="1:14" ht="15" x14ac:dyDescent="0.25">
      <c r="A109" t="e">
        <v>#N/A</v>
      </c>
      <c r="B109" t="e">
        <v>#N/A</v>
      </c>
      <c r="C109" s="6" t="e">
        <v>#N/A</v>
      </c>
      <c r="D109" s="1" t="e">
        <v>#N/A</v>
      </c>
      <c r="E109" s="1" t="e">
        <f t="shared" si="17"/>
        <v>#N/A</v>
      </c>
      <c r="F109" t="e">
        <v>#REF!</v>
      </c>
      <c r="G109" s="1" t="e">
        <f t="shared" si="18"/>
        <v>#REF!</v>
      </c>
      <c r="H109" t="e">
        <v>#N/A</v>
      </c>
      <c r="I109" s="1" t="e">
        <f t="shared" si="19"/>
        <v>#N/A</v>
      </c>
      <c r="K109" s="2" t="str">
        <f t="shared" si="14"/>
        <v/>
      </c>
      <c r="M109" s="2" t="str">
        <f t="shared" si="20"/>
        <v/>
      </c>
      <c r="N109" s="2" t="str">
        <f t="shared" si="21"/>
        <v/>
      </c>
    </row>
    <row r="110" spans="1:14" ht="15" x14ac:dyDescent="0.25">
      <c r="A110" t="e">
        <v>#N/A</v>
      </c>
      <c r="B110" t="e">
        <v>#N/A</v>
      </c>
      <c r="C110" s="6" t="e">
        <v>#N/A</v>
      </c>
      <c r="D110" s="1" t="e">
        <v>#N/A</v>
      </c>
      <c r="E110" s="1" t="e">
        <f t="shared" si="17"/>
        <v>#N/A</v>
      </c>
      <c r="F110" t="e">
        <v>#REF!</v>
      </c>
      <c r="G110" s="1" t="e">
        <f t="shared" si="18"/>
        <v>#REF!</v>
      </c>
      <c r="H110" t="e">
        <v>#N/A</v>
      </c>
      <c r="I110" s="1" t="e">
        <f t="shared" si="19"/>
        <v>#N/A</v>
      </c>
      <c r="K110" s="2" t="str">
        <f t="shared" si="14"/>
        <v/>
      </c>
      <c r="M110" s="2" t="str">
        <f t="shared" si="20"/>
        <v/>
      </c>
      <c r="N110" s="2" t="str">
        <f t="shared" si="21"/>
        <v/>
      </c>
    </row>
    <row r="111" spans="1:14" ht="15" x14ac:dyDescent="0.25">
      <c r="A111" t="e">
        <v>#N/A</v>
      </c>
      <c r="B111" t="e">
        <v>#N/A</v>
      </c>
      <c r="C111" s="6" t="e">
        <v>#N/A</v>
      </c>
      <c r="D111" s="1" t="e">
        <v>#N/A</v>
      </c>
      <c r="E111" s="1" t="e">
        <f t="shared" si="17"/>
        <v>#N/A</v>
      </c>
      <c r="F111" t="e">
        <v>#REF!</v>
      </c>
      <c r="G111" s="1" t="e">
        <f t="shared" si="18"/>
        <v>#REF!</v>
      </c>
      <c r="H111" t="e">
        <v>#N/A</v>
      </c>
      <c r="I111" s="1" t="e">
        <f t="shared" si="19"/>
        <v>#N/A</v>
      </c>
      <c r="K111" s="2" t="str">
        <f t="shared" si="14"/>
        <v/>
      </c>
      <c r="M111" s="2" t="str">
        <f t="shared" si="20"/>
        <v/>
      </c>
      <c r="N111" s="2" t="str">
        <f t="shared" si="21"/>
        <v/>
      </c>
    </row>
    <row r="112" spans="1:14" ht="15" x14ac:dyDescent="0.25">
      <c r="A112" t="e">
        <v>#N/A</v>
      </c>
      <c r="B112" t="e">
        <v>#N/A</v>
      </c>
      <c r="C112" s="6" t="e">
        <v>#N/A</v>
      </c>
      <c r="D112" s="1" t="e">
        <v>#N/A</v>
      </c>
      <c r="E112" s="1" t="e">
        <f t="shared" si="17"/>
        <v>#N/A</v>
      </c>
      <c r="F112" t="e">
        <v>#REF!</v>
      </c>
      <c r="G112" s="1" t="e">
        <f t="shared" si="18"/>
        <v>#REF!</v>
      </c>
      <c r="H112" t="e">
        <v>#N/A</v>
      </c>
      <c r="I112" s="1" t="e">
        <f t="shared" si="19"/>
        <v>#N/A</v>
      </c>
      <c r="K112" s="2" t="str">
        <f t="shared" si="14"/>
        <v/>
      </c>
      <c r="M112" s="2" t="str">
        <f t="shared" si="20"/>
        <v/>
      </c>
      <c r="N112" s="2" t="str">
        <f t="shared" si="21"/>
        <v/>
      </c>
    </row>
    <row r="113" spans="1:14" ht="15" x14ac:dyDescent="0.25">
      <c r="A113" t="e">
        <v>#N/A</v>
      </c>
      <c r="B113" t="e">
        <v>#N/A</v>
      </c>
      <c r="C113" s="6" t="e">
        <v>#N/A</v>
      </c>
      <c r="D113" s="1" t="e">
        <v>#N/A</v>
      </c>
      <c r="E113" s="1" t="e">
        <f t="shared" si="17"/>
        <v>#N/A</v>
      </c>
      <c r="F113" t="e">
        <v>#REF!</v>
      </c>
      <c r="G113" s="1" t="e">
        <f t="shared" si="18"/>
        <v>#REF!</v>
      </c>
      <c r="H113" t="e">
        <v>#N/A</v>
      </c>
      <c r="I113" s="1" t="e">
        <f t="shared" si="19"/>
        <v>#N/A</v>
      </c>
      <c r="K113" s="2" t="str">
        <f t="shared" si="14"/>
        <v/>
      </c>
      <c r="M113" s="2" t="str">
        <f t="shared" si="20"/>
        <v/>
      </c>
      <c r="N113" s="2" t="str">
        <f t="shared" si="21"/>
        <v/>
      </c>
    </row>
    <row r="114" spans="1:14" ht="15" x14ac:dyDescent="0.25">
      <c r="A114" t="e">
        <v>#N/A</v>
      </c>
      <c r="B114" t="e">
        <v>#N/A</v>
      </c>
      <c r="C114" s="6" t="e">
        <v>#N/A</v>
      </c>
      <c r="D114" s="1" t="e">
        <v>#N/A</v>
      </c>
      <c r="E114" s="1" t="e">
        <f t="shared" si="17"/>
        <v>#N/A</v>
      </c>
      <c r="F114" t="e">
        <v>#REF!</v>
      </c>
      <c r="G114" s="1" t="e">
        <f t="shared" si="18"/>
        <v>#REF!</v>
      </c>
      <c r="H114" t="e">
        <v>#N/A</v>
      </c>
      <c r="I114" s="1" t="e">
        <f t="shared" si="19"/>
        <v>#N/A</v>
      </c>
      <c r="K114" s="2" t="str">
        <f t="shared" si="14"/>
        <v/>
      </c>
      <c r="M114" s="2" t="str">
        <f t="shared" si="20"/>
        <v/>
      </c>
      <c r="N114" s="2" t="str">
        <f t="shared" si="21"/>
        <v/>
      </c>
    </row>
    <row r="115" spans="1:14" ht="15" x14ac:dyDescent="0.25">
      <c r="A115" t="e">
        <v>#N/A</v>
      </c>
      <c r="B115" t="e">
        <v>#N/A</v>
      </c>
      <c r="C115" s="6" t="e">
        <v>#N/A</v>
      </c>
      <c r="D115" s="1" t="e">
        <v>#N/A</v>
      </c>
      <c r="E115" s="1" t="e">
        <f t="shared" si="17"/>
        <v>#N/A</v>
      </c>
      <c r="F115" t="e">
        <v>#REF!</v>
      </c>
      <c r="G115" s="1" t="e">
        <f t="shared" si="18"/>
        <v>#REF!</v>
      </c>
      <c r="H115" t="e">
        <v>#N/A</v>
      </c>
      <c r="I115" s="1" t="e">
        <f t="shared" si="19"/>
        <v>#N/A</v>
      </c>
      <c r="K115" s="2" t="str">
        <f t="shared" si="14"/>
        <v/>
      </c>
      <c r="M115" s="2" t="str">
        <f t="shared" si="20"/>
        <v/>
      </c>
      <c r="N115" s="2" t="str">
        <f t="shared" si="21"/>
        <v/>
      </c>
    </row>
    <row r="116" spans="1:14" ht="15" x14ac:dyDescent="0.25">
      <c r="A116" t="e">
        <v>#N/A</v>
      </c>
      <c r="B116" t="e">
        <v>#N/A</v>
      </c>
      <c r="C116" s="6" t="e">
        <v>#N/A</v>
      </c>
      <c r="D116" s="1" t="e">
        <v>#N/A</v>
      </c>
      <c r="E116" s="1" t="e">
        <f t="shared" si="17"/>
        <v>#N/A</v>
      </c>
      <c r="F116" t="e">
        <v>#REF!</v>
      </c>
      <c r="G116" s="1" t="e">
        <f t="shared" si="18"/>
        <v>#REF!</v>
      </c>
      <c r="H116" t="e">
        <v>#N/A</v>
      </c>
      <c r="I116" s="1" t="e">
        <f t="shared" si="19"/>
        <v>#N/A</v>
      </c>
      <c r="K116" s="2" t="str">
        <f t="shared" si="14"/>
        <v/>
      </c>
      <c r="M116" s="2" t="str">
        <f t="shared" si="20"/>
        <v/>
      </c>
      <c r="N116" s="2" t="str">
        <f t="shared" si="21"/>
        <v/>
      </c>
    </row>
    <row r="117" spans="1:14" ht="15" x14ac:dyDescent="0.25">
      <c r="A117" t="e">
        <v>#N/A</v>
      </c>
      <c r="B117" t="e">
        <v>#N/A</v>
      </c>
      <c r="C117" s="6" t="e">
        <v>#N/A</v>
      </c>
      <c r="D117" s="1" t="e">
        <v>#N/A</v>
      </c>
      <c r="E117" s="1" t="e">
        <f t="shared" si="17"/>
        <v>#N/A</v>
      </c>
      <c r="F117" t="e">
        <v>#REF!</v>
      </c>
      <c r="G117" s="1" t="e">
        <f t="shared" si="18"/>
        <v>#REF!</v>
      </c>
      <c r="H117" t="e">
        <v>#N/A</v>
      </c>
      <c r="I117" s="1" t="e">
        <f t="shared" si="19"/>
        <v>#N/A</v>
      </c>
      <c r="K117" s="2" t="str">
        <f t="shared" si="14"/>
        <v/>
      </c>
      <c r="M117" s="2" t="str">
        <f t="shared" si="20"/>
        <v/>
      </c>
      <c r="N117" s="2" t="str">
        <f t="shared" si="21"/>
        <v/>
      </c>
    </row>
    <row r="118" spans="1:14" ht="15" x14ac:dyDescent="0.25">
      <c r="A118" t="e">
        <v>#N/A</v>
      </c>
      <c r="B118" t="e">
        <v>#N/A</v>
      </c>
      <c r="C118" s="6" t="e">
        <v>#N/A</v>
      </c>
      <c r="D118" s="1" t="e">
        <v>#N/A</v>
      </c>
      <c r="E118" s="1" t="e">
        <f t="shared" si="17"/>
        <v>#N/A</v>
      </c>
      <c r="F118" t="e">
        <v>#REF!</v>
      </c>
      <c r="G118" s="1" t="e">
        <f t="shared" si="18"/>
        <v>#REF!</v>
      </c>
      <c r="H118" t="e">
        <v>#N/A</v>
      </c>
      <c r="I118" s="1" t="e">
        <f t="shared" si="19"/>
        <v>#N/A</v>
      </c>
      <c r="K118" s="2" t="str">
        <f t="shared" si="14"/>
        <v/>
      </c>
      <c r="M118" s="2" t="str">
        <f t="shared" si="20"/>
        <v/>
      </c>
      <c r="N118" s="2" t="str">
        <f t="shared" si="21"/>
        <v/>
      </c>
    </row>
    <row r="119" spans="1:14" ht="15" x14ac:dyDescent="0.25">
      <c r="A119" t="e">
        <v>#N/A</v>
      </c>
      <c r="B119" t="e">
        <v>#N/A</v>
      </c>
      <c r="C119" s="6" t="e">
        <v>#N/A</v>
      </c>
      <c r="D119" s="1" t="e">
        <v>#N/A</v>
      </c>
      <c r="E119" s="1" t="e">
        <f t="shared" si="17"/>
        <v>#N/A</v>
      </c>
      <c r="F119" t="e">
        <v>#REF!</v>
      </c>
      <c r="G119" s="1" t="e">
        <f t="shared" si="18"/>
        <v>#REF!</v>
      </c>
      <c r="H119" t="e">
        <v>#N/A</v>
      </c>
      <c r="I119" s="1" t="e">
        <f t="shared" si="19"/>
        <v>#N/A</v>
      </c>
      <c r="K119" s="2" t="str">
        <f t="shared" si="14"/>
        <v/>
      </c>
      <c r="M119" s="2" t="str">
        <f t="shared" si="20"/>
        <v/>
      </c>
      <c r="N119" s="2" t="str">
        <f t="shared" si="21"/>
        <v/>
      </c>
    </row>
    <row r="120" spans="1:14" ht="15" x14ac:dyDescent="0.25">
      <c r="A120" t="e">
        <v>#N/A</v>
      </c>
      <c r="B120" t="e">
        <v>#N/A</v>
      </c>
      <c r="C120" s="6" t="e">
        <v>#N/A</v>
      </c>
      <c r="D120" s="1" t="e">
        <v>#N/A</v>
      </c>
      <c r="E120" s="1" t="e">
        <f t="shared" si="17"/>
        <v>#N/A</v>
      </c>
      <c r="F120" t="e">
        <v>#REF!</v>
      </c>
      <c r="G120" s="1" t="e">
        <f t="shared" si="18"/>
        <v>#REF!</v>
      </c>
      <c r="H120" t="e">
        <v>#N/A</v>
      </c>
      <c r="I120" s="1" t="e">
        <f t="shared" si="19"/>
        <v>#N/A</v>
      </c>
      <c r="K120" s="2" t="str">
        <f t="shared" si="14"/>
        <v/>
      </c>
      <c r="M120" s="2" t="str">
        <f t="shared" si="20"/>
        <v/>
      </c>
      <c r="N120" s="2" t="str">
        <f t="shared" si="21"/>
        <v/>
      </c>
    </row>
    <row r="121" spans="1:14" ht="15" x14ac:dyDescent="0.25">
      <c r="A121" t="e">
        <v>#N/A</v>
      </c>
      <c r="B121" t="e">
        <v>#N/A</v>
      </c>
      <c r="C121" s="6" t="e">
        <v>#N/A</v>
      </c>
      <c r="D121" s="1" t="e">
        <v>#N/A</v>
      </c>
      <c r="E121" s="1" t="e">
        <f t="shared" si="17"/>
        <v>#N/A</v>
      </c>
      <c r="F121" t="e">
        <v>#REF!</v>
      </c>
      <c r="G121" s="1" t="e">
        <f t="shared" si="18"/>
        <v>#REF!</v>
      </c>
      <c r="H121" t="e">
        <v>#N/A</v>
      </c>
      <c r="I121" s="1" t="e">
        <f t="shared" si="19"/>
        <v>#N/A</v>
      </c>
      <c r="K121" s="2" t="str">
        <f t="shared" si="14"/>
        <v/>
      </c>
      <c r="M121" s="2" t="str">
        <f t="shared" si="20"/>
        <v/>
      </c>
      <c r="N121" s="2" t="str">
        <f t="shared" si="21"/>
        <v/>
      </c>
    </row>
    <row r="122" spans="1:14" ht="15" x14ac:dyDescent="0.25">
      <c r="A122" t="e">
        <v>#N/A</v>
      </c>
      <c r="B122" t="e">
        <v>#N/A</v>
      </c>
      <c r="C122" s="6" t="e">
        <v>#N/A</v>
      </c>
      <c r="D122" s="1" t="e">
        <v>#N/A</v>
      </c>
      <c r="E122" s="1" t="e">
        <f t="shared" si="17"/>
        <v>#N/A</v>
      </c>
      <c r="F122" t="e">
        <v>#REF!</v>
      </c>
      <c r="G122" s="1" t="e">
        <f t="shared" si="18"/>
        <v>#REF!</v>
      </c>
      <c r="H122" t="e">
        <v>#N/A</v>
      </c>
      <c r="I122" s="1" t="e">
        <f t="shared" si="19"/>
        <v>#N/A</v>
      </c>
      <c r="K122" s="2" t="str">
        <f t="shared" si="14"/>
        <v/>
      </c>
      <c r="M122" s="2" t="str">
        <f t="shared" si="20"/>
        <v/>
      </c>
      <c r="N122" s="2" t="str">
        <f t="shared" si="21"/>
        <v/>
      </c>
    </row>
    <row r="123" spans="1:14" ht="15" x14ac:dyDescent="0.25">
      <c r="A123" t="e">
        <v>#N/A</v>
      </c>
      <c r="B123" t="e">
        <v>#N/A</v>
      </c>
      <c r="C123" s="6" t="e">
        <v>#N/A</v>
      </c>
      <c r="D123" s="1" t="e">
        <v>#N/A</v>
      </c>
      <c r="E123" s="1" t="e">
        <f t="shared" si="17"/>
        <v>#N/A</v>
      </c>
      <c r="F123" t="e">
        <v>#REF!</v>
      </c>
      <c r="G123" s="1" t="e">
        <f t="shared" si="18"/>
        <v>#REF!</v>
      </c>
      <c r="H123" t="e">
        <v>#N/A</v>
      </c>
      <c r="I123" s="1" t="e">
        <f t="shared" si="19"/>
        <v>#N/A</v>
      </c>
      <c r="K123" s="2" t="str">
        <f t="shared" si="14"/>
        <v/>
      </c>
      <c r="M123" s="2" t="str">
        <f t="shared" si="20"/>
        <v/>
      </c>
      <c r="N123" s="2" t="str">
        <f t="shared" si="21"/>
        <v/>
      </c>
    </row>
    <row r="124" spans="1:14" ht="15" x14ac:dyDescent="0.25">
      <c r="A124" t="e">
        <v>#N/A</v>
      </c>
      <c r="B124" t="e">
        <v>#N/A</v>
      </c>
      <c r="C124" s="6" t="e">
        <v>#N/A</v>
      </c>
      <c r="D124" s="1" t="e">
        <v>#N/A</v>
      </c>
      <c r="E124" s="1" t="e">
        <f t="shared" si="17"/>
        <v>#N/A</v>
      </c>
      <c r="F124" t="e">
        <v>#REF!</v>
      </c>
      <c r="G124" s="1" t="e">
        <f t="shared" si="18"/>
        <v>#REF!</v>
      </c>
      <c r="H124" t="e">
        <v>#N/A</v>
      </c>
      <c r="I124" s="1" t="e">
        <f t="shared" si="19"/>
        <v>#N/A</v>
      </c>
      <c r="K124" s="2" t="str">
        <f t="shared" si="14"/>
        <v/>
      </c>
      <c r="M124" s="2" t="str">
        <f t="shared" si="20"/>
        <v/>
      </c>
      <c r="N124" s="2" t="str">
        <f t="shared" si="21"/>
        <v/>
      </c>
    </row>
    <row r="125" spans="1:14" ht="15" x14ac:dyDescent="0.25">
      <c r="A125" t="e">
        <v>#N/A</v>
      </c>
      <c r="B125" t="e">
        <v>#N/A</v>
      </c>
      <c r="C125" s="6" t="e">
        <v>#N/A</v>
      </c>
      <c r="D125" s="1" t="e">
        <v>#N/A</v>
      </c>
      <c r="E125" s="1" t="e">
        <f t="shared" si="17"/>
        <v>#N/A</v>
      </c>
      <c r="F125" t="e">
        <v>#REF!</v>
      </c>
      <c r="G125" s="1" t="e">
        <f t="shared" si="18"/>
        <v>#REF!</v>
      </c>
      <c r="H125" t="e">
        <v>#N/A</v>
      </c>
      <c r="I125" s="1" t="e">
        <f t="shared" si="19"/>
        <v>#N/A</v>
      </c>
      <c r="K125" s="2" t="str">
        <f t="shared" si="14"/>
        <v/>
      </c>
      <c r="M125" s="2" t="str">
        <f t="shared" si="20"/>
        <v/>
      </c>
      <c r="N125" s="2" t="str">
        <f t="shared" si="21"/>
        <v/>
      </c>
    </row>
    <row r="126" spans="1:14" ht="15" x14ac:dyDescent="0.25">
      <c r="A126" t="e">
        <v>#N/A</v>
      </c>
      <c r="B126" t="e">
        <v>#N/A</v>
      </c>
      <c r="C126" s="6" t="e">
        <v>#N/A</v>
      </c>
      <c r="D126" s="1" t="e">
        <v>#N/A</v>
      </c>
      <c r="E126" s="1" t="e">
        <f t="shared" si="17"/>
        <v>#N/A</v>
      </c>
      <c r="F126" t="e">
        <v>#REF!</v>
      </c>
      <c r="G126" s="1" t="e">
        <f t="shared" si="18"/>
        <v>#REF!</v>
      </c>
      <c r="H126" t="e">
        <v>#N/A</v>
      </c>
      <c r="I126" s="1" t="e">
        <f t="shared" si="19"/>
        <v>#N/A</v>
      </c>
      <c r="K126" s="2" t="str">
        <f t="shared" si="14"/>
        <v/>
      </c>
      <c r="M126" s="2" t="str">
        <f t="shared" si="20"/>
        <v/>
      </c>
      <c r="N126" s="2" t="str">
        <f t="shared" si="21"/>
        <v/>
      </c>
    </row>
    <row r="127" spans="1:14" ht="15" x14ac:dyDescent="0.25">
      <c r="A127" t="e">
        <v>#N/A</v>
      </c>
      <c r="B127" t="e">
        <v>#N/A</v>
      </c>
      <c r="C127" s="6" t="e">
        <v>#N/A</v>
      </c>
      <c r="D127" s="1" t="e">
        <v>#N/A</v>
      </c>
      <c r="E127" s="1" t="e">
        <f t="shared" si="17"/>
        <v>#N/A</v>
      </c>
      <c r="F127" t="e">
        <v>#REF!</v>
      </c>
      <c r="G127" s="1" t="e">
        <f t="shared" si="18"/>
        <v>#REF!</v>
      </c>
      <c r="H127" t="e">
        <v>#N/A</v>
      </c>
      <c r="I127" s="1" t="e">
        <f t="shared" si="19"/>
        <v>#N/A</v>
      </c>
      <c r="K127" s="2" t="str">
        <f t="shared" si="14"/>
        <v/>
      </c>
      <c r="M127" s="2" t="str">
        <f t="shared" si="20"/>
        <v/>
      </c>
      <c r="N127" s="2" t="str">
        <f t="shared" si="21"/>
        <v/>
      </c>
    </row>
    <row r="128" spans="1:14" ht="15" x14ac:dyDescent="0.25">
      <c r="A128" t="e">
        <v>#N/A</v>
      </c>
      <c r="B128" t="e">
        <v>#N/A</v>
      </c>
      <c r="C128" s="6" t="e">
        <v>#N/A</v>
      </c>
      <c r="D128" s="1" t="e">
        <v>#N/A</v>
      </c>
      <c r="E128" s="1" t="e">
        <f t="shared" si="17"/>
        <v>#N/A</v>
      </c>
      <c r="F128" t="e">
        <v>#REF!</v>
      </c>
      <c r="G128" s="1" t="e">
        <f t="shared" si="18"/>
        <v>#REF!</v>
      </c>
      <c r="H128" t="e">
        <v>#N/A</v>
      </c>
      <c r="I128" s="1" t="e">
        <f t="shared" si="19"/>
        <v>#N/A</v>
      </c>
      <c r="K128" s="2" t="str">
        <f t="shared" si="14"/>
        <v/>
      </c>
      <c r="M128" s="2" t="str">
        <f t="shared" si="20"/>
        <v/>
      </c>
      <c r="N128" s="2" t="str">
        <f t="shared" si="21"/>
        <v/>
      </c>
    </row>
    <row r="129" spans="1:14" ht="15" x14ac:dyDescent="0.25">
      <c r="A129" t="e">
        <v>#N/A</v>
      </c>
      <c r="B129" t="e">
        <v>#N/A</v>
      </c>
      <c r="C129" s="6" t="e">
        <v>#N/A</v>
      </c>
      <c r="D129" s="1" t="e">
        <v>#N/A</v>
      </c>
      <c r="E129" s="1" t="e">
        <f t="shared" si="17"/>
        <v>#N/A</v>
      </c>
      <c r="F129" t="e">
        <v>#REF!</v>
      </c>
      <c r="G129" s="1" t="e">
        <f t="shared" si="18"/>
        <v>#REF!</v>
      </c>
      <c r="H129" t="e">
        <v>#N/A</v>
      </c>
      <c r="I129" s="1" t="e">
        <f t="shared" si="19"/>
        <v>#N/A</v>
      </c>
      <c r="K129" s="2" t="str">
        <f t="shared" si="14"/>
        <v/>
      </c>
      <c r="M129" s="2" t="str">
        <f t="shared" si="20"/>
        <v/>
      </c>
      <c r="N129" s="2" t="str">
        <f t="shared" si="21"/>
        <v/>
      </c>
    </row>
    <row r="130" spans="1:14" ht="15" x14ac:dyDescent="0.25">
      <c r="A130" t="e">
        <v>#N/A</v>
      </c>
      <c r="B130" t="e">
        <v>#N/A</v>
      </c>
      <c r="C130" s="6" t="e">
        <v>#N/A</v>
      </c>
      <c r="D130" s="1" t="e">
        <v>#N/A</v>
      </c>
      <c r="E130" s="1" t="e">
        <f t="shared" si="17"/>
        <v>#N/A</v>
      </c>
      <c r="F130" t="e">
        <v>#REF!</v>
      </c>
      <c r="G130" s="1" t="e">
        <f t="shared" si="18"/>
        <v>#REF!</v>
      </c>
      <c r="H130" t="e">
        <v>#N/A</v>
      </c>
      <c r="I130" s="1" t="e">
        <f t="shared" si="19"/>
        <v>#N/A</v>
      </c>
      <c r="K130" s="2" t="str">
        <f t="shared" si="14"/>
        <v/>
      </c>
      <c r="M130" s="2" t="str">
        <f t="shared" si="20"/>
        <v/>
      </c>
      <c r="N130" s="2" t="str">
        <f t="shared" si="21"/>
        <v/>
      </c>
    </row>
    <row r="131" spans="1:14" ht="15" x14ac:dyDescent="0.25">
      <c r="A131" t="e">
        <v>#N/A</v>
      </c>
      <c r="B131" t="e">
        <v>#N/A</v>
      </c>
      <c r="C131" s="6" t="e">
        <v>#N/A</v>
      </c>
      <c r="D131" s="1" t="e">
        <v>#N/A</v>
      </c>
      <c r="E131" s="1" t="e">
        <f t="shared" ref="E131:E162" si="22">IF(D131="", "", LEN(D131))</f>
        <v>#N/A</v>
      </c>
      <c r="F131" t="e">
        <v>#REF!</v>
      </c>
      <c r="G131" s="1" t="e">
        <f t="shared" ref="G131:G162" si="23">IF(F131="", "", LEN(F131))</f>
        <v>#REF!</v>
      </c>
      <c r="H131" t="e">
        <v>#N/A</v>
      </c>
      <c r="I131" s="1" t="e">
        <f t="shared" ref="I131:I162" si="24">IF(H131="", "", LEN(H131))</f>
        <v>#N/A</v>
      </c>
      <c r="K131" s="2" t="str">
        <f t="shared" ref="K131:K194" si="25">IF(J131="", "", B131=J131)</f>
        <v/>
      </c>
      <c r="M131" s="2" t="str">
        <f t="shared" ref="M131:M162" si="26">IF(L131="", "", B131=L131)</f>
        <v/>
      </c>
      <c r="N131" s="2" t="str">
        <f t="shared" ref="N131:N162" si="27">IF(L131="", "", J131=L131)</f>
        <v/>
      </c>
    </row>
    <row r="132" spans="1:14" ht="15" x14ac:dyDescent="0.25">
      <c r="A132" t="e">
        <v>#N/A</v>
      </c>
      <c r="B132" t="e">
        <v>#N/A</v>
      </c>
      <c r="C132" s="6" t="e">
        <v>#N/A</v>
      </c>
      <c r="D132" s="1" t="e">
        <v>#N/A</v>
      </c>
      <c r="E132" s="1" t="e">
        <f t="shared" si="22"/>
        <v>#N/A</v>
      </c>
      <c r="F132" t="e">
        <v>#REF!</v>
      </c>
      <c r="G132" s="1" t="e">
        <f t="shared" si="23"/>
        <v>#REF!</v>
      </c>
      <c r="H132" t="e">
        <v>#N/A</v>
      </c>
      <c r="I132" s="1" t="e">
        <f t="shared" si="24"/>
        <v>#N/A</v>
      </c>
      <c r="K132" s="2" t="str">
        <f t="shared" si="25"/>
        <v/>
      </c>
      <c r="M132" s="2" t="str">
        <f t="shared" si="26"/>
        <v/>
      </c>
      <c r="N132" s="2" t="str">
        <f t="shared" si="27"/>
        <v/>
      </c>
    </row>
    <row r="133" spans="1:14" ht="15" x14ac:dyDescent="0.25">
      <c r="A133" t="e">
        <v>#N/A</v>
      </c>
      <c r="B133" t="e">
        <v>#N/A</v>
      </c>
      <c r="C133" s="6" t="e">
        <v>#N/A</v>
      </c>
      <c r="D133" s="1" t="e">
        <v>#N/A</v>
      </c>
      <c r="E133" s="1" t="e">
        <f t="shared" si="22"/>
        <v>#N/A</v>
      </c>
      <c r="F133" t="e">
        <v>#REF!</v>
      </c>
      <c r="G133" s="1" t="e">
        <f t="shared" si="23"/>
        <v>#REF!</v>
      </c>
      <c r="H133" t="e">
        <v>#N/A</v>
      </c>
      <c r="I133" s="1" t="e">
        <f t="shared" si="24"/>
        <v>#N/A</v>
      </c>
      <c r="K133" s="2" t="str">
        <f t="shared" si="25"/>
        <v/>
      </c>
      <c r="M133" s="2" t="str">
        <f t="shared" si="26"/>
        <v/>
      </c>
      <c r="N133" s="2" t="str">
        <f t="shared" si="27"/>
        <v/>
      </c>
    </row>
    <row r="134" spans="1:14" ht="15" x14ac:dyDescent="0.25">
      <c r="A134" t="e">
        <v>#N/A</v>
      </c>
      <c r="B134" t="e">
        <v>#N/A</v>
      </c>
      <c r="C134" s="6" t="e">
        <v>#N/A</v>
      </c>
      <c r="D134" s="1" t="e">
        <v>#N/A</v>
      </c>
      <c r="E134" s="1" t="e">
        <f t="shared" si="22"/>
        <v>#N/A</v>
      </c>
      <c r="F134" t="e">
        <v>#REF!</v>
      </c>
      <c r="G134" s="1" t="e">
        <f t="shared" si="23"/>
        <v>#REF!</v>
      </c>
      <c r="H134" t="e">
        <v>#N/A</v>
      </c>
      <c r="I134" s="1" t="e">
        <f t="shared" si="24"/>
        <v>#N/A</v>
      </c>
      <c r="K134" s="2" t="str">
        <f t="shared" si="25"/>
        <v/>
      </c>
      <c r="M134" s="2" t="str">
        <f t="shared" si="26"/>
        <v/>
      </c>
      <c r="N134" s="2" t="str">
        <f t="shared" si="27"/>
        <v/>
      </c>
    </row>
    <row r="135" spans="1:14" ht="15" x14ac:dyDescent="0.25">
      <c r="A135" t="e">
        <v>#N/A</v>
      </c>
      <c r="B135" t="e">
        <v>#N/A</v>
      </c>
      <c r="C135" s="6" t="e">
        <v>#N/A</v>
      </c>
      <c r="D135" s="1" t="e">
        <v>#N/A</v>
      </c>
      <c r="E135" s="1" t="e">
        <f t="shared" si="22"/>
        <v>#N/A</v>
      </c>
      <c r="F135" t="e">
        <v>#REF!</v>
      </c>
      <c r="G135" s="1" t="e">
        <f t="shared" si="23"/>
        <v>#REF!</v>
      </c>
      <c r="H135" t="e">
        <v>#N/A</v>
      </c>
      <c r="I135" s="1" t="e">
        <f t="shared" si="24"/>
        <v>#N/A</v>
      </c>
      <c r="K135" s="2" t="str">
        <f t="shared" si="25"/>
        <v/>
      </c>
      <c r="M135" s="2" t="str">
        <f t="shared" si="26"/>
        <v/>
      </c>
      <c r="N135" s="2" t="str">
        <f t="shared" si="27"/>
        <v/>
      </c>
    </row>
    <row r="136" spans="1:14" ht="15" x14ac:dyDescent="0.25">
      <c r="A136" t="e">
        <v>#N/A</v>
      </c>
      <c r="B136" t="e">
        <v>#N/A</v>
      </c>
      <c r="C136" s="6" t="e">
        <v>#N/A</v>
      </c>
      <c r="D136" s="1" t="e">
        <v>#N/A</v>
      </c>
      <c r="E136" s="1" t="e">
        <f t="shared" si="22"/>
        <v>#N/A</v>
      </c>
      <c r="F136" t="e">
        <v>#REF!</v>
      </c>
      <c r="G136" s="1" t="e">
        <f t="shared" si="23"/>
        <v>#REF!</v>
      </c>
      <c r="H136" t="e">
        <v>#N/A</v>
      </c>
      <c r="I136" s="1" t="e">
        <f t="shared" si="24"/>
        <v>#N/A</v>
      </c>
      <c r="K136" s="2" t="str">
        <f t="shared" si="25"/>
        <v/>
      </c>
      <c r="M136" s="2" t="str">
        <f t="shared" si="26"/>
        <v/>
      </c>
      <c r="N136" s="2" t="str">
        <f t="shared" si="27"/>
        <v/>
      </c>
    </row>
    <row r="137" spans="1:14" ht="15" x14ac:dyDescent="0.25">
      <c r="A137" t="e">
        <v>#N/A</v>
      </c>
      <c r="B137" t="e">
        <v>#N/A</v>
      </c>
      <c r="C137" s="6" t="e">
        <v>#N/A</v>
      </c>
      <c r="D137" s="1" t="e">
        <v>#N/A</v>
      </c>
      <c r="E137" s="1" t="e">
        <f t="shared" si="22"/>
        <v>#N/A</v>
      </c>
      <c r="F137" t="e">
        <v>#REF!</v>
      </c>
      <c r="G137" s="1" t="e">
        <f t="shared" si="23"/>
        <v>#REF!</v>
      </c>
      <c r="H137" t="e">
        <v>#N/A</v>
      </c>
      <c r="I137" s="1" t="e">
        <f t="shared" si="24"/>
        <v>#N/A</v>
      </c>
      <c r="K137" s="2" t="str">
        <f t="shared" si="25"/>
        <v/>
      </c>
      <c r="M137" s="2" t="str">
        <f t="shared" si="26"/>
        <v/>
      </c>
      <c r="N137" s="2" t="str">
        <f t="shared" si="27"/>
        <v/>
      </c>
    </row>
    <row r="138" spans="1:14" ht="15" x14ac:dyDescent="0.25">
      <c r="A138" t="e">
        <v>#N/A</v>
      </c>
      <c r="B138" t="e">
        <v>#N/A</v>
      </c>
      <c r="C138" s="6" t="e">
        <v>#N/A</v>
      </c>
      <c r="D138" s="1" t="e">
        <v>#N/A</v>
      </c>
      <c r="E138" s="1" t="e">
        <f t="shared" si="22"/>
        <v>#N/A</v>
      </c>
      <c r="F138" t="e">
        <v>#REF!</v>
      </c>
      <c r="G138" s="1" t="e">
        <f t="shared" si="23"/>
        <v>#REF!</v>
      </c>
      <c r="H138" t="e">
        <v>#N/A</v>
      </c>
      <c r="I138" s="1" t="e">
        <f t="shared" si="24"/>
        <v>#N/A</v>
      </c>
      <c r="K138" s="2" t="str">
        <f t="shared" si="25"/>
        <v/>
      </c>
      <c r="M138" s="2" t="str">
        <f t="shared" si="26"/>
        <v/>
      </c>
      <c r="N138" s="2" t="str">
        <f t="shared" si="27"/>
        <v/>
      </c>
    </row>
    <row r="139" spans="1:14" ht="15" x14ac:dyDescent="0.25">
      <c r="A139" t="e">
        <v>#N/A</v>
      </c>
      <c r="B139" t="e">
        <v>#N/A</v>
      </c>
      <c r="C139" s="6" t="e">
        <v>#N/A</v>
      </c>
      <c r="D139" s="1" t="e">
        <v>#N/A</v>
      </c>
      <c r="E139" s="1" t="e">
        <f t="shared" si="22"/>
        <v>#N/A</v>
      </c>
      <c r="F139" t="e">
        <v>#REF!</v>
      </c>
      <c r="G139" s="1" t="e">
        <f t="shared" si="23"/>
        <v>#REF!</v>
      </c>
      <c r="H139" t="e">
        <v>#N/A</v>
      </c>
      <c r="I139" s="1" t="e">
        <f t="shared" si="24"/>
        <v>#N/A</v>
      </c>
      <c r="K139" s="2" t="str">
        <f t="shared" si="25"/>
        <v/>
      </c>
      <c r="M139" s="2" t="str">
        <f t="shared" si="26"/>
        <v/>
      </c>
      <c r="N139" s="2" t="str">
        <f t="shared" si="27"/>
        <v/>
      </c>
    </row>
    <row r="140" spans="1:14" ht="15" x14ac:dyDescent="0.25">
      <c r="A140" t="e">
        <v>#N/A</v>
      </c>
      <c r="B140" t="e">
        <v>#N/A</v>
      </c>
      <c r="C140" s="6" t="e">
        <v>#N/A</v>
      </c>
      <c r="D140" s="1" t="e">
        <v>#N/A</v>
      </c>
      <c r="E140" s="1" t="e">
        <f t="shared" si="22"/>
        <v>#N/A</v>
      </c>
      <c r="F140" t="e">
        <v>#REF!</v>
      </c>
      <c r="G140" s="1" t="e">
        <f t="shared" si="23"/>
        <v>#REF!</v>
      </c>
      <c r="H140" t="e">
        <v>#N/A</v>
      </c>
      <c r="I140" s="1" t="e">
        <f t="shared" si="24"/>
        <v>#N/A</v>
      </c>
      <c r="K140" s="2" t="str">
        <f t="shared" si="25"/>
        <v/>
      </c>
      <c r="M140" s="2" t="str">
        <f t="shared" si="26"/>
        <v/>
      </c>
      <c r="N140" s="2" t="str">
        <f t="shared" si="27"/>
        <v/>
      </c>
    </row>
    <row r="141" spans="1:14" ht="15" x14ac:dyDescent="0.25">
      <c r="A141" t="e">
        <v>#N/A</v>
      </c>
      <c r="B141" t="e">
        <v>#N/A</v>
      </c>
      <c r="C141" s="6" t="e">
        <v>#N/A</v>
      </c>
      <c r="D141" s="1" t="e">
        <v>#N/A</v>
      </c>
      <c r="E141" s="1" t="e">
        <f t="shared" si="22"/>
        <v>#N/A</v>
      </c>
      <c r="F141" t="e">
        <v>#REF!</v>
      </c>
      <c r="G141" s="1" t="e">
        <f t="shared" si="23"/>
        <v>#REF!</v>
      </c>
      <c r="H141" t="e">
        <v>#N/A</v>
      </c>
      <c r="I141" s="1" t="e">
        <f t="shared" si="24"/>
        <v>#N/A</v>
      </c>
      <c r="K141" s="2" t="str">
        <f t="shared" si="25"/>
        <v/>
      </c>
      <c r="M141" s="2" t="str">
        <f t="shared" si="26"/>
        <v/>
      </c>
      <c r="N141" s="2" t="str">
        <f t="shared" si="27"/>
        <v/>
      </c>
    </row>
    <row r="142" spans="1:14" ht="15" x14ac:dyDescent="0.25">
      <c r="A142" t="e">
        <v>#N/A</v>
      </c>
      <c r="B142" t="e">
        <v>#N/A</v>
      </c>
      <c r="C142" s="6" t="e">
        <v>#N/A</v>
      </c>
      <c r="D142" s="1" t="e">
        <v>#N/A</v>
      </c>
      <c r="E142" s="1" t="e">
        <f t="shared" si="22"/>
        <v>#N/A</v>
      </c>
      <c r="F142" t="e">
        <v>#REF!</v>
      </c>
      <c r="G142" s="1" t="e">
        <f t="shared" si="23"/>
        <v>#REF!</v>
      </c>
      <c r="H142" t="e">
        <v>#N/A</v>
      </c>
      <c r="I142" s="1" t="e">
        <f t="shared" si="24"/>
        <v>#N/A</v>
      </c>
      <c r="K142" s="2" t="str">
        <f t="shared" si="25"/>
        <v/>
      </c>
      <c r="M142" s="2" t="str">
        <f t="shared" si="26"/>
        <v/>
      </c>
      <c r="N142" s="2" t="str">
        <f t="shared" si="27"/>
        <v/>
      </c>
    </row>
    <row r="143" spans="1:14" ht="15" x14ac:dyDescent="0.25">
      <c r="A143" t="e">
        <v>#N/A</v>
      </c>
      <c r="B143" t="e">
        <v>#N/A</v>
      </c>
      <c r="C143" s="6" t="e">
        <v>#N/A</v>
      </c>
      <c r="D143" s="1" t="e">
        <v>#N/A</v>
      </c>
      <c r="E143" s="1" t="e">
        <f t="shared" si="22"/>
        <v>#N/A</v>
      </c>
      <c r="F143" t="e">
        <v>#REF!</v>
      </c>
      <c r="G143" s="1" t="e">
        <f t="shared" si="23"/>
        <v>#REF!</v>
      </c>
      <c r="H143" t="e">
        <v>#N/A</v>
      </c>
      <c r="I143" s="1" t="e">
        <f t="shared" si="24"/>
        <v>#N/A</v>
      </c>
      <c r="K143" s="2" t="str">
        <f t="shared" si="25"/>
        <v/>
      </c>
      <c r="M143" s="2" t="str">
        <f t="shared" si="26"/>
        <v/>
      </c>
      <c r="N143" s="2" t="str">
        <f t="shared" si="27"/>
        <v/>
      </c>
    </row>
    <row r="144" spans="1:14" ht="15" x14ac:dyDescent="0.25">
      <c r="A144" t="e">
        <v>#N/A</v>
      </c>
      <c r="B144" t="e">
        <v>#N/A</v>
      </c>
      <c r="C144" s="6" t="e">
        <v>#N/A</v>
      </c>
      <c r="D144" s="1" t="e">
        <v>#N/A</v>
      </c>
      <c r="E144" s="1" t="e">
        <f t="shared" si="22"/>
        <v>#N/A</v>
      </c>
      <c r="F144" t="e">
        <v>#REF!</v>
      </c>
      <c r="G144" s="1" t="e">
        <f t="shared" si="23"/>
        <v>#REF!</v>
      </c>
      <c r="H144" t="e">
        <v>#N/A</v>
      </c>
      <c r="I144" s="1" t="e">
        <f t="shared" si="24"/>
        <v>#N/A</v>
      </c>
      <c r="K144" s="2" t="str">
        <f t="shared" si="25"/>
        <v/>
      </c>
      <c r="M144" s="2" t="str">
        <f t="shared" si="26"/>
        <v/>
      </c>
      <c r="N144" s="2" t="str">
        <f t="shared" si="27"/>
        <v/>
      </c>
    </row>
    <row r="145" spans="1:14" ht="15" x14ac:dyDescent="0.25">
      <c r="A145" t="e">
        <v>#N/A</v>
      </c>
      <c r="B145" t="e">
        <v>#N/A</v>
      </c>
      <c r="C145" s="6" t="e">
        <v>#N/A</v>
      </c>
      <c r="D145" s="1" t="e">
        <v>#N/A</v>
      </c>
      <c r="E145" s="1" t="e">
        <f t="shared" si="22"/>
        <v>#N/A</v>
      </c>
      <c r="F145" t="e">
        <v>#REF!</v>
      </c>
      <c r="G145" s="1" t="e">
        <f t="shared" si="23"/>
        <v>#REF!</v>
      </c>
      <c r="H145" t="e">
        <v>#N/A</v>
      </c>
      <c r="I145" s="1" t="e">
        <f t="shared" si="24"/>
        <v>#N/A</v>
      </c>
      <c r="K145" s="2" t="str">
        <f t="shared" si="25"/>
        <v/>
      </c>
      <c r="M145" s="2" t="str">
        <f t="shared" si="26"/>
        <v/>
      </c>
      <c r="N145" s="2" t="str">
        <f t="shared" si="27"/>
        <v/>
      </c>
    </row>
    <row r="146" spans="1:14" ht="15" x14ac:dyDescent="0.25">
      <c r="A146" t="e">
        <v>#N/A</v>
      </c>
      <c r="B146" t="e">
        <v>#N/A</v>
      </c>
      <c r="C146" s="6" t="e">
        <v>#N/A</v>
      </c>
      <c r="D146" s="1" t="e">
        <v>#N/A</v>
      </c>
      <c r="E146" s="1" t="e">
        <f t="shared" si="22"/>
        <v>#N/A</v>
      </c>
      <c r="F146" t="e">
        <v>#REF!</v>
      </c>
      <c r="G146" s="1" t="e">
        <f t="shared" si="23"/>
        <v>#REF!</v>
      </c>
      <c r="H146" t="e">
        <v>#N/A</v>
      </c>
      <c r="I146" s="1" t="e">
        <f t="shared" si="24"/>
        <v>#N/A</v>
      </c>
      <c r="K146" s="2" t="str">
        <f t="shared" si="25"/>
        <v/>
      </c>
      <c r="M146" s="2" t="str">
        <f t="shared" si="26"/>
        <v/>
      </c>
      <c r="N146" s="2" t="str">
        <f t="shared" si="27"/>
        <v/>
      </c>
    </row>
    <row r="147" spans="1:14" ht="15" x14ac:dyDescent="0.25">
      <c r="A147" t="e">
        <v>#N/A</v>
      </c>
      <c r="B147" t="e">
        <v>#N/A</v>
      </c>
      <c r="C147" s="6" t="e">
        <v>#N/A</v>
      </c>
      <c r="D147" s="1" t="e">
        <v>#N/A</v>
      </c>
      <c r="E147" s="1" t="e">
        <f t="shared" si="22"/>
        <v>#N/A</v>
      </c>
      <c r="F147" t="e">
        <v>#REF!</v>
      </c>
      <c r="G147" s="1" t="e">
        <f t="shared" si="23"/>
        <v>#REF!</v>
      </c>
      <c r="H147" t="e">
        <v>#N/A</v>
      </c>
      <c r="I147" s="1" t="e">
        <f t="shared" si="24"/>
        <v>#N/A</v>
      </c>
      <c r="K147" s="2" t="str">
        <f t="shared" si="25"/>
        <v/>
      </c>
      <c r="M147" s="2" t="str">
        <f t="shared" si="26"/>
        <v/>
      </c>
      <c r="N147" s="2" t="str">
        <f t="shared" si="27"/>
        <v/>
      </c>
    </row>
    <row r="148" spans="1:14" ht="15" x14ac:dyDescent="0.25">
      <c r="A148" t="e">
        <v>#N/A</v>
      </c>
      <c r="B148" t="e">
        <v>#N/A</v>
      </c>
      <c r="C148" s="6" t="e">
        <v>#N/A</v>
      </c>
      <c r="D148" s="1" t="e">
        <v>#N/A</v>
      </c>
      <c r="E148" s="1" t="e">
        <f t="shared" si="22"/>
        <v>#N/A</v>
      </c>
      <c r="F148" t="e">
        <v>#REF!</v>
      </c>
      <c r="G148" s="1" t="e">
        <f t="shared" si="23"/>
        <v>#REF!</v>
      </c>
      <c r="H148" t="e">
        <v>#N/A</v>
      </c>
      <c r="I148" s="1" t="e">
        <f t="shared" si="24"/>
        <v>#N/A</v>
      </c>
      <c r="K148" s="2" t="str">
        <f t="shared" si="25"/>
        <v/>
      </c>
      <c r="M148" s="2" t="str">
        <f t="shared" si="26"/>
        <v/>
      </c>
      <c r="N148" s="2" t="str">
        <f t="shared" si="27"/>
        <v/>
      </c>
    </row>
    <row r="149" spans="1:14" ht="15" x14ac:dyDescent="0.25">
      <c r="A149" t="e">
        <v>#N/A</v>
      </c>
      <c r="B149" t="e">
        <v>#N/A</v>
      </c>
      <c r="C149" s="6" t="e">
        <v>#N/A</v>
      </c>
      <c r="D149" s="1" t="e">
        <v>#N/A</v>
      </c>
      <c r="E149" s="1" t="e">
        <f t="shared" si="22"/>
        <v>#N/A</v>
      </c>
      <c r="F149" t="e">
        <v>#REF!</v>
      </c>
      <c r="G149" s="1" t="e">
        <f t="shared" si="23"/>
        <v>#REF!</v>
      </c>
      <c r="H149" t="e">
        <v>#N/A</v>
      </c>
      <c r="I149" s="1" t="e">
        <f t="shared" si="24"/>
        <v>#N/A</v>
      </c>
      <c r="K149" s="2" t="str">
        <f t="shared" si="25"/>
        <v/>
      </c>
      <c r="M149" s="2" t="str">
        <f t="shared" si="26"/>
        <v/>
      </c>
      <c r="N149" s="2" t="str">
        <f t="shared" si="27"/>
        <v/>
      </c>
    </row>
    <row r="150" spans="1:14" ht="15" x14ac:dyDescent="0.25">
      <c r="A150" t="e">
        <v>#N/A</v>
      </c>
      <c r="B150" t="e">
        <v>#N/A</v>
      </c>
      <c r="C150" s="6" t="e">
        <v>#N/A</v>
      </c>
      <c r="D150" s="1" t="e">
        <v>#N/A</v>
      </c>
      <c r="E150" s="1" t="e">
        <f t="shared" si="22"/>
        <v>#N/A</v>
      </c>
      <c r="F150" t="e">
        <v>#REF!</v>
      </c>
      <c r="G150" s="1" t="e">
        <f t="shared" si="23"/>
        <v>#REF!</v>
      </c>
      <c r="H150" t="e">
        <v>#N/A</v>
      </c>
      <c r="I150" s="1" t="e">
        <f t="shared" si="24"/>
        <v>#N/A</v>
      </c>
      <c r="K150" s="2" t="str">
        <f t="shared" si="25"/>
        <v/>
      </c>
      <c r="M150" s="2" t="str">
        <f t="shared" si="26"/>
        <v/>
      </c>
      <c r="N150" s="2" t="str">
        <f t="shared" si="27"/>
        <v/>
      </c>
    </row>
    <row r="151" spans="1:14" ht="15" x14ac:dyDescent="0.25">
      <c r="A151" t="e">
        <v>#N/A</v>
      </c>
      <c r="B151" t="e">
        <v>#N/A</v>
      </c>
      <c r="C151" s="6" t="e">
        <v>#N/A</v>
      </c>
      <c r="D151" s="1" t="e">
        <v>#N/A</v>
      </c>
      <c r="E151" s="1" t="e">
        <f t="shared" si="22"/>
        <v>#N/A</v>
      </c>
      <c r="F151" t="e">
        <v>#REF!</v>
      </c>
      <c r="G151" s="1" t="e">
        <f t="shared" si="23"/>
        <v>#REF!</v>
      </c>
      <c r="H151" t="e">
        <v>#N/A</v>
      </c>
      <c r="I151" s="1" t="e">
        <f t="shared" si="24"/>
        <v>#N/A</v>
      </c>
      <c r="K151" s="2" t="str">
        <f t="shared" si="25"/>
        <v/>
      </c>
      <c r="M151" s="2" t="str">
        <f t="shared" si="26"/>
        <v/>
      </c>
      <c r="N151" s="2" t="str">
        <f t="shared" si="27"/>
        <v/>
      </c>
    </row>
    <row r="152" spans="1:14" ht="15" x14ac:dyDescent="0.25">
      <c r="A152" t="e">
        <v>#N/A</v>
      </c>
      <c r="B152" t="e">
        <v>#N/A</v>
      </c>
      <c r="C152" s="6" t="e">
        <v>#N/A</v>
      </c>
      <c r="D152" s="1" t="e">
        <v>#N/A</v>
      </c>
      <c r="E152" s="1" t="e">
        <f t="shared" si="22"/>
        <v>#N/A</v>
      </c>
      <c r="F152" t="e">
        <v>#REF!</v>
      </c>
      <c r="G152" s="1" t="e">
        <f t="shared" si="23"/>
        <v>#REF!</v>
      </c>
      <c r="H152" t="e">
        <v>#N/A</v>
      </c>
      <c r="I152" s="1" t="e">
        <f t="shared" si="24"/>
        <v>#N/A</v>
      </c>
      <c r="K152" s="2" t="str">
        <f t="shared" si="25"/>
        <v/>
      </c>
      <c r="M152" s="2" t="str">
        <f t="shared" si="26"/>
        <v/>
      </c>
      <c r="N152" s="2" t="str">
        <f t="shared" si="27"/>
        <v/>
      </c>
    </row>
    <row r="153" spans="1:14" ht="15" x14ac:dyDescent="0.25">
      <c r="A153" t="e">
        <v>#N/A</v>
      </c>
      <c r="B153" t="e">
        <v>#N/A</v>
      </c>
      <c r="C153" s="6" t="e">
        <v>#N/A</v>
      </c>
      <c r="D153" s="1" t="e">
        <v>#N/A</v>
      </c>
      <c r="E153" s="1" t="e">
        <f t="shared" si="22"/>
        <v>#N/A</v>
      </c>
      <c r="F153" t="e">
        <v>#REF!</v>
      </c>
      <c r="G153" s="1" t="e">
        <f t="shared" si="23"/>
        <v>#REF!</v>
      </c>
      <c r="H153" t="e">
        <v>#N/A</v>
      </c>
      <c r="I153" s="1" t="e">
        <f t="shared" si="24"/>
        <v>#N/A</v>
      </c>
      <c r="K153" s="2" t="str">
        <f t="shared" si="25"/>
        <v/>
      </c>
      <c r="M153" s="2" t="str">
        <f t="shared" si="26"/>
        <v/>
      </c>
      <c r="N153" s="2" t="str">
        <f t="shared" si="27"/>
        <v/>
      </c>
    </row>
    <row r="154" spans="1:14" ht="15" x14ac:dyDescent="0.25">
      <c r="A154" t="e">
        <v>#N/A</v>
      </c>
      <c r="B154" t="e">
        <v>#N/A</v>
      </c>
      <c r="C154" s="6" t="e">
        <v>#N/A</v>
      </c>
      <c r="D154" s="1" t="e">
        <v>#N/A</v>
      </c>
      <c r="E154" s="1" t="e">
        <f t="shared" si="22"/>
        <v>#N/A</v>
      </c>
      <c r="F154" t="e">
        <v>#REF!</v>
      </c>
      <c r="G154" s="1" t="e">
        <f t="shared" si="23"/>
        <v>#REF!</v>
      </c>
      <c r="H154" t="e">
        <v>#N/A</v>
      </c>
      <c r="I154" s="1" t="e">
        <f t="shared" si="24"/>
        <v>#N/A</v>
      </c>
      <c r="K154" s="2" t="str">
        <f t="shared" si="25"/>
        <v/>
      </c>
      <c r="M154" s="2" t="str">
        <f t="shared" si="26"/>
        <v/>
      </c>
      <c r="N154" s="2" t="str">
        <f t="shared" si="27"/>
        <v/>
      </c>
    </row>
    <row r="155" spans="1:14" ht="15" x14ac:dyDescent="0.25">
      <c r="A155" t="e">
        <v>#N/A</v>
      </c>
      <c r="B155" t="e">
        <v>#N/A</v>
      </c>
      <c r="C155" s="6" t="e">
        <v>#N/A</v>
      </c>
      <c r="D155" s="1" t="e">
        <v>#N/A</v>
      </c>
      <c r="E155" s="1" t="e">
        <f t="shared" si="22"/>
        <v>#N/A</v>
      </c>
      <c r="F155" t="e">
        <v>#REF!</v>
      </c>
      <c r="G155" s="1" t="e">
        <f t="shared" si="23"/>
        <v>#REF!</v>
      </c>
      <c r="H155" t="e">
        <v>#N/A</v>
      </c>
      <c r="I155" s="1" t="e">
        <f t="shared" si="24"/>
        <v>#N/A</v>
      </c>
      <c r="K155" s="2" t="str">
        <f t="shared" si="25"/>
        <v/>
      </c>
      <c r="M155" s="2" t="str">
        <f t="shared" si="26"/>
        <v/>
      </c>
      <c r="N155" s="2" t="str">
        <f t="shared" si="27"/>
        <v/>
      </c>
    </row>
    <row r="156" spans="1:14" ht="15" x14ac:dyDescent="0.25">
      <c r="A156" t="e">
        <v>#N/A</v>
      </c>
      <c r="B156" t="e">
        <v>#N/A</v>
      </c>
      <c r="C156" s="6" t="e">
        <v>#N/A</v>
      </c>
      <c r="D156" s="1" t="e">
        <v>#N/A</v>
      </c>
      <c r="E156" s="1" t="e">
        <f t="shared" si="22"/>
        <v>#N/A</v>
      </c>
      <c r="F156" t="e">
        <v>#REF!</v>
      </c>
      <c r="G156" s="1" t="e">
        <f t="shared" si="23"/>
        <v>#REF!</v>
      </c>
      <c r="H156" t="e">
        <v>#N/A</v>
      </c>
      <c r="I156" s="1" t="e">
        <f t="shared" si="24"/>
        <v>#N/A</v>
      </c>
      <c r="K156" s="2" t="str">
        <f t="shared" si="25"/>
        <v/>
      </c>
      <c r="M156" s="2" t="str">
        <f t="shared" si="26"/>
        <v/>
      </c>
      <c r="N156" s="2" t="str">
        <f t="shared" si="27"/>
        <v/>
      </c>
    </row>
    <row r="157" spans="1:14" ht="15" x14ac:dyDescent="0.25">
      <c r="A157" t="e">
        <v>#N/A</v>
      </c>
      <c r="B157" t="e">
        <v>#N/A</v>
      </c>
      <c r="C157" s="6" t="e">
        <v>#N/A</v>
      </c>
      <c r="D157" s="1" t="e">
        <v>#N/A</v>
      </c>
      <c r="E157" s="1" t="e">
        <f t="shared" si="22"/>
        <v>#N/A</v>
      </c>
      <c r="F157" t="e">
        <v>#REF!</v>
      </c>
      <c r="G157" s="1" t="e">
        <f t="shared" si="23"/>
        <v>#REF!</v>
      </c>
      <c r="H157" t="e">
        <v>#N/A</v>
      </c>
      <c r="I157" s="1" t="e">
        <f t="shared" si="24"/>
        <v>#N/A</v>
      </c>
      <c r="K157" s="2" t="str">
        <f t="shared" si="25"/>
        <v/>
      </c>
      <c r="M157" s="2" t="str">
        <f t="shared" si="26"/>
        <v/>
      </c>
      <c r="N157" s="2" t="str">
        <f t="shared" si="27"/>
        <v/>
      </c>
    </row>
    <row r="158" spans="1:14" ht="15" x14ac:dyDescent="0.25">
      <c r="A158" t="e">
        <v>#N/A</v>
      </c>
      <c r="B158" t="e">
        <v>#N/A</v>
      </c>
      <c r="C158" s="6" t="e">
        <v>#N/A</v>
      </c>
      <c r="D158" s="1" t="e">
        <v>#N/A</v>
      </c>
      <c r="E158" s="1" t="e">
        <f t="shared" si="22"/>
        <v>#N/A</v>
      </c>
      <c r="F158" t="e">
        <v>#REF!</v>
      </c>
      <c r="G158" s="1" t="e">
        <f t="shared" si="23"/>
        <v>#REF!</v>
      </c>
      <c r="H158" t="e">
        <v>#N/A</v>
      </c>
      <c r="I158" s="1" t="e">
        <f t="shared" si="24"/>
        <v>#N/A</v>
      </c>
      <c r="K158" s="2" t="str">
        <f t="shared" si="25"/>
        <v/>
      </c>
      <c r="M158" s="2" t="str">
        <f t="shared" si="26"/>
        <v/>
      </c>
      <c r="N158" s="2" t="str">
        <f t="shared" si="27"/>
        <v/>
      </c>
    </row>
    <row r="159" spans="1:14" ht="15" x14ac:dyDescent="0.25">
      <c r="A159" t="e">
        <v>#N/A</v>
      </c>
      <c r="B159" t="e">
        <v>#N/A</v>
      </c>
      <c r="C159" s="6" t="e">
        <v>#N/A</v>
      </c>
      <c r="D159" s="1" t="e">
        <v>#N/A</v>
      </c>
      <c r="E159" s="1" t="e">
        <f t="shared" si="22"/>
        <v>#N/A</v>
      </c>
      <c r="F159" t="e">
        <v>#REF!</v>
      </c>
      <c r="G159" s="1" t="e">
        <f t="shared" si="23"/>
        <v>#REF!</v>
      </c>
      <c r="H159" t="e">
        <v>#N/A</v>
      </c>
      <c r="I159" s="1" t="e">
        <f t="shared" si="24"/>
        <v>#N/A</v>
      </c>
      <c r="K159" s="2" t="str">
        <f t="shared" si="25"/>
        <v/>
      </c>
      <c r="M159" s="2" t="str">
        <f t="shared" si="26"/>
        <v/>
      </c>
      <c r="N159" s="2" t="str">
        <f t="shared" si="27"/>
        <v/>
      </c>
    </row>
    <row r="160" spans="1:14" ht="15" x14ac:dyDescent="0.25">
      <c r="A160" t="e">
        <v>#N/A</v>
      </c>
      <c r="B160" t="e">
        <v>#N/A</v>
      </c>
      <c r="C160" s="6" t="e">
        <v>#N/A</v>
      </c>
      <c r="D160" s="1" t="e">
        <v>#N/A</v>
      </c>
      <c r="E160" s="1" t="e">
        <f t="shared" si="22"/>
        <v>#N/A</v>
      </c>
      <c r="F160" t="e">
        <v>#REF!</v>
      </c>
      <c r="G160" s="1" t="e">
        <f t="shared" si="23"/>
        <v>#REF!</v>
      </c>
      <c r="H160" t="e">
        <v>#N/A</v>
      </c>
      <c r="I160" s="1" t="e">
        <f t="shared" si="24"/>
        <v>#N/A</v>
      </c>
      <c r="K160" s="2" t="str">
        <f t="shared" si="25"/>
        <v/>
      </c>
      <c r="M160" s="2" t="str">
        <f t="shared" si="26"/>
        <v/>
      </c>
      <c r="N160" s="2" t="str">
        <f t="shared" si="27"/>
        <v/>
      </c>
    </row>
    <row r="161" spans="1:14" ht="15" x14ac:dyDescent="0.25">
      <c r="A161" t="e">
        <v>#N/A</v>
      </c>
      <c r="B161" t="e">
        <v>#N/A</v>
      </c>
      <c r="C161" s="6" t="e">
        <v>#N/A</v>
      </c>
      <c r="D161" s="1" t="e">
        <v>#N/A</v>
      </c>
      <c r="E161" s="1" t="e">
        <f t="shared" si="22"/>
        <v>#N/A</v>
      </c>
      <c r="F161" t="e">
        <v>#REF!</v>
      </c>
      <c r="G161" s="1" t="e">
        <f t="shared" si="23"/>
        <v>#REF!</v>
      </c>
      <c r="H161" t="e">
        <v>#N/A</v>
      </c>
      <c r="I161" s="1" t="e">
        <f t="shared" si="24"/>
        <v>#N/A</v>
      </c>
      <c r="K161" s="2" t="str">
        <f t="shared" si="25"/>
        <v/>
      </c>
      <c r="M161" s="2" t="str">
        <f t="shared" si="26"/>
        <v/>
      </c>
      <c r="N161" s="2" t="str">
        <f t="shared" si="27"/>
        <v/>
      </c>
    </row>
    <row r="162" spans="1:14" ht="15" x14ac:dyDescent="0.25">
      <c r="A162" t="e">
        <v>#N/A</v>
      </c>
      <c r="B162" t="e">
        <v>#N/A</v>
      </c>
      <c r="C162" s="6" t="e">
        <v>#N/A</v>
      </c>
      <c r="D162" s="1" t="e">
        <v>#N/A</v>
      </c>
      <c r="E162" s="1" t="e">
        <f t="shared" si="22"/>
        <v>#N/A</v>
      </c>
      <c r="F162" t="e">
        <v>#REF!</v>
      </c>
      <c r="G162" s="1" t="e">
        <f t="shared" si="23"/>
        <v>#REF!</v>
      </c>
      <c r="H162" t="e">
        <v>#N/A</v>
      </c>
      <c r="I162" s="1" t="e">
        <f t="shared" si="24"/>
        <v>#N/A</v>
      </c>
      <c r="K162" s="2" t="str">
        <f t="shared" si="25"/>
        <v/>
      </c>
      <c r="M162" s="2" t="str">
        <f t="shared" si="26"/>
        <v/>
      </c>
      <c r="N162" s="2" t="str">
        <f t="shared" si="27"/>
        <v/>
      </c>
    </row>
    <row r="163" spans="1:14" ht="15" x14ac:dyDescent="0.25">
      <c r="A163" t="e">
        <v>#N/A</v>
      </c>
      <c r="B163" t="e">
        <v>#N/A</v>
      </c>
      <c r="C163" s="6" t="e">
        <v>#N/A</v>
      </c>
      <c r="D163" s="1" t="e">
        <v>#N/A</v>
      </c>
      <c r="E163" s="1" t="e">
        <f t="shared" ref="E163:E194" si="28">IF(D163="", "", LEN(D163))</f>
        <v>#N/A</v>
      </c>
      <c r="F163" t="e">
        <v>#REF!</v>
      </c>
      <c r="G163" s="1" t="e">
        <f t="shared" ref="G163:G194" si="29">IF(F163="", "", LEN(F163))</f>
        <v>#REF!</v>
      </c>
      <c r="H163" t="e">
        <v>#N/A</v>
      </c>
      <c r="I163" s="1" t="e">
        <f t="shared" ref="I163:I194" si="30">IF(H163="", "", LEN(H163))</f>
        <v>#N/A</v>
      </c>
      <c r="K163" s="2" t="str">
        <f t="shared" si="25"/>
        <v/>
      </c>
      <c r="M163" s="2" t="str">
        <f t="shared" ref="M163:M194" si="31">IF(L163="", "", B163=L163)</f>
        <v/>
      </c>
      <c r="N163" s="2" t="str">
        <f t="shared" ref="N163:N194" si="32">IF(L163="", "", J163=L163)</f>
        <v/>
      </c>
    </row>
    <row r="164" spans="1:14" ht="15" x14ac:dyDescent="0.25">
      <c r="A164" t="e">
        <v>#N/A</v>
      </c>
      <c r="B164" t="e">
        <v>#N/A</v>
      </c>
      <c r="C164" s="6" t="e">
        <v>#N/A</v>
      </c>
      <c r="D164" s="1" t="e">
        <v>#N/A</v>
      </c>
      <c r="E164" s="1" t="e">
        <f t="shared" si="28"/>
        <v>#N/A</v>
      </c>
      <c r="F164" t="e">
        <v>#REF!</v>
      </c>
      <c r="G164" s="1" t="e">
        <f t="shared" si="29"/>
        <v>#REF!</v>
      </c>
      <c r="H164" t="e">
        <v>#N/A</v>
      </c>
      <c r="I164" s="1" t="e">
        <f t="shared" si="30"/>
        <v>#N/A</v>
      </c>
      <c r="K164" s="2" t="str">
        <f t="shared" si="25"/>
        <v/>
      </c>
      <c r="M164" s="2" t="str">
        <f t="shared" si="31"/>
        <v/>
      </c>
      <c r="N164" s="2" t="str">
        <f t="shared" si="32"/>
        <v/>
      </c>
    </row>
    <row r="165" spans="1:14" ht="15" x14ac:dyDescent="0.25">
      <c r="A165" t="e">
        <v>#N/A</v>
      </c>
      <c r="B165" t="e">
        <v>#N/A</v>
      </c>
      <c r="C165" s="6" t="e">
        <v>#N/A</v>
      </c>
      <c r="D165" s="1" t="e">
        <v>#N/A</v>
      </c>
      <c r="E165" s="1" t="e">
        <f t="shared" si="28"/>
        <v>#N/A</v>
      </c>
      <c r="F165" t="e">
        <v>#REF!</v>
      </c>
      <c r="G165" s="1" t="e">
        <f t="shared" si="29"/>
        <v>#REF!</v>
      </c>
      <c r="H165" t="e">
        <v>#N/A</v>
      </c>
      <c r="I165" s="1" t="e">
        <f t="shared" si="30"/>
        <v>#N/A</v>
      </c>
      <c r="K165" s="2" t="str">
        <f t="shared" si="25"/>
        <v/>
      </c>
      <c r="M165" s="2" t="str">
        <f t="shared" si="31"/>
        <v/>
      </c>
      <c r="N165" s="2" t="str">
        <f t="shared" si="32"/>
        <v/>
      </c>
    </row>
    <row r="166" spans="1:14" ht="15" x14ac:dyDescent="0.25">
      <c r="A166" t="e">
        <v>#N/A</v>
      </c>
      <c r="B166" t="e">
        <v>#N/A</v>
      </c>
      <c r="C166" s="6" t="e">
        <v>#N/A</v>
      </c>
      <c r="D166" s="1" t="e">
        <v>#N/A</v>
      </c>
      <c r="E166" s="1" t="e">
        <f t="shared" si="28"/>
        <v>#N/A</v>
      </c>
      <c r="F166" t="e">
        <v>#REF!</v>
      </c>
      <c r="G166" s="1" t="e">
        <f t="shared" si="29"/>
        <v>#REF!</v>
      </c>
      <c r="H166" t="e">
        <v>#N/A</v>
      </c>
      <c r="I166" s="1" t="e">
        <f t="shared" si="30"/>
        <v>#N/A</v>
      </c>
      <c r="K166" s="2" t="str">
        <f t="shared" si="25"/>
        <v/>
      </c>
      <c r="M166" s="2" t="str">
        <f t="shared" si="31"/>
        <v/>
      </c>
      <c r="N166" s="2" t="str">
        <f t="shared" si="32"/>
        <v/>
      </c>
    </row>
    <row r="167" spans="1:14" ht="15" x14ac:dyDescent="0.25">
      <c r="A167" t="e">
        <v>#N/A</v>
      </c>
      <c r="B167" t="e">
        <v>#N/A</v>
      </c>
      <c r="C167" s="6" t="e">
        <v>#N/A</v>
      </c>
      <c r="D167" s="1" t="e">
        <v>#N/A</v>
      </c>
      <c r="E167" s="1" t="e">
        <f t="shared" si="28"/>
        <v>#N/A</v>
      </c>
      <c r="F167" t="e">
        <v>#REF!</v>
      </c>
      <c r="G167" s="1" t="e">
        <f t="shared" si="29"/>
        <v>#REF!</v>
      </c>
      <c r="H167" t="e">
        <v>#N/A</v>
      </c>
      <c r="I167" s="1" t="e">
        <f t="shared" si="30"/>
        <v>#N/A</v>
      </c>
      <c r="K167" s="2" t="str">
        <f t="shared" si="25"/>
        <v/>
      </c>
      <c r="M167" s="2" t="str">
        <f t="shared" si="31"/>
        <v/>
      </c>
      <c r="N167" s="2" t="str">
        <f t="shared" si="32"/>
        <v/>
      </c>
    </row>
    <row r="168" spans="1:14" ht="15" x14ac:dyDescent="0.25">
      <c r="A168" t="e">
        <v>#N/A</v>
      </c>
      <c r="B168" t="e">
        <v>#N/A</v>
      </c>
      <c r="C168" s="6" t="e">
        <v>#N/A</v>
      </c>
      <c r="D168" s="1" t="e">
        <v>#N/A</v>
      </c>
      <c r="E168" s="1" t="e">
        <f t="shared" si="28"/>
        <v>#N/A</v>
      </c>
      <c r="F168" t="e">
        <v>#REF!</v>
      </c>
      <c r="G168" s="1" t="e">
        <f t="shared" si="29"/>
        <v>#REF!</v>
      </c>
      <c r="H168" t="e">
        <v>#N/A</v>
      </c>
      <c r="I168" s="1" t="e">
        <f t="shared" si="30"/>
        <v>#N/A</v>
      </c>
      <c r="K168" s="2" t="str">
        <f t="shared" si="25"/>
        <v/>
      </c>
      <c r="M168" s="2" t="str">
        <f t="shared" si="31"/>
        <v/>
      </c>
      <c r="N168" s="2" t="str">
        <f t="shared" si="32"/>
        <v/>
      </c>
    </row>
    <row r="169" spans="1:14" ht="15" x14ac:dyDescent="0.25">
      <c r="A169" t="e">
        <v>#N/A</v>
      </c>
      <c r="B169" t="e">
        <v>#N/A</v>
      </c>
      <c r="C169" s="6" t="e">
        <v>#N/A</v>
      </c>
      <c r="D169" s="1" t="e">
        <v>#N/A</v>
      </c>
      <c r="E169" s="1" t="e">
        <f t="shared" si="28"/>
        <v>#N/A</v>
      </c>
      <c r="F169" t="e">
        <v>#REF!</v>
      </c>
      <c r="G169" s="1" t="e">
        <f t="shared" si="29"/>
        <v>#REF!</v>
      </c>
      <c r="H169" t="e">
        <v>#N/A</v>
      </c>
      <c r="I169" s="1" t="e">
        <f t="shared" si="30"/>
        <v>#N/A</v>
      </c>
      <c r="K169" s="2" t="str">
        <f t="shared" si="25"/>
        <v/>
      </c>
      <c r="M169" s="2" t="str">
        <f t="shared" si="31"/>
        <v/>
      </c>
      <c r="N169" s="2" t="str">
        <f t="shared" si="32"/>
        <v/>
      </c>
    </row>
    <row r="170" spans="1:14" ht="15" x14ac:dyDescent="0.25">
      <c r="A170" t="e">
        <v>#N/A</v>
      </c>
      <c r="B170" t="e">
        <v>#N/A</v>
      </c>
      <c r="C170" s="6" t="e">
        <v>#N/A</v>
      </c>
      <c r="D170" s="1" t="e">
        <v>#N/A</v>
      </c>
      <c r="E170" s="1" t="e">
        <f t="shared" si="28"/>
        <v>#N/A</v>
      </c>
      <c r="F170" t="e">
        <v>#REF!</v>
      </c>
      <c r="G170" s="1" t="e">
        <f t="shared" si="29"/>
        <v>#REF!</v>
      </c>
      <c r="H170" t="e">
        <v>#N/A</v>
      </c>
      <c r="I170" s="1" t="e">
        <f t="shared" si="30"/>
        <v>#N/A</v>
      </c>
      <c r="K170" s="2" t="str">
        <f t="shared" si="25"/>
        <v/>
      </c>
      <c r="M170" s="2" t="str">
        <f t="shared" si="31"/>
        <v/>
      </c>
      <c r="N170" s="2" t="str">
        <f t="shared" si="32"/>
        <v/>
      </c>
    </row>
    <row r="171" spans="1:14" ht="15" x14ac:dyDescent="0.25">
      <c r="A171" t="e">
        <v>#N/A</v>
      </c>
      <c r="B171" t="e">
        <v>#N/A</v>
      </c>
      <c r="C171" s="6" t="e">
        <v>#N/A</v>
      </c>
      <c r="D171" s="1" t="e">
        <v>#N/A</v>
      </c>
      <c r="E171" s="1" t="e">
        <f t="shared" si="28"/>
        <v>#N/A</v>
      </c>
      <c r="F171" t="e">
        <v>#REF!</v>
      </c>
      <c r="G171" s="1" t="e">
        <f t="shared" si="29"/>
        <v>#REF!</v>
      </c>
      <c r="H171" t="e">
        <v>#N/A</v>
      </c>
      <c r="I171" s="1" t="e">
        <f t="shared" si="30"/>
        <v>#N/A</v>
      </c>
      <c r="K171" s="2" t="str">
        <f t="shared" si="25"/>
        <v/>
      </c>
      <c r="M171" s="2" t="str">
        <f t="shared" si="31"/>
        <v/>
      </c>
      <c r="N171" s="2" t="str">
        <f t="shared" si="32"/>
        <v/>
      </c>
    </row>
    <row r="172" spans="1:14" ht="15" x14ac:dyDescent="0.25">
      <c r="A172" t="e">
        <v>#N/A</v>
      </c>
      <c r="B172" t="e">
        <v>#N/A</v>
      </c>
      <c r="C172" s="6" t="e">
        <v>#N/A</v>
      </c>
      <c r="D172" s="1" t="e">
        <v>#N/A</v>
      </c>
      <c r="E172" s="1" t="e">
        <f t="shared" si="28"/>
        <v>#N/A</v>
      </c>
      <c r="F172" t="e">
        <v>#REF!</v>
      </c>
      <c r="G172" s="1" t="e">
        <f t="shared" si="29"/>
        <v>#REF!</v>
      </c>
      <c r="H172" t="e">
        <v>#N/A</v>
      </c>
      <c r="I172" s="1" t="e">
        <f t="shared" si="30"/>
        <v>#N/A</v>
      </c>
      <c r="K172" s="2" t="str">
        <f t="shared" si="25"/>
        <v/>
      </c>
      <c r="M172" s="2" t="str">
        <f t="shared" si="31"/>
        <v/>
      </c>
      <c r="N172" s="2" t="str">
        <f t="shared" si="32"/>
        <v/>
      </c>
    </row>
    <row r="173" spans="1:14" ht="15" x14ac:dyDescent="0.25">
      <c r="C173" s="6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2" t="str">
        <f t="shared" si="25"/>
        <v/>
      </c>
      <c r="M173" s="2" t="str">
        <f t="shared" si="31"/>
        <v/>
      </c>
      <c r="N173" s="2" t="str">
        <f t="shared" si="32"/>
        <v/>
      </c>
    </row>
    <row r="174" spans="1:14" ht="15" x14ac:dyDescent="0.25">
      <c r="C174" s="6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2" t="str">
        <f t="shared" si="25"/>
        <v/>
      </c>
      <c r="M174" s="2" t="str">
        <f t="shared" si="31"/>
        <v/>
      </c>
      <c r="N174" s="2" t="str">
        <f t="shared" si="32"/>
        <v/>
      </c>
    </row>
    <row r="175" spans="1:14" ht="15" x14ac:dyDescent="0.25">
      <c r="C175" s="6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2" t="str">
        <f t="shared" si="25"/>
        <v/>
      </c>
      <c r="M175" s="2" t="str">
        <f t="shared" si="31"/>
        <v/>
      </c>
      <c r="N175" s="2" t="str">
        <f t="shared" si="32"/>
        <v/>
      </c>
    </row>
    <row r="176" spans="1:14" ht="15" x14ac:dyDescent="0.25">
      <c r="C176" s="6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2" t="str">
        <f t="shared" si="25"/>
        <v/>
      </c>
      <c r="M176" s="2" t="str">
        <f t="shared" si="31"/>
        <v/>
      </c>
      <c r="N176" s="2" t="str">
        <f t="shared" si="32"/>
        <v/>
      </c>
    </row>
    <row r="177" spans="3:14" ht="15" x14ac:dyDescent="0.25">
      <c r="C177" s="6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2" t="str">
        <f t="shared" si="25"/>
        <v/>
      </c>
      <c r="M177" s="2" t="str">
        <f t="shared" si="31"/>
        <v/>
      </c>
      <c r="N177" s="2" t="str">
        <f t="shared" si="32"/>
        <v/>
      </c>
    </row>
    <row r="178" spans="3:14" ht="15" x14ac:dyDescent="0.25">
      <c r="C178" s="6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2" t="str">
        <f t="shared" si="25"/>
        <v/>
      </c>
      <c r="M178" s="2" t="str">
        <f t="shared" si="31"/>
        <v/>
      </c>
      <c r="N178" s="2" t="str">
        <f t="shared" si="32"/>
        <v/>
      </c>
    </row>
    <row r="179" spans="3:14" ht="15" x14ac:dyDescent="0.25">
      <c r="C179" s="6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2" t="str">
        <f t="shared" si="25"/>
        <v/>
      </c>
      <c r="M179" s="2" t="str">
        <f t="shared" si="31"/>
        <v/>
      </c>
      <c r="N179" s="2" t="str">
        <f t="shared" si="32"/>
        <v/>
      </c>
    </row>
    <row r="180" spans="3:14" ht="15" x14ac:dyDescent="0.25">
      <c r="C180" s="6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2" t="str">
        <f t="shared" si="25"/>
        <v/>
      </c>
      <c r="M180" s="2" t="str">
        <f t="shared" si="31"/>
        <v/>
      </c>
      <c r="N180" s="2" t="str">
        <f t="shared" si="32"/>
        <v/>
      </c>
    </row>
    <row r="181" spans="3:14" ht="15" x14ac:dyDescent="0.25">
      <c r="C181" s="6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2" t="str">
        <f t="shared" si="25"/>
        <v/>
      </c>
      <c r="M181" s="2" t="str">
        <f t="shared" si="31"/>
        <v/>
      </c>
      <c r="N181" s="2" t="str">
        <f t="shared" si="32"/>
        <v/>
      </c>
    </row>
    <row r="182" spans="3:14" ht="15" x14ac:dyDescent="0.25">
      <c r="C182" s="6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2" t="str">
        <f t="shared" si="25"/>
        <v/>
      </c>
      <c r="M182" s="2" t="str">
        <f t="shared" si="31"/>
        <v/>
      </c>
      <c r="N182" s="2" t="str">
        <f t="shared" si="32"/>
        <v/>
      </c>
    </row>
    <row r="183" spans="3:14" ht="15" x14ac:dyDescent="0.25">
      <c r="C183" s="6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2" t="str">
        <f t="shared" si="25"/>
        <v/>
      </c>
      <c r="M183" s="2" t="str">
        <f t="shared" si="31"/>
        <v/>
      </c>
      <c r="N183" s="2" t="str">
        <f t="shared" si="32"/>
        <v/>
      </c>
    </row>
    <row r="184" spans="3:14" ht="15" x14ac:dyDescent="0.25">
      <c r="C184" s="6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2" t="str">
        <f t="shared" si="25"/>
        <v/>
      </c>
      <c r="M184" s="2" t="str">
        <f t="shared" si="31"/>
        <v/>
      </c>
      <c r="N184" s="2" t="str">
        <f t="shared" si="32"/>
        <v/>
      </c>
    </row>
    <row r="185" spans="3:14" ht="15" x14ac:dyDescent="0.25">
      <c r="C185" s="6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2" t="str">
        <f t="shared" si="25"/>
        <v/>
      </c>
      <c r="M185" s="2" t="str">
        <f t="shared" si="31"/>
        <v/>
      </c>
      <c r="N185" s="2" t="str">
        <f t="shared" si="32"/>
        <v/>
      </c>
    </row>
    <row r="186" spans="3:14" ht="15" x14ac:dyDescent="0.25">
      <c r="C186" s="6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2" t="str">
        <f t="shared" si="25"/>
        <v/>
      </c>
      <c r="M186" s="2" t="str">
        <f t="shared" si="31"/>
        <v/>
      </c>
      <c r="N186" s="2" t="str">
        <f t="shared" si="32"/>
        <v/>
      </c>
    </row>
    <row r="187" spans="3:14" ht="15" x14ac:dyDescent="0.25">
      <c r="C187" s="6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2" t="str">
        <f t="shared" si="25"/>
        <v/>
      </c>
      <c r="M187" s="2" t="str">
        <f t="shared" si="31"/>
        <v/>
      </c>
      <c r="N187" s="2" t="str">
        <f t="shared" si="32"/>
        <v/>
      </c>
    </row>
    <row r="188" spans="3:14" ht="15" x14ac:dyDescent="0.25">
      <c r="C188" s="6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2" t="str">
        <f t="shared" si="25"/>
        <v/>
      </c>
      <c r="M188" s="2" t="str">
        <f t="shared" si="31"/>
        <v/>
      </c>
      <c r="N188" s="2" t="str">
        <f t="shared" si="32"/>
        <v/>
      </c>
    </row>
    <row r="189" spans="3:14" ht="15" x14ac:dyDescent="0.25">
      <c r="C189" s="6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2" t="str">
        <f t="shared" si="25"/>
        <v/>
      </c>
      <c r="M189" s="2" t="str">
        <f t="shared" si="31"/>
        <v/>
      </c>
      <c r="N189" s="2" t="str">
        <f t="shared" si="32"/>
        <v/>
      </c>
    </row>
    <row r="190" spans="3:14" ht="15" x14ac:dyDescent="0.25">
      <c r="C190" s="6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2" t="str">
        <f t="shared" si="25"/>
        <v/>
      </c>
      <c r="M190" s="2" t="str">
        <f t="shared" si="31"/>
        <v/>
      </c>
      <c r="N190" s="2" t="str">
        <f t="shared" si="32"/>
        <v/>
      </c>
    </row>
    <row r="191" spans="3:14" ht="15" x14ac:dyDescent="0.25">
      <c r="C191" s="6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2" t="str">
        <f t="shared" si="25"/>
        <v/>
      </c>
      <c r="M191" s="2" t="str">
        <f t="shared" si="31"/>
        <v/>
      </c>
      <c r="N191" s="2" t="str">
        <f t="shared" si="32"/>
        <v/>
      </c>
    </row>
    <row r="192" spans="3:14" ht="15" x14ac:dyDescent="0.25">
      <c r="C192" s="6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2" t="str">
        <f t="shared" si="25"/>
        <v/>
      </c>
      <c r="M192" s="2" t="str">
        <f t="shared" si="31"/>
        <v/>
      </c>
      <c r="N192" s="2" t="str">
        <f t="shared" si="32"/>
        <v/>
      </c>
    </row>
    <row r="193" spans="3:14" ht="15" x14ac:dyDescent="0.25">
      <c r="C193" s="6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2" t="str">
        <f t="shared" si="25"/>
        <v/>
      </c>
      <c r="M193" s="2" t="str">
        <f t="shared" si="31"/>
        <v/>
      </c>
      <c r="N193" s="2" t="str">
        <f t="shared" si="32"/>
        <v/>
      </c>
    </row>
    <row r="194" spans="3:14" ht="15" x14ac:dyDescent="0.25">
      <c r="C194" s="6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2" t="str">
        <f t="shared" si="25"/>
        <v/>
      </c>
      <c r="M194" s="2" t="str">
        <f t="shared" si="31"/>
        <v/>
      </c>
      <c r="N194" s="2" t="str">
        <f t="shared" si="32"/>
        <v/>
      </c>
    </row>
    <row r="195" spans="3:14" ht="15" x14ac:dyDescent="0.25">
      <c r="C195" s="6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2" t="str">
        <f t="shared" ref="K195:K258" si="36">IF(J195="", "", B195=J195)</f>
        <v/>
      </c>
      <c r="M195" s="2" t="str">
        <f t="shared" ref="M195:M202" si="37">IF(L195="", "", B195=L195)</f>
        <v/>
      </c>
      <c r="N195" s="2" t="str">
        <f t="shared" ref="N195:N202" si="38">IF(L195="", "", J195=L195)</f>
        <v/>
      </c>
    </row>
    <row r="196" spans="3:14" ht="15" x14ac:dyDescent="0.25">
      <c r="C196" s="6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2" t="str">
        <f t="shared" si="36"/>
        <v/>
      </c>
      <c r="M196" s="2" t="str">
        <f t="shared" si="37"/>
        <v/>
      </c>
      <c r="N196" s="2" t="str">
        <f t="shared" si="38"/>
        <v/>
      </c>
    </row>
    <row r="197" spans="3:14" ht="15" x14ac:dyDescent="0.25">
      <c r="C197" s="6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2" t="str">
        <f t="shared" si="36"/>
        <v/>
      </c>
      <c r="M197" s="2" t="str">
        <f t="shared" si="37"/>
        <v/>
      </c>
      <c r="N197" s="2" t="str">
        <f t="shared" si="38"/>
        <v/>
      </c>
    </row>
    <row r="198" spans="3:14" ht="15" x14ac:dyDescent="0.25">
      <c r="C198" s="6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2" t="str">
        <f t="shared" si="36"/>
        <v/>
      </c>
      <c r="M198" s="2" t="str">
        <f t="shared" si="37"/>
        <v/>
      </c>
      <c r="N198" s="2" t="str">
        <f t="shared" si="38"/>
        <v/>
      </c>
    </row>
    <row r="199" spans="3:14" ht="15" x14ac:dyDescent="0.25">
      <c r="C199" s="6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2" t="str">
        <f t="shared" si="36"/>
        <v/>
      </c>
      <c r="M199" s="2" t="str">
        <f t="shared" si="37"/>
        <v/>
      </c>
      <c r="N199" s="2" t="str">
        <f t="shared" si="38"/>
        <v/>
      </c>
    </row>
    <row r="200" spans="3:14" ht="15" x14ac:dyDescent="0.25">
      <c r="C200" s="6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2" t="str">
        <f t="shared" si="36"/>
        <v/>
      </c>
      <c r="M200" s="2" t="str">
        <f t="shared" si="37"/>
        <v/>
      </c>
      <c r="N200" s="2" t="str">
        <f t="shared" si="38"/>
        <v/>
      </c>
    </row>
    <row r="201" spans="3:14" ht="15" x14ac:dyDescent="0.25">
      <c r="C201" s="6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2" t="str">
        <f t="shared" si="36"/>
        <v/>
      </c>
      <c r="M201" s="2" t="str">
        <f t="shared" si="37"/>
        <v/>
      </c>
      <c r="N201" s="2" t="str">
        <f t="shared" si="38"/>
        <v/>
      </c>
    </row>
    <row r="202" spans="3:14" ht="15" x14ac:dyDescent="0.25">
      <c r="C202" s="6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2" t="str">
        <f t="shared" si="36"/>
        <v/>
      </c>
      <c r="M202" s="2" t="str">
        <f t="shared" si="37"/>
        <v/>
      </c>
      <c r="N202" s="2" t="str">
        <f t="shared" si="38"/>
        <v/>
      </c>
    </row>
    <row r="203" spans="3:14" ht="15" x14ac:dyDescent="0.25">
      <c r="K203" s="2" t="str">
        <f t="shared" si="36"/>
        <v/>
      </c>
    </row>
    <row r="204" spans="3:14" ht="15" x14ac:dyDescent="0.25">
      <c r="K204" s="2" t="str">
        <f t="shared" si="36"/>
        <v/>
      </c>
    </row>
    <row r="205" spans="3:14" ht="15" x14ac:dyDescent="0.25">
      <c r="K205" s="2" t="str">
        <f t="shared" si="36"/>
        <v/>
      </c>
    </row>
    <row r="206" spans="3:14" ht="15" x14ac:dyDescent="0.25">
      <c r="K206" s="2" t="str">
        <f t="shared" si="36"/>
        <v/>
      </c>
    </row>
    <row r="207" spans="3:14" ht="15" x14ac:dyDescent="0.25">
      <c r="K207" s="2" t="str">
        <f t="shared" si="36"/>
        <v/>
      </c>
    </row>
    <row r="208" spans="3:14" ht="15" x14ac:dyDescent="0.25">
      <c r="K208" s="2" t="str">
        <f t="shared" si="36"/>
        <v/>
      </c>
    </row>
    <row r="209" spans="11:11" ht="15" x14ac:dyDescent="0.25">
      <c r="K209" s="2" t="str">
        <f t="shared" si="36"/>
        <v/>
      </c>
    </row>
    <row r="210" spans="11:11" ht="15" x14ac:dyDescent="0.25">
      <c r="K210" s="2" t="str">
        <f t="shared" si="36"/>
        <v/>
      </c>
    </row>
    <row r="211" spans="11:11" ht="15" x14ac:dyDescent="0.25">
      <c r="K211" s="2" t="str">
        <f t="shared" si="36"/>
        <v/>
      </c>
    </row>
    <row r="212" spans="11:11" ht="15" x14ac:dyDescent="0.25">
      <c r="K212" s="2" t="str">
        <f t="shared" si="36"/>
        <v/>
      </c>
    </row>
    <row r="213" spans="11:11" ht="15" x14ac:dyDescent="0.25">
      <c r="K213" s="2" t="str">
        <f t="shared" si="36"/>
        <v/>
      </c>
    </row>
    <row r="214" spans="11:11" ht="15" x14ac:dyDescent="0.25">
      <c r="K214" s="2" t="str">
        <f t="shared" si="36"/>
        <v/>
      </c>
    </row>
    <row r="215" spans="11:11" ht="15" x14ac:dyDescent="0.25">
      <c r="K215" s="2" t="str">
        <f t="shared" si="36"/>
        <v/>
      </c>
    </row>
    <row r="216" spans="11:11" ht="15" x14ac:dyDescent="0.25">
      <c r="K216" s="2" t="str">
        <f t="shared" si="36"/>
        <v/>
      </c>
    </row>
    <row r="217" spans="11:11" ht="15" x14ac:dyDescent="0.25">
      <c r="K217" s="2" t="str">
        <f t="shared" si="36"/>
        <v/>
      </c>
    </row>
    <row r="218" spans="11:11" ht="15" x14ac:dyDescent="0.25">
      <c r="K218" s="2" t="str">
        <f t="shared" si="36"/>
        <v/>
      </c>
    </row>
    <row r="219" spans="11:11" ht="15" x14ac:dyDescent="0.25">
      <c r="K219" s="2" t="str">
        <f t="shared" si="36"/>
        <v/>
      </c>
    </row>
    <row r="220" spans="11:11" ht="15" x14ac:dyDescent="0.25">
      <c r="K220" s="2" t="str">
        <f t="shared" si="36"/>
        <v/>
      </c>
    </row>
    <row r="221" spans="11:11" ht="15" x14ac:dyDescent="0.25">
      <c r="K221" s="2" t="str">
        <f t="shared" si="36"/>
        <v/>
      </c>
    </row>
    <row r="222" spans="11:11" ht="15" x14ac:dyDescent="0.25">
      <c r="K222" s="2" t="str">
        <f t="shared" si="36"/>
        <v/>
      </c>
    </row>
    <row r="223" spans="11:11" ht="15" x14ac:dyDescent="0.25">
      <c r="K223" s="2" t="str">
        <f t="shared" si="36"/>
        <v/>
      </c>
    </row>
    <row r="224" spans="11:11" ht="15" x14ac:dyDescent="0.25">
      <c r="K224" s="2" t="str">
        <f t="shared" si="36"/>
        <v/>
      </c>
    </row>
    <row r="225" spans="11:11" ht="15" x14ac:dyDescent="0.25">
      <c r="K225" s="2" t="str">
        <f t="shared" si="36"/>
        <v/>
      </c>
    </row>
    <row r="226" spans="11:11" ht="15" x14ac:dyDescent="0.25">
      <c r="K226" s="2" t="str">
        <f t="shared" si="36"/>
        <v/>
      </c>
    </row>
    <row r="227" spans="11:11" ht="15" x14ac:dyDescent="0.25">
      <c r="K227" s="2" t="str">
        <f t="shared" si="36"/>
        <v/>
      </c>
    </row>
    <row r="228" spans="11:11" ht="15" x14ac:dyDescent="0.25">
      <c r="K228" s="2" t="str">
        <f t="shared" si="36"/>
        <v/>
      </c>
    </row>
    <row r="229" spans="11:11" ht="15" x14ac:dyDescent="0.25">
      <c r="K229" s="2" t="str">
        <f t="shared" si="36"/>
        <v/>
      </c>
    </row>
    <row r="230" spans="11:11" ht="15" x14ac:dyDescent="0.25">
      <c r="K230" s="2" t="str">
        <f t="shared" si="36"/>
        <v/>
      </c>
    </row>
    <row r="231" spans="11:11" ht="15" x14ac:dyDescent="0.25">
      <c r="K231" s="2" t="str">
        <f t="shared" si="36"/>
        <v/>
      </c>
    </row>
    <row r="232" spans="11:11" ht="15" x14ac:dyDescent="0.25">
      <c r="K232" s="2" t="str">
        <f t="shared" si="36"/>
        <v/>
      </c>
    </row>
    <row r="233" spans="11:11" ht="15" x14ac:dyDescent="0.25">
      <c r="K233" s="2" t="str">
        <f t="shared" si="36"/>
        <v/>
      </c>
    </row>
    <row r="234" spans="11:11" ht="15" x14ac:dyDescent="0.25">
      <c r="K234" s="2" t="str">
        <f t="shared" si="36"/>
        <v/>
      </c>
    </row>
    <row r="235" spans="11:11" ht="15" x14ac:dyDescent="0.25">
      <c r="K235" s="2" t="str">
        <f t="shared" si="36"/>
        <v/>
      </c>
    </row>
    <row r="236" spans="11:11" ht="15" x14ac:dyDescent="0.25">
      <c r="K236" s="2" t="str">
        <f t="shared" si="36"/>
        <v/>
      </c>
    </row>
    <row r="237" spans="11:11" ht="15" x14ac:dyDescent="0.25">
      <c r="K237" s="2" t="str">
        <f t="shared" si="36"/>
        <v/>
      </c>
    </row>
    <row r="238" spans="11:11" ht="15" x14ac:dyDescent="0.25">
      <c r="K238" s="2" t="str">
        <f t="shared" si="36"/>
        <v/>
      </c>
    </row>
    <row r="239" spans="11:11" ht="15" x14ac:dyDescent="0.25">
      <c r="K239" s="2" t="str">
        <f t="shared" si="36"/>
        <v/>
      </c>
    </row>
    <row r="240" spans="11:11" ht="15" x14ac:dyDescent="0.25">
      <c r="K240" s="2" t="str">
        <f t="shared" si="36"/>
        <v/>
      </c>
    </row>
    <row r="241" spans="11:11" ht="15" x14ac:dyDescent="0.25">
      <c r="K241" s="2" t="str">
        <f t="shared" si="36"/>
        <v/>
      </c>
    </row>
    <row r="242" spans="11:11" ht="15" x14ac:dyDescent="0.25">
      <c r="K242" s="2" t="str">
        <f t="shared" si="36"/>
        <v/>
      </c>
    </row>
    <row r="243" spans="11:11" ht="15" x14ac:dyDescent="0.25">
      <c r="K243" s="2" t="str">
        <f t="shared" si="36"/>
        <v/>
      </c>
    </row>
    <row r="244" spans="11:11" ht="15" x14ac:dyDescent="0.25">
      <c r="K244" s="2" t="str">
        <f t="shared" si="36"/>
        <v/>
      </c>
    </row>
    <row r="245" spans="11:11" ht="15" x14ac:dyDescent="0.25">
      <c r="K245" s="2" t="str">
        <f t="shared" si="36"/>
        <v/>
      </c>
    </row>
    <row r="246" spans="11:11" ht="15" x14ac:dyDescent="0.25">
      <c r="K246" s="2" t="str">
        <f t="shared" si="36"/>
        <v/>
      </c>
    </row>
    <row r="247" spans="11:11" ht="15" x14ac:dyDescent="0.25">
      <c r="K247" s="2" t="str">
        <f t="shared" si="36"/>
        <v/>
      </c>
    </row>
    <row r="248" spans="11:11" ht="15" x14ac:dyDescent="0.25">
      <c r="K248" s="2" t="str">
        <f t="shared" si="36"/>
        <v/>
      </c>
    </row>
    <row r="249" spans="11:11" ht="15" x14ac:dyDescent="0.25">
      <c r="K249" s="2" t="str">
        <f t="shared" si="36"/>
        <v/>
      </c>
    </row>
    <row r="250" spans="11:11" ht="15" x14ac:dyDescent="0.25">
      <c r="K250" s="2" t="str">
        <f t="shared" si="36"/>
        <v/>
      </c>
    </row>
    <row r="251" spans="11:11" ht="15" x14ac:dyDescent="0.25">
      <c r="K251" s="2" t="str">
        <f t="shared" si="36"/>
        <v/>
      </c>
    </row>
    <row r="252" spans="11:11" ht="15" x14ac:dyDescent="0.25">
      <c r="K252" s="2" t="str">
        <f t="shared" si="36"/>
        <v/>
      </c>
    </row>
    <row r="253" spans="11:11" ht="15" x14ac:dyDescent="0.25">
      <c r="K253" s="2" t="str">
        <f t="shared" si="36"/>
        <v/>
      </c>
    </row>
    <row r="254" spans="11:11" ht="15" x14ac:dyDescent="0.25">
      <c r="K254" s="2" t="str">
        <f t="shared" si="36"/>
        <v/>
      </c>
    </row>
    <row r="255" spans="11:11" ht="15" x14ac:dyDescent="0.25">
      <c r="K255" s="2" t="str">
        <f t="shared" si="36"/>
        <v/>
      </c>
    </row>
    <row r="256" spans="11:11" ht="15" x14ac:dyDescent="0.25">
      <c r="K256" s="2" t="str">
        <f t="shared" si="36"/>
        <v/>
      </c>
    </row>
    <row r="257" spans="11:11" ht="15" x14ac:dyDescent="0.25">
      <c r="K257" s="2" t="str">
        <f t="shared" si="36"/>
        <v/>
      </c>
    </row>
    <row r="258" spans="11:11" ht="15" x14ac:dyDescent="0.25">
      <c r="K258" s="2" t="str">
        <f t="shared" si="36"/>
        <v/>
      </c>
    </row>
    <row r="259" spans="11:11" ht="15" x14ac:dyDescent="0.25">
      <c r="K259" s="2" t="str">
        <f t="shared" ref="K259:K322" si="39">IF(J259="", "", B259=J259)</f>
        <v/>
      </c>
    </row>
    <row r="260" spans="11:11" ht="15" x14ac:dyDescent="0.25">
      <c r="K260" s="2" t="str">
        <f t="shared" si="39"/>
        <v/>
      </c>
    </row>
    <row r="261" spans="11:11" ht="15" x14ac:dyDescent="0.25">
      <c r="K261" s="2" t="str">
        <f t="shared" si="39"/>
        <v/>
      </c>
    </row>
    <row r="262" spans="11:11" ht="15" x14ac:dyDescent="0.25">
      <c r="K262" s="2" t="str">
        <f t="shared" si="39"/>
        <v/>
      </c>
    </row>
    <row r="263" spans="11:11" ht="15" x14ac:dyDescent="0.25">
      <c r="K263" s="2" t="str">
        <f t="shared" si="39"/>
        <v/>
      </c>
    </row>
    <row r="264" spans="11:11" ht="15" x14ac:dyDescent="0.25">
      <c r="K264" s="2" t="str">
        <f t="shared" si="39"/>
        <v/>
      </c>
    </row>
    <row r="265" spans="11:11" ht="15" x14ac:dyDescent="0.25">
      <c r="K265" s="2" t="str">
        <f t="shared" si="39"/>
        <v/>
      </c>
    </row>
    <row r="266" spans="11:11" ht="15" x14ac:dyDescent="0.25">
      <c r="K266" s="2" t="str">
        <f t="shared" si="39"/>
        <v/>
      </c>
    </row>
    <row r="267" spans="11:11" ht="15" x14ac:dyDescent="0.25">
      <c r="K267" s="2" t="str">
        <f t="shared" si="39"/>
        <v/>
      </c>
    </row>
    <row r="268" spans="11:11" ht="15" x14ac:dyDescent="0.25">
      <c r="K268" s="2" t="str">
        <f t="shared" si="39"/>
        <v/>
      </c>
    </row>
    <row r="269" spans="11:11" ht="15" x14ac:dyDescent="0.25">
      <c r="K269" s="2" t="str">
        <f t="shared" si="39"/>
        <v/>
      </c>
    </row>
    <row r="270" spans="11:11" ht="15" x14ac:dyDescent="0.25">
      <c r="K270" s="2" t="str">
        <f t="shared" si="39"/>
        <v/>
      </c>
    </row>
    <row r="271" spans="11:11" ht="15" x14ac:dyDescent="0.25">
      <c r="K271" s="2" t="str">
        <f t="shared" si="39"/>
        <v/>
      </c>
    </row>
    <row r="272" spans="11:11" ht="15" x14ac:dyDescent="0.25">
      <c r="K272" s="2" t="str">
        <f t="shared" si="39"/>
        <v/>
      </c>
    </row>
    <row r="273" spans="11:11" ht="15" x14ac:dyDescent="0.25">
      <c r="K273" s="2" t="str">
        <f t="shared" si="39"/>
        <v/>
      </c>
    </row>
    <row r="274" spans="11:11" ht="15" x14ac:dyDescent="0.25">
      <c r="K274" s="2" t="str">
        <f t="shared" si="39"/>
        <v/>
      </c>
    </row>
    <row r="275" spans="11:11" ht="15" x14ac:dyDescent="0.25">
      <c r="K275" s="2" t="str">
        <f t="shared" si="39"/>
        <v/>
      </c>
    </row>
    <row r="276" spans="11:11" ht="15" x14ac:dyDescent="0.25">
      <c r="K276" s="2" t="str">
        <f t="shared" si="39"/>
        <v/>
      </c>
    </row>
    <row r="277" spans="11:11" ht="15" x14ac:dyDescent="0.25">
      <c r="K277" s="2" t="str">
        <f t="shared" si="39"/>
        <v/>
      </c>
    </row>
    <row r="278" spans="11:11" ht="15" x14ac:dyDescent="0.25">
      <c r="K278" s="2" t="str">
        <f t="shared" si="39"/>
        <v/>
      </c>
    </row>
    <row r="279" spans="11:11" ht="15" x14ac:dyDescent="0.25">
      <c r="K279" s="2" t="str">
        <f t="shared" si="39"/>
        <v/>
      </c>
    </row>
    <row r="280" spans="11:11" ht="15" x14ac:dyDescent="0.25">
      <c r="K280" s="2" t="str">
        <f t="shared" si="39"/>
        <v/>
      </c>
    </row>
    <row r="281" spans="11:11" ht="15" x14ac:dyDescent="0.25">
      <c r="K281" s="2" t="str">
        <f t="shared" si="39"/>
        <v/>
      </c>
    </row>
    <row r="282" spans="11:11" ht="15" x14ac:dyDescent="0.25">
      <c r="K282" s="2" t="str">
        <f t="shared" si="39"/>
        <v/>
      </c>
    </row>
    <row r="283" spans="11:11" ht="15" x14ac:dyDescent="0.25">
      <c r="K283" s="2" t="str">
        <f t="shared" si="39"/>
        <v/>
      </c>
    </row>
    <row r="284" spans="11:11" ht="15" x14ac:dyDescent="0.25">
      <c r="K284" s="2" t="str">
        <f t="shared" si="39"/>
        <v/>
      </c>
    </row>
    <row r="285" spans="11:11" ht="15" x14ac:dyDescent="0.25">
      <c r="K285" s="2" t="str">
        <f t="shared" si="39"/>
        <v/>
      </c>
    </row>
    <row r="286" spans="11:11" ht="15" x14ac:dyDescent="0.25">
      <c r="K286" s="2" t="str">
        <f t="shared" si="39"/>
        <v/>
      </c>
    </row>
    <row r="287" spans="11:11" ht="15" x14ac:dyDescent="0.25">
      <c r="K287" s="2" t="str">
        <f t="shared" si="39"/>
        <v/>
      </c>
    </row>
    <row r="288" spans="11:11" ht="15" x14ac:dyDescent="0.25">
      <c r="K288" s="2" t="str">
        <f t="shared" si="39"/>
        <v/>
      </c>
    </row>
    <row r="289" spans="11:11" ht="15" x14ac:dyDescent="0.25">
      <c r="K289" s="2" t="str">
        <f t="shared" si="39"/>
        <v/>
      </c>
    </row>
    <row r="290" spans="11:11" ht="15" x14ac:dyDescent="0.25">
      <c r="K290" s="2" t="str">
        <f t="shared" si="39"/>
        <v/>
      </c>
    </row>
    <row r="291" spans="11:11" ht="15" x14ac:dyDescent="0.25">
      <c r="K291" s="2" t="str">
        <f t="shared" si="39"/>
        <v/>
      </c>
    </row>
    <row r="292" spans="11:11" ht="15" x14ac:dyDescent="0.25">
      <c r="K292" s="2" t="str">
        <f t="shared" si="39"/>
        <v/>
      </c>
    </row>
    <row r="293" spans="11:11" ht="15" x14ac:dyDescent="0.25">
      <c r="K293" s="2" t="str">
        <f t="shared" si="39"/>
        <v/>
      </c>
    </row>
    <row r="294" spans="11:11" ht="15" x14ac:dyDescent="0.25">
      <c r="K294" s="2" t="str">
        <f t="shared" si="39"/>
        <v/>
      </c>
    </row>
    <row r="295" spans="11:11" ht="15" x14ac:dyDescent="0.25">
      <c r="K295" s="2" t="str">
        <f t="shared" si="39"/>
        <v/>
      </c>
    </row>
    <row r="296" spans="11:11" ht="15" x14ac:dyDescent="0.25">
      <c r="K296" s="2" t="str">
        <f t="shared" si="39"/>
        <v/>
      </c>
    </row>
    <row r="297" spans="11:11" ht="15" x14ac:dyDescent="0.25">
      <c r="K297" s="2" t="str">
        <f t="shared" si="39"/>
        <v/>
      </c>
    </row>
    <row r="298" spans="11:11" ht="15" x14ac:dyDescent="0.25">
      <c r="K298" s="2" t="str">
        <f t="shared" si="39"/>
        <v/>
      </c>
    </row>
    <row r="299" spans="11:11" ht="15" x14ac:dyDescent="0.25">
      <c r="K299" s="2" t="str">
        <f t="shared" si="39"/>
        <v/>
      </c>
    </row>
    <row r="300" spans="11:11" ht="15" x14ac:dyDescent="0.25">
      <c r="K300" s="2" t="str">
        <f t="shared" si="39"/>
        <v/>
      </c>
    </row>
    <row r="301" spans="11:11" ht="15" x14ac:dyDescent="0.25">
      <c r="K301" s="2" t="str">
        <f t="shared" si="39"/>
        <v/>
      </c>
    </row>
    <row r="302" spans="11:11" ht="15" x14ac:dyDescent="0.25">
      <c r="K302" s="2" t="str">
        <f t="shared" si="39"/>
        <v/>
      </c>
    </row>
    <row r="303" spans="11:11" ht="15" x14ac:dyDescent="0.25">
      <c r="K303" s="2" t="str">
        <f t="shared" si="39"/>
        <v/>
      </c>
    </row>
    <row r="304" spans="11:11" ht="15" x14ac:dyDescent="0.25">
      <c r="K304" s="2" t="str">
        <f t="shared" si="39"/>
        <v/>
      </c>
    </row>
    <row r="305" spans="11:11" ht="15" x14ac:dyDescent="0.25">
      <c r="K305" s="2" t="str">
        <f t="shared" si="39"/>
        <v/>
      </c>
    </row>
    <row r="306" spans="11:11" ht="15" x14ac:dyDescent="0.25">
      <c r="K306" s="2" t="str">
        <f t="shared" si="39"/>
        <v/>
      </c>
    </row>
    <row r="307" spans="11:11" ht="15" x14ac:dyDescent="0.25">
      <c r="K307" s="2" t="str">
        <f t="shared" si="39"/>
        <v/>
      </c>
    </row>
    <row r="308" spans="11:11" ht="15" x14ac:dyDescent="0.25">
      <c r="K308" s="2" t="str">
        <f t="shared" si="39"/>
        <v/>
      </c>
    </row>
    <row r="309" spans="11:11" ht="15" x14ac:dyDescent="0.25">
      <c r="K309" s="2" t="str">
        <f t="shared" si="39"/>
        <v/>
      </c>
    </row>
    <row r="310" spans="11:11" ht="15" x14ac:dyDescent="0.25">
      <c r="K310" s="2" t="str">
        <f t="shared" si="39"/>
        <v/>
      </c>
    </row>
    <row r="311" spans="11:11" ht="15" x14ac:dyDescent="0.25">
      <c r="K311" s="2" t="str">
        <f t="shared" si="39"/>
        <v/>
      </c>
    </row>
    <row r="312" spans="11:11" ht="15" x14ac:dyDescent="0.25">
      <c r="K312" s="2" t="str">
        <f t="shared" si="39"/>
        <v/>
      </c>
    </row>
    <row r="313" spans="11:11" ht="15" x14ac:dyDescent="0.25">
      <c r="K313" s="2" t="str">
        <f t="shared" si="39"/>
        <v/>
      </c>
    </row>
    <row r="314" spans="11:11" ht="15" x14ac:dyDescent="0.25">
      <c r="K314" s="2" t="str">
        <f t="shared" si="39"/>
        <v/>
      </c>
    </row>
    <row r="315" spans="11:11" ht="15" x14ac:dyDescent="0.25">
      <c r="K315" s="2" t="str">
        <f t="shared" si="39"/>
        <v/>
      </c>
    </row>
    <row r="316" spans="11:11" ht="15" x14ac:dyDescent="0.25">
      <c r="K316" s="2" t="str">
        <f t="shared" si="39"/>
        <v/>
      </c>
    </row>
    <row r="317" spans="11:11" ht="15" x14ac:dyDescent="0.25">
      <c r="K317" s="2" t="str">
        <f t="shared" si="39"/>
        <v/>
      </c>
    </row>
    <row r="318" spans="11:11" ht="15" x14ac:dyDescent="0.25">
      <c r="K318" s="2" t="str">
        <f t="shared" si="39"/>
        <v/>
      </c>
    </row>
    <row r="319" spans="11:11" ht="15" x14ac:dyDescent="0.25">
      <c r="K319" s="2" t="str">
        <f t="shared" si="39"/>
        <v/>
      </c>
    </row>
    <row r="320" spans="11:11" ht="15" x14ac:dyDescent="0.25">
      <c r="K320" s="2" t="str">
        <f t="shared" si="39"/>
        <v/>
      </c>
    </row>
    <row r="321" spans="11:11" ht="15" x14ac:dyDescent="0.25">
      <c r="K321" s="2" t="str">
        <f t="shared" si="39"/>
        <v/>
      </c>
    </row>
    <row r="322" spans="11:11" ht="15" x14ac:dyDescent="0.25">
      <c r="K322" s="2" t="str">
        <f t="shared" si="39"/>
        <v/>
      </c>
    </row>
    <row r="323" spans="11:11" ht="15" x14ac:dyDescent="0.25">
      <c r="K323" s="2" t="str">
        <f t="shared" ref="K323:K386" si="40">IF(J323="", "", B323=J323)</f>
        <v/>
      </c>
    </row>
    <row r="324" spans="11:11" ht="15" x14ac:dyDescent="0.25">
      <c r="K324" s="2" t="str">
        <f t="shared" si="40"/>
        <v/>
      </c>
    </row>
    <row r="325" spans="11:11" ht="15" x14ac:dyDescent="0.25">
      <c r="K325" s="2" t="str">
        <f t="shared" si="40"/>
        <v/>
      </c>
    </row>
    <row r="326" spans="11:11" ht="15" x14ac:dyDescent="0.25">
      <c r="K326" s="2" t="str">
        <f t="shared" si="40"/>
        <v/>
      </c>
    </row>
    <row r="327" spans="11:11" ht="15" x14ac:dyDescent="0.25">
      <c r="K327" s="2" t="str">
        <f t="shared" si="40"/>
        <v/>
      </c>
    </row>
    <row r="328" spans="11:11" ht="15" x14ac:dyDescent="0.25">
      <c r="K328" s="2" t="str">
        <f t="shared" si="40"/>
        <v/>
      </c>
    </row>
    <row r="329" spans="11:11" ht="15" x14ac:dyDescent="0.25">
      <c r="K329" s="2" t="str">
        <f t="shared" si="40"/>
        <v/>
      </c>
    </row>
    <row r="330" spans="11:11" ht="15" x14ac:dyDescent="0.25">
      <c r="K330" s="2" t="str">
        <f t="shared" si="40"/>
        <v/>
      </c>
    </row>
    <row r="331" spans="11:11" ht="15" x14ac:dyDescent="0.25">
      <c r="K331" s="2" t="str">
        <f t="shared" si="40"/>
        <v/>
      </c>
    </row>
    <row r="332" spans="11:11" ht="15" x14ac:dyDescent="0.25">
      <c r="K332" s="2" t="str">
        <f t="shared" si="40"/>
        <v/>
      </c>
    </row>
    <row r="333" spans="11:11" ht="15" x14ac:dyDescent="0.25">
      <c r="K333" s="2" t="str">
        <f t="shared" si="40"/>
        <v/>
      </c>
    </row>
    <row r="334" spans="11:11" ht="15" x14ac:dyDescent="0.25">
      <c r="K334" s="2" t="str">
        <f t="shared" si="40"/>
        <v/>
      </c>
    </row>
    <row r="335" spans="11:11" ht="15" x14ac:dyDescent="0.25">
      <c r="K335" s="2" t="str">
        <f t="shared" si="40"/>
        <v/>
      </c>
    </row>
    <row r="336" spans="11:11" ht="15" x14ac:dyDescent="0.25">
      <c r="K336" s="2" t="str">
        <f t="shared" si="40"/>
        <v/>
      </c>
    </row>
    <row r="337" spans="11:11" ht="15" x14ac:dyDescent="0.25">
      <c r="K337" s="2" t="str">
        <f t="shared" si="40"/>
        <v/>
      </c>
    </row>
    <row r="338" spans="11:11" ht="15" x14ac:dyDescent="0.25">
      <c r="K338" s="2" t="str">
        <f t="shared" si="40"/>
        <v/>
      </c>
    </row>
    <row r="339" spans="11:11" ht="15" x14ac:dyDescent="0.25">
      <c r="K339" s="2" t="str">
        <f t="shared" si="40"/>
        <v/>
      </c>
    </row>
    <row r="340" spans="11:11" ht="15" x14ac:dyDescent="0.25">
      <c r="K340" s="2" t="str">
        <f t="shared" si="40"/>
        <v/>
      </c>
    </row>
    <row r="341" spans="11:11" ht="15" x14ac:dyDescent="0.25">
      <c r="K341" s="2" t="str">
        <f t="shared" si="40"/>
        <v/>
      </c>
    </row>
    <row r="342" spans="11:11" ht="15" x14ac:dyDescent="0.25">
      <c r="K342" s="2" t="str">
        <f t="shared" si="40"/>
        <v/>
      </c>
    </row>
    <row r="343" spans="11:11" ht="15" x14ac:dyDescent="0.25">
      <c r="K343" s="2" t="str">
        <f t="shared" si="40"/>
        <v/>
      </c>
    </row>
    <row r="344" spans="11:11" ht="15" x14ac:dyDescent="0.25">
      <c r="K344" s="2" t="str">
        <f t="shared" si="40"/>
        <v/>
      </c>
    </row>
    <row r="345" spans="11:11" ht="15" x14ac:dyDescent="0.25">
      <c r="K345" s="2" t="str">
        <f t="shared" si="40"/>
        <v/>
      </c>
    </row>
    <row r="346" spans="11:11" ht="15" x14ac:dyDescent="0.25">
      <c r="K346" s="2" t="str">
        <f t="shared" si="40"/>
        <v/>
      </c>
    </row>
    <row r="347" spans="11:11" ht="15" x14ac:dyDescent="0.25">
      <c r="K347" s="2" t="str">
        <f t="shared" si="40"/>
        <v/>
      </c>
    </row>
    <row r="348" spans="11:11" ht="15" x14ac:dyDescent="0.25">
      <c r="K348" s="2" t="str">
        <f t="shared" si="40"/>
        <v/>
      </c>
    </row>
    <row r="349" spans="11:11" ht="15" x14ac:dyDescent="0.25">
      <c r="K349" s="2" t="str">
        <f t="shared" si="40"/>
        <v/>
      </c>
    </row>
    <row r="350" spans="11:11" ht="15" x14ac:dyDescent="0.25">
      <c r="K350" s="2" t="str">
        <f t="shared" si="40"/>
        <v/>
      </c>
    </row>
    <row r="351" spans="11:11" ht="15" x14ac:dyDescent="0.25">
      <c r="K351" s="2" t="str">
        <f t="shared" si="40"/>
        <v/>
      </c>
    </row>
    <row r="352" spans="11:11" ht="15" x14ac:dyDescent="0.25">
      <c r="K352" s="2" t="str">
        <f t="shared" si="40"/>
        <v/>
      </c>
    </row>
    <row r="353" spans="11:11" ht="15" x14ac:dyDescent="0.25">
      <c r="K353" s="2" t="str">
        <f t="shared" si="40"/>
        <v/>
      </c>
    </row>
    <row r="354" spans="11:11" ht="15" x14ac:dyDescent="0.25">
      <c r="K354" s="2" t="str">
        <f t="shared" si="40"/>
        <v/>
      </c>
    </row>
    <row r="355" spans="11:11" ht="15" x14ac:dyDescent="0.25">
      <c r="K355" s="2" t="str">
        <f t="shared" si="40"/>
        <v/>
      </c>
    </row>
    <row r="356" spans="11:11" ht="15" x14ac:dyDescent="0.25">
      <c r="K356" s="2" t="str">
        <f t="shared" si="40"/>
        <v/>
      </c>
    </row>
    <row r="357" spans="11:11" ht="15" x14ac:dyDescent="0.25">
      <c r="K357" s="2" t="str">
        <f t="shared" si="40"/>
        <v/>
      </c>
    </row>
    <row r="358" spans="11:11" ht="15" x14ac:dyDescent="0.25">
      <c r="K358" s="2" t="str">
        <f t="shared" si="40"/>
        <v/>
      </c>
    </row>
    <row r="359" spans="11:11" ht="15" x14ac:dyDescent="0.25">
      <c r="K359" s="2" t="str">
        <f t="shared" si="40"/>
        <v/>
      </c>
    </row>
    <row r="360" spans="11:11" ht="15" x14ac:dyDescent="0.25">
      <c r="K360" s="2" t="str">
        <f t="shared" si="40"/>
        <v/>
      </c>
    </row>
    <row r="361" spans="11:11" ht="15" x14ac:dyDescent="0.25">
      <c r="K361" s="2" t="str">
        <f t="shared" si="40"/>
        <v/>
      </c>
    </row>
    <row r="362" spans="11:11" ht="15" x14ac:dyDescent="0.25">
      <c r="K362" s="2" t="str">
        <f t="shared" si="40"/>
        <v/>
      </c>
    </row>
    <row r="363" spans="11:11" ht="15" x14ac:dyDescent="0.25">
      <c r="K363" s="2" t="str">
        <f t="shared" si="40"/>
        <v/>
      </c>
    </row>
    <row r="364" spans="11:11" ht="15" x14ac:dyDescent="0.25">
      <c r="K364" s="2" t="str">
        <f t="shared" si="40"/>
        <v/>
      </c>
    </row>
    <row r="365" spans="11:11" ht="15" x14ac:dyDescent="0.25">
      <c r="K365" s="2" t="str">
        <f t="shared" si="40"/>
        <v/>
      </c>
    </row>
    <row r="366" spans="11:11" ht="15" x14ac:dyDescent="0.25">
      <c r="K366" s="2" t="str">
        <f t="shared" si="40"/>
        <v/>
      </c>
    </row>
    <row r="367" spans="11:11" ht="15" x14ac:dyDescent="0.25">
      <c r="K367" s="2" t="str">
        <f t="shared" si="40"/>
        <v/>
      </c>
    </row>
    <row r="368" spans="11:11" ht="15" x14ac:dyDescent="0.25">
      <c r="K368" s="2" t="str">
        <f t="shared" si="40"/>
        <v/>
      </c>
    </row>
    <row r="369" spans="11:11" ht="15" x14ac:dyDescent="0.25">
      <c r="K369" s="2" t="str">
        <f t="shared" si="40"/>
        <v/>
      </c>
    </row>
    <row r="370" spans="11:11" ht="15" x14ac:dyDescent="0.25">
      <c r="K370" s="2" t="str">
        <f t="shared" si="40"/>
        <v/>
      </c>
    </row>
    <row r="371" spans="11:11" ht="15" x14ac:dyDescent="0.25">
      <c r="K371" s="2" t="str">
        <f t="shared" si="40"/>
        <v/>
      </c>
    </row>
    <row r="372" spans="11:11" ht="15" x14ac:dyDescent="0.25">
      <c r="K372" s="2" t="str">
        <f t="shared" si="40"/>
        <v/>
      </c>
    </row>
    <row r="373" spans="11:11" ht="15" x14ac:dyDescent="0.25">
      <c r="K373" s="2" t="str">
        <f t="shared" si="40"/>
        <v/>
      </c>
    </row>
    <row r="374" spans="11:11" ht="15" x14ac:dyDescent="0.25">
      <c r="K374" s="2" t="str">
        <f t="shared" si="40"/>
        <v/>
      </c>
    </row>
    <row r="375" spans="11:11" ht="15" x14ac:dyDescent="0.25">
      <c r="K375" s="2" t="str">
        <f t="shared" si="40"/>
        <v/>
      </c>
    </row>
    <row r="376" spans="11:11" ht="15" x14ac:dyDescent="0.25">
      <c r="K376" s="2" t="str">
        <f t="shared" si="40"/>
        <v/>
      </c>
    </row>
    <row r="377" spans="11:11" ht="15" x14ac:dyDescent="0.25">
      <c r="K377" s="2" t="str">
        <f t="shared" si="40"/>
        <v/>
      </c>
    </row>
    <row r="378" spans="11:11" ht="15" x14ac:dyDescent="0.25">
      <c r="K378" s="2" t="str">
        <f t="shared" si="40"/>
        <v/>
      </c>
    </row>
    <row r="379" spans="11:11" ht="15" x14ac:dyDescent="0.25">
      <c r="K379" s="2" t="str">
        <f t="shared" si="40"/>
        <v/>
      </c>
    </row>
    <row r="380" spans="11:11" ht="15" x14ac:dyDescent="0.25">
      <c r="K380" s="2" t="str">
        <f t="shared" si="40"/>
        <v/>
      </c>
    </row>
    <row r="381" spans="11:11" ht="15" x14ac:dyDescent="0.25">
      <c r="K381" s="2" t="str">
        <f t="shared" si="40"/>
        <v/>
      </c>
    </row>
    <row r="382" spans="11:11" ht="15" x14ac:dyDescent="0.25">
      <c r="K382" s="2" t="str">
        <f t="shared" si="40"/>
        <v/>
      </c>
    </row>
    <row r="383" spans="11:11" ht="15" x14ac:dyDescent="0.25">
      <c r="K383" s="2" t="str">
        <f t="shared" si="40"/>
        <v/>
      </c>
    </row>
    <row r="384" spans="11:11" ht="15" x14ac:dyDescent="0.25">
      <c r="K384" s="2" t="str">
        <f t="shared" si="40"/>
        <v/>
      </c>
    </row>
    <row r="385" spans="11:11" ht="15" x14ac:dyDescent="0.25">
      <c r="K385" s="2" t="str">
        <f t="shared" si="40"/>
        <v/>
      </c>
    </row>
    <row r="386" spans="11:11" ht="15" x14ac:dyDescent="0.25">
      <c r="K386" s="2" t="str">
        <f t="shared" si="40"/>
        <v/>
      </c>
    </row>
    <row r="387" spans="11:11" ht="15" x14ac:dyDescent="0.25">
      <c r="K387" s="2" t="str">
        <f t="shared" ref="K387:K450" si="41">IF(J387="", "", B387=J387)</f>
        <v/>
      </c>
    </row>
    <row r="388" spans="11:11" ht="15" x14ac:dyDescent="0.25">
      <c r="K388" s="2" t="str">
        <f t="shared" si="41"/>
        <v/>
      </c>
    </row>
    <row r="389" spans="11:11" ht="15" x14ac:dyDescent="0.25">
      <c r="K389" s="2" t="str">
        <f t="shared" si="41"/>
        <v/>
      </c>
    </row>
    <row r="390" spans="11:11" ht="15" x14ac:dyDescent="0.25">
      <c r="K390" s="2" t="str">
        <f t="shared" si="41"/>
        <v/>
      </c>
    </row>
    <row r="391" spans="11:11" ht="15" x14ac:dyDescent="0.25">
      <c r="K391" s="2" t="str">
        <f t="shared" si="41"/>
        <v/>
      </c>
    </row>
    <row r="392" spans="11:11" ht="15" x14ac:dyDescent="0.25">
      <c r="K392" s="2" t="str">
        <f t="shared" si="41"/>
        <v/>
      </c>
    </row>
    <row r="393" spans="11:11" ht="15" x14ac:dyDescent="0.25">
      <c r="K393" s="2" t="str">
        <f t="shared" si="41"/>
        <v/>
      </c>
    </row>
    <row r="394" spans="11:11" ht="15" x14ac:dyDescent="0.25">
      <c r="K394" s="2" t="str">
        <f t="shared" si="41"/>
        <v/>
      </c>
    </row>
    <row r="395" spans="11:11" ht="15" x14ac:dyDescent="0.25">
      <c r="K395" s="2" t="str">
        <f t="shared" si="41"/>
        <v/>
      </c>
    </row>
    <row r="396" spans="11:11" ht="15" x14ac:dyDescent="0.25">
      <c r="K396" s="2" t="str">
        <f t="shared" si="41"/>
        <v/>
      </c>
    </row>
    <row r="397" spans="11:11" ht="15" x14ac:dyDescent="0.25">
      <c r="K397" s="2" t="str">
        <f t="shared" si="41"/>
        <v/>
      </c>
    </row>
    <row r="398" spans="11:11" ht="15" x14ac:dyDescent="0.25">
      <c r="K398" s="2" t="str">
        <f t="shared" si="41"/>
        <v/>
      </c>
    </row>
    <row r="399" spans="11:11" ht="15" x14ac:dyDescent="0.25">
      <c r="K399" s="2" t="str">
        <f t="shared" si="41"/>
        <v/>
      </c>
    </row>
    <row r="400" spans="11:11" ht="15" x14ac:dyDescent="0.25">
      <c r="K400" s="2" t="str">
        <f t="shared" si="41"/>
        <v/>
      </c>
    </row>
    <row r="401" spans="11:11" ht="15" x14ac:dyDescent="0.25">
      <c r="K401" s="2" t="str">
        <f t="shared" si="41"/>
        <v/>
      </c>
    </row>
    <row r="402" spans="11:11" ht="15" x14ac:dyDescent="0.25">
      <c r="K402" s="2" t="str">
        <f t="shared" si="41"/>
        <v/>
      </c>
    </row>
    <row r="403" spans="11:11" ht="15" x14ac:dyDescent="0.25">
      <c r="K403" s="2" t="str">
        <f t="shared" si="41"/>
        <v/>
      </c>
    </row>
    <row r="404" spans="11:11" ht="15" x14ac:dyDescent="0.25">
      <c r="K404" s="2" t="str">
        <f t="shared" si="41"/>
        <v/>
      </c>
    </row>
    <row r="405" spans="11:11" ht="15" x14ac:dyDescent="0.25">
      <c r="K405" s="2" t="str">
        <f t="shared" si="41"/>
        <v/>
      </c>
    </row>
    <row r="406" spans="11:11" ht="15" x14ac:dyDescent="0.25">
      <c r="K406" s="2" t="str">
        <f t="shared" si="41"/>
        <v/>
      </c>
    </row>
    <row r="407" spans="11:11" ht="15" x14ac:dyDescent="0.25">
      <c r="K407" s="2" t="str">
        <f t="shared" si="41"/>
        <v/>
      </c>
    </row>
    <row r="408" spans="11:11" ht="15" x14ac:dyDescent="0.25">
      <c r="K408" s="2" t="str">
        <f t="shared" si="41"/>
        <v/>
      </c>
    </row>
    <row r="409" spans="11:11" ht="15" x14ac:dyDescent="0.25">
      <c r="K409" s="2" t="str">
        <f t="shared" si="41"/>
        <v/>
      </c>
    </row>
    <row r="410" spans="11:11" ht="15" x14ac:dyDescent="0.25">
      <c r="K410" s="2" t="str">
        <f t="shared" si="41"/>
        <v/>
      </c>
    </row>
    <row r="411" spans="11:11" ht="15" x14ac:dyDescent="0.25">
      <c r="K411" s="2" t="str">
        <f t="shared" si="41"/>
        <v/>
      </c>
    </row>
    <row r="412" spans="11:11" ht="15" x14ac:dyDescent="0.25">
      <c r="K412" s="2" t="str">
        <f t="shared" si="41"/>
        <v/>
      </c>
    </row>
    <row r="413" spans="11:11" ht="15" x14ac:dyDescent="0.25">
      <c r="K413" s="2" t="str">
        <f t="shared" si="41"/>
        <v/>
      </c>
    </row>
    <row r="414" spans="11:11" ht="15" x14ac:dyDescent="0.25">
      <c r="K414" s="2" t="str">
        <f t="shared" si="41"/>
        <v/>
      </c>
    </row>
    <row r="415" spans="11:11" ht="15" x14ac:dyDescent="0.25">
      <c r="K415" s="2" t="str">
        <f t="shared" si="41"/>
        <v/>
      </c>
    </row>
    <row r="416" spans="11:11" ht="15" x14ac:dyDescent="0.25">
      <c r="K416" s="2" t="str">
        <f t="shared" si="41"/>
        <v/>
      </c>
    </row>
    <row r="417" spans="11:11" ht="15" x14ac:dyDescent="0.25">
      <c r="K417" s="2" t="str">
        <f t="shared" si="41"/>
        <v/>
      </c>
    </row>
    <row r="418" spans="11:11" ht="15" x14ac:dyDescent="0.25">
      <c r="K418" s="2" t="str">
        <f t="shared" si="41"/>
        <v/>
      </c>
    </row>
    <row r="419" spans="11:11" ht="15" x14ac:dyDescent="0.25">
      <c r="K419" s="2" t="str">
        <f t="shared" si="41"/>
        <v/>
      </c>
    </row>
    <row r="420" spans="11:11" ht="15" x14ac:dyDescent="0.25">
      <c r="K420" s="2" t="str">
        <f t="shared" si="41"/>
        <v/>
      </c>
    </row>
    <row r="421" spans="11:11" ht="15" x14ac:dyDescent="0.25">
      <c r="K421" s="2" t="str">
        <f t="shared" si="41"/>
        <v/>
      </c>
    </row>
    <row r="422" spans="11:11" ht="15" x14ac:dyDescent="0.25">
      <c r="K422" s="2" t="str">
        <f t="shared" si="41"/>
        <v/>
      </c>
    </row>
    <row r="423" spans="11:11" ht="15" x14ac:dyDescent="0.25">
      <c r="K423" s="2" t="str">
        <f t="shared" si="41"/>
        <v/>
      </c>
    </row>
    <row r="424" spans="11:11" ht="15" x14ac:dyDescent="0.25">
      <c r="K424" s="2" t="str">
        <f t="shared" si="41"/>
        <v/>
      </c>
    </row>
    <row r="425" spans="11:11" ht="15" x14ac:dyDescent="0.25">
      <c r="K425" s="2" t="str">
        <f t="shared" si="41"/>
        <v/>
      </c>
    </row>
    <row r="426" spans="11:11" ht="15" x14ac:dyDescent="0.25">
      <c r="K426" s="2" t="str">
        <f t="shared" si="41"/>
        <v/>
      </c>
    </row>
    <row r="427" spans="11:11" ht="15" x14ac:dyDescent="0.25">
      <c r="K427" s="2" t="str">
        <f t="shared" si="41"/>
        <v/>
      </c>
    </row>
    <row r="428" spans="11:11" ht="15" x14ac:dyDescent="0.25">
      <c r="K428" s="2" t="str">
        <f t="shared" si="41"/>
        <v/>
      </c>
    </row>
    <row r="429" spans="11:11" ht="15" x14ac:dyDescent="0.25">
      <c r="K429" s="2" t="str">
        <f t="shared" si="41"/>
        <v/>
      </c>
    </row>
    <row r="430" spans="11:11" ht="15" x14ac:dyDescent="0.25">
      <c r="K430" s="2" t="str">
        <f t="shared" si="41"/>
        <v/>
      </c>
    </row>
    <row r="431" spans="11:11" ht="15" x14ac:dyDescent="0.25">
      <c r="K431" s="2" t="str">
        <f t="shared" si="41"/>
        <v/>
      </c>
    </row>
    <row r="432" spans="11:11" ht="15" x14ac:dyDescent="0.25">
      <c r="K432" s="2" t="str">
        <f t="shared" si="41"/>
        <v/>
      </c>
    </row>
    <row r="433" spans="11:11" ht="15" x14ac:dyDescent="0.25">
      <c r="K433" s="2" t="str">
        <f t="shared" si="41"/>
        <v/>
      </c>
    </row>
    <row r="434" spans="11:11" ht="15" x14ac:dyDescent="0.25">
      <c r="K434" s="2" t="str">
        <f t="shared" si="41"/>
        <v/>
      </c>
    </row>
    <row r="435" spans="11:11" ht="15" x14ac:dyDescent="0.25">
      <c r="K435" s="2" t="str">
        <f t="shared" si="41"/>
        <v/>
      </c>
    </row>
    <row r="436" spans="11:11" ht="15" x14ac:dyDescent="0.25">
      <c r="K436" s="2" t="str">
        <f t="shared" si="41"/>
        <v/>
      </c>
    </row>
    <row r="437" spans="11:11" ht="15" x14ac:dyDescent="0.25">
      <c r="K437" s="2" t="str">
        <f t="shared" si="41"/>
        <v/>
      </c>
    </row>
    <row r="438" spans="11:11" ht="15" x14ac:dyDescent="0.25">
      <c r="K438" s="2" t="str">
        <f t="shared" si="41"/>
        <v/>
      </c>
    </row>
    <row r="439" spans="11:11" ht="15" x14ac:dyDescent="0.25">
      <c r="K439" s="2" t="str">
        <f t="shared" si="41"/>
        <v/>
      </c>
    </row>
    <row r="440" spans="11:11" ht="15" x14ac:dyDescent="0.25">
      <c r="K440" s="2" t="str">
        <f t="shared" si="41"/>
        <v/>
      </c>
    </row>
    <row r="441" spans="11:11" ht="15" x14ac:dyDescent="0.25">
      <c r="K441" s="2" t="str">
        <f t="shared" si="41"/>
        <v/>
      </c>
    </row>
    <row r="442" spans="11:11" ht="15" x14ac:dyDescent="0.25">
      <c r="K442" s="2" t="str">
        <f t="shared" si="41"/>
        <v/>
      </c>
    </row>
    <row r="443" spans="11:11" ht="15" x14ac:dyDescent="0.25">
      <c r="K443" s="2" t="str">
        <f t="shared" si="41"/>
        <v/>
      </c>
    </row>
    <row r="444" spans="11:11" ht="15" x14ac:dyDescent="0.25">
      <c r="K444" s="2" t="str">
        <f t="shared" si="41"/>
        <v/>
      </c>
    </row>
    <row r="445" spans="11:11" ht="15" x14ac:dyDescent="0.25">
      <c r="K445" s="2" t="str">
        <f t="shared" si="41"/>
        <v/>
      </c>
    </row>
    <row r="446" spans="11:11" ht="15" x14ac:dyDescent="0.25">
      <c r="K446" s="2" t="str">
        <f t="shared" si="41"/>
        <v/>
      </c>
    </row>
    <row r="447" spans="11:11" ht="15" x14ac:dyDescent="0.25">
      <c r="K447" s="2" t="str">
        <f t="shared" si="41"/>
        <v/>
      </c>
    </row>
    <row r="448" spans="11:11" ht="15" x14ac:dyDescent="0.25">
      <c r="K448" s="2" t="str">
        <f t="shared" si="41"/>
        <v/>
      </c>
    </row>
    <row r="449" spans="11:11" ht="15" x14ac:dyDescent="0.25">
      <c r="K449" s="2" t="str">
        <f t="shared" si="41"/>
        <v/>
      </c>
    </row>
    <row r="450" spans="11:11" ht="15" x14ac:dyDescent="0.25">
      <c r="K450" s="2" t="str">
        <f t="shared" si="41"/>
        <v/>
      </c>
    </row>
    <row r="451" spans="11:11" ht="15" x14ac:dyDescent="0.25">
      <c r="K451" s="2" t="str">
        <f t="shared" ref="K451:K514" si="42">IF(J451="", "", B451=J451)</f>
        <v/>
      </c>
    </row>
    <row r="452" spans="11:11" ht="15" x14ac:dyDescent="0.25">
      <c r="K452" s="2" t="str">
        <f t="shared" si="42"/>
        <v/>
      </c>
    </row>
    <row r="453" spans="11:11" ht="15" x14ac:dyDescent="0.25">
      <c r="K453" s="2" t="str">
        <f t="shared" si="42"/>
        <v/>
      </c>
    </row>
    <row r="454" spans="11:11" ht="15" x14ac:dyDescent="0.25">
      <c r="K454" s="2" t="str">
        <f t="shared" si="42"/>
        <v/>
      </c>
    </row>
    <row r="455" spans="11:11" ht="15" x14ac:dyDescent="0.25">
      <c r="K455" s="2" t="str">
        <f t="shared" si="42"/>
        <v/>
      </c>
    </row>
    <row r="456" spans="11:11" ht="15" x14ac:dyDescent="0.25">
      <c r="K456" s="2" t="str">
        <f t="shared" si="42"/>
        <v/>
      </c>
    </row>
    <row r="457" spans="11:11" ht="15" x14ac:dyDescent="0.25">
      <c r="K457" s="2" t="str">
        <f t="shared" si="42"/>
        <v/>
      </c>
    </row>
    <row r="458" spans="11:11" ht="15" x14ac:dyDescent="0.25">
      <c r="K458" s="2" t="str">
        <f t="shared" si="42"/>
        <v/>
      </c>
    </row>
    <row r="459" spans="11:11" ht="15" x14ac:dyDescent="0.25">
      <c r="K459" s="2" t="str">
        <f t="shared" si="42"/>
        <v/>
      </c>
    </row>
    <row r="460" spans="11:11" ht="15" x14ac:dyDescent="0.25">
      <c r="K460" s="2" t="str">
        <f t="shared" si="42"/>
        <v/>
      </c>
    </row>
    <row r="461" spans="11:11" ht="15" x14ac:dyDescent="0.25">
      <c r="K461" s="2" t="str">
        <f t="shared" si="42"/>
        <v/>
      </c>
    </row>
    <row r="462" spans="11:11" ht="15" x14ac:dyDescent="0.25">
      <c r="K462" s="2" t="str">
        <f t="shared" si="42"/>
        <v/>
      </c>
    </row>
    <row r="463" spans="11:11" ht="15" x14ac:dyDescent="0.25">
      <c r="K463" s="2" t="str">
        <f t="shared" si="42"/>
        <v/>
      </c>
    </row>
    <row r="464" spans="11:11" ht="15" x14ac:dyDescent="0.25">
      <c r="K464" s="2" t="str">
        <f t="shared" si="42"/>
        <v/>
      </c>
    </row>
    <row r="465" spans="11:11" ht="15" x14ac:dyDescent="0.25">
      <c r="K465" s="2" t="str">
        <f t="shared" si="42"/>
        <v/>
      </c>
    </row>
    <row r="466" spans="11:11" ht="15" x14ac:dyDescent="0.25">
      <c r="K466" s="2" t="str">
        <f t="shared" si="42"/>
        <v/>
      </c>
    </row>
    <row r="467" spans="11:11" ht="15" x14ac:dyDescent="0.25">
      <c r="K467" s="2" t="str">
        <f t="shared" si="42"/>
        <v/>
      </c>
    </row>
    <row r="468" spans="11:11" ht="15" x14ac:dyDescent="0.25">
      <c r="K468" s="2" t="str">
        <f t="shared" si="42"/>
        <v/>
      </c>
    </row>
    <row r="469" spans="11:11" ht="15" x14ac:dyDescent="0.25">
      <c r="K469" s="2" t="str">
        <f t="shared" si="42"/>
        <v/>
      </c>
    </row>
    <row r="470" spans="11:11" ht="15" x14ac:dyDescent="0.25">
      <c r="K470" s="2" t="str">
        <f t="shared" si="42"/>
        <v/>
      </c>
    </row>
    <row r="471" spans="11:11" ht="15" x14ac:dyDescent="0.25">
      <c r="K471" s="2" t="str">
        <f t="shared" si="42"/>
        <v/>
      </c>
    </row>
    <row r="472" spans="11:11" ht="15" x14ac:dyDescent="0.25">
      <c r="K472" s="2" t="str">
        <f t="shared" si="42"/>
        <v/>
      </c>
    </row>
    <row r="473" spans="11:11" ht="15" x14ac:dyDescent="0.25">
      <c r="K473" s="2" t="str">
        <f t="shared" si="42"/>
        <v/>
      </c>
    </row>
    <row r="474" spans="11:11" ht="15" x14ac:dyDescent="0.25">
      <c r="K474" s="2" t="str">
        <f t="shared" si="42"/>
        <v/>
      </c>
    </row>
    <row r="475" spans="11:11" ht="15" x14ac:dyDescent="0.25">
      <c r="K475" s="2" t="str">
        <f t="shared" si="42"/>
        <v/>
      </c>
    </row>
    <row r="476" spans="11:11" ht="15" x14ac:dyDescent="0.25">
      <c r="K476" s="2" t="str">
        <f t="shared" si="42"/>
        <v/>
      </c>
    </row>
    <row r="477" spans="11:11" ht="15" x14ac:dyDescent="0.25">
      <c r="K477" s="2" t="str">
        <f t="shared" si="42"/>
        <v/>
      </c>
    </row>
    <row r="478" spans="11:11" ht="15" x14ac:dyDescent="0.25">
      <c r="K478" s="2" t="str">
        <f t="shared" si="42"/>
        <v/>
      </c>
    </row>
    <row r="479" spans="11:11" ht="15" x14ac:dyDescent="0.25">
      <c r="K479" s="2" t="str">
        <f t="shared" si="42"/>
        <v/>
      </c>
    </row>
    <row r="480" spans="11:11" ht="15" x14ac:dyDescent="0.25">
      <c r="K480" s="2" t="str">
        <f t="shared" si="42"/>
        <v/>
      </c>
    </row>
    <row r="481" spans="11:11" ht="15" x14ac:dyDescent="0.25">
      <c r="K481" s="2" t="str">
        <f t="shared" si="42"/>
        <v/>
      </c>
    </row>
    <row r="482" spans="11:11" ht="15" x14ac:dyDescent="0.25">
      <c r="K482" s="2" t="str">
        <f t="shared" si="42"/>
        <v/>
      </c>
    </row>
    <row r="483" spans="11:11" ht="15" x14ac:dyDescent="0.25">
      <c r="K483" s="2" t="str">
        <f t="shared" si="42"/>
        <v/>
      </c>
    </row>
    <row r="484" spans="11:11" ht="15" x14ac:dyDescent="0.25">
      <c r="K484" s="2" t="str">
        <f t="shared" si="42"/>
        <v/>
      </c>
    </row>
    <row r="485" spans="11:11" ht="15" x14ac:dyDescent="0.25">
      <c r="K485" s="2" t="str">
        <f t="shared" si="42"/>
        <v/>
      </c>
    </row>
    <row r="486" spans="11:11" ht="15" x14ac:dyDescent="0.25">
      <c r="K486" s="2" t="str">
        <f t="shared" si="42"/>
        <v/>
      </c>
    </row>
    <row r="487" spans="11:11" ht="15" x14ac:dyDescent="0.25">
      <c r="K487" s="2" t="str">
        <f t="shared" si="42"/>
        <v/>
      </c>
    </row>
    <row r="488" spans="11:11" ht="15" x14ac:dyDescent="0.25">
      <c r="K488" s="2" t="str">
        <f t="shared" si="42"/>
        <v/>
      </c>
    </row>
    <row r="489" spans="11:11" ht="15" x14ac:dyDescent="0.25">
      <c r="K489" s="2" t="str">
        <f t="shared" si="42"/>
        <v/>
      </c>
    </row>
    <row r="490" spans="11:11" ht="15" x14ac:dyDescent="0.25">
      <c r="K490" s="2" t="str">
        <f t="shared" si="42"/>
        <v/>
      </c>
    </row>
    <row r="491" spans="11:11" ht="15" x14ac:dyDescent="0.25">
      <c r="K491" s="2" t="str">
        <f t="shared" si="42"/>
        <v/>
      </c>
    </row>
    <row r="492" spans="11:11" ht="15" x14ac:dyDescent="0.25">
      <c r="K492" s="2" t="str">
        <f t="shared" si="42"/>
        <v/>
      </c>
    </row>
    <row r="493" spans="11:11" ht="15" x14ac:dyDescent="0.25">
      <c r="K493" s="2" t="str">
        <f t="shared" si="42"/>
        <v/>
      </c>
    </row>
    <row r="494" spans="11:11" ht="15" x14ac:dyDescent="0.25">
      <c r="K494" s="2" t="str">
        <f t="shared" si="42"/>
        <v/>
      </c>
    </row>
    <row r="495" spans="11:11" ht="15" x14ac:dyDescent="0.25">
      <c r="K495" s="2" t="str">
        <f t="shared" si="42"/>
        <v/>
      </c>
    </row>
    <row r="496" spans="11:11" ht="15" x14ac:dyDescent="0.25">
      <c r="K496" s="2" t="str">
        <f t="shared" si="42"/>
        <v/>
      </c>
    </row>
    <row r="497" spans="11:11" ht="15" x14ac:dyDescent="0.25">
      <c r="K497" s="2" t="str">
        <f t="shared" si="42"/>
        <v/>
      </c>
    </row>
    <row r="498" spans="11:11" ht="15" x14ac:dyDescent="0.25">
      <c r="K498" s="2" t="str">
        <f t="shared" si="42"/>
        <v/>
      </c>
    </row>
    <row r="499" spans="11:11" ht="15" x14ac:dyDescent="0.25">
      <c r="K499" s="2" t="str">
        <f t="shared" si="42"/>
        <v/>
      </c>
    </row>
    <row r="500" spans="11:11" ht="15" x14ac:dyDescent="0.25">
      <c r="K500" s="2" t="str">
        <f t="shared" si="42"/>
        <v/>
      </c>
    </row>
    <row r="501" spans="11:11" ht="15" x14ac:dyDescent="0.25">
      <c r="K501" s="2" t="str">
        <f t="shared" si="42"/>
        <v/>
      </c>
    </row>
    <row r="502" spans="11:11" ht="15" x14ac:dyDescent="0.25">
      <c r="K502" s="2" t="str">
        <f t="shared" si="42"/>
        <v/>
      </c>
    </row>
    <row r="503" spans="11:11" ht="15" x14ac:dyDescent="0.25">
      <c r="K503" s="2" t="str">
        <f t="shared" si="42"/>
        <v/>
      </c>
    </row>
    <row r="504" spans="11:11" ht="15" x14ac:dyDescent="0.25">
      <c r="K504" s="2" t="str">
        <f t="shared" si="42"/>
        <v/>
      </c>
    </row>
    <row r="505" spans="11:11" ht="15" x14ac:dyDescent="0.25">
      <c r="K505" s="2" t="str">
        <f t="shared" si="42"/>
        <v/>
      </c>
    </row>
    <row r="506" spans="11:11" ht="15" x14ac:dyDescent="0.25">
      <c r="K506" s="2" t="str">
        <f t="shared" si="42"/>
        <v/>
      </c>
    </row>
    <row r="507" spans="11:11" ht="15" x14ac:dyDescent="0.25">
      <c r="K507" s="2" t="str">
        <f t="shared" si="42"/>
        <v/>
      </c>
    </row>
    <row r="508" spans="11:11" ht="15" x14ac:dyDescent="0.25">
      <c r="K508" s="2" t="str">
        <f t="shared" si="42"/>
        <v/>
      </c>
    </row>
    <row r="509" spans="11:11" ht="15" x14ac:dyDescent="0.25">
      <c r="K509" s="2" t="str">
        <f t="shared" si="42"/>
        <v/>
      </c>
    </row>
    <row r="510" spans="11:11" ht="15" x14ac:dyDescent="0.25">
      <c r="K510" s="2" t="str">
        <f t="shared" si="42"/>
        <v/>
      </c>
    </row>
    <row r="511" spans="11:11" ht="15" x14ac:dyDescent="0.25">
      <c r="K511" s="2" t="str">
        <f t="shared" si="42"/>
        <v/>
      </c>
    </row>
    <row r="512" spans="11:11" ht="15" x14ac:dyDescent="0.25">
      <c r="K512" s="2" t="str">
        <f t="shared" si="42"/>
        <v/>
      </c>
    </row>
    <row r="513" spans="11:11" ht="15" x14ac:dyDescent="0.25">
      <c r="K513" s="2" t="str">
        <f t="shared" si="42"/>
        <v/>
      </c>
    </row>
    <row r="514" spans="11:11" ht="15" x14ac:dyDescent="0.25">
      <c r="K514" s="2" t="str">
        <f t="shared" si="42"/>
        <v/>
      </c>
    </row>
    <row r="515" spans="11:11" ht="15" x14ac:dyDescent="0.25">
      <c r="K515" s="2" t="str">
        <f t="shared" ref="K515:K578" si="43">IF(J515="", "", B515=J515)</f>
        <v/>
      </c>
    </row>
    <row r="516" spans="11:11" ht="15" x14ac:dyDescent="0.25">
      <c r="K516" s="2" t="str">
        <f t="shared" si="43"/>
        <v/>
      </c>
    </row>
    <row r="517" spans="11:11" ht="15" x14ac:dyDescent="0.25">
      <c r="K517" s="2" t="str">
        <f t="shared" si="43"/>
        <v/>
      </c>
    </row>
    <row r="518" spans="11:11" ht="15" x14ac:dyDescent="0.25">
      <c r="K518" s="2" t="str">
        <f t="shared" si="43"/>
        <v/>
      </c>
    </row>
    <row r="519" spans="11:11" ht="15" x14ac:dyDescent="0.25">
      <c r="K519" s="2" t="str">
        <f t="shared" si="43"/>
        <v/>
      </c>
    </row>
    <row r="520" spans="11:11" ht="15" x14ac:dyDescent="0.25">
      <c r="K520" s="2" t="str">
        <f t="shared" si="43"/>
        <v/>
      </c>
    </row>
    <row r="521" spans="11:11" ht="15" x14ac:dyDescent="0.25">
      <c r="K521" s="2" t="str">
        <f t="shared" si="43"/>
        <v/>
      </c>
    </row>
    <row r="522" spans="11:11" ht="15" x14ac:dyDescent="0.25">
      <c r="K522" s="2" t="str">
        <f t="shared" si="43"/>
        <v/>
      </c>
    </row>
    <row r="523" spans="11:11" ht="15" x14ac:dyDescent="0.25">
      <c r="K523" s="2" t="str">
        <f t="shared" si="43"/>
        <v/>
      </c>
    </row>
    <row r="524" spans="11:11" ht="15" x14ac:dyDescent="0.25">
      <c r="K524" s="2" t="str">
        <f t="shared" si="43"/>
        <v/>
      </c>
    </row>
    <row r="525" spans="11:11" ht="15" x14ac:dyDescent="0.25">
      <c r="K525" s="2" t="str">
        <f t="shared" si="43"/>
        <v/>
      </c>
    </row>
    <row r="526" spans="11:11" ht="15" x14ac:dyDescent="0.25">
      <c r="K526" s="2" t="str">
        <f t="shared" si="43"/>
        <v/>
      </c>
    </row>
    <row r="527" spans="11:11" ht="15" x14ac:dyDescent="0.25">
      <c r="K527" s="2" t="str">
        <f t="shared" si="43"/>
        <v/>
      </c>
    </row>
    <row r="528" spans="11:11" ht="15" x14ac:dyDescent="0.25">
      <c r="K528" s="2" t="str">
        <f t="shared" si="43"/>
        <v/>
      </c>
    </row>
    <row r="529" spans="11:11" ht="15" x14ac:dyDescent="0.25">
      <c r="K529" s="2" t="str">
        <f t="shared" si="43"/>
        <v/>
      </c>
    </row>
    <row r="530" spans="11:11" ht="15" x14ac:dyDescent="0.25">
      <c r="K530" s="2" t="str">
        <f t="shared" si="43"/>
        <v/>
      </c>
    </row>
    <row r="531" spans="11:11" ht="15" x14ac:dyDescent="0.25">
      <c r="K531" s="2" t="str">
        <f t="shared" si="43"/>
        <v/>
      </c>
    </row>
    <row r="532" spans="11:11" ht="15" x14ac:dyDescent="0.25">
      <c r="K532" s="2" t="str">
        <f t="shared" si="43"/>
        <v/>
      </c>
    </row>
    <row r="533" spans="11:11" ht="15" x14ac:dyDescent="0.25">
      <c r="K533" s="2" t="str">
        <f t="shared" si="43"/>
        <v/>
      </c>
    </row>
    <row r="534" spans="11:11" ht="15" x14ac:dyDescent="0.25">
      <c r="K534" s="2" t="str">
        <f t="shared" si="43"/>
        <v/>
      </c>
    </row>
    <row r="535" spans="11:11" ht="15" x14ac:dyDescent="0.25">
      <c r="K535" s="2" t="str">
        <f t="shared" si="43"/>
        <v/>
      </c>
    </row>
    <row r="536" spans="11:11" ht="15" x14ac:dyDescent="0.25">
      <c r="K536" s="2" t="str">
        <f t="shared" si="43"/>
        <v/>
      </c>
    </row>
    <row r="537" spans="11:11" ht="15" x14ac:dyDescent="0.25">
      <c r="K537" s="2" t="str">
        <f t="shared" si="43"/>
        <v/>
      </c>
    </row>
    <row r="538" spans="11:11" ht="15" x14ac:dyDescent="0.25">
      <c r="K538" s="2" t="str">
        <f t="shared" si="43"/>
        <v/>
      </c>
    </row>
    <row r="539" spans="11:11" ht="15" x14ac:dyDescent="0.25">
      <c r="K539" s="2" t="str">
        <f t="shared" si="43"/>
        <v/>
      </c>
    </row>
    <row r="540" spans="11:11" ht="15" x14ac:dyDescent="0.25">
      <c r="K540" s="2" t="str">
        <f t="shared" si="43"/>
        <v/>
      </c>
    </row>
    <row r="541" spans="11:11" ht="15" x14ac:dyDescent="0.25">
      <c r="K541" s="2" t="str">
        <f t="shared" si="43"/>
        <v/>
      </c>
    </row>
    <row r="542" spans="11:11" ht="15" x14ac:dyDescent="0.25">
      <c r="K542" s="2" t="str">
        <f t="shared" si="43"/>
        <v/>
      </c>
    </row>
    <row r="543" spans="11:11" ht="15" x14ac:dyDescent="0.25">
      <c r="K543" s="2" t="str">
        <f t="shared" si="43"/>
        <v/>
      </c>
    </row>
    <row r="544" spans="11:11" ht="15" x14ac:dyDescent="0.25">
      <c r="K544" s="2" t="str">
        <f t="shared" si="43"/>
        <v/>
      </c>
    </row>
    <row r="545" spans="11:11" ht="15" x14ac:dyDescent="0.25">
      <c r="K545" s="2" t="str">
        <f t="shared" si="43"/>
        <v/>
      </c>
    </row>
    <row r="546" spans="11:11" ht="15" x14ac:dyDescent="0.25">
      <c r="K546" s="2" t="str">
        <f t="shared" si="43"/>
        <v/>
      </c>
    </row>
    <row r="547" spans="11:11" ht="15" x14ac:dyDescent="0.25">
      <c r="K547" s="2" t="str">
        <f t="shared" si="43"/>
        <v/>
      </c>
    </row>
    <row r="548" spans="11:11" ht="15" x14ac:dyDescent="0.25">
      <c r="K548" s="2" t="str">
        <f t="shared" si="43"/>
        <v/>
      </c>
    </row>
    <row r="549" spans="11:11" ht="15" x14ac:dyDescent="0.25">
      <c r="K549" s="2" t="str">
        <f t="shared" si="43"/>
        <v/>
      </c>
    </row>
    <row r="550" spans="11:11" ht="15" x14ac:dyDescent="0.25">
      <c r="K550" s="2" t="str">
        <f t="shared" si="43"/>
        <v/>
      </c>
    </row>
    <row r="551" spans="11:11" ht="15" x14ac:dyDescent="0.25">
      <c r="K551" s="2" t="str">
        <f t="shared" si="43"/>
        <v/>
      </c>
    </row>
    <row r="552" spans="11:11" ht="15" x14ac:dyDescent="0.25">
      <c r="K552" s="2" t="str">
        <f t="shared" si="43"/>
        <v/>
      </c>
    </row>
    <row r="553" spans="11:11" ht="15" x14ac:dyDescent="0.25">
      <c r="K553" s="2" t="str">
        <f t="shared" si="43"/>
        <v/>
      </c>
    </row>
    <row r="554" spans="11:11" ht="15" x14ac:dyDescent="0.25">
      <c r="K554" s="2" t="str">
        <f t="shared" si="43"/>
        <v/>
      </c>
    </row>
    <row r="555" spans="11:11" ht="15" x14ac:dyDescent="0.25">
      <c r="K555" s="2" t="str">
        <f t="shared" si="43"/>
        <v/>
      </c>
    </row>
    <row r="556" spans="11:11" ht="15" x14ac:dyDescent="0.25">
      <c r="K556" s="2" t="str">
        <f t="shared" si="43"/>
        <v/>
      </c>
    </row>
    <row r="557" spans="11:11" ht="15" x14ac:dyDescent="0.25">
      <c r="K557" s="2" t="str">
        <f t="shared" si="43"/>
        <v/>
      </c>
    </row>
    <row r="558" spans="11:11" ht="15" x14ac:dyDescent="0.25">
      <c r="K558" s="2" t="str">
        <f t="shared" si="43"/>
        <v/>
      </c>
    </row>
    <row r="559" spans="11:11" ht="15" x14ac:dyDescent="0.25">
      <c r="K559" s="2" t="str">
        <f t="shared" si="43"/>
        <v/>
      </c>
    </row>
    <row r="560" spans="11:11" ht="15" x14ac:dyDescent="0.25">
      <c r="K560" s="2" t="str">
        <f t="shared" si="43"/>
        <v/>
      </c>
    </row>
    <row r="561" spans="11:11" ht="15" x14ac:dyDescent="0.25">
      <c r="K561" s="2" t="str">
        <f t="shared" si="43"/>
        <v/>
      </c>
    </row>
    <row r="562" spans="11:11" ht="15" x14ac:dyDescent="0.25">
      <c r="K562" s="2" t="str">
        <f t="shared" si="43"/>
        <v/>
      </c>
    </row>
    <row r="563" spans="11:11" ht="15" x14ac:dyDescent="0.25">
      <c r="K563" s="2" t="str">
        <f t="shared" si="43"/>
        <v/>
      </c>
    </row>
    <row r="564" spans="11:11" ht="15" x14ac:dyDescent="0.25">
      <c r="K564" s="2" t="str">
        <f t="shared" si="43"/>
        <v/>
      </c>
    </row>
    <row r="565" spans="11:11" ht="15" x14ac:dyDescent="0.25">
      <c r="K565" s="2" t="str">
        <f t="shared" si="43"/>
        <v/>
      </c>
    </row>
    <row r="566" spans="11:11" ht="15" x14ac:dyDescent="0.25">
      <c r="K566" s="2" t="str">
        <f t="shared" si="43"/>
        <v/>
      </c>
    </row>
    <row r="567" spans="11:11" ht="15" x14ac:dyDescent="0.25">
      <c r="K567" s="2" t="str">
        <f t="shared" si="43"/>
        <v/>
      </c>
    </row>
    <row r="568" spans="11:11" ht="15" x14ac:dyDescent="0.25">
      <c r="K568" s="2" t="str">
        <f t="shared" si="43"/>
        <v/>
      </c>
    </row>
    <row r="569" spans="11:11" ht="15" x14ac:dyDescent="0.25">
      <c r="K569" s="2" t="str">
        <f t="shared" si="43"/>
        <v/>
      </c>
    </row>
    <row r="570" spans="11:11" ht="15" x14ac:dyDescent="0.25">
      <c r="K570" s="2" t="str">
        <f t="shared" si="43"/>
        <v/>
      </c>
    </row>
    <row r="571" spans="11:11" ht="15" x14ac:dyDescent="0.25">
      <c r="K571" s="2" t="str">
        <f t="shared" si="43"/>
        <v/>
      </c>
    </row>
    <row r="572" spans="11:11" ht="15" x14ac:dyDescent="0.25">
      <c r="K572" s="2" t="str">
        <f t="shared" si="43"/>
        <v/>
      </c>
    </row>
    <row r="573" spans="11:11" ht="15" x14ac:dyDescent="0.25">
      <c r="K573" s="2" t="str">
        <f t="shared" si="43"/>
        <v/>
      </c>
    </row>
    <row r="574" spans="11:11" ht="15" x14ac:dyDescent="0.25">
      <c r="K574" s="2" t="str">
        <f t="shared" si="43"/>
        <v/>
      </c>
    </row>
    <row r="575" spans="11:11" ht="15" x14ac:dyDescent="0.25">
      <c r="K575" s="2" t="str">
        <f t="shared" si="43"/>
        <v/>
      </c>
    </row>
    <row r="576" spans="11:11" ht="15" x14ac:dyDescent="0.25">
      <c r="K576" s="2" t="str">
        <f t="shared" si="43"/>
        <v/>
      </c>
    </row>
    <row r="577" spans="11:11" ht="15" x14ac:dyDescent="0.25">
      <c r="K577" s="2" t="str">
        <f t="shared" si="43"/>
        <v/>
      </c>
    </row>
    <row r="578" spans="11:11" ht="15" x14ac:dyDescent="0.25">
      <c r="K578" s="2" t="str">
        <f t="shared" si="43"/>
        <v/>
      </c>
    </row>
    <row r="579" spans="11:11" ht="15" x14ac:dyDescent="0.25">
      <c r="K579" s="2" t="str">
        <f t="shared" ref="K579:K627" si="44">IF(J579="", "", B579=J579)</f>
        <v/>
      </c>
    </row>
    <row r="580" spans="11:11" ht="15" x14ac:dyDescent="0.25">
      <c r="K580" s="2" t="str">
        <f t="shared" si="44"/>
        <v/>
      </c>
    </row>
    <row r="581" spans="11:11" ht="15" x14ac:dyDescent="0.25">
      <c r="K581" s="2" t="str">
        <f t="shared" si="44"/>
        <v/>
      </c>
    </row>
    <row r="582" spans="11:11" ht="15" x14ac:dyDescent="0.25">
      <c r="K582" s="2" t="str">
        <f t="shared" si="44"/>
        <v/>
      </c>
    </row>
    <row r="583" spans="11:11" ht="15" x14ac:dyDescent="0.25">
      <c r="K583" s="2" t="str">
        <f t="shared" si="44"/>
        <v/>
      </c>
    </row>
    <row r="584" spans="11:11" ht="15" x14ac:dyDescent="0.25">
      <c r="K584" s="2" t="str">
        <f t="shared" si="44"/>
        <v/>
      </c>
    </row>
    <row r="585" spans="11:11" ht="15" x14ac:dyDescent="0.25">
      <c r="K585" s="2" t="str">
        <f t="shared" si="44"/>
        <v/>
      </c>
    </row>
    <row r="586" spans="11:11" ht="15" x14ac:dyDescent="0.25">
      <c r="K586" s="2" t="str">
        <f t="shared" si="44"/>
        <v/>
      </c>
    </row>
    <row r="587" spans="11:11" ht="15" x14ac:dyDescent="0.25">
      <c r="K587" s="2" t="str">
        <f t="shared" si="44"/>
        <v/>
      </c>
    </row>
    <row r="588" spans="11:11" ht="15" x14ac:dyDescent="0.25">
      <c r="K588" s="2" t="str">
        <f t="shared" si="44"/>
        <v/>
      </c>
    </row>
    <row r="589" spans="11:11" ht="15" x14ac:dyDescent="0.25">
      <c r="K589" s="2" t="str">
        <f t="shared" si="44"/>
        <v/>
      </c>
    </row>
    <row r="590" spans="11:11" ht="15" x14ac:dyDescent="0.25">
      <c r="K590" s="2" t="str">
        <f t="shared" si="44"/>
        <v/>
      </c>
    </row>
    <row r="591" spans="11:11" ht="15" x14ac:dyDescent="0.25">
      <c r="K591" s="2" t="str">
        <f t="shared" si="44"/>
        <v/>
      </c>
    </row>
    <row r="592" spans="11:11" ht="15" x14ac:dyDescent="0.25">
      <c r="K592" s="2" t="str">
        <f t="shared" si="44"/>
        <v/>
      </c>
    </row>
    <row r="593" spans="11:11" ht="15" x14ac:dyDescent="0.25">
      <c r="K593" s="2" t="str">
        <f t="shared" si="44"/>
        <v/>
      </c>
    </row>
    <row r="594" spans="11:11" ht="15" x14ac:dyDescent="0.25">
      <c r="K594" s="2" t="str">
        <f t="shared" si="44"/>
        <v/>
      </c>
    </row>
    <row r="595" spans="11:11" ht="15" x14ac:dyDescent="0.25">
      <c r="K595" s="2" t="str">
        <f t="shared" si="44"/>
        <v/>
      </c>
    </row>
    <row r="596" spans="11:11" ht="15" x14ac:dyDescent="0.25">
      <c r="K596" s="2" t="str">
        <f t="shared" si="44"/>
        <v/>
      </c>
    </row>
    <row r="597" spans="11:11" ht="15" x14ac:dyDescent="0.25">
      <c r="K597" s="2" t="str">
        <f t="shared" si="44"/>
        <v/>
      </c>
    </row>
    <row r="598" spans="11:11" ht="15" x14ac:dyDescent="0.25">
      <c r="K598" s="2" t="str">
        <f t="shared" si="44"/>
        <v/>
      </c>
    </row>
    <row r="599" spans="11:11" ht="15" x14ac:dyDescent="0.25">
      <c r="K599" s="2" t="str">
        <f t="shared" si="44"/>
        <v/>
      </c>
    </row>
    <row r="600" spans="11:11" ht="15" x14ac:dyDescent="0.25">
      <c r="K600" s="2" t="str">
        <f t="shared" si="44"/>
        <v/>
      </c>
    </row>
    <row r="601" spans="11:11" ht="15" x14ac:dyDescent="0.25">
      <c r="K601" s="2" t="str">
        <f t="shared" si="44"/>
        <v/>
      </c>
    </row>
    <row r="602" spans="11:11" ht="15" x14ac:dyDescent="0.25">
      <c r="K602" s="2" t="str">
        <f t="shared" si="44"/>
        <v/>
      </c>
    </row>
    <row r="603" spans="11:11" ht="15" x14ac:dyDescent="0.25">
      <c r="K603" s="2" t="str">
        <f t="shared" si="44"/>
        <v/>
      </c>
    </row>
    <row r="604" spans="11:11" ht="15" x14ac:dyDescent="0.25">
      <c r="K604" s="2" t="str">
        <f t="shared" si="44"/>
        <v/>
      </c>
    </row>
    <row r="605" spans="11:11" ht="15" x14ac:dyDescent="0.25">
      <c r="K605" s="2" t="str">
        <f t="shared" si="44"/>
        <v/>
      </c>
    </row>
    <row r="606" spans="11:11" ht="15" x14ac:dyDescent="0.25">
      <c r="K606" s="2" t="str">
        <f t="shared" si="44"/>
        <v/>
      </c>
    </row>
    <row r="607" spans="11:11" ht="15" x14ac:dyDescent="0.25">
      <c r="K607" s="2" t="str">
        <f t="shared" si="44"/>
        <v/>
      </c>
    </row>
    <row r="608" spans="11:11" ht="15" x14ac:dyDescent="0.25">
      <c r="K608" s="2" t="str">
        <f t="shared" si="44"/>
        <v/>
      </c>
    </row>
    <row r="609" spans="11:11" ht="15" x14ac:dyDescent="0.25">
      <c r="K609" s="2" t="str">
        <f t="shared" si="44"/>
        <v/>
      </c>
    </row>
    <row r="610" spans="11:11" ht="15" x14ac:dyDescent="0.25">
      <c r="K610" s="2" t="str">
        <f t="shared" si="44"/>
        <v/>
      </c>
    </row>
    <row r="611" spans="11:11" ht="15" x14ac:dyDescent="0.25">
      <c r="K611" s="2" t="str">
        <f t="shared" si="44"/>
        <v/>
      </c>
    </row>
    <row r="612" spans="11:11" ht="15" x14ac:dyDescent="0.25">
      <c r="K612" s="2" t="str">
        <f t="shared" si="44"/>
        <v/>
      </c>
    </row>
    <row r="613" spans="11:11" ht="15" x14ac:dyDescent="0.25">
      <c r="K613" s="2" t="str">
        <f t="shared" si="44"/>
        <v/>
      </c>
    </row>
    <row r="614" spans="11:11" ht="15" x14ac:dyDescent="0.25">
      <c r="K614" s="2" t="str">
        <f t="shared" si="44"/>
        <v/>
      </c>
    </row>
    <row r="615" spans="11:11" ht="15" x14ac:dyDescent="0.25">
      <c r="K615" s="2" t="str">
        <f t="shared" si="44"/>
        <v/>
      </c>
    </row>
    <row r="616" spans="11:11" ht="15" x14ac:dyDescent="0.25">
      <c r="K616" s="2" t="str">
        <f t="shared" si="44"/>
        <v/>
      </c>
    </row>
    <row r="617" spans="11:11" ht="15" x14ac:dyDescent="0.25">
      <c r="K617" s="2" t="str">
        <f t="shared" si="44"/>
        <v/>
      </c>
    </row>
    <row r="618" spans="11:11" ht="15" x14ac:dyDescent="0.25">
      <c r="K618" s="2" t="str">
        <f t="shared" si="44"/>
        <v/>
      </c>
    </row>
    <row r="619" spans="11:11" ht="15" x14ac:dyDescent="0.25">
      <c r="K619" s="2" t="str">
        <f t="shared" si="44"/>
        <v/>
      </c>
    </row>
    <row r="620" spans="11:11" ht="15" x14ac:dyDescent="0.25">
      <c r="K620" s="2" t="str">
        <f t="shared" si="44"/>
        <v/>
      </c>
    </row>
    <row r="621" spans="11:11" ht="15" x14ac:dyDescent="0.25">
      <c r="K621" s="2" t="str">
        <f t="shared" si="44"/>
        <v/>
      </c>
    </row>
    <row r="622" spans="11:11" ht="15" x14ac:dyDescent="0.25">
      <c r="K622" s="2" t="str">
        <f t="shared" si="44"/>
        <v/>
      </c>
    </row>
    <row r="623" spans="11:11" ht="15" x14ac:dyDescent="0.25">
      <c r="K623" s="2" t="str">
        <f t="shared" si="44"/>
        <v/>
      </c>
    </row>
    <row r="624" spans="11:11" ht="15" x14ac:dyDescent="0.25">
      <c r="K624" s="2" t="str">
        <f t="shared" si="44"/>
        <v/>
      </c>
    </row>
    <row r="625" spans="11:11" ht="15" x14ac:dyDescent="0.25">
      <c r="K625" s="2" t="str">
        <f t="shared" si="44"/>
        <v/>
      </c>
    </row>
    <row r="626" spans="11:11" ht="15" x14ac:dyDescent="0.25">
      <c r="K626" s="2" t="str">
        <f t="shared" si="44"/>
        <v/>
      </c>
    </row>
    <row r="627" spans="11:11" ht="15" x14ac:dyDescent="0.25">
      <c r="K627" s="2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/>
  <dimension ref="C2:C6"/>
  <sheetViews>
    <sheetView zoomScaleNormal="100" workbookViewId="0">
      <selection activeCell="C33" sqref="C33"/>
    </sheetView>
  </sheetViews>
  <sheetFormatPr defaultColWidth="8.42578125" defaultRowHeight="14.25" customHeight="1" x14ac:dyDescent="0.25"/>
  <cols>
    <col min="3" max="3" width="111" customWidth="1"/>
  </cols>
  <sheetData>
    <row r="2" spans="3:3" ht="30" x14ac:dyDescent="0.25">
      <c r="C2" s="1" t="s">
        <v>42</v>
      </c>
    </row>
    <row r="4" spans="3:3" ht="15" x14ac:dyDescent="0.25">
      <c r="C4" s="1"/>
    </row>
    <row r="6" spans="3:3" ht="15" x14ac:dyDescent="0.25">
      <c r="C6" t="s">
        <v>43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" customHeight="1" x14ac:dyDescent="0.25"/>
  <cols>
    <col min="1" max="1" width="9.42578125" style="11" customWidth="1"/>
    <col min="2" max="2" width="9.140625" style="12" customWidth="1"/>
    <col min="3" max="3" width="47.28515625" style="13" customWidth="1"/>
    <col min="4" max="4" width="24.42578125" style="13" customWidth="1"/>
    <col min="5" max="5" width="30.42578125" style="13" customWidth="1"/>
    <col min="6" max="6" width="29.42578125" style="13" customWidth="1"/>
    <col min="7" max="7" width="45.42578125" style="13" customWidth="1"/>
    <col min="8" max="8" width="22.42578125" style="14" customWidth="1"/>
    <col min="9" max="16384" width="7.7109375" style="15"/>
  </cols>
  <sheetData>
    <row r="1" spans="1:8" s="21" customFormat="1" ht="115.5" customHeight="1" x14ac:dyDescent="0.25">
      <c r="A1" s="16" t="s">
        <v>0</v>
      </c>
      <c r="B1" s="16" t="s">
        <v>44</v>
      </c>
      <c r="C1" s="16"/>
      <c r="D1" s="17" t="s">
        <v>1</v>
      </c>
      <c r="E1" s="18" t="s">
        <v>2</v>
      </c>
      <c r="F1" s="19" t="s">
        <v>45</v>
      </c>
      <c r="G1" s="16" t="s">
        <v>3</v>
      </c>
      <c r="H1" s="20" t="s">
        <v>4</v>
      </c>
    </row>
    <row r="2" spans="1:8" s="24" customFormat="1" ht="94.5" x14ac:dyDescent="0.25">
      <c r="A2" s="22">
        <v>1</v>
      </c>
      <c r="B2" s="23" t="s">
        <v>5</v>
      </c>
      <c r="C2" s="13" t="s">
        <v>29</v>
      </c>
      <c r="D2" s="13" t="s">
        <v>46</v>
      </c>
      <c r="E2" s="13" t="s">
        <v>47</v>
      </c>
      <c r="F2" s="13" t="s">
        <v>48</v>
      </c>
      <c r="G2" s="13" t="s">
        <v>49</v>
      </c>
      <c r="H2" s="13">
        <v>660263238</v>
      </c>
    </row>
    <row r="3" spans="1:8" s="24" customFormat="1" ht="94.5" x14ac:dyDescent="0.25">
      <c r="A3" s="22">
        <v>8</v>
      </c>
      <c r="B3" s="23" t="s">
        <v>5</v>
      </c>
      <c r="C3" s="13" t="s">
        <v>50</v>
      </c>
      <c r="D3" s="13" t="s">
        <v>51</v>
      </c>
      <c r="E3" s="13" t="s">
        <v>52</v>
      </c>
      <c r="F3" s="13" t="s">
        <v>53</v>
      </c>
      <c r="G3" s="13" t="s">
        <v>54</v>
      </c>
      <c r="H3" s="13">
        <v>505059149</v>
      </c>
    </row>
    <row r="4" spans="1:8" s="24" customFormat="1" ht="78.75" x14ac:dyDescent="0.25">
      <c r="A4" s="22">
        <v>12</v>
      </c>
      <c r="B4" s="23" t="s">
        <v>5</v>
      </c>
      <c r="C4" s="13" t="s">
        <v>31</v>
      </c>
      <c r="D4" s="13" t="s">
        <v>55</v>
      </c>
      <c r="E4" s="13" t="s">
        <v>56</v>
      </c>
      <c r="F4" s="13" t="s">
        <v>57</v>
      </c>
      <c r="G4" s="13" t="s">
        <v>58</v>
      </c>
      <c r="H4" s="13">
        <v>993803701</v>
      </c>
    </row>
    <row r="5" spans="1:8" s="24" customFormat="1" ht="63" x14ac:dyDescent="0.25">
      <c r="A5" s="22">
        <v>7</v>
      </c>
      <c r="B5" s="23" t="s">
        <v>5</v>
      </c>
      <c r="C5" s="13" t="s">
        <v>32</v>
      </c>
      <c r="D5" s="13" t="s">
        <v>55</v>
      </c>
      <c r="E5" s="13" t="s">
        <v>59</v>
      </c>
      <c r="F5" s="13" t="s">
        <v>60</v>
      </c>
      <c r="G5" s="13" t="s">
        <v>61</v>
      </c>
      <c r="H5" s="13">
        <v>677153559</v>
      </c>
    </row>
    <row r="6" spans="1:8" s="24" customFormat="1" ht="110.25" x14ac:dyDescent="0.25">
      <c r="A6" s="22">
        <v>4</v>
      </c>
      <c r="B6" s="23" t="s">
        <v>5</v>
      </c>
      <c r="C6" s="13" t="s">
        <v>33</v>
      </c>
      <c r="D6" s="13" t="s">
        <v>62</v>
      </c>
      <c r="E6" s="13" t="s">
        <v>63</v>
      </c>
      <c r="F6" s="13" t="s">
        <v>64</v>
      </c>
      <c r="G6" s="13" t="s">
        <v>65</v>
      </c>
      <c r="H6" s="13">
        <v>683977036</v>
      </c>
    </row>
    <row r="7" spans="1:8" s="24" customFormat="1" ht="78.75" x14ac:dyDescent="0.25">
      <c r="A7" s="22">
        <v>6</v>
      </c>
      <c r="B7" s="23" t="s">
        <v>5</v>
      </c>
      <c r="C7" s="13" t="s">
        <v>66</v>
      </c>
      <c r="D7" s="13" t="s">
        <v>67</v>
      </c>
      <c r="E7" s="13" t="s">
        <v>68</v>
      </c>
      <c r="F7" s="13" t="s">
        <v>69</v>
      </c>
      <c r="G7" s="13" t="s">
        <v>70</v>
      </c>
      <c r="H7" s="13">
        <v>682269805</v>
      </c>
    </row>
    <row r="8" spans="1:8" s="24" customFormat="1" ht="78.75" x14ac:dyDescent="0.25">
      <c r="A8" s="22">
        <v>13</v>
      </c>
      <c r="B8" s="23" t="s">
        <v>5</v>
      </c>
      <c r="C8" s="13" t="s">
        <v>71</v>
      </c>
      <c r="D8" s="13" t="s">
        <v>72</v>
      </c>
      <c r="E8" s="13" t="s">
        <v>73</v>
      </c>
      <c r="F8" s="13" t="s">
        <v>74</v>
      </c>
      <c r="G8" s="13" t="s">
        <v>75</v>
      </c>
      <c r="H8" s="13">
        <v>990631915</v>
      </c>
    </row>
    <row r="9" spans="1:8" s="24" customFormat="1" ht="78.75" x14ac:dyDescent="0.25">
      <c r="A9" s="22">
        <v>9</v>
      </c>
      <c r="B9" s="23" t="s">
        <v>5</v>
      </c>
      <c r="C9" s="13" t="s">
        <v>36</v>
      </c>
      <c r="D9" s="13" t="s">
        <v>76</v>
      </c>
      <c r="E9" s="13" t="s">
        <v>77</v>
      </c>
      <c r="F9" s="13" t="s">
        <v>78</v>
      </c>
      <c r="G9" s="13" t="s">
        <v>79</v>
      </c>
      <c r="H9" s="13">
        <v>956741071</v>
      </c>
    </row>
    <row r="10" spans="1:8" s="24" customFormat="1" ht="94.5" x14ac:dyDescent="0.25">
      <c r="A10" s="22">
        <v>3</v>
      </c>
      <c r="B10" s="23" t="s">
        <v>5</v>
      </c>
      <c r="C10" s="13" t="s">
        <v>80</v>
      </c>
      <c r="D10" s="13" t="s">
        <v>81</v>
      </c>
      <c r="E10" s="13" t="s">
        <v>82</v>
      </c>
      <c r="F10" s="13" t="s">
        <v>83</v>
      </c>
      <c r="G10" s="13" t="s">
        <v>84</v>
      </c>
      <c r="H10" s="13">
        <v>934248356</v>
      </c>
    </row>
    <row r="11" spans="1:8" s="24" customFormat="1" ht="63" x14ac:dyDescent="0.25">
      <c r="A11" s="22">
        <v>11</v>
      </c>
      <c r="B11" s="23" t="s">
        <v>5</v>
      </c>
      <c r="C11" s="13" t="s">
        <v>38</v>
      </c>
      <c r="D11" s="13" t="s">
        <v>85</v>
      </c>
      <c r="E11" s="13" t="s">
        <v>86</v>
      </c>
      <c r="F11" s="13" t="s">
        <v>87</v>
      </c>
      <c r="G11" s="13" t="s">
        <v>88</v>
      </c>
      <c r="H11" s="13">
        <v>983438936</v>
      </c>
    </row>
    <row r="12" spans="1:8" s="24" customFormat="1" ht="63" x14ac:dyDescent="0.25">
      <c r="A12" s="22">
        <v>5</v>
      </c>
      <c r="B12" s="23" t="s">
        <v>5</v>
      </c>
      <c r="C12" s="13" t="s">
        <v>39</v>
      </c>
      <c r="D12" s="13" t="s">
        <v>89</v>
      </c>
      <c r="E12" s="13" t="s">
        <v>90</v>
      </c>
      <c r="F12" s="13" t="s">
        <v>91</v>
      </c>
      <c r="G12" s="13" t="s">
        <v>92</v>
      </c>
      <c r="H12" s="13">
        <v>938839470</v>
      </c>
    </row>
    <row r="13" spans="1:8" s="24" customFormat="1" ht="94.5" x14ac:dyDescent="0.25">
      <c r="A13" s="22">
        <v>2</v>
      </c>
      <c r="B13" s="23" t="s">
        <v>5</v>
      </c>
      <c r="C13" s="13" t="s">
        <v>40</v>
      </c>
      <c r="D13" s="13" t="s">
        <v>93</v>
      </c>
      <c r="E13" s="13" t="s">
        <v>94</v>
      </c>
      <c r="F13" s="13" t="s">
        <v>95</v>
      </c>
      <c r="G13" s="13" t="s">
        <v>96</v>
      </c>
      <c r="H13" s="13">
        <v>967927329</v>
      </c>
    </row>
    <row r="14" spans="1:8" s="24" customFormat="1" ht="63" x14ac:dyDescent="0.25">
      <c r="A14" s="22">
        <v>10</v>
      </c>
      <c r="B14" s="23" t="s">
        <v>5</v>
      </c>
      <c r="C14" s="13" t="s">
        <v>41</v>
      </c>
      <c r="D14" s="13" t="s">
        <v>97</v>
      </c>
      <c r="E14" s="13" t="s">
        <v>98</v>
      </c>
      <c r="F14" s="13" t="s">
        <v>99</v>
      </c>
      <c r="G14" s="13" t="s">
        <v>100</v>
      </c>
      <c r="H14" s="13">
        <v>967953093</v>
      </c>
    </row>
    <row r="15" spans="1:8" s="24" customFormat="1" ht="15.75" x14ac:dyDescent="0.25">
      <c r="A15" s="22">
        <v>14</v>
      </c>
      <c r="B15" s="23" t="s">
        <v>5</v>
      </c>
      <c r="C15" s="13"/>
      <c r="D15" s="13"/>
      <c r="E15" s="13"/>
      <c r="F15" s="13"/>
      <c r="G15" s="13"/>
      <c r="H15" s="13"/>
    </row>
    <row r="16" spans="1:8" s="24" customFormat="1" ht="15.75" x14ac:dyDescent="0.25">
      <c r="A16" s="22">
        <v>15</v>
      </c>
      <c r="B16" s="23" t="s">
        <v>5</v>
      </c>
      <c r="C16" s="13"/>
      <c r="D16" s="13"/>
      <c r="E16" s="13"/>
      <c r="F16" s="13"/>
      <c r="G16" s="13"/>
      <c r="H16" s="13"/>
    </row>
    <row r="17" spans="1:8" s="24" customFormat="1" ht="15.75" x14ac:dyDescent="0.25">
      <c r="A17" s="22">
        <v>16</v>
      </c>
      <c r="B17" s="23" t="s">
        <v>5</v>
      </c>
      <c r="C17" s="13"/>
      <c r="D17" s="13"/>
      <c r="E17" s="13"/>
      <c r="F17" s="13"/>
      <c r="G17" s="13"/>
      <c r="H17" s="13"/>
    </row>
    <row r="18" spans="1:8" s="24" customFormat="1" ht="15.75" x14ac:dyDescent="0.25">
      <c r="A18" s="22">
        <v>17</v>
      </c>
      <c r="B18" s="23" t="s">
        <v>5</v>
      </c>
      <c r="C18" s="13"/>
      <c r="D18" s="13"/>
      <c r="E18" s="13"/>
      <c r="F18" s="13"/>
      <c r="G18" s="13"/>
      <c r="H18" s="13"/>
    </row>
    <row r="19" spans="1:8" s="24" customFormat="1" ht="15.75" x14ac:dyDescent="0.25">
      <c r="A19" s="22">
        <v>18</v>
      </c>
      <c r="B19" s="23" t="s">
        <v>5</v>
      </c>
      <c r="C19" s="13"/>
      <c r="D19" s="13"/>
      <c r="E19" s="13"/>
      <c r="F19" s="13"/>
      <c r="G19" s="13"/>
      <c r="H19" s="13"/>
    </row>
    <row r="20" spans="1:8" s="24" customFormat="1" ht="15.75" x14ac:dyDescent="0.25">
      <c r="A20" s="22">
        <v>19</v>
      </c>
      <c r="B20" s="23" t="s">
        <v>5</v>
      </c>
      <c r="C20" s="13"/>
      <c r="D20" s="13"/>
      <c r="E20" s="13"/>
      <c r="F20" s="13"/>
      <c r="G20" s="13"/>
      <c r="H20" s="13"/>
    </row>
    <row r="21" spans="1:8" s="24" customFormat="1" ht="15.75" x14ac:dyDescent="0.25">
      <c r="A21" s="22">
        <v>20</v>
      </c>
      <c r="B21" s="23" t="s">
        <v>5</v>
      </c>
      <c r="C21" s="13"/>
      <c r="D21" s="13"/>
      <c r="E21" s="13"/>
      <c r="F21" s="13"/>
      <c r="G21" s="13"/>
      <c r="H21" s="13"/>
    </row>
    <row r="22" spans="1:8" s="24" customFormat="1" ht="15.75" x14ac:dyDescent="0.25">
      <c r="A22" s="22">
        <v>21</v>
      </c>
      <c r="B22" s="23" t="s">
        <v>5</v>
      </c>
      <c r="C22" s="13"/>
      <c r="D22" s="13"/>
      <c r="E22" s="13"/>
      <c r="F22" s="13"/>
      <c r="G22" s="13"/>
      <c r="H22" s="13"/>
    </row>
    <row r="23" spans="1:8" s="24" customFormat="1" ht="15.75" x14ac:dyDescent="0.25">
      <c r="A23" s="22">
        <v>22</v>
      </c>
      <c r="B23" s="23" t="s">
        <v>5</v>
      </c>
      <c r="C23" s="13"/>
      <c r="D23" s="13"/>
      <c r="E23" s="13"/>
      <c r="F23" s="13"/>
      <c r="G23" s="13"/>
      <c r="H23" s="13"/>
    </row>
    <row r="24" spans="1:8" s="24" customFormat="1" ht="15.75" x14ac:dyDescent="0.25">
      <c r="A24" s="22">
        <v>23</v>
      </c>
      <c r="B24" s="23" t="s">
        <v>5</v>
      </c>
      <c r="C24" s="13"/>
      <c r="D24" s="13"/>
      <c r="E24" s="13"/>
      <c r="F24" s="13"/>
      <c r="G24" s="13"/>
      <c r="H24" s="13"/>
    </row>
    <row r="25" spans="1:8" s="24" customFormat="1" ht="15.75" x14ac:dyDescent="0.25">
      <c r="A25" s="22">
        <v>24</v>
      </c>
      <c r="B25" s="23" t="s">
        <v>5</v>
      </c>
      <c r="C25" s="13"/>
      <c r="D25" s="13"/>
      <c r="E25" s="13"/>
      <c r="F25" s="13"/>
      <c r="G25" s="13"/>
      <c r="H25" s="13"/>
    </row>
    <row r="26" spans="1:8" s="24" customFormat="1" ht="15.75" x14ac:dyDescent="0.25">
      <c r="A26" s="22">
        <v>25</v>
      </c>
      <c r="B26" s="23" t="s">
        <v>5</v>
      </c>
      <c r="C26" s="13"/>
      <c r="D26" s="13"/>
      <c r="E26" s="13"/>
      <c r="F26" s="13"/>
      <c r="G26" s="13"/>
      <c r="H26" s="13"/>
    </row>
    <row r="27" spans="1:8" s="24" customFormat="1" ht="15.75" x14ac:dyDescent="0.25">
      <c r="A27" s="22">
        <v>26</v>
      </c>
      <c r="B27" s="23" t="s">
        <v>5</v>
      </c>
      <c r="C27" s="13"/>
      <c r="D27" s="13"/>
      <c r="E27" s="13"/>
      <c r="F27" s="25"/>
      <c r="G27" s="13"/>
      <c r="H27" s="14"/>
    </row>
    <row r="28" spans="1:8" s="24" customFormat="1" ht="15.75" x14ac:dyDescent="0.25">
      <c r="A28" s="22">
        <v>27</v>
      </c>
      <c r="B28" s="23" t="s">
        <v>5</v>
      </c>
      <c r="C28" s="13"/>
      <c r="D28" s="13"/>
      <c r="E28" s="13"/>
      <c r="F28" s="25"/>
      <c r="G28" s="13"/>
      <c r="H28" s="14"/>
    </row>
    <row r="29" spans="1:8" s="24" customFormat="1" ht="15.75" x14ac:dyDescent="0.25">
      <c r="A29" s="22">
        <v>28</v>
      </c>
      <c r="B29" s="23" t="s">
        <v>5</v>
      </c>
      <c r="C29" s="13"/>
      <c r="D29" s="13"/>
      <c r="E29" s="13"/>
      <c r="F29" s="25"/>
      <c r="G29" s="13"/>
      <c r="H29" s="14"/>
    </row>
    <row r="30" spans="1:8" s="24" customFormat="1" ht="15.75" x14ac:dyDescent="0.25">
      <c r="A30" s="22">
        <v>29</v>
      </c>
      <c r="B30" s="23" t="s">
        <v>5</v>
      </c>
      <c r="C30" s="13"/>
      <c r="D30" s="13"/>
      <c r="E30" s="13"/>
      <c r="F30" s="25"/>
      <c r="G30" s="13"/>
      <c r="H30" s="14"/>
    </row>
    <row r="31" spans="1:8" s="24" customFormat="1" ht="15.75" x14ac:dyDescent="0.25">
      <c r="A31" s="22">
        <v>30</v>
      </c>
      <c r="B31" s="23" t="s">
        <v>5</v>
      </c>
      <c r="C31" s="13"/>
      <c r="D31" s="13"/>
      <c r="E31" s="13"/>
      <c r="F31" s="25"/>
      <c r="G31" s="13"/>
      <c r="H31" s="14"/>
    </row>
    <row r="32" spans="1:8" s="24" customFormat="1" ht="15.75" x14ac:dyDescent="0.25">
      <c r="A32" s="22">
        <v>31</v>
      </c>
      <c r="B32" s="23" t="s">
        <v>5</v>
      </c>
      <c r="C32" s="13"/>
      <c r="D32" s="13"/>
      <c r="E32" s="13"/>
      <c r="F32" s="25"/>
      <c r="G32" s="13"/>
      <c r="H32" s="14"/>
    </row>
    <row r="33" spans="1:8" s="24" customFormat="1" ht="15.75" x14ac:dyDescent="0.25">
      <c r="A33" s="22">
        <v>32</v>
      </c>
      <c r="B33" s="23" t="s">
        <v>5</v>
      </c>
      <c r="C33" s="22"/>
      <c r="D33" s="13"/>
      <c r="E33" s="13"/>
      <c r="F33" s="25"/>
      <c r="G33" s="22"/>
      <c r="H33" s="26"/>
    </row>
    <row r="34" spans="1:8" s="24" customFormat="1" ht="15.75" x14ac:dyDescent="0.25">
      <c r="A34" s="22">
        <v>33</v>
      </c>
      <c r="B34" s="23" t="s">
        <v>5</v>
      </c>
      <c r="C34" s="22"/>
      <c r="D34" s="13"/>
      <c r="E34" s="27"/>
      <c r="F34" s="25"/>
      <c r="G34" s="22"/>
      <c r="H34" s="26"/>
    </row>
    <row r="35" spans="1:8" s="24" customFormat="1" ht="15.75" x14ac:dyDescent="0.25">
      <c r="A35" s="22">
        <v>34</v>
      </c>
      <c r="B35" s="23" t="s">
        <v>5</v>
      </c>
      <c r="C35" s="22"/>
      <c r="D35" s="13"/>
      <c r="E35" s="13"/>
      <c r="F35" s="25"/>
      <c r="G35" s="22"/>
      <c r="H35" s="26"/>
    </row>
    <row r="36" spans="1:8" s="24" customFormat="1" ht="15.75" x14ac:dyDescent="0.25">
      <c r="A36" s="22">
        <v>35</v>
      </c>
      <c r="B36" s="23" t="s">
        <v>5</v>
      </c>
      <c r="C36" s="22"/>
      <c r="D36" s="13"/>
      <c r="E36" s="13"/>
      <c r="F36" s="25"/>
      <c r="G36" s="22"/>
      <c r="H36" s="26"/>
    </row>
    <row r="37" spans="1:8" s="24" customFormat="1" ht="15.75" x14ac:dyDescent="0.25">
      <c r="A37" s="22">
        <v>36</v>
      </c>
      <c r="B37" s="23" t="s">
        <v>5</v>
      </c>
      <c r="C37" s="22"/>
      <c r="D37" s="13"/>
      <c r="E37" s="13"/>
      <c r="F37" s="25"/>
      <c r="G37" s="22"/>
      <c r="H37" s="26"/>
    </row>
    <row r="38" spans="1:8" s="24" customFormat="1" ht="15.75" x14ac:dyDescent="0.25">
      <c r="A38" s="22">
        <v>37</v>
      </c>
      <c r="B38" s="23" t="s">
        <v>5</v>
      </c>
      <c r="C38" s="22"/>
      <c r="D38" s="13"/>
      <c r="E38" s="13"/>
      <c r="F38" s="25"/>
      <c r="G38" s="22"/>
      <c r="H38" s="26"/>
    </row>
    <row r="39" spans="1:8" s="24" customFormat="1" ht="15.75" x14ac:dyDescent="0.25">
      <c r="A39" s="22">
        <v>38</v>
      </c>
      <c r="B39" s="23" t="s">
        <v>5</v>
      </c>
      <c r="C39" s="13"/>
      <c r="D39" s="13"/>
      <c r="E39" s="13"/>
      <c r="F39" s="25"/>
      <c r="G39" s="13"/>
      <c r="H39" s="14"/>
    </row>
    <row r="40" spans="1:8" s="24" customFormat="1" ht="15.75" x14ac:dyDescent="0.25">
      <c r="A40" s="22">
        <v>39</v>
      </c>
      <c r="B40" s="23" t="s">
        <v>5</v>
      </c>
      <c r="C40" s="13"/>
      <c r="D40" s="13"/>
      <c r="E40" s="13"/>
      <c r="F40" s="25" t="s">
        <v>101</v>
      </c>
      <c r="G40" s="13"/>
      <c r="H40" s="14"/>
    </row>
    <row r="41" spans="1:8" s="24" customFormat="1" ht="15.75" x14ac:dyDescent="0.25">
      <c r="A41" s="22">
        <v>40</v>
      </c>
      <c r="B41" s="23" t="s">
        <v>5</v>
      </c>
      <c r="C41" s="13"/>
      <c r="D41" s="13"/>
      <c r="E41" s="13"/>
      <c r="F41" s="25"/>
      <c r="G41" s="13"/>
      <c r="H41" s="14"/>
    </row>
    <row r="42" spans="1:8" s="24" customFormat="1" ht="15.75" x14ac:dyDescent="0.25">
      <c r="A42" s="22">
        <v>41</v>
      </c>
      <c r="B42" s="23" t="s">
        <v>5</v>
      </c>
      <c r="C42" s="13"/>
      <c r="D42" s="13"/>
      <c r="E42" s="13"/>
      <c r="F42" s="25"/>
      <c r="G42" s="13"/>
      <c r="H42" s="14"/>
    </row>
    <row r="43" spans="1:8" s="24" customFormat="1" ht="15.75" x14ac:dyDescent="0.25">
      <c r="A43" s="22">
        <v>42</v>
      </c>
      <c r="B43" s="23" t="s">
        <v>5</v>
      </c>
      <c r="C43" s="13"/>
      <c r="D43" s="13"/>
      <c r="E43" s="13"/>
      <c r="F43" s="25"/>
      <c r="G43" s="13"/>
      <c r="H43" s="14"/>
    </row>
    <row r="44" spans="1:8" s="24" customFormat="1" ht="15.75" x14ac:dyDescent="0.25">
      <c r="A44" s="22">
        <v>43</v>
      </c>
      <c r="B44" s="23" t="s">
        <v>5</v>
      </c>
      <c r="C44" s="22"/>
      <c r="D44" s="13"/>
      <c r="E44" s="13"/>
      <c r="F44" s="25"/>
      <c r="G44" s="22"/>
      <c r="H44" s="26"/>
    </row>
    <row r="45" spans="1:8" s="24" customFormat="1" ht="15.75" x14ac:dyDescent="0.25">
      <c r="A45" s="22">
        <v>44</v>
      </c>
      <c r="B45" s="23" t="s">
        <v>5</v>
      </c>
      <c r="C45" s="22"/>
      <c r="D45" s="13"/>
      <c r="E45" s="13"/>
      <c r="F45" s="25"/>
      <c r="G45" s="22"/>
      <c r="H45" s="26"/>
    </row>
    <row r="46" spans="1:8" s="24" customFormat="1" ht="15.75" x14ac:dyDescent="0.25">
      <c r="A46" s="22">
        <v>45</v>
      </c>
      <c r="B46" s="23" t="s">
        <v>5</v>
      </c>
      <c r="C46" s="13"/>
      <c r="D46" s="13"/>
      <c r="E46" s="13"/>
      <c r="F46" s="25"/>
      <c r="G46" s="13"/>
      <c r="H46" s="14"/>
    </row>
    <row r="47" spans="1:8" s="24" customFormat="1" ht="15.75" x14ac:dyDescent="0.25">
      <c r="A47" s="22">
        <v>46</v>
      </c>
      <c r="B47" s="23" t="s">
        <v>5</v>
      </c>
      <c r="C47" s="13"/>
      <c r="D47" s="13"/>
      <c r="E47" s="13"/>
      <c r="F47" s="25"/>
      <c r="G47" s="13"/>
      <c r="H47" s="14"/>
    </row>
    <row r="48" spans="1:8" s="24" customFormat="1" ht="15.75" x14ac:dyDescent="0.25">
      <c r="A48" s="22">
        <v>47</v>
      </c>
      <c r="B48" s="23" t="s">
        <v>5</v>
      </c>
      <c r="C48" s="13"/>
      <c r="D48" s="13"/>
      <c r="E48" s="13"/>
      <c r="F48" s="25"/>
      <c r="G48" s="13"/>
      <c r="H48" s="14"/>
    </row>
    <row r="49" spans="1:8" s="24" customFormat="1" ht="15.75" x14ac:dyDescent="0.25">
      <c r="A49" s="22">
        <v>48</v>
      </c>
      <c r="B49" s="23" t="s">
        <v>5</v>
      </c>
      <c r="C49" s="13"/>
      <c r="D49" s="13"/>
      <c r="E49" s="13"/>
      <c r="F49" s="25"/>
      <c r="G49" s="13"/>
      <c r="H49" s="14"/>
    </row>
    <row r="50" spans="1:8" s="24" customFormat="1" ht="15.75" x14ac:dyDescent="0.25">
      <c r="A50" s="22">
        <v>49</v>
      </c>
      <c r="B50" s="23" t="s">
        <v>5</v>
      </c>
      <c r="C50" s="13"/>
      <c r="D50" s="13"/>
      <c r="E50" s="13"/>
      <c r="F50" s="25"/>
      <c r="G50" s="13"/>
      <c r="H50" s="14"/>
    </row>
    <row r="51" spans="1:8" s="24" customFormat="1" ht="15.75" x14ac:dyDescent="0.25">
      <c r="A51" s="22">
        <v>50</v>
      </c>
      <c r="B51" s="23" t="s">
        <v>5</v>
      </c>
      <c r="C51" s="13"/>
      <c r="D51" s="13"/>
      <c r="E51" s="13"/>
      <c r="F51" s="25"/>
      <c r="G51" s="13"/>
      <c r="H51" s="14"/>
    </row>
    <row r="52" spans="1:8" s="24" customFormat="1" ht="15.75" x14ac:dyDescent="0.25">
      <c r="A52" s="22">
        <v>51</v>
      </c>
      <c r="B52" s="23" t="s">
        <v>5</v>
      </c>
      <c r="C52" s="13"/>
      <c r="D52" s="13"/>
      <c r="E52" s="13"/>
      <c r="F52" s="25"/>
      <c r="G52" s="13"/>
      <c r="H52" s="14"/>
    </row>
    <row r="53" spans="1:8" s="24" customFormat="1" ht="15.75" x14ac:dyDescent="0.25">
      <c r="A53" s="22">
        <v>52</v>
      </c>
      <c r="B53" s="23" t="s">
        <v>5</v>
      </c>
      <c r="C53" s="13"/>
      <c r="D53" s="13"/>
      <c r="E53" s="13"/>
      <c r="F53" s="25"/>
      <c r="G53" s="13"/>
      <c r="H53" s="14"/>
    </row>
    <row r="54" spans="1:8" s="24" customFormat="1" ht="15.75" x14ac:dyDescent="0.25">
      <c r="A54" s="22">
        <v>53</v>
      </c>
      <c r="B54" s="23" t="s">
        <v>5</v>
      </c>
      <c r="C54" s="13"/>
      <c r="D54" s="13"/>
      <c r="E54" s="13"/>
      <c r="F54" s="25"/>
      <c r="G54" s="13"/>
      <c r="H54" s="14"/>
    </row>
    <row r="55" spans="1:8" s="24" customFormat="1" ht="15.75" x14ac:dyDescent="0.25">
      <c r="A55" s="22">
        <v>54</v>
      </c>
      <c r="B55" s="23" t="s">
        <v>5</v>
      </c>
      <c r="C55" s="13"/>
      <c r="D55" s="13"/>
      <c r="E55" s="13"/>
      <c r="F55" s="25"/>
      <c r="G55" s="13"/>
      <c r="H55" s="14"/>
    </row>
    <row r="56" spans="1:8" s="24" customFormat="1" ht="15.75" x14ac:dyDescent="0.25">
      <c r="A56" s="22">
        <v>55</v>
      </c>
      <c r="B56" s="23" t="s">
        <v>5</v>
      </c>
      <c r="C56" s="13"/>
      <c r="D56" s="13"/>
      <c r="E56" s="13"/>
      <c r="F56" s="25"/>
      <c r="G56" s="13"/>
      <c r="H56" s="14"/>
    </row>
    <row r="57" spans="1:8" s="24" customFormat="1" ht="15.75" x14ac:dyDescent="0.25">
      <c r="A57" s="22">
        <v>56</v>
      </c>
      <c r="B57" s="23" t="s">
        <v>5</v>
      </c>
      <c r="C57" s="13"/>
      <c r="D57" s="13"/>
      <c r="E57" s="13"/>
      <c r="F57" s="25"/>
      <c r="G57" s="13"/>
      <c r="H57" s="14"/>
    </row>
    <row r="58" spans="1:8" s="24" customFormat="1" ht="15.75" x14ac:dyDescent="0.25">
      <c r="A58" s="22">
        <v>57</v>
      </c>
      <c r="B58" s="23" t="s">
        <v>5</v>
      </c>
      <c r="C58" s="13"/>
      <c r="D58" s="13"/>
      <c r="E58" s="13"/>
      <c r="F58" s="25"/>
      <c r="G58" s="13"/>
      <c r="H58" s="14"/>
    </row>
    <row r="59" spans="1:8" s="24" customFormat="1" ht="15.75" x14ac:dyDescent="0.25">
      <c r="A59" s="22">
        <v>58</v>
      </c>
      <c r="B59" s="23" t="s">
        <v>5</v>
      </c>
      <c r="C59" s="22"/>
      <c r="D59" s="13"/>
      <c r="E59" s="27"/>
      <c r="F59" s="25"/>
      <c r="G59" s="22"/>
      <c r="H59" s="26"/>
    </row>
    <row r="60" spans="1:8" s="24" customFormat="1" ht="15.75" x14ac:dyDescent="0.25">
      <c r="A60" s="22">
        <v>59</v>
      </c>
      <c r="B60" s="23" t="s">
        <v>5</v>
      </c>
      <c r="C60" s="22"/>
      <c r="D60" s="13"/>
      <c r="E60" s="13"/>
      <c r="F60" s="25"/>
      <c r="G60" s="22"/>
      <c r="H60" s="26"/>
    </row>
    <row r="61" spans="1:8" s="24" customFormat="1" ht="15.75" x14ac:dyDescent="0.25">
      <c r="A61" s="22">
        <v>60</v>
      </c>
      <c r="B61" s="23" t="s">
        <v>5</v>
      </c>
      <c r="C61" s="22"/>
      <c r="D61" s="13"/>
      <c r="E61" s="22"/>
      <c r="F61" s="25"/>
      <c r="G61" s="22"/>
      <c r="H61" s="26"/>
    </row>
    <row r="62" spans="1:8" s="24" customFormat="1" ht="15.75" x14ac:dyDescent="0.25">
      <c r="A62" s="22">
        <v>61</v>
      </c>
      <c r="B62" s="23" t="s">
        <v>5</v>
      </c>
      <c r="C62" s="22"/>
      <c r="D62" s="13"/>
      <c r="E62" s="27"/>
      <c r="F62" s="25"/>
      <c r="G62" s="22"/>
      <c r="H62" s="26"/>
    </row>
    <row r="63" spans="1:8" s="24" customFormat="1" ht="15.75" x14ac:dyDescent="0.25">
      <c r="A63" s="22">
        <v>62</v>
      </c>
      <c r="B63" s="23" t="s">
        <v>5</v>
      </c>
      <c r="C63" s="22"/>
      <c r="D63" s="13"/>
      <c r="E63" s="27"/>
      <c r="F63" s="25"/>
      <c r="G63" s="22"/>
      <c r="H63" s="26"/>
    </row>
    <row r="64" spans="1:8" s="24" customFormat="1" ht="15.75" x14ac:dyDescent="0.25">
      <c r="A64" s="22">
        <v>63</v>
      </c>
      <c r="B64" s="23" t="s">
        <v>5</v>
      </c>
      <c r="C64" s="22"/>
      <c r="D64" s="13"/>
      <c r="E64" s="27"/>
      <c r="F64" s="25"/>
      <c r="G64" s="22"/>
      <c r="H64" s="26"/>
    </row>
    <row r="65" spans="1:8" s="24" customFormat="1" ht="15.75" x14ac:dyDescent="0.25">
      <c r="A65" s="22">
        <v>64</v>
      </c>
      <c r="B65" s="23" t="s">
        <v>5</v>
      </c>
      <c r="C65" s="13"/>
      <c r="D65" s="13"/>
      <c r="E65" s="13"/>
      <c r="F65" s="25"/>
      <c r="G65" s="13"/>
      <c r="H65" s="14"/>
    </row>
    <row r="66" spans="1:8" s="24" customFormat="1" ht="15.75" x14ac:dyDescent="0.25">
      <c r="A66" s="22">
        <v>65</v>
      </c>
      <c r="B66" s="23" t="s">
        <v>5</v>
      </c>
      <c r="C66" s="13"/>
      <c r="D66" s="13"/>
      <c r="E66" s="13"/>
      <c r="F66" s="25"/>
      <c r="G66" s="13"/>
      <c r="H66" s="14"/>
    </row>
    <row r="67" spans="1:8" s="24" customFormat="1" ht="15.75" x14ac:dyDescent="0.25">
      <c r="A67" s="22">
        <v>66</v>
      </c>
      <c r="B67" s="23" t="s">
        <v>5</v>
      </c>
      <c r="C67" s="13"/>
      <c r="D67" s="13"/>
      <c r="E67" s="13"/>
      <c r="F67" s="25"/>
      <c r="G67" s="13"/>
      <c r="H67" s="14"/>
    </row>
    <row r="68" spans="1:8" s="24" customFormat="1" ht="15.75" x14ac:dyDescent="0.25">
      <c r="A68" s="22">
        <v>67</v>
      </c>
      <c r="B68" s="23" t="s">
        <v>5</v>
      </c>
      <c r="C68" s="13"/>
      <c r="D68" s="13"/>
      <c r="E68" s="13"/>
      <c r="F68" s="25"/>
      <c r="G68" s="13"/>
      <c r="H68" s="14"/>
    </row>
    <row r="69" spans="1:8" s="24" customFormat="1" ht="15.75" x14ac:dyDescent="0.25">
      <c r="A69" s="22">
        <v>68</v>
      </c>
      <c r="B69" s="23" t="s">
        <v>5</v>
      </c>
      <c r="C69" s="13"/>
      <c r="D69" s="13"/>
      <c r="E69" s="13"/>
      <c r="F69" s="25"/>
      <c r="G69" s="13"/>
      <c r="H69" s="14"/>
    </row>
    <row r="70" spans="1:8" s="24" customFormat="1" ht="15.75" x14ac:dyDescent="0.25">
      <c r="A70" s="22">
        <v>69</v>
      </c>
      <c r="B70" s="23" t="s">
        <v>5</v>
      </c>
      <c r="C70" s="13"/>
      <c r="D70" s="13"/>
      <c r="E70" s="13"/>
      <c r="F70" s="25"/>
      <c r="G70" s="13"/>
      <c r="H70" s="14"/>
    </row>
    <row r="71" spans="1:8" s="24" customFormat="1" ht="15.75" x14ac:dyDescent="0.25">
      <c r="A71" s="22">
        <v>70</v>
      </c>
      <c r="B71" s="23" t="s">
        <v>5</v>
      </c>
      <c r="C71" s="13"/>
      <c r="D71" s="13"/>
      <c r="E71" s="13"/>
      <c r="F71" s="25"/>
      <c r="G71" s="13"/>
      <c r="H71" s="14"/>
    </row>
    <row r="72" spans="1:8" s="24" customFormat="1" ht="15.75" x14ac:dyDescent="0.25">
      <c r="A72" s="22">
        <v>71</v>
      </c>
      <c r="B72" s="23" t="s">
        <v>5</v>
      </c>
      <c r="C72" s="13"/>
      <c r="D72" s="13"/>
      <c r="E72" s="13"/>
      <c r="F72" s="25"/>
      <c r="G72" s="13"/>
      <c r="H72" s="14"/>
    </row>
    <row r="73" spans="1:8" s="24" customFormat="1" ht="15.75" x14ac:dyDescent="0.25">
      <c r="A73" s="22">
        <v>72</v>
      </c>
      <c r="B73" s="23" t="s">
        <v>5</v>
      </c>
      <c r="C73" s="13"/>
      <c r="D73" s="13"/>
      <c r="E73" s="13"/>
      <c r="F73" s="25"/>
      <c r="G73" s="13"/>
      <c r="H73" s="14"/>
    </row>
    <row r="74" spans="1:8" s="24" customFormat="1" ht="15.75" x14ac:dyDescent="0.25">
      <c r="A74" s="22">
        <v>73</v>
      </c>
      <c r="B74" s="23" t="s">
        <v>5</v>
      </c>
      <c r="C74" s="13"/>
      <c r="D74" s="13"/>
      <c r="E74" s="13"/>
      <c r="F74" s="25"/>
      <c r="G74" s="13"/>
      <c r="H74" s="14"/>
    </row>
    <row r="75" spans="1:8" s="24" customFormat="1" ht="15.75" x14ac:dyDescent="0.25">
      <c r="A75" s="22">
        <v>74</v>
      </c>
      <c r="B75" s="23" t="s">
        <v>5</v>
      </c>
      <c r="C75" s="13"/>
      <c r="D75" s="13"/>
      <c r="E75" s="13"/>
      <c r="F75" s="25"/>
      <c r="G75" s="13"/>
      <c r="H75" s="14"/>
    </row>
    <row r="76" spans="1:8" s="24" customFormat="1" ht="15.75" x14ac:dyDescent="0.25">
      <c r="A76" s="22">
        <v>75</v>
      </c>
      <c r="B76" s="23" t="s">
        <v>5</v>
      </c>
      <c r="C76" s="13"/>
      <c r="D76" s="13"/>
      <c r="E76" s="13"/>
      <c r="F76" s="25"/>
      <c r="G76" s="13"/>
      <c r="H76" s="14"/>
    </row>
    <row r="77" spans="1:8" s="24" customFormat="1" ht="15.75" x14ac:dyDescent="0.25">
      <c r="A77" s="22">
        <v>76</v>
      </c>
      <c r="B77" s="23" t="s">
        <v>5</v>
      </c>
      <c r="C77" s="13"/>
      <c r="D77" s="13"/>
      <c r="E77" s="13"/>
      <c r="F77" s="25"/>
      <c r="G77" s="13"/>
      <c r="H77" s="14"/>
    </row>
    <row r="78" spans="1:8" s="24" customFormat="1" ht="15.75" x14ac:dyDescent="0.25">
      <c r="A78" s="22">
        <v>77</v>
      </c>
      <c r="B78" s="23" t="s">
        <v>5</v>
      </c>
      <c r="C78" s="13"/>
      <c r="D78" s="13"/>
      <c r="E78" s="13"/>
      <c r="F78" s="25"/>
      <c r="G78" s="13"/>
      <c r="H78" s="14"/>
    </row>
    <row r="79" spans="1:8" s="24" customFormat="1" ht="15.75" x14ac:dyDescent="0.25">
      <c r="A79" s="22">
        <v>78</v>
      </c>
      <c r="B79" s="23" t="s">
        <v>5</v>
      </c>
      <c r="C79" s="13"/>
      <c r="D79" s="13"/>
      <c r="E79" s="13"/>
      <c r="F79" s="25"/>
      <c r="G79" s="13"/>
      <c r="H79" s="14"/>
    </row>
    <row r="80" spans="1:8" s="24" customFormat="1" ht="15.75" x14ac:dyDescent="0.25">
      <c r="A80" s="22">
        <v>79</v>
      </c>
      <c r="B80" s="23" t="s">
        <v>5</v>
      </c>
      <c r="C80" s="13"/>
      <c r="D80" s="13"/>
      <c r="E80" s="13"/>
      <c r="F80" s="25"/>
      <c r="G80" s="13"/>
      <c r="H80" s="14"/>
    </row>
    <row r="81" spans="1:8" s="24" customFormat="1" ht="15.75" x14ac:dyDescent="0.25">
      <c r="A81" s="22">
        <v>80</v>
      </c>
      <c r="B81" s="23" t="s">
        <v>5</v>
      </c>
      <c r="C81" s="22"/>
      <c r="D81" s="13"/>
      <c r="E81" s="27"/>
      <c r="F81" s="25"/>
      <c r="G81" s="22"/>
      <c r="H81" s="26"/>
    </row>
    <row r="82" spans="1:8" s="24" customFormat="1" ht="15.75" x14ac:dyDescent="0.25">
      <c r="A82" s="22">
        <v>81</v>
      </c>
      <c r="B82" s="23" t="s">
        <v>5</v>
      </c>
      <c r="C82" s="22"/>
      <c r="D82" s="13"/>
      <c r="E82" s="13"/>
      <c r="F82" s="25"/>
      <c r="G82" s="22"/>
      <c r="H82" s="26"/>
    </row>
    <row r="83" spans="1:8" s="24" customFormat="1" ht="15.75" x14ac:dyDescent="0.25">
      <c r="A83" s="22">
        <v>82</v>
      </c>
      <c r="B83" s="23" t="s">
        <v>5</v>
      </c>
      <c r="C83" s="22"/>
      <c r="D83" s="13"/>
      <c r="E83" s="22"/>
      <c r="F83" s="25"/>
      <c r="G83" s="22"/>
      <c r="H83" s="26"/>
    </row>
    <row r="84" spans="1:8" s="24" customFormat="1" ht="15.75" x14ac:dyDescent="0.25">
      <c r="A84" s="22">
        <v>83</v>
      </c>
      <c r="B84" s="23" t="s">
        <v>5</v>
      </c>
      <c r="C84" s="22"/>
      <c r="D84" s="13"/>
      <c r="E84" s="27"/>
      <c r="F84" s="25"/>
      <c r="G84" s="22"/>
      <c r="H84" s="26"/>
    </row>
    <row r="85" spans="1:8" s="24" customFormat="1" ht="15.75" x14ac:dyDescent="0.25">
      <c r="A85" s="22">
        <v>84</v>
      </c>
      <c r="B85" s="23" t="s">
        <v>5</v>
      </c>
      <c r="C85" s="22"/>
      <c r="D85" s="13"/>
      <c r="E85" s="13"/>
      <c r="F85" s="25"/>
      <c r="G85" s="22"/>
      <c r="H85" s="26"/>
    </row>
    <row r="86" spans="1:8" s="24" customFormat="1" ht="15.75" x14ac:dyDescent="0.25">
      <c r="A86" s="22">
        <v>85</v>
      </c>
      <c r="B86" s="23" t="s">
        <v>5</v>
      </c>
      <c r="C86" s="22"/>
      <c r="D86" s="13"/>
      <c r="E86" s="27"/>
      <c r="F86" s="25"/>
      <c r="G86" s="22"/>
      <c r="H86" s="26"/>
    </row>
    <row r="87" spans="1:8" s="24" customFormat="1" ht="15.75" x14ac:dyDescent="0.25">
      <c r="A87" s="22">
        <v>86</v>
      </c>
      <c r="B87" s="23" t="s">
        <v>5</v>
      </c>
      <c r="C87" s="13"/>
      <c r="D87" s="13"/>
      <c r="E87" s="13"/>
      <c r="F87" s="25"/>
      <c r="G87" s="13"/>
      <c r="H87" s="14"/>
    </row>
    <row r="88" spans="1:8" s="24" customFormat="1" ht="15.75" x14ac:dyDescent="0.25">
      <c r="A88" s="22">
        <v>87</v>
      </c>
      <c r="B88" s="23" t="s">
        <v>5</v>
      </c>
      <c r="C88" s="13"/>
      <c r="D88" s="13"/>
      <c r="E88" s="13"/>
      <c r="F88" s="25"/>
      <c r="G88" s="13"/>
      <c r="H88" s="14"/>
    </row>
    <row r="89" spans="1:8" s="24" customFormat="1" ht="15.75" x14ac:dyDescent="0.25">
      <c r="A89" s="22">
        <v>88</v>
      </c>
      <c r="B89" s="23" t="s">
        <v>5</v>
      </c>
      <c r="C89" s="13"/>
      <c r="D89" s="13"/>
      <c r="E89" s="13"/>
      <c r="F89" s="25"/>
      <c r="G89" s="13"/>
      <c r="H89" s="14"/>
    </row>
    <row r="90" spans="1:8" s="24" customFormat="1" ht="15.75" x14ac:dyDescent="0.25">
      <c r="A90" s="22">
        <v>89</v>
      </c>
      <c r="B90" s="23" t="s">
        <v>5</v>
      </c>
      <c r="C90" s="13"/>
      <c r="D90" s="13"/>
      <c r="E90" s="13"/>
      <c r="F90" s="25"/>
      <c r="G90" s="13"/>
      <c r="H90" s="14"/>
    </row>
    <row r="91" spans="1:8" s="24" customFormat="1" ht="15.75" x14ac:dyDescent="0.25">
      <c r="A91" s="22">
        <v>90</v>
      </c>
      <c r="B91" s="23" t="s">
        <v>5</v>
      </c>
      <c r="C91" s="13"/>
      <c r="D91" s="13"/>
      <c r="E91" s="13"/>
      <c r="F91" s="25"/>
      <c r="G91" s="13"/>
      <c r="H91" s="14"/>
    </row>
    <row r="92" spans="1:8" s="24" customFormat="1" ht="15.75" x14ac:dyDescent="0.25">
      <c r="A92" s="22">
        <v>91</v>
      </c>
      <c r="B92" s="23" t="s">
        <v>5</v>
      </c>
      <c r="C92" s="13"/>
      <c r="D92" s="13"/>
      <c r="E92" s="13"/>
      <c r="F92" s="25"/>
      <c r="G92" s="13"/>
      <c r="H92" s="14"/>
    </row>
    <row r="93" spans="1:8" s="24" customFormat="1" ht="15.75" x14ac:dyDescent="0.25">
      <c r="A93" s="22">
        <v>92</v>
      </c>
      <c r="B93" s="23" t="s">
        <v>5</v>
      </c>
      <c r="C93" s="13"/>
      <c r="D93" s="13"/>
      <c r="E93" s="13"/>
      <c r="F93" s="25"/>
      <c r="G93" s="13"/>
      <c r="H93" s="14"/>
    </row>
    <row r="94" spans="1:8" s="24" customFormat="1" ht="15.75" x14ac:dyDescent="0.25">
      <c r="A94" s="22">
        <v>93</v>
      </c>
      <c r="B94" s="23" t="s">
        <v>5</v>
      </c>
      <c r="C94" s="13"/>
      <c r="D94" s="13"/>
      <c r="E94" s="13"/>
      <c r="F94" s="25"/>
      <c r="G94" s="13"/>
      <c r="H94" s="14"/>
    </row>
    <row r="95" spans="1:8" s="24" customFormat="1" ht="15.75" x14ac:dyDescent="0.25">
      <c r="A95" s="22">
        <v>94</v>
      </c>
      <c r="B95" s="23" t="s">
        <v>5</v>
      </c>
      <c r="C95" s="13"/>
      <c r="D95" s="13"/>
      <c r="E95" s="13"/>
      <c r="F95" s="25"/>
      <c r="G95" s="13"/>
      <c r="H95" s="14"/>
    </row>
    <row r="96" spans="1:8" s="24" customFormat="1" ht="15.75" x14ac:dyDescent="0.25">
      <c r="A96" s="22">
        <v>95</v>
      </c>
      <c r="B96" s="23" t="s">
        <v>5</v>
      </c>
      <c r="C96" s="13"/>
      <c r="D96" s="13"/>
      <c r="E96" s="13"/>
      <c r="F96" s="25"/>
      <c r="G96" s="13"/>
      <c r="H96" s="14"/>
    </row>
    <row r="97" spans="1:8" s="24" customFormat="1" ht="15.75" x14ac:dyDescent="0.25">
      <c r="A97" s="22">
        <v>96</v>
      </c>
      <c r="B97" s="23" t="s">
        <v>5</v>
      </c>
      <c r="C97" s="13"/>
      <c r="D97" s="13"/>
      <c r="E97" s="13"/>
      <c r="F97" s="25"/>
      <c r="G97" s="13"/>
      <c r="H97" s="14"/>
    </row>
    <row r="98" spans="1:8" s="24" customFormat="1" ht="15.75" x14ac:dyDescent="0.25">
      <c r="A98" s="22">
        <v>97</v>
      </c>
      <c r="B98" s="23" t="s">
        <v>5</v>
      </c>
      <c r="C98" s="22"/>
      <c r="D98" s="13"/>
      <c r="E98" s="27"/>
      <c r="F98" s="25"/>
      <c r="G98" s="22"/>
      <c r="H98" s="26"/>
    </row>
    <row r="99" spans="1:8" s="24" customFormat="1" ht="15.75" x14ac:dyDescent="0.25">
      <c r="A99" s="22">
        <v>98</v>
      </c>
      <c r="B99" s="23" t="s">
        <v>5</v>
      </c>
      <c r="C99" s="22"/>
      <c r="D99" s="13"/>
      <c r="E99" s="22"/>
      <c r="F99" s="25"/>
      <c r="G99" s="22"/>
      <c r="H99" s="26"/>
    </row>
    <row r="100" spans="1:8" s="24" customFormat="1" ht="15.75" x14ac:dyDescent="0.25">
      <c r="A100" s="22">
        <v>99</v>
      </c>
      <c r="B100" s="23" t="s">
        <v>5</v>
      </c>
      <c r="C100" s="22"/>
      <c r="D100" s="13"/>
      <c r="E100" s="27"/>
      <c r="F100" s="25"/>
      <c r="G100" s="22"/>
      <c r="H100" s="26"/>
    </row>
    <row r="101" spans="1:8" s="24" customFormat="1" ht="15.75" x14ac:dyDescent="0.25">
      <c r="A101" s="22">
        <v>100</v>
      </c>
      <c r="B101" s="23" t="s">
        <v>5</v>
      </c>
      <c r="C101" s="22"/>
      <c r="D101" s="13"/>
      <c r="E101" s="27"/>
      <c r="F101" s="25"/>
      <c r="G101" s="22"/>
      <c r="H101" s="26"/>
    </row>
    <row r="102" spans="1:8" s="24" customFormat="1" ht="15.75" x14ac:dyDescent="0.25">
      <c r="A102" s="22"/>
      <c r="B102" s="23"/>
      <c r="C102" s="22"/>
      <c r="D102" s="13"/>
      <c r="E102" s="13"/>
      <c r="F102" s="25"/>
      <c r="G102" s="22"/>
      <c r="H102" s="26"/>
    </row>
    <row r="103" spans="1:8" s="24" customFormat="1" ht="15.75" x14ac:dyDescent="0.25">
      <c r="A103" s="22"/>
      <c r="B103" s="23"/>
      <c r="C103" s="13"/>
      <c r="D103" s="13"/>
      <c r="E103" s="13"/>
      <c r="F103" s="25"/>
      <c r="G103" s="13"/>
      <c r="H103" s="14"/>
    </row>
    <row r="104" spans="1:8" s="24" customFormat="1" ht="15.75" x14ac:dyDescent="0.25">
      <c r="A104" s="22"/>
      <c r="B104" s="23"/>
      <c r="C104" s="13"/>
      <c r="D104" s="13"/>
      <c r="E104" s="13"/>
      <c r="F104" s="25"/>
      <c r="G104" s="13"/>
      <c r="H104" s="14"/>
    </row>
    <row r="105" spans="1:8" s="24" customFormat="1" ht="15.75" x14ac:dyDescent="0.25">
      <c r="A105" s="22"/>
      <c r="B105" s="23"/>
      <c r="C105" s="13"/>
      <c r="D105" s="13"/>
      <c r="E105" s="13"/>
      <c r="F105" s="25"/>
      <c r="G105" s="13"/>
      <c r="H105" s="14"/>
    </row>
    <row r="106" spans="1:8" s="24" customFormat="1" ht="15.75" x14ac:dyDescent="0.25">
      <c r="A106" s="22"/>
      <c r="B106" s="23"/>
      <c r="C106" s="13"/>
      <c r="D106" s="13"/>
      <c r="E106" s="13"/>
      <c r="F106" s="25"/>
      <c r="G106" s="13"/>
      <c r="H106" s="14"/>
    </row>
    <row r="107" spans="1:8" s="24" customFormat="1" ht="15.75" x14ac:dyDescent="0.25">
      <c r="A107" s="22"/>
      <c r="B107" s="23"/>
      <c r="C107" s="13"/>
      <c r="D107" s="13"/>
      <c r="E107" s="13"/>
      <c r="F107" s="25"/>
      <c r="G107" s="13"/>
      <c r="H107" s="14"/>
    </row>
    <row r="108" spans="1:8" s="24" customFormat="1" ht="15.75" x14ac:dyDescent="0.25">
      <c r="A108" s="22"/>
      <c r="B108" s="23"/>
      <c r="C108" s="13"/>
      <c r="D108" s="13"/>
      <c r="E108" s="13"/>
      <c r="F108" s="25"/>
      <c r="G108" s="13"/>
      <c r="H108" s="14"/>
    </row>
    <row r="109" spans="1:8" s="24" customFormat="1" ht="15.75" x14ac:dyDescent="0.25">
      <c r="A109" s="22"/>
      <c r="B109" s="23"/>
      <c r="C109" s="13"/>
      <c r="D109" s="13"/>
      <c r="E109" s="13"/>
      <c r="F109" s="25"/>
      <c r="G109" s="13"/>
      <c r="H109" s="14"/>
    </row>
    <row r="110" spans="1:8" s="24" customFormat="1" ht="15.75" x14ac:dyDescent="0.25">
      <c r="A110" s="22"/>
      <c r="B110" s="23"/>
      <c r="C110" s="13"/>
      <c r="D110" s="13"/>
      <c r="E110" s="13"/>
      <c r="F110" s="25"/>
      <c r="G110" s="13"/>
      <c r="H110" s="14"/>
    </row>
    <row r="111" spans="1:8" s="24" customFormat="1" ht="15.75" x14ac:dyDescent="0.25">
      <c r="A111" s="22"/>
      <c r="B111" s="23"/>
      <c r="C111" s="13"/>
      <c r="D111" s="13"/>
      <c r="E111" s="13"/>
      <c r="F111" s="25"/>
      <c r="G111" s="13"/>
      <c r="H111" s="14"/>
    </row>
    <row r="112" spans="1:8" s="24" customFormat="1" ht="15.75" x14ac:dyDescent="0.25">
      <c r="A112" s="22"/>
      <c r="B112" s="23"/>
      <c r="C112" s="13"/>
      <c r="D112" s="13"/>
      <c r="E112" s="13"/>
      <c r="F112" s="25"/>
      <c r="G112" s="13"/>
      <c r="H112" s="14"/>
    </row>
    <row r="113" spans="1:8" s="24" customFormat="1" ht="15.75" x14ac:dyDescent="0.25">
      <c r="A113" s="22"/>
      <c r="B113" s="23"/>
      <c r="C113" s="13"/>
      <c r="D113" s="13"/>
      <c r="E113" s="13"/>
      <c r="F113" s="25"/>
      <c r="G113" s="13"/>
      <c r="H113" s="14"/>
    </row>
    <row r="114" spans="1:8" s="24" customFormat="1" ht="15.75" x14ac:dyDescent="0.25">
      <c r="A114" s="22"/>
      <c r="B114" s="22"/>
      <c r="C114" s="13"/>
      <c r="D114" s="13"/>
      <c r="E114" s="13"/>
      <c r="F114" s="25"/>
      <c r="G114" s="13"/>
      <c r="H114" s="14"/>
    </row>
    <row r="115" spans="1:8" s="24" customFormat="1" ht="15.75" x14ac:dyDescent="0.25">
      <c r="A115" s="22"/>
      <c r="B115" s="22"/>
      <c r="C115" s="13"/>
      <c r="D115" s="13"/>
      <c r="E115" s="13"/>
      <c r="F115" s="25"/>
      <c r="G115" s="13"/>
      <c r="H115" s="14"/>
    </row>
    <row r="116" spans="1:8" s="24" customFormat="1" ht="15.75" x14ac:dyDescent="0.25">
      <c r="A116" s="22"/>
      <c r="B116" s="22"/>
      <c r="C116" s="22"/>
      <c r="D116" s="13"/>
      <c r="E116" s="27"/>
      <c r="F116" s="25"/>
      <c r="G116" s="22"/>
      <c r="H116" s="26"/>
    </row>
    <row r="117" spans="1:8" s="24" customFormat="1" ht="15.75" x14ac:dyDescent="0.25">
      <c r="A117" s="22"/>
      <c r="B117" s="22"/>
      <c r="C117" s="22"/>
      <c r="D117" s="13"/>
      <c r="E117" s="27"/>
      <c r="F117" s="25"/>
      <c r="G117" s="22"/>
      <c r="H117" s="26"/>
    </row>
    <row r="118" spans="1:8" s="24" customFormat="1" ht="15.75" x14ac:dyDescent="0.25">
      <c r="A118" s="22"/>
      <c r="B118" s="22"/>
      <c r="C118" s="22"/>
      <c r="D118" s="13"/>
      <c r="E118" s="22"/>
      <c r="F118" s="25"/>
      <c r="G118" s="22"/>
      <c r="H118" s="26"/>
    </row>
    <row r="119" spans="1:8" s="24" customFormat="1" ht="15.75" x14ac:dyDescent="0.25">
      <c r="A119" s="22"/>
      <c r="B119" s="22"/>
      <c r="C119" s="22"/>
      <c r="D119" s="13"/>
      <c r="E119" s="13"/>
      <c r="F119" s="25"/>
      <c r="G119" s="22"/>
      <c r="H119" s="26"/>
    </row>
    <row r="120" spans="1:8" s="24" customFormat="1" ht="15.75" x14ac:dyDescent="0.25">
      <c r="A120" s="22"/>
      <c r="B120" s="22"/>
      <c r="C120" s="22"/>
      <c r="D120" s="13"/>
      <c r="E120" s="13"/>
      <c r="F120" s="25"/>
      <c r="G120" s="22"/>
      <c r="H120" s="26"/>
    </row>
    <row r="121" spans="1:8" s="24" customFormat="1" ht="15.75" x14ac:dyDescent="0.25">
      <c r="A121" s="22"/>
      <c r="B121" s="22"/>
      <c r="C121" s="22"/>
      <c r="D121" s="13"/>
      <c r="E121" s="27"/>
      <c r="F121" s="25"/>
      <c r="G121" s="22"/>
      <c r="H121" s="26"/>
    </row>
    <row r="122" spans="1:8" s="24" customFormat="1" ht="15.75" x14ac:dyDescent="0.25">
      <c r="A122" s="22"/>
      <c r="B122" s="22"/>
      <c r="C122" s="13"/>
      <c r="D122" s="13"/>
      <c r="E122" s="13"/>
      <c r="F122" s="25"/>
      <c r="G122" s="13"/>
      <c r="H122" s="14"/>
    </row>
    <row r="123" spans="1:8" s="24" customFormat="1" ht="15.75" x14ac:dyDescent="0.25">
      <c r="A123" s="22"/>
      <c r="B123" s="22"/>
      <c r="C123" s="13"/>
      <c r="D123" s="13"/>
      <c r="E123" s="13"/>
      <c r="F123" s="25"/>
      <c r="G123" s="13"/>
      <c r="H123" s="14"/>
    </row>
    <row r="124" spans="1:8" s="24" customFormat="1" ht="15.75" x14ac:dyDescent="0.25">
      <c r="A124" s="22"/>
      <c r="B124" s="22"/>
      <c r="C124" s="13"/>
      <c r="D124" s="13"/>
      <c r="E124" s="13"/>
      <c r="F124" s="25"/>
      <c r="G124" s="13"/>
      <c r="H124" s="14"/>
    </row>
    <row r="125" spans="1:8" s="24" customFormat="1" ht="15.75" x14ac:dyDescent="0.25">
      <c r="A125" s="22"/>
      <c r="B125" s="22"/>
      <c r="C125" s="13"/>
      <c r="D125" s="13"/>
      <c r="E125" s="13"/>
      <c r="F125" s="25"/>
      <c r="G125" s="13"/>
      <c r="H125" s="14"/>
    </row>
    <row r="126" spans="1:8" s="24" customFormat="1" ht="15.75" x14ac:dyDescent="0.25">
      <c r="A126" s="22"/>
      <c r="B126" s="22"/>
      <c r="C126" s="13"/>
      <c r="D126" s="13"/>
      <c r="E126" s="13"/>
      <c r="F126" s="25"/>
      <c r="G126" s="13"/>
      <c r="H126" s="14"/>
    </row>
    <row r="127" spans="1:8" s="24" customFormat="1" ht="15.75" x14ac:dyDescent="0.25">
      <c r="A127" s="22"/>
      <c r="B127" s="22"/>
      <c r="C127" s="13"/>
      <c r="D127" s="13"/>
      <c r="E127" s="13"/>
      <c r="F127" s="25"/>
      <c r="G127" s="13"/>
      <c r="H127" s="14"/>
    </row>
    <row r="128" spans="1:8" s="24" customFormat="1" ht="15.75" x14ac:dyDescent="0.25">
      <c r="A128" s="22"/>
      <c r="B128" s="22"/>
      <c r="C128" s="13"/>
      <c r="D128" s="13"/>
      <c r="E128" s="13"/>
      <c r="F128" s="25"/>
      <c r="G128" s="13"/>
      <c r="H128" s="14"/>
    </row>
    <row r="129" spans="1:8" s="24" customFormat="1" ht="15.75" x14ac:dyDescent="0.25">
      <c r="A129" s="22"/>
      <c r="B129" s="22"/>
      <c r="C129" s="13"/>
      <c r="D129" s="13"/>
      <c r="E129" s="13"/>
      <c r="F129" s="25"/>
      <c r="G129" s="13"/>
      <c r="H129" s="14"/>
    </row>
    <row r="130" spans="1:8" s="24" customFormat="1" ht="15.75" x14ac:dyDescent="0.25">
      <c r="A130" s="22"/>
      <c r="B130" s="22"/>
      <c r="C130" s="13"/>
      <c r="D130" s="13"/>
      <c r="E130" s="13"/>
      <c r="F130" s="25"/>
      <c r="G130" s="13"/>
      <c r="H130" s="14"/>
    </row>
    <row r="131" spans="1:8" s="24" customFormat="1" ht="15.75" x14ac:dyDescent="0.25">
      <c r="A131" s="22"/>
      <c r="B131" s="22"/>
      <c r="C131" s="13"/>
      <c r="D131" s="13"/>
      <c r="E131" s="13"/>
      <c r="F131" s="25"/>
      <c r="G131" s="13"/>
      <c r="H131" s="14"/>
    </row>
    <row r="132" spans="1:8" s="24" customFormat="1" ht="15.75" x14ac:dyDescent="0.25">
      <c r="A132" s="22"/>
      <c r="B132" s="22"/>
      <c r="C132" s="13"/>
      <c r="D132" s="13"/>
      <c r="E132" s="13"/>
      <c r="F132" s="25"/>
      <c r="G132" s="13"/>
      <c r="H132" s="14"/>
    </row>
    <row r="133" spans="1:8" s="24" customFormat="1" ht="15.75" x14ac:dyDescent="0.25">
      <c r="A133" s="22"/>
      <c r="B133" s="22"/>
      <c r="C133" s="13"/>
      <c r="D133" s="13"/>
      <c r="E133" s="13"/>
      <c r="F133" s="25"/>
      <c r="G133" s="13"/>
      <c r="H133" s="14"/>
    </row>
    <row r="134" spans="1:8" s="24" customFormat="1" ht="15.75" x14ac:dyDescent="0.25">
      <c r="A134" s="22"/>
      <c r="B134" s="22"/>
      <c r="C134" s="13"/>
      <c r="D134" s="13"/>
      <c r="E134" s="13"/>
      <c r="F134" s="25"/>
      <c r="G134" s="13"/>
      <c r="H134" s="14"/>
    </row>
    <row r="135" spans="1:8" s="24" customFormat="1" ht="15.75" x14ac:dyDescent="0.25">
      <c r="A135" s="22"/>
      <c r="B135" s="22"/>
      <c r="C135" s="13"/>
      <c r="D135" s="13"/>
      <c r="E135" s="13"/>
      <c r="F135" s="25"/>
      <c r="G135" s="13"/>
      <c r="H135" s="14"/>
    </row>
    <row r="136" spans="1:8" s="24" customFormat="1" ht="15.75" x14ac:dyDescent="0.25">
      <c r="A136" s="22"/>
      <c r="B136" s="22"/>
      <c r="C136" s="13"/>
      <c r="D136" s="13"/>
      <c r="E136" s="13"/>
      <c r="F136" s="25"/>
      <c r="G136" s="13"/>
      <c r="H136" s="14"/>
    </row>
    <row r="137" spans="1:8" s="24" customFormat="1" ht="15.75" x14ac:dyDescent="0.25">
      <c r="A137" s="22"/>
      <c r="B137" s="22"/>
      <c r="C137" s="13"/>
      <c r="D137" s="13"/>
      <c r="E137" s="13"/>
      <c r="F137" s="25"/>
      <c r="G137" s="13"/>
      <c r="H137" s="14"/>
    </row>
    <row r="138" spans="1:8" s="24" customFormat="1" ht="15.75" x14ac:dyDescent="0.25">
      <c r="A138" s="22"/>
      <c r="B138" s="22"/>
      <c r="C138" s="22"/>
      <c r="D138" s="13"/>
      <c r="E138" s="27"/>
      <c r="F138" s="25"/>
      <c r="G138" s="22"/>
      <c r="H138" s="26"/>
    </row>
    <row r="139" spans="1:8" s="24" customFormat="1" ht="15.75" x14ac:dyDescent="0.25">
      <c r="A139" s="22"/>
      <c r="B139" s="22"/>
      <c r="C139" s="22"/>
      <c r="D139" s="13"/>
      <c r="E139" s="27"/>
      <c r="F139" s="25"/>
      <c r="G139" s="22"/>
      <c r="H139" s="26"/>
    </row>
    <row r="140" spans="1:8" s="24" customFormat="1" ht="15.75" x14ac:dyDescent="0.25">
      <c r="A140" s="22"/>
      <c r="B140" s="22"/>
      <c r="C140" s="22"/>
      <c r="D140" s="13"/>
      <c r="E140" s="22"/>
      <c r="F140" s="25"/>
      <c r="G140" s="22"/>
      <c r="H140" s="26"/>
    </row>
    <row r="141" spans="1:8" s="24" customFormat="1" ht="15.75" x14ac:dyDescent="0.25">
      <c r="A141" s="22"/>
      <c r="B141" s="22"/>
      <c r="C141" s="22"/>
      <c r="D141" s="13"/>
      <c r="E141" s="27"/>
      <c r="F141" s="25"/>
      <c r="G141" s="22"/>
      <c r="H141" s="26"/>
    </row>
    <row r="142" spans="1:8" s="24" customFormat="1" ht="15.75" x14ac:dyDescent="0.25">
      <c r="A142" s="22"/>
      <c r="B142" s="22"/>
      <c r="C142" s="22"/>
      <c r="D142" s="13"/>
      <c r="E142" s="27"/>
      <c r="F142" s="25"/>
      <c r="G142" s="22"/>
      <c r="H142" s="26"/>
    </row>
    <row r="143" spans="1:8" s="24" customFormat="1" ht="15.75" x14ac:dyDescent="0.25">
      <c r="A143" s="22"/>
      <c r="B143" s="22"/>
      <c r="C143" s="22"/>
      <c r="D143" s="13"/>
      <c r="E143" s="27"/>
      <c r="F143" s="25"/>
      <c r="G143" s="22"/>
      <c r="H143" s="26"/>
    </row>
    <row r="144" spans="1:8" s="24" customFormat="1" ht="15.75" x14ac:dyDescent="0.25">
      <c r="A144" s="22"/>
      <c r="B144" s="22"/>
      <c r="C144" s="13"/>
      <c r="D144" s="13"/>
      <c r="E144" s="13"/>
      <c r="F144" s="25"/>
      <c r="G144" s="13"/>
      <c r="H144" s="14"/>
    </row>
    <row r="145" spans="1:8" s="24" customFormat="1" ht="15.75" x14ac:dyDescent="0.25">
      <c r="A145" s="22"/>
      <c r="B145" s="22"/>
      <c r="C145" s="13"/>
      <c r="D145" s="13"/>
      <c r="E145" s="13"/>
      <c r="F145" s="25"/>
      <c r="G145" s="13"/>
      <c r="H145" s="14"/>
    </row>
    <row r="146" spans="1:8" s="24" customFormat="1" ht="15.75" x14ac:dyDescent="0.25">
      <c r="A146" s="22"/>
      <c r="B146" s="22"/>
      <c r="C146" s="13"/>
      <c r="D146" s="13"/>
      <c r="E146" s="13"/>
      <c r="F146" s="25"/>
      <c r="G146" s="13"/>
      <c r="H146" s="14"/>
    </row>
    <row r="147" spans="1:8" s="24" customFormat="1" ht="15.75" x14ac:dyDescent="0.25">
      <c r="A147" s="22"/>
      <c r="B147" s="22"/>
      <c r="C147" s="13"/>
      <c r="D147" s="13"/>
      <c r="E147" s="13"/>
      <c r="F147" s="25"/>
      <c r="G147" s="13"/>
      <c r="H147" s="14"/>
    </row>
    <row r="148" spans="1:8" s="24" customFormat="1" ht="15.75" x14ac:dyDescent="0.25">
      <c r="A148" s="22"/>
      <c r="B148" s="22"/>
      <c r="C148" s="13"/>
      <c r="D148" s="13"/>
      <c r="E148" s="13"/>
      <c r="F148" s="25"/>
      <c r="G148" s="13"/>
      <c r="H148" s="14"/>
    </row>
    <row r="149" spans="1:8" s="24" customFormat="1" ht="15.75" x14ac:dyDescent="0.25">
      <c r="A149" s="22"/>
      <c r="B149" s="22"/>
      <c r="C149" s="13"/>
      <c r="D149" s="13"/>
      <c r="E149" s="13"/>
      <c r="F149" s="25"/>
      <c r="G149" s="13"/>
      <c r="H149" s="14"/>
    </row>
    <row r="150" spans="1:8" s="24" customFormat="1" ht="15.75" x14ac:dyDescent="0.25">
      <c r="A150" s="22"/>
      <c r="B150" s="22"/>
      <c r="C150" s="13"/>
      <c r="D150" s="13"/>
      <c r="E150" s="13"/>
      <c r="F150" s="25"/>
      <c r="G150" s="13"/>
      <c r="H150" s="14"/>
    </row>
    <row r="151" spans="1:8" s="24" customFormat="1" ht="15.75" x14ac:dyDescent="0.25">
      <c r="A151" s="22"/>
      <c r="B151" s="22"/>
      <c r="C151" s="13"/>
      <c r="D151" s="13"/>
      <c r="E151" s="13"/>
      <c r="F151" s="25"/>
      <c r="G151" s="13"/>
      <c r="H151" s="14"/>
    </row>
    <row r="152" spans="1:8" s="24" customFormat="1" ht="15.75" x14ac:dyDescent="0.25">
      <c r="A152" s="22"/>
      <c r="B152" s="22"/>
      <c r="C152" s="13"/>
      <c r="D152" s="13"/>
      <c r="E152" s="13"/>
      <c r="F152" s="25"/>
      <c r="G152" s="13"/>
      <c r="H152" s="14"/>
    </row>
    <row r="153" spans="1:8" s="24" customFormat="1" ht="15.75" x14ac:dyDescent="0.25">
      <c r="A153" s="22"/>
      <c r="B153" s="22"/>
      <c r="C153" s="13"/>
      <c r="D153" s="13"/>
      <c r="E153" s="13"/>
      <c r="F153" s="25"/>
      <c r="G153" s="13"/>
      <c r="H153" s="14"/>
    </row>
    <row r="154" spans="1:8" s="24" customFormat="1" ht="15.75" x14ac:dyDescent="0.25">
      <c r="A154" s="22"/>
      <c r="B154" s="22"/>
      <c r="C154" s="13"/>
      <c r="D154" s="13"/>
      <c r="E154" s="13"/>
      <c r="F154" s="25"/>
      <c r="G154" s="13"/>
      <c r="H154" s="14"/>
    </row>
    <row r="155" spans="1:8" s="24" customFormat="1" ht="15.75" x14ac:dyDescent="0.25">
      <c r="A155" s="22"/>
      <c r="B155" s="22"/>
      <c r="C155" s="13"/>
      <c r="D155" s="13"/>
      <c r="E155" s="13"/>
      <c r="F155" s="25"/>
      <c r="G155" s="13"/>
      <c r="H155" s="14"/>
    </row>
    <row r="156" spans="1:8" s="24" customFormat="1" ht="15.75" x14ac:dyDescent="0.25">
      <c r="A156" s="22"/>
      <c r="B156" s="22"/>
      <c r="C156" s="13"/>
      <c r="D156" s="13"/>
      <c r="E156" s="13"/>
      <c r="F156" s="25"/>
      <c r="G156" s="13"/>
      <c r="H156" s="14"/>
    </row>
    <row r="157" spans="1:8" s="24" customFormat="1" ht="15.75" x14ac:dyDescent="0.25">
      <c r="A157" s="22"/>
      <c r="B157" s="22"/>
      <c r="C157" s="13"/>
      <c r="D157" s="13"/>
      <c r="E157" s="13"/>
      <c r="F157" s="25"/>
      <c r="G157" s="13"/>
      <c r="H157" s="14"/>
    </row>
    <row r="158" spans="1:8" s="24" customFormat="1" ht="15.75" x14ac:dyDescent="0.25">
      <c r="A158" s="22"/>
      <c r="B158" s="22"/>
      <c r="C158" s="13"/>
      <c r="D158" s="13"/>
      <c r="E158" s="13"/>
      <c r="F158" s="25"/>
      <c r="G158" s="13"/>
      <c r="H158" s="14"/>
    </row>
    <row r="159" spans="1:8" s="24" customFormat="1" ht="15.75" x14ac:dyDescent="0.25">
      <c r="A159" s="22"/>
      <c r="B159" s="22"/>
      <c r="C159" s="13"/>
      <c r="D159" s="13"/>
      <c r="E159" s="13"/>
      <c r="F159" s="25"/>
      <c r="G159" s="13"/>
      <c r="H159" s="14"/>
    </row>
    <row r="160" spans="1:8" s="24" customFormat="1" ht="15.75" x14ac:dyDescent="0.25">
      <c r="A160" s="22"/>
      <c r="B160" s="22"/>
      <c r="C160" s="13"/>
      <c r="D160" s="13"/>
      <c r="E160" s="13"/>
      <c r="F160" s="25"/>
      <c r="G160" s="13"/>
      <c r="H160" s="14"/>
    </row>
    <row r="161" spans="1:8" s="24" customFormat="1" ht="15.75" x14ac:dyDescent="0.25">
      <c r="A161" s="22"/>
      <c r="B161" s="22"/>
      <c r="C161" s="22"/>
      <c r="D161" s="13"/>
      <c r="E161" s="13"/>
      <c r="F161" s="25"/>
      <c r="G161" s="13"/>
      <c r="H161" s="14"/>
    </row>
    <row r="162" spans="1:8" s="24" customFormat="1" ht="15.75" x14ac:dyDescent="0.25">
      <c r="A162" s="22"/>
      <c r="B162" s="22"/>
      <c r="C162" s="22"/>
      <c r="D162" s="13"/>
      <c r="E162" s="22"/>
      <c r="F162" s="25"/>
      <c r="G162" s="22"/>
      <c r="H162" s="26"/>
    </row>
    <row r="163" spans="1:8" s="24" customFormat="1" ht="15.75" x14ac:dyDescent="0.25">
      <c r="A163" s="22"/>
      <c r="B163" s="22"/>
      <c r="C163" s="22"/>
      <c r="D163" s="13"/>
      <c r="E163" s="27"/>
      <c r="F163" s="25"/>
      <c r="G163" s="22"/>
      <c r="H163" s="26"/>
    </row>
    <row r="164" spans="1:8" s="24" customFormat="1" ht="15.75" x14ac:dyDescent="0.25">
      <c r="A164" s="22"/>
      <c r="B164" s="22"/>
      <c r="C164" s="22"/>
      <c r="D164" s="13"/>
      <c r="E164" s="27"/>
      <c r="F164" s="25"/>
      <c r="G164" s="22"/>
      <c r="H164" s="26"/>
    </row>
    <row r="165" spans="1:8" s="24" customFormat="1" ht="15.75" x14ac:dyDescent="0.25">
      <c r="A165" s="22"/>
      <c r="B165" s="22"/>
      <c r="C165" s="22"/>
      <c r="D165" s="13"/>
      <c r="E165" s="27"/>
      <c r="F165" s="25"/>
      <c r="G165" s="22"/>
      <c r="H165" s="26"/>
    </row>
    <row r="166" spans="1:8" s="24" customFormat="1" ht="15.75" x14ac:dyDescent="0.25">
      <c r="A166" s="22"/>
      <c r="B166" s="22"/>
      <c r="C166" s="13"/>
      <c r="D166" s="13"/>
      <c r="E166" s="13"/>
      <c r="F166" s="25"/>
      <c r="G166" s="13"/>
      <c r="H166" s="14"/>
    </row>
    <row r="167" spans="1:8" s="24" customFormat="1" ht="15.75" x14ac:dyDescent="0.25">
      <c r="A167" s="22"/>
      <c r="B167" s="22"/>
      <c r="C167" s="13"/>
      <c r="D167" s="13"/>
      <c r="E167" s="13"/>
      <c r="F167" s="25"/>
      <c r="G167" s="13"/>
      <c r="H167" s="14"/>
    </row>
    <row r="168" spans="1:8" s="24" customFormat="1" ht="15.75" x14ac:dyDescent="0.25">
      <c r="A168" s="22"/>
      <c r="B168" s="22"/>
      <c r="C168" s="13"/>
      <c r="D168" s="13"/>
      <c r="E168" s="13"/>
      <c r="F168" s="25"/>
      <c r="G168" s="13"/>
      <c r="H168" s="14"/>
    </row>
    <row r="169" spans="1:8" s="24" customFormat="1" ht="15.75" x14ac:dyDescent="0.25">
      <c r="A169" s="22"/>
      <c r="B169" s="22"/>
      <c r="C169" s="13"/>
      <c r="D169" s="13"/>
      <c r="E169" s="13"/>
      <c r="F169" s="25"/>
      <c r="G169" s="13"/>
      <c r="H169" s="14"/>
    </row>
    <row r="170" spans="1:8" s="24" customFormat="1" ht="15.75" x14ac:dyDescent="0.25">
      <c r="A170" s="22"/>
      <c r="B170" s="22"/>
      <c r="C170" s="13"/>
      <c r="D170" s="13"/>
      <c r="E170" s="13"/>
      <c r="F170" s="25"/>
      <c r="G170" s="13"/>
      <c r="H170" s="14"/>
    </row>
    <row r="171" spans="1:8" s="24" customFormat="1" ht="15.75" x14ac:dyDescent="0.25">
      <c r="A171" s="22"/>
      <c r="B171" s="22"/>
      <c r="C171" s="13"/>
      <c r="D171" s="13"/>
      <c r="E171" s="13"/>
      <c r="F171" s="25"/>
      <c r="G171" s="13"/>
      <c r="H171" s="14"/>
    </row>
    <row r="172" spans="1:8" s="24" customFormat="1" ht="15.75" x14ac:dyDescent="0.25">
      <c r="A172" s="22"/>
      <c r="B172" s="22"/>
      <c r="C172" s="13"/>
      <c r="D172" s="13"/>
      <c r="E172" s="13"/>
      <c r="F172" s="25"/>
      <c r="G172" s="13"/>
      <c r="H172" s="14"/>
    </row>
    <row r="173" spans="1:8" s="24" customFormat="1" ht="15.75" x14ac:dyDescent="0.25">
      <c r="A173" s="22"/>
      <c r="B173" s="22"/>
      <c r="C173" s="13"/>
      <c r="D173" s="13"/>
      <c r="E173" s="13"/>
      <c r="F173" s="25"/>
      <c r="G173" s="13"/>
      <c r="H173" s="14"/>
    </row>
    <row r="174" spans="1:8" s="24" customFormat="1" ht="15.75" x14ac:dyDescent="0.25">
      <c r="A174" s="22"/>
      <c r="B174" s="22"/>
      <c r="C174" s="13"/>
      <c r="D174" s="13"/>
      <c r="E174" s="13"/>
      <c r="F174" s="25"/>
      <c r="G174" s="13"/>
      <c r="H174" s="14"/>
    </row>
    <row r="175" spans="1:8" s="24" customFormat="1" ht="15.75" x14ac:dyDescent="0.25">
      <c r="A175" s="22"/>
      <c r="B175" s="22"/>
      <c r="C175" s="13"/>
      <c r="D175" s="13"/>
      <c r="E175" s="13"/>
      <c r="F175" s="25"/>
      <c r="G175" s="13"/>
      <c r="H175" s="14"/>
    </row>
    <row r="176" spans="1:8" s="24" customFormat="1" ht="15.75" x14ac:dyDescent="0.25">
      <c r="A176" s="22"/>
      <c r="B176" s="22"/>
      <c r="C176" s="13"/>
      <c r="D176" s="13"/>
      <c r="E176" s="13"/>
      <c r="F176" s="25"/>
      <c r="G176" s="13"/>
      <c r="H176" s="14"/>
    </row>
    <row r="177" spans="1:8" s="24" customFormat="1" ht="15.75" x14ac:dyDescent="0.25">
      <c r="A177" s="22"/>
      <c r="B177" s="22"/>
      <c r="C177" s="13"/>
      <c r="D177" s="13"/>
      <c r="E177" s="13"/>
      <c r="F177" s="25"/>
      <c r="G177" s="13"/>
      <c r="H177" s="14"/>
    </row>
    <row r="178" spans="1:8" s="24" customFormat="1" ht="15.75" x14ac:dyDescent="0.25">
      <c r="A178" s="22"/>
      <c r="B178" s="22"/>
      <c r="C178" s="13"/>
      <c r="D178" s="13"/>
      <c r="E178" s="13"/>
      <c r="F178" s="25"/>
      <c r="G178" s="13"/>
      <c r="H178" s="14"/>
    </row>
    <row r="179" spans="1:8" s="24" customFormat="1" ht="15.75" x14ac:dyDescent="0.25">
      <c r="A179" s="22"/>
      <c r="B179" s="22"/>
      <c r="C179" s="13"/>
      <c r="D179" s="13"/>
      <c r="E179" s="13"/>
      <c r="F179" s="25"/>
      <c r="G179" s="13"/>
      <c r="H179" s="14"/>
    </row>
    <row r="180" spans="1:8" s="24" customFormat="1" ht="15.75" x14ac:dyDescent="0.25">
      <c r="A180" s="22"/>
      <c r="B180" s="22"/>
      <c r="C180" s="13"/>
      <c r="D180" s="13"/>
      <c r="E180" s="13"/>
      <c r="F180" s="25"/>
      <c r="G180" s="13"/>
      <c r="H180" s="14"/>
    </row>
    <row r="181" spans="1:8" s="24" customFormat="1" ht="15.75" x14ac:dyDescent="0.25">
      <c r="A181" s="22"/>
      <c r="B181" s="22"/>
      <c r="C181" s="13"/>
      <c r="D181" s="13"/>
      <c r="E181" s="13"/>
      <c r="F181" s="25"/>
      <c r="G181" s="13"/>
      <c r="H181" s="14"/>
    </row>
    <row r="182" spans="1:8" s="24" customFormat="1" ht="15.75" x14ac:dyDescent="0.25">
      <c r="A182" s="22"/>
      <c r="B182" s="22"/>
      <c r="C182" s="13"/>
      <c r="D182" s="13"/>
      <c r="E182" s="13"/>
      <c r="F182" s="25"/>
      <c r="G182" s="13"/>
      <c r="H182" s="14"/>
    </row>
    <row r="183" spans="1:8" s="24" customFormat="1" ht="15.75" x14ac:dyDescent="0.25">
      <c r="A183" s="22"/>
      <c r="B183" s="22"/>
      <c r="C183" s="13"/>
      <c r="D183" s="13"/>
      <c r="E183" s="13"/>
      <c r="F183" s="25"/>
      <c r="G183" s="13"/>
      <c r="H183" s="14"/>
    </row>
    <row r="184" spans="1:8" s="24" customFormat="1" ht="15.75" x14ac:dyDescent="0.25">
      <c r="A184" s="22"/>
      <c r="B184" s="22"/>
      <c r="C184" s="13"/>
      <c r="D184" s="13"/>
      <c r="E184" s="13"/>
      <c r="F184" s="25"/>
      <c r="G184" s="13"/>
      <c r="H184" s="14"/>
    </row>
    <row r="185" spans="1:8" s="24" customFormat="1" ht="15.75" x14ac:dyDescent="0.25">
      <c r="A185" s="22"/>
      <c r="B185" s="22"/>
      <c r="C185" s="13"/>
      <c r="D185" s="13"/>
      <c r="E185" s="13"/>
      <c r="F185" s="25"/>
      <c r="G185" s="13"/>
      <c r="H185" s="14"/>
    </row>
    <row r="186" spans="1:8" s="24" customFormat="1" ht="15.75" x14ac:dyDescent="0.25">
      <c r="A186" s="22"/>
      <c r="B186" s="22"/>
      <c r="C186" s="13"/>
      <c r="D186" s="13"/>
      <c r="E186" s="13"/>
      <c r="F186" s="25"/>
      <c r="G186" s="13"/>
      <c r="H186" s="14"/>
    </row>
    <row r="187" spans="1:8" s="24" customFormat="1" ht="15.75" x14ac:dyDescent="0.25">
      <c r="A187" s="22"/>
      <c r="B187" s="22"/>
      <c r="C187" s="13"/>
      <c r="D187" s="13"/>
      <c r="E187" s="13"/>
      <c r="F187" s="25"/>
      <c r="G187" s="13"/>
      <c r="H187" s="14"/>
    </row>
    <row r="188" spans="1:8" s="24" customFormat="1" ht="15.75" x14ac:dyDescent="0.25">
      <c r="A188" s="22"/>
      <c r="B188" s="22"/>
      <c r="C188" s="13"/>
      <c r="D188" s="13"/>
      <c r="E188" s="13"/>
      <c r="F188" s="25"/>
      <c r="G188" s="13"/>
      <c r="H188" s="14"/>
    </row>
    <row r="189" spans="1:8" s="24" customFormat="1" ht="15.75" x14ac:dyDescent="0.25">
      <c r="A189" s="22"/>
      <c r="B189" s="22"/>
      <c r="C189" s="13"/>
      <c r="D189" s="13"/>
      <c r="E189" s="13"/>
      <c r="F189" s="25"/>
      <c r="G189" s="13"/>
      <c r="H189" s="14"/>
    </row>
    <row r="190" spans="1:8" s="24" customFormat="1" ht="15.75" x14ac:dyDescent="0.25">
      <c r="A190" s="22"/>
      <c r="B190" s="22"/>
      <c r="C190" s="13"/>
      <c r="D190" s="13"/>
      <c r="E190" s="13"/>
      <c r="F190" s="25"/>
      <c r="G190" s="13"/>
      <c r="H190" s="14"/>
    </row>
    <row r="191" spans="1:8" s="24" customFormat="1" ht="15.75" x14ac:dyDescent="0.25">
      <c r="A191" s="22"/>
      <c r="B191" s="22"/>
      <c r="C191" s="13"/>
      <c r="D191" s="13"/>
      <c r="E191" s="13"/>
      <c r="F191" s="25"/>
      <c r="G191" s="13"/>
      <c r="H191" s="14"/>
    </row>
    <row r="192" spans="1:8" s="24" customFormat="1" ht="15.75" x14ac:dyDescent="0.25">
      <c r="A192" s="22"/>
      <c r="B192" s="22"/>
      <c r="C192" s="13"/>
      <c r="D192" s="13"/>
      <c r="E192" s="13"/>
      <c r="F192" s="25"/>
      <c r="G192" s="13"/>
      <c r="H192" s="14"/>
    </row>
    <row r="193" spans="1:8" s="24" customFormat="1" ht="15.75" x14ac:dyDescent="0.25">
      <c r="A193" s="22"/>
      <c r="B193" s="22"/>
      <c r="C193" s="13"/>
      <c r="D193" s="13"/>
      <c r="E193" s="13"/>
      <c r="F193" s="25"/>
      <c r="G193" s="13"/>
      <c r="H193" s="14"/>
    </row>
    <row r="194" spans="1:8" s="24" customFormat="1" ht="15.75" x14ac:dyDescent="0.25">
      <c r="A194" s="22"/>
      <c r="B194" s="22"/>
      <c r="C194" s="13"/>
      <c r="D194" s="13"/>
      <c r="E194" s="13"/>
      <c r="F194" s="25"/>
      <c r="G194" s="13"/>
      <c r="H194" s="14"/>
    </row>
    <row r="195" spans="1:8" s="24" customFormat="1" ht="15.75" x14ac:dyDescent="0.25">
      <c r="A195" s="22"/>
      <c r="B195" s="22"/>
      <c r="C195" s="13"/>
      <c r="D195" s="13"/>
      <c r="E195" s="13"/>
      <c r="F195" s="25"/>
      <c r="G195" s="13"/>
      <c r="H195" s="14"/>
    </row>
    <row r="196" spans="1:8" s="24" customFormat="1" ht="15.75" x14ac:dyDescent="0.25">
      <c r="A196" s="22"/>
      <c r="B196" s="22"/>
      <c r="C196" s="13"/>
      <c r="D196" s="13"/>
      <c r="E196" s="13"/>
      <c r="F196" s="25"/>
      <c r="G196" s="13"/>
      <c r="H196" s="14"/>
    </row>
    <row r="197" spans="1:8" s="24" customFormat="1" ht="15.75" x14ac:dyDescent="0.25">
      <c r="A197" s="22"/>
      <c r="B197" s="22"/>
      <c r="C197" s="13"/>
      <c r="D197" s="13"/>
      <c r="E197" s="13"/>
      <c r="F197" s="25"/>
      <c r="G197" s="13"/>
      <c r="H197" s="14"/>
    </row>
    <row r="198" spans="1:8" s="24" customFormat="1" ht="15.75" x14ac:dyDescent="0.25">
      <c r="A198" s="22"/>
      <c r="B198" s="22"/>
      <c r="C198" s="13"/>
      <c r="D198" s="13"/>
      <c r="E198" s="13"/>
      <c r="F198" s="25"/>
      <c r="G198" s="13"/>
      <c r="H198" s="14"/>
    </row>
    <row r="199" spans="1:8" s="24" customFormat="1" ht="15.75" x14ac:dyDescent="0.25">
      <c r="A199" s="22"/>
      <c r="B199" s="22"/>
      <c r="C199" s="13"/>
      <c r="D199" s="13"/>
      <c r="E199" s="13"/>
      <c r="F199" s="25"/>
      <c r="G199" s="13"/>
      <c r="H199" s="14"/>
    </row>
    <row r="200" spans="1:8" s="24" customFormat="1" ht="15.75" x14ac:dyDescent="0.25">
      <c r="A200" s="22"/>
      <c r="B200" s="22"/>
      <c r="C200" s="13"/>
      <c r="D200" s="13"/>
      <c r="E200" s="13"/>
      <c r="F200" s="25"/>
      <c r="G200" s="13"/>
      <c r="H200" s="14"/>
    </row>
    <row r="201" spans="1:8" s="24" customFormat="1" ht="15.75" x14ac:dyDescent="0.25">
      <c r="A201" s="22"/>
      <c r="B201" s="22"/>
      <c r="C201" s="13"/>
      <c r="D201" s="13"/>
      <c r="E201" s="13"/>
      <c r="F201" s="25"/>
      <c r="G201" s="13"/>
      <c r="H201" s="14"/>
    </row>
    <row r="202" spans="1:8" s="24" customFormat="1" ht="15.75" x14ac:dyDescent="0.25">
      <c r="A202" s="22"/>
      <c r="B202" s="22"/>
      <c r="C202" s="13"/>
      <c r="D202" s="13"/>
      <c r="E202" s="13"/>
      <c r="F202" s="25"/>
      <c r="G202" s="13"/>
      <c r="H202" s="14"/>
    </row>
    <row r="203" spans="1:8" s="24" customFormat="1" ht="15.75" x14ac:dyDescent="0.25">
      <c r="A203" s="22"/>
      <c r="B203" s="22"/>
      <c r="C203" s="13"/>
      <c r="D203" s="13"/>
      <c r="E203" s="13"/>
      <c r="F203" s="25"/>
      <c r="G203" s="13"/>
      <c r="H203" s="14"/>
    </row>
    <row r="204" spans="1:8" s="24" customFormat="1" ht="15.75" x14ac:dyDescent="0.25">
      <c r="A204" s="22"/>
      <c r="B204" s="22"/>
      <c r="C204" s="13"/>
      <c r="D204" s="13"/>
      <c r="E204" s="13"/>
      <c r="F204" s="25"/>
      <c r="G204" s="13"/>
      <c r="H204" s="14"/>
    </row>
    <row r="205" spans="1:8" s="24" customFormat="1" ht="15.75" x14ac:dyDescent="0.25">
      <c r="A205" s="22"/>
      <c r="B205" s="22"/>
      <c r="C205" s="13"/>
      <c r="D205" s="13"/>
      <c r="E205" s="13"/>
      <c r="F205" s="25"/>
      <c r="G205" s="13"/>
      <c r="H205" s="14"/>
    </row>
    <row r="206" spans="1:8" s="24" customFormat="1" ht="15.75" x14ac:dyDescent="0.25">
      <c r="A206" s="22"/>
      <c r="B206" s="22"/>
      <c r="C206" s="13"/>
      <c r="D206" s="13"/>
      <c r="E206" s="13"/>
      <c r="F206" s="25"/>
      <c r="G206" s="13"/>
      <c r="H206" s="14"/>
    </row>
    <row r="207" spans="1:8" s="24" customFormat="1" ht="15.75" x14ac:dyDescent="0.25">
      <c r="A207" s="22"/>
      <c r="B207" s="22"/>
      <c r="C207" s="13"/>
      <c r="D207" s="13"/>
      <c r="E207" s="13"/>
      <c r="F207" s="25"/>
      <c r="G207" s="13"/>
      <c r="H207" s="14"/>
    </row>
    <row r="208" spans="1:8" s="24" customFormat="1" ht="15.75" x14ac:dyDescent="0.25">
      <c r="A208" s="22"/>
      <c r="B208" s="22"/>
      <c r="C208" s="13"/>
      <c r="D208" s="13"/>
      <c r="E208" s="13"/>
      <c r="F208" s="25"/>
      <c r="G208" s="13"/>
      <c r="H208" s="14"/>
    </row>
    <row r="209" spans="1:8" s="24" customFormat="1" ht="15.75" x14ac:dyDescent="0.25">
      <c r="A209" s="22"/>
      <c r="B209" s="22"/>
      <c r="C209" s="13"/>
      <c r="D209" s="13"/>
      <c r="E209" s="13"/>
      <c r="F209" s="25"/>
      <c r="G209" s="13"/>
      <c r="H209" s="14"/>
    </row>
    <row r="210" spans="1:8" s="24" customFormat="1" ht="15.75" x14ac:dyDescent="0.25">
      <c r="A210" s="22"/>
      <c r="B210" s="22"/>
      <c r="C210" s="13"/>
      <c r="D210" s="13"/>
      <c r="E210" s="13"/>
      <c r="F210" s="25"/>
      <c r="G210" s="13"/>
      <c r="H210" s="14"/>
    </row>
    <row r="211" spans="1:8" s="24" customFormat="1" ht="15.75" x14ac:dyDescent="0.25">
      <c r="A211" s="22"/>
      <c r="B211" s="22"/>
      <c r="C211" s="13"/>
      <c r="D211" s="13"/>
      <c r="E211" s="13"/>
      <c r="F211" s="25"/>
      <c r="G211" s="13"/>
      <c r="H211" s="14"/>
    </row>
    <row r="212" spans="1:8" s="24" customFormat="1" ht="15.75" x14ac:dyDescent="0.25">
      <c r="A212" s="22"/>
      <c r="B212" s="22"/>
      <c r="C212" s="13"/>
      <c r="D212" s="13"/>
      <c r="E212" s="13"/>
      <c r="F212" s="25"/>
      <c r="G212" s="13"/>
      <c r="H212" s="14"/>
    </row>
    <row r="213" spans="1:8" s="24" customFormat="1" ht="15.75" x14ac:dyDescent="0.25">
      <c r="A213" s="22"/>
      <c r="B213" s="22"/>
      <c r="C213" s="13"/>
      <c r="D213" s="13"/>
      <c r="E213" s="13"/>
      <c r="F213" s="25"/>
      <c r="G213" s="13"/>
      <c r="H213" s="14"/>
    </row>
    <row r="214" spans="1:8" s="24" customFormat="1" ht="15.75" x14ac:dyDescent="0.25">
      <c r="A214" s="22"/>
      <c r="B214" s="22"/>
      <c r="C214" s="13"/>
      <c r="D214" s="13"/>
      <c r="E214" s="13"/>
      <c r="F214" s="25"/>
      <c r="G214" s="13"/>
      <c r="H214" s="14"/>
    </row>
    <row r="215" spans="1:8" s="24" customFormat="1" ht="15.75" x14ac:dyDescent="0.25">
      <c r="A215" s="22"/>
      <c r="B215" s="22"/>
      <c r="C215" s="22"/>
      <c r="D215" s="13"/>
      <c r="E215" s="13"/>
      <c r="F215" s="25"/>
      <c r="G215" s="13"/>
      <c r="H215" s="14"/>
    </row>
    <row r="216" spans="1:8" s="24" customFormat="1" ht="15.75" x14ac:dyDescent="0.25">
      <c r="A216" s="22"/>
      <c r="B216" s="22"/>
      <c r="C216" s="22"/>
      <c r="D216" s="13"/>
      <c r="E216" s="13"/>
      <c r="F216" s="25"/>
      <c r="G216" s="13"/>
      <c r="H216" s="14"/>
    </row>
    <row r="217" spans="1:8" s="24" customFormat="1" ht="15.75" x14ac:dyDescent="0.25">
      <c r="A217" s="22"/>
      <c r="B217" s="22"/>
      <c r="C217" s="22"/>
      <c r="D217" s="13"/>
      <c r="E217" s="13"/>
      <c r="F217" s="25"/>
      <c r="G217" s="13"/>
      <c r="H217" s="14"/>
    </row>
    <row r="218" spans="1:8" s="24" customFormat="1" ht="15.75" x14ac:dyDescent="0.25">
      <c r="A218" s="22"/>
      <c r="B218" s="22"/>
      <c r="C218" s="13"/>
      <c r="D218" s="13"/>
      <c r="E218" s="13"/>
      <c r="F218" s="25"/>
      <c r="G218" s="13"/>
      <c r="H218" s="14"/>
    </row>
    <row r="219" spans="1:8" s="24" customFormat="1" ht="15.75" x14ac:dyDescent="0.25">
      <c r="A219" s="22"/>
      <c r="B219" s="22"/>
      <c r="C219" s="13"/>
      <c r="D219" s="13"/>
      <c r="E219" s="13"/>
      <c r="F219" s="25"/>
      <c r="G219" s="13"/>
      <c r="H219" s="14"/>
    </row>
    <row r="220" spans="1:8" s="24" customFormat="1" ht="15.75" x14ac:dyDescent="0.25">
      <c r="A220" s="22"/>
      <c r="B220" s="22"/>
      <c r="C220" s="13"/>
      <c r="D220" s="13"/>
      <c r="E220" s="13"/>
      <c r="F220" s="25"/>
      <c r="G220" s="13"/>
      <c r="H220" s="14"/>
    </row>
    <row r="221" spans="1:8" s="24" customFormat="1" ht="15.75" x14ac:dyDescent="0.25">
      <c r="A221" s="22"/>
      <c r="B221" s="22"/>
      <c r="C221" s="13"/>
      <c r="D221" s="13"/>
      <c r="E221" s="13"/>
      <c r="F221" s="25"/>
      <c r="G221" s="13"/>
      <c r="H221" s="14"/>
    </row>
    <row r="222" spans="1:8" s="24" customFormat="1" ht="15.75" x14ac:dyDescent="0.25">
      <c r="A222" s="22"/>
      <c r="B222" s="22"/>
      <c r="C222" s="13"/>
      <c r="D222" s="13"/>
      <c r="E222" s="13"/>
      <c r="F222" s="25"/>
      <c r="G222" s="13"/>
      <c r="H222" s="14"/>
    </row>
    <row r="223" spans="1:8" s="24" customFormat="1" ht="15.75" x14ac:dyDescent="0.25">
      <c r="A223" s="22"/>
      <c r="B223" s="22"/>
      <c r="C223" s="13"/>
      <c r="D223" s="13"/>
      <c r="E223" s="13"/>
      <c r="F223" s="25"/>
      <c r="G223" s="13"/>
      <c r="H223" s="14"/>
    </row>
    <row r="224" spans="1:8" s="24" customFormat="1" ht="15.75" x14ac:dyDescent="0.25">
      <c r="A224" s="22"/>
      <c r="B224" s="22"/>
      <c r="C224" s="13"/>
      <c r="D224" s="13"/>
      <c r="E224" s="13"/>
      <c r="F224" s="25"/>
      <c r="G224" s="13"/>
      <c r="H224" s="14"/>
    </row>
    <row r="225" spans="1:157" s="24" customFormat="1" ht="15.75" x14ac:dyDescent="0.25">
      <c r="A225" s="22"/>
      <c r="B225" s="22"/>
      <c r="C225" s="22"/>
      <c r="D225" s="13"/>
      <c r="E225" s="13"/>
      <c r="F225" s="25"/>
      <c r="G225" s="13"/>
      <c r="H225" s="14"/>
    </row>
    <row r="226" spans="1:157" s="24" customFormat="1" ht="15.75" x14ac:dyDescent="0.25">
      <c r="A226" s="22"/>
      <c r="B226" s="22"/>
      <c r="C226" s="13"/>
      <c r="D226" s="13"/>
      <c r="E226" s="13"/>
      <c r="F226" s="25"/>
      <c r="G226" s="13"/>
      <c r="H226" s="14"/>
    </row>
    <row r="227" spans="1:157" s="24" customFormat="1" ht="15.75" x14ac:dyDescent="0.25">
      <c r="A227" s="22"/>
      <c r="B227" s="22"/>
      <c r="C227" s="13"/>
      <c r="D227" s="13"/>
      <c r="E227" s="13"/>
      <c r="F227" s="25"/>
      <c r="G227" s="13"/>
      <c r="H227" s="14"/>
    </row>
    <row r="228" spans="1:157" s="24" customFormat="1" ht="15.75" x14ac:dyDescent="0.25">
      <c r="A228" s="22"/>
      <c r="B228" s="22"/>
      <c r="C228" s="22"/>
      <c r="D228" s="13"/>
      <c r="E228" s="13"/>
      <c r="F228" s="25"/>
      <c r="G228" s="13"/>
      <c r="H228" s="14"/>
    </row>
    <row r="229" spans="1:157" s="24" customFormat="1" ht="15.75" x14ac:dyDescent="0.25">
      <c r="A229" s="22"/>
      <c r="B229" s="22"/>
      <c r="C229" s="22"/>
      <c r="D229" s="13"/>
      <c r="E229" s="13"/>
      <c r="F229" s="25"/>
      <c r="G229" s="13"/>
      <c r="H229" s="14"/>
    </row>
    <row r="230" spans="1:157" s="24" customFormat="1" ht="15.75" x14ac:dyDescent="0.25">
      <c r="A230" s="22"/>
      <c r="B230" s="22"/>
      <c r="C230" s="22"/>
      <c r="D230" s="13"/>
      <c r="E230" s="13"/>
      <c r="F230" s="25"/>
      <c r="G230" s="13"/>
      <c r="H230" s="14"/>
    </row>
    <row r="231" spans="1:157" s="24" customFormat="1" ht="15.75" x14ac:dyDescent="0.25">
      <c r="A231" s="22"/>
      <c r="B231" s="22"/>
      <c r="C231" s="22"/>
      <c r="D231" s="13"/>
      <c r="E231" s="13"/>
      <c r="F231" s="25"/>
      <c r="G231" s="13"/>
      <c r="H231" s="14"/>
    </row>
    <row r="232" spans="1:157" s="24" customFormat="1" ht="15.75" x14ac:dyDescent="0.25">
      <c r="A232" s="22"/>
      <c r="B232" s="22"/>
      <c r="C232" s="13"/>
      <c r="D232" s="13"/>
      <c r="E232" s="13"/>
      <c r="F232" s="25"/>
      <c r="G232" s="13"/>
      <c r="H232" s="14"/>
    </row>
    <row r="233" spans="1:157" s="24" customFormat="1" ht="15.75" x14ac:dyDescent="0.25">
      <c r="A233" s="22"/>
      <c r="B233" s="22"/>
      <c r="C233" s="13"/>
      <c r="D233" s="13"/>
      <c r="E233" s="13"/>
      <c r="F233" s="25"/>
      <c r="G233" s="13"/>
      <c r="H233" s="14"/>
    </row>
    <row r="234" spans="1:157" s="24" customFormat="1" ht="15.75" x14ac:dyDescent="0.25">
      <c r="A234" s="22"/>
      <c r="B234" s="22"/>
      <c r="C234" s="13"/>
      <c r="D234" s="13"/>
      <c r="E234" s="13"/>
      <c r="F234" s="25"/>
      <c r="G234" s="13"/>
      <c r="H234" s="14"/>
    </row>
    <row r="235" spans="1:157" s="24" customFormat="1" ht="15.75" x14ac:dyDescent="0.25">
      <c r="A235" s="22"/>
      <c r="B235" s="22"/>
      <c r="C235" s="22"/>
      <c r="D235" s="13"/>
      <c r="E235" s="13"/>
      <c r="F235" s="25"/>
      <c r="G235" s="13"/>
      <c r="H235" s="14"/>
    </row>
    <row r="236" spans="1:157" ht="15.75" x14ac:dyDescent="0.25">
      <c r="A236" s="28"/>
      <c r="B236" s="29"/>
      <c r="C236" s="22"/>
      <c r="F236" s="25"/>
    </row>
    <row r="237" spans="1:157" ht="15.75" x14ac:dyDescent="0.25">
      <c r="A237" s="28"/>
      <c r="B237" s="29"/>
      <c r="C237" s="22"/>
      <c r="F237" s="25"/>
    </row>
    <row r="238" spans="1:157" ht="15.75" x14ac:dyDescent="0.25">
      <c r="A238" s="28"/>
      <c r="B238" s="29"/>
      <c r="C238" s="22"/>
      <c r="F238" s="25"/>
    </row>
    <row r="239" spans="1:157" ht="15.75" x14ac:dyDescent="0.25">
      <c r="A239" s="28"/>
      <c r="B239" s="29"/>
      <c r="F239" s="25"/>
    </row>
    <row r="240" spans="1:157" s="13" customFormat="1" ht="15.75" x14ac:dyDescent="0.25">
      <c r="A240" s="28"/>
      <c r="B240" s="29"/>
      <c r="C240" s="22"/>
      <c r="F240" s="25"/>
      <c r="H240" s="14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</row>
    <row r="241" spans="1:157" s="13" customFormat="1" ht="15.75" x14ac:dyDescent="0.25">
      <c r="A241" s="28"/>
      <c r="B241" s="29"/>
      <c r="C241" s="22"/>
      <c r="F241" s="25"/>
      <c r="H241" s="14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</row>
    <row r="242" spans="1:157" s="13" customFormat="1" ht="15.75" x14ac:dyDescent="0.25">
      <c r="A242" s="28"/>
      <c r="B242" s="29"/>
      <c r="C242" s="22"/>
      <c r="F242" s="25"/>
      <c r="H242" s="14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</row>
    <row r="243" spans="1:157" s="13" customFormat="1" ht="15.75" x14ac:dyDescent="0.25">
      <c r="A243" s="28"/>
      <c r="B243" s="29"/>
      <c r="C243" s="22"/>
      <c r="F243" s="25"/>
      <c r="H243" s="14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</row>
    <row r="244" spans="1:157" s="13" customFormat="1" ht="15.75" x14ac:dyDescent="0.25">
      <c r="A244" s="28"/>
      <c r="B244" s="29"/>
      <c r="C244" s="22"/>
      <c r="F244" s="25"/>
      <c r="H244" s="14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</row>
    <row r="245" spans="1:157" s="13" customFormat="1" ht="15.75" x14ac:dyDescent="0.25">
      <c r="A245" s="28"/>
      <c r="B245" s="29"/>
      <c r="C245" s="22"/>
      <c r="F245" s="25"/>
      <c r="H245" s="14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</row>
    <row r="246" spans="1:157" s="13" customFormat="1" ht="15.75" x14ac:dyDescent="0.25">
      <c r="A246" s="28"/>
      <c r="B246" s="29"/>
      <c r="F246" s="25"/>
      <c r="H246" s="14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</row>
    <row r="247" spans="1:157" s="13" customFormat="1" ht="15.75" x14ac:dyDescent="0.25">
      <c r="A247" s="28"/>
      <c r="B247" s="29"/>
      <c r="F247" s="25"/>
      <c r="H247" s="14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</row>
    <row r="248" spans="1:157" s="13" customFormat="1" ht="15.75" x14ac:dyDescent="0.25">
      <c r="A248" s="28"/>
      <c r="B248" s="29"/>
      <c r="F248" s="25"/>
      <c r="H248" s="14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</row>
    <row r="249" spans="1:157" s="13" customFormat="1" ht="15.75" x14ac:dyDescent="0.25">
      <c r="A249" s="28"/>
      <c r="B249" s="29"/>
      <c r="F249" s="25"/>
      <c r="H249" s="14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</row>
    <row r="250" spans="1:157" s="13" customFormat="1" ht="15.75" x14ac:dyDescent="0.25">
      <c r="A250" s="28"/>
      <c r="B250" s="29"/>
      <c r="F250" s="25"/>
      <c r="H250" s="14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</row>
    <row r="251" spans="1:157" s="13" customFormat="1" ht="15.75" x14ac:dyDescent="0.25">
      <c r="A251" s="28"/>
      <c r="B251" s="29"/>
      <c r="F251" s="25"/>
      <c r="H251" s="14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</row>
    <row r="252" spans="1:157" s="13" customFormat="1" ht="15.75" x14ac:dyDescent="0.25">
      <c r="A252" s="28"/>
      <c r="B252" s="29"/>
      <c r="F252" s="25"/>
      <c r="H252" s="14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</row>
    <row r="253" spans="1:157" s="13" customFormat="1" ht="15.75" x14ac:dyDescent="0.25">
      <c r="A253" s="28"/>
      <c r="B253" s="29"/>
      <c r="F253" s="25"/>
      <c r="H253" s="14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</row>
    <row r="254" spans="1:157" s="13" customFormat="1" ht="15.75" x14ac:dyDescent="0.25">
      <c r="A254" s="28"/>
      <c r="B254" s="29"/>
      <c r="F254" s="25"/>
      <c r="H254" s="14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</row>
    <row r="255" spans="1:157" s="13" customFormat="1" ht="15.75" x14ac:dyDescent="0.25">
      <c r="A255" s="28"/>
      <c r="B255" s="29"/>
      <c r="F255" s="25"/>
      <c r="H255" s="14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</row>
    <row r="256" spans="1:157" s="13" customFormat="1" ht="15.75" x14ac:dyDescent="0.25">
      <c r="A256" s="28"/>
      <c r="B256" s="29"/>
      <c r="F256" s="25"/>
      <c r="H256" s="14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</row>
    <row r="257" spans="1:157" s="13" customFormat="1" ht="15.75" x14ac:dyDescent="0.25">
      <c r="A257" s="28"/>
      <c r="B257" s="29"/>
      <c r="F257" s="25"/>
      <c r="H257" s="14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</row>
    <row r="258" spans="1:157" s="13" customFormat="1" ht="15.75" x14ac:dyDescent="0.25">
      <c r="A258" s="28"/>
      <c r="B258" s="29"/>
      <c r="F258" s="25"/>
      <c r="H258" s="14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</row>
    <row r="259" spans="1:157" s="13" customFormat="1" ht="15.75" x14ac:dyDescent="0.25">
      <c r="A259" s="28"/>
      <c r="B259" s="29"/>
      <c r="F259" s="25"/>
      <c r="H259" s="14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</row>
    <row r="260" spans="1:157" s="13" customFormat="1" ht="15.75" x14ac:dyDescent="0.25">
      <c r="A260" s="28"/>
      <c r="B260" s="29"/>
      <c r="F260" s="25"/>
      <c r="H260" s="14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</row>
    <row r="261" spans="1:157" s="13" customFormat="1" ht="15.75" x14ac:dyDescent="0.25">
      <c r="A261" s="28"/>
      <c r="B261" s="29"/>
      <c r="F261" s="25"/>
      <c r="H261" s="14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</row>
    <row r="262" spans="1:157" s="13" customFormat="1" ht="15.75" x14ac:dyDescent="0.25">
      <c r="A262" s="28"/>
      <c r="B262" s="29"/>
      <c r="F262" s="25"/>
      <c r="H262" s="14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</row>
    <row r="263" spans="1:157" s="13" customFormat="1" ht="15.75" x14ac:dyDescent="0.25">
      <c r="A263" s="28"/>
      <c r="B263" s="29"/>
      <c r="F263" s="25"/>
      <c r="H263" s="14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</row>
    <row r="264" spans="1:157" s="13" customFormat="1" ht="15.75" x14ac:dyDescent="0.25">
      <c r="A264" s="28"/>
      <c r="B264" s="29"/>
      <c r="F264" s="25"/>
      <c r="H264" s="14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</row>
    <row r="265" spans="1:157" s="13" customFormat="1" ht="15.75" x14ac:dyDescent="0.25">
      <c r="A265" s="28"/>
      <c r="B265" s="29"/>
      <c r="F265" s="25"/>
      <c r="H265" s="14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</row>
    <row r="266" spans="1:157" s="13" customFormat="1" ht="15.75" x14ac:dyDescent="0.25">
      <c r="A266" s="28"/>
      <c r="B266" s="29"/>
      <c r="F266" s="25"/>
      <c r="H266" s="14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</row>
    <row r="267" spans="1:157" s="13" customFormat="1" ht="15.75" x14ac:dyDescent="0.25">
      <c r="A267" s="28"/>
      <c r="B267" s="29"/>
      <c r="F267" s="25"/>
      <c r="H267" s="14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</row>
    <row r="268" spans="1:157" s="13" customFormat="1" ht="15.75" x14ac:dyDescent="0.25">
      <c r="A268" s="28"/>
      <c r="B268" s="29"/>
      <c r="F268" s="25"/>
      <c r="H268" s="14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</row>
    <row r="269" spans="1:157" s="13" customFormat="1" ht="15.75" x14ac:dyDescent="0.25">
      <c r="A269" s="28"/>
      <c r="B269" s="29"/>
      <c r="F269" s="25"/>
      <c r="H269" s="14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</row>
    <row r="270" spans="1:157" s="13" customFormat="1" ht="15.75" x14ac:dyDescent="0.25">
      <c r="A270" s="28"/>
      <c r="B270" s="29"/>
      <c r="F270" s="25"/>
      <c r="H270" s="14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</row>
    <row r="271" spans="1:157" s="13" customFormat="1" ht="15.75" x14ac:dyDescent="0.25">
      <c r="A271" s="28"/>
      <c r="B271" s="29"/>
      <c r="F271" s="25"/>
      <c r="H271" s="14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</row>
    <row r="272" spans="1:157" s="13" customFormat="1" ht="15.75" x14ac:dyDescent="0.25">
      <c r="A272" s="28"/>
      <c r="B272" s="29"/>
      <c r="F272" s="25"/>
      <c r="H272" s="14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</row>
    <row r="273" spans="1:157" s="13" customFormat="1" ht="15.75" x14ac:dyDescent="0.25">
      <c r="A273" s="28"/>
      <c r="B273" s="29"/>
      <c r="F273" s="25"/>
      <c r="H273" s="14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</row>
    <row r="274" spans="1:157" s="13" customFormat="1" ht="15.75" x14ac:dyDescent="0.25">
      <c r="A274" s="28"/>
      <c r="B274" s="29"/>
      <c r="F274" s="25"/>
      <c r="H274" s="14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</row>
    <row r="275" spans="1:157" s="13" customFormat="1" ht="15.75" x14ac:dyDescent="0.25">
      <c r="A275" s="28"/>
      <c r="B275" s="29"/>
      <c r="F275" s="25"/>
      <c r="H275" s="14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</row>
    <row r="276" spans="1:157" s="13" customFormat="1" ht="15.75" x14ac:dyDescent="0.25">
      <c r="A276" s="28"/>
      <c r="B276" s="29"/>
      <c r="F276" s="25"/>
      <c r="H276" s="14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</row>
    <row r="277" spans="1:157" s="13" customFormat="1" ht="15.75" x14ac:dyDescent="0.25">
      <c r="A277" s="28"/>
      <c r="B277" s="29"/>
      <c r="F277" s="25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</row>
    <row r="278" spans="1:157" s="13" customFormat="1" ht="15.75" x14ac:dyDescent="0.25">
      <c r="A278" s="28"/>
      <c r="B278" s="29"/>
      <c r="F278" s="25"/>
      <c r="H278" s="14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</row>
    <row r="279" spans="1:157" s="13" customFormat="1" ht="15.75" x14ac:dyDescent="0.25">
      <c r="A279" s="28"/>
      <c r="B279" s="29"/>
      <c r="F279" s="25"/>
      <c r="H279" s="14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</row>
    <row r="280" spans="1:157" s="13" customFormat="1" ht="15.75" x14ac:dyDescent="0.25">
      <c r="A280" s="28"/>
      <c r="B280" s="29"/>
      <c r="F280" s="25"/>
      <c r="H280" s="14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</row>
    <row r="281" spans="1:157" s="13" customFormat="1" ht="15.75" x14ac:dyDescent="0.25">
      <c r="A281" s="28"/>
      <c r="B281" s="29"/>
      <c r="F281" s="25"/>
      <c r="H281" s="14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</row>
    <row r="282" spans="1:157" s="13" customFormat="1" ht="15.75" x14ac:dyDescent="0.25">
      <c r="A282" s="28"/>
      <c r="B282" s="29"/>
      <c r="F282" s="25"/>
      <c r="H282" s="14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</row>
    <row r="283" spans="1:157" s="13" customFormat="1" ht="15.75" x14ac:dyDescent="0.25">
      <c r="A283" s="28"/>
      <c r="B283" s="29"/>
      <c r="F283" s="25"/>
      <c r="H283" s="14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</row>
    <row r="284" spans="1:157" s="13" customFormat="1" ht="15.75" x14ac:dyDescent="0.25">
      <c r="A284" s="28"/>
      <c r="B284" s="29"/>
      <c r="F284" s="25"/>
      <c r="H284" s="14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</row>
    <row r="285" spans="1:157" s="13" customFormat="1" ht="15.75" x14ac:dyDescent="0.25">
      <c r="A285" s="28"/>
      <c r="B285" s="29"/>
      <c r="F285" s="25"/>
      <c r="H285" s="14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</row>
    <row r="286" spans="1:157" s="13" customFormat="1" ht="15.75" x14ac:dyDescent="0.25">
      <c r="A286" s="28"/>
      <c r="B286" s="29"/>
      <c r="F286" s="25"/>
      <c r="H286" s="14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15"/>
      <c r="EQ286" s="15"/>
      <c r="ER286" s="15"/>
      <c r="ES286" s="15"/>
      <c r="ET286" s="15"/>
      <c r="EU286" s="15"/>
      <c r="EV286" s="15"/>
      <c r="EW286" s="15"/>
      <c r="EX286" s="15"/>
      <c r="EY286" s="15"/>
      <c r="EZ286" s="15"/>
      <c r="FA286" s="15"/>
    </row>
    <row r="287" spans="1:157" s="13" customFormat="1" ht="15.75" x14ac:dyDescent="0.25">
      <c r="A287" s="28"/>
      <c r="B287" s="29"/>
      <c r="F287" s="25"/>
      <c r="H287" s="14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  <c r="DV287" s="15"/>
      <c r="DW287" s="15"/>
      <c r="DX287" s="15"/>
      <c r="DY287" s="15"/>
      <c r="DZ287" s="15"/>
      <c r="EA287" s="15"/>
      <c r="EB287" s="15"/>
      <c r="EC287" s="15"/>
      <c r="ED287" s="15"/>
      <c r="EE287" s="15"/>
      <c r="EF287" s="15"/>
      <c r="EG287" s="15"/>
      <c r="EH287" s="15"/>
      <c r="EI287" s="15"/>
      <c r="EJ287" s="15"/>
      <c r="EK287" s="15"/>
      <c r="EL287" s="15"/>
      <c r="EM287" s="15"/>
      <c r="EN287" s="15"/>
      <c r="EO287" s="15"/>
      <c r="EP287" s="15"/>
      <c r="EQ287" s="15"/>
      <c r="ER287" s="15"/>
      <c r="ES287" s="15"/>
      <c r="ET287" s="15"/>
      <c r="EU287" s="15"/>
      <c r="EV287" s="15"/>
      <c r="EW287" s="15"/>
      <c r="EX287" s="15"/>
      <c r="EY287" s="15"/>
      <c r="EZ287" s="15"/>
      <c r="FA287" s="15"/>
    </row>
    <row r="288" spans="1:157" s="13" customFormat="1" ht="15.75" x14ac:dyDescent="0.25">
      <c r="A288" s="28"/>
      <c r="B288" s="29"/>
      <c r="F288" s="25"/>
      <c r="H288" s="14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  <c r="DV288" s="15"/>
      <c r="DW288" s="15"/>
      <c r="DX288" s="15"/>
      <c r="DY288" s="15"/>
      <c r="DZ288" s="15"/>
      <c r="EA288" s="15"/>
      <c r="EB288" s="15"/>
      <c r="EC288" s="15"/>
      <c r="ED288" s="15"/>
      <c r="EE288" s="15"/>
      <c r="EF288" s="15"/>
      <c r="EG288" s="15"/>
      <c r="EH288" s="15"/>
      <c r="EI288" s="15"/>
      <c r="EJ288" s="15"/>
      <c r="EK288" s="15"/>
      <c r="EL288" s="15"/>
      <c r="EM288" s="15"/>
      <c r="EN288" s="15"/>
      <c r="EO288" s="15"/>
      <c r="EP288" s="15"/>
      <c r="EQ288" s="15"/>
      <c r="ER288" s="15"/>
      <c r="ES288" s="15"/>
      <c r="ET288" s="15"/>
      <c r="EU288" s="15"/>
      <c r="EV288" s="15"/>
      <c r="EW288" s="15"/>
      <c r="EX288" s="15"/>
      <c r="EY288" s="15"/>
      <c r="EZ288" s="15"/>
      <c r="FA288" s="15"/>
    </row>
    <row r="289" spans="1:157" s="13" customFormat="1" ht="15.75" x14ac:dyDescent="0.25">
      <c r="A289" s="28"/>
      <c r="B289" s="29"/>
      <c r="F289" s="25"/>
      <c r="H289" s="14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  <c r="DV289" s="15"/>
      <c r="DW289" s="15"/>
      <c r="DX289" s="15"/>
      <c r="DY289" s="15"/>
      <c r="DZ289" s="15"/>
      <c r="EA289" s="15"/>
      <c r="EB289" s="15"/>
      <c r="EC289" s="15"/>
      <c r="ED289" s="15"/>
      <c r="EE289" s="15"/>
      <c r="EF289" s="15"/>
      <c r="EG289" s="15"/>
      <c r="EH289" s="15"/>
      <c r="EI289" s="15"/>
      <c r="EJ289" s="15"/>
      <c r="EK289" s="15"/>
      <c r="EL289" s="15"/>
      <c r="EM289" s="15"/>
      <c r="EN289" s="15"/>
      <c r="EO289" s="15"/>
      <c r="EP289" s="15"/>
      <c r="EQ289" s="15"/>
      <c r="ER289" s="15"/>
      <c r="ES289" s="15"/>
      <c r="ET289" s="15"/>
      <c r="EU289" s="15"/>
      <c r="EV289" s="15"/>
      <c r="EW289" s="15"/>
      <c r="EX289" s="15"/>
      <c r="EY289" s="15"/>
      <c r="EZ289" s="15"/>
      <c r="FA289" s="15"/>
    </row>
    <row r="290" spans="1:157" s="13" customFormat="1" ht="15.75" x14ac:dyDescent="0.25">
      <c r="A290" s="28"/>
      <c r="B290" s="29"/>
      <c r="F290" s="25"/>
      <c r="H290" s="14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15"/>
      <c r="EQ290" s="15"/>
      <c r="ER290" s="15"/>
      <c r="ES290" s="15"/>
      <c r="ET290" s="15"/>
      <c r="EU290" s="15"/>
      <c r="EV290" s="15"/>
      <c r="EW290" s="15"/>
      <c r="EX290" s="15"/>
      <c r="EY290" s="15"/>
      <c r="EZ290" s="15"/>
      <c r="FA290" s="15"/>
    </row>
    <row r="291" spans="1:157" s="13" customFormat="1" ht="15.75" x14ac:dyDescent="0.25">
      <c r="A291" s="28"/>
      <c r="B291" s="29"/>
      <c r="F291" s="25"/>
      <c r="H291" s="14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15"/>
      <c r="EQ291" s="15"/>
      <c r="ER291" s="15"/>
      <c r="ES291" s="15"/>
      <c r="ET291" s="15"/>
      <c r="EU291" s="15"/>
      <c r="EV291" s="15"/>
      <c r="EW291" s="15"/>
      <c r="EX291" s="15"/>
      <c r="EY291" s="15"/>
      <c r="EZ291" s="15"/>
      <c r="FA291" s="15"/>
    </row>
    <row r="292" spans="1:157" s="13" customFormat="1" ht="15.75" x14ac:dyDescent="0.25">
      <c r="A292" s="28"/>
      <c r="B292" s="29"/>
      <c r="F292" s="25"/>
      <c r="H292" s="14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</row>
    <row r="293" spans="1:157" s="13" customFormat="1" ht="15.75" x14ac:dyDescent="0.25">
      <c r="A293" s="28"/>
      <c r="B293" s="29"/>
      <c r="F293" s="25"/>
      <c r="H293" s="14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</row>
    <row r="294" spans="1:157" s="13" customFormat="1" ht="15.75" x14ac:dyDescent="0.25">
      <c r="A294" s="28"/>
      <c r="B294" s="29"/>
      <c r="F294" s="25"/>
      <c r="H294" s="14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15"/>
      <c r="EQ294" s="15"/>
      <c r="ER294" s="15"/>
      <c r="ES294" s="15"/>
      <c r="ET294" s="15"/>
      <c r="EU294" s="15"/>
      <c r="EV294" s="15"/>
      <c r="EW294" s="15"/>
      <c r="EX294" s="15"/>
      <c r="EY294" s="15"/>
      <c r="EZ294" s="15"/>
      <c r="FA294" s="15"/>
    </row>
    <row r="295" spans="1:157" s="13" customFormat="1" ht="15.75" x14ac:dyDescent="0.25">
      <c r="A295" s="28"/>
      <c r="B295" s="29"/>
      <c r="F295" s="25"/>
      <c r="H295" s="14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</row>
    <row r="296" spans="1:157" s="13" customFormat="1" ht="15.75" x14ac:dyDescent="0.25">
      <c r="A296" s="28"/>
      <c r="B296" s="29"/>
      <c r="F296" s="25"/>
      <c r="H296" s="14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</row>
    <row r="297" spans="1:157" s="13" customFormat="1" ht="15.75" x14ac:dyDescent="0.25">
      <c r="A297" s="28"/>
      <c r="B297" s="29"/>
      <c r="F297" s="25"/>
      <c r="H297" s="14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</row>
    <row r="298" spans="1:157" s="13" customFormat="1" ht="15.75" x14ac:dyDescent="0.25">
      <c r="A298" s="28"/>
      <c r="B298" s="29"/>
      <c r="F298" s="25"/>
      <c r="H298" s="14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</row>
    <row r="299" spans="1:157" s="13" customFormat="1" ht="15.75" x14ac:dyDescent="0.25">
      <c r="A299" s="28"/>
      <c r="B299" s="29"/>
      <c r="F299" s="25"/>
      <c r="H299" s="14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</row>
    <row r="300" spans="1:157" s="13" customFormat="1" ht="15.75" x14ac:dyDescent="0.25">
      <c r="A300" s="28"/>
      <c r="B300" s="29"/>
      <c r="F300" s="25"/>
      <c r="H300" s="14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</row>
    <row r="301" spans="1:157" s="13" customFormat="1" ht="15.75" x14ac:dyDescent="0.25">
      <c r="A301" s="28"/>
      <c r="B301" s="29"/>
      <c r="F301" s="25"/>
      <c r="H301" s="14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</row>
    <row r="302" spans="1:157" s="13" customFormat="1" ht="15.75" x14ac:dyDescent="0.25">
      <c r="A302" s="28"/>
      <c r="B302" s="29"/>
      <c r="F302" s="25"/>
      <c r="H302" s="14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</row>
    <row r="303" spans="1:157" s="13" customFormat="1" ht="15.75" x14ac:dyDescent="0.25">
      <c r="A303" s="28"/>
      <c r="B303" s="29"/>
      <c r="F303" s="25"/>
      <c r="H303" s="14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</row>
    <row r="304" spans="1:157" s="13" customFormat="1" ht="15.75" x14ac:dyDescent="0.25">
      <c r="A304" s="28"/>
      <c r="B304" s="29"/>
      <c r="F304" s="25"/>
      <c r="H304" s="14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</row>
    <row r="305" spans="1:157" s="13" customFormat="1" ht="15.75" x14ac:dyDescent="0.25">
      <c r="A305" s="28"/>
      <c r="B305" s="29"/>
      <c r="F305" s="25"/>
      <c r="H305" s="14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</row>
    <row r="306" spans="1:157" s="13" customFormat="1" ht="15.75" x14ac:dyDescent="0.25">
      <c r="A306" s="28"/>
      <c r="B306" s="29"/>
      <c r="F306" s="25"/>
      <c r="H306" s="14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</row>
    <row r="307" spans="1:157" s="13" customFormat="1" ht="15.75" x14ac:dyDescent="0.25">
      <c r="A307" s="28"/>
      <c r="B307" s="29"/>
      <c r="F307" s="25"/>
      <c r="H307" s="14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</row>
    <row r="308" spans="1:157" s="13" customFormat="1" ht="15.75" x14ac:dyDescent="0.25">
      <c r="A308" s="28"/>
      <c r="B308" s="29"/>
      <c r="F308" s="25"/>
      <c r="H308" s="14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</row>
    <row r="309" spans="1:157" s="13" customFormat="1" ht="15.75" x14ac:dyDescent="0.25">
      <c r="A309" s="28"/>
      <c r="B309" s="29"/>
      <c r="F309" s="25"/>
      <c r="H309" s="14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</row>
    <row r="310" spans="1:157" s="13" customFormat="1" ht="15.75" x14ac:dyDescent="0.25">
      <c r="A310" s="28"/>
      <c r="B310" s="29"/>
      <c r="F310" s="25"/>
      <c r="H310" s="14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</row>
    <row r="311" spans="1:157" s="13" customFormat="1" ht="15.75" x14ac:dyDescent="0.25">
      <c r="A311" s="28"/>
      <c r="B311" s="29"/>
      <c r="F311" s="25"/>
      <c r="H311" s="14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</row>
    <row r="312" spans="1:157" s="13" customFormat="1" ht="15.75" x14ac:dyDescent="0.25">
      <c r="A312" s="28"/>
      <c r="B312" s="29"/>
      <c r="F312" s="25"/>
      <c r="H312" s="14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  <c r="EH312" s="15"/>
      <c r="EI312" s="15"/>
      <c r="EJ312" s="15"/>
      <c r="EK312" s="15"/>
      <c r="EL312" s="15"/>
      <c r="EM312" s="15"/>
      <c r="EN312" s="15"/>
      <c r="EO312" s="15"/>
      <c r="EP312" s="15"/>
      <c r="EQ312" s="15"/>
      <c r="ER312" s="15"/>
      <c r="ES312" s="15"/>
      <c r="ET312" s="15"/>
      <c r="EU312" s="15"/>
      <c r="EV312" s="15"/>
      <c r="EW312" s="15"/>
      <c r="EX312" s="15"/>
      <c r="EY312" s="15"/>
      <c r="EZ312" s="15"/>
      <c r="FA312" s="15"/>
    </row>
    <row r="313" spans="1:157" s="13" customFormat="1" ht="15.75" x14ac:dyDescent="0.25">
      <c r="A313" s="28"/>
      <c r="B313" s="29"/>
      <c r="F313" s="25"/>
      <c r="H313" s="14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</row>
    <row r="314" spans="1:157" s="13" customFormat="1" ht="15.75" x14ac:dyDescent="0.25">
      <c r="A314" s="28"/>
      <c r="B314" s="29"/>
      <c r="F314" s="25"/>
      <c r="H314" s="14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5"/>
      <c r="EQ314" s="15"/>
      <c r="ER314" s="15"/>
      <c r="ES314" s="15"/>
      <c r="ET314" s="15"/>
      <c r="EU314" s="15"/>
      <c r="EV314" s="15"/>
      <c r="EW314" s="15"/>
      <c r="EX314" s="15"/>
      <c r="EY314" s="15"/>
      <c r="EZ314" s="15"/>
      <c r="FA314" s="15"/>
    </row>
    <row r="315" spans="1:157" s="13" customFormat="1" ht="15.75" x14ac:dyDescent="0.25">
      <c r="A315" s="28"/>
      <c r="B315" s="29"/>
      <c r="F315" s="25"/>
      <c r="H315" s="14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</row>
    <row r="316" spans="1:157" s="13" customFormat="1" ht="15.75" x14ac:dyDescent="0.25">
      <c r="A316" s="28"/>
      <c r="B316" s="29"/>
      <c r="F316" s="25"/>
      <c r="H316" s="14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</row>
    <row r="317" spans="1:157" s="13" customFormat="1" ht="15.75" x14ac:dyDescent="0.25">
      <c r="A317" s="28"/>
      <c r="B317" s="29"/>
      <c r="F317" s="25"/>
      <c r="H317" s="14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  <c r="DV317" s="15"/>
      <c r="DW317" s="15"/>
      <c r="DX317" s="15"/>
      <c r="DY317" s="15"/>
      <c r="DZ317" s="15"/>
      <c r="EA317" s="15"/>
      <c r="EB317" s="15"/>
      <c r="EC317" s="15"/>
      <c r="ED317" s="15"/>
      <c r="EE317" s="15"/>
      <c r="EF317" s="15"/>
      <c r="EG317" s="15"/>
      <c r="EH317" s="15"/>
      <c r="EI317" s="15"/>
      <c r="EJ317" s="15"/>
      <c r="EK317" s="15"/>
      <c r="EL317" s="15"/>
      <c r="EM317" s="15"/>
      <c r="EN317" s="15"/>
      <c r="EO317" s="15"/>
      <c r="EP317" s="15"/>
      <c r="EQ317" s="15"/>
      <c r="ER317" s="15"/>
      <c r="ES317" s="15"/>
      <c r="ET317" s="15"/>
      <c r="EU317" s="15"/>
      <c r="EV317" s="15"/>
      <c r="EW317" s="15"/>
      <c r="EX317" s="15"/>
      <c r="EY317" s="15"/>
      <c r="EZ317" s="15"/>
      <c r="FA317" s="15"/>
    </row>
    <row r="318" spans="1:157" s="13" customFormat="1" ht="15.75" x14ac:dyDescent="0.25">
      <c r="A318" s="28"/>
      <c r="B318" s="29"/>
      <c r="F318" s="25"/>
      <c r="H318" s="14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  <c r="EH318" s="15"/>
      <c r="EI318" s="15"/>
      <c r="EJ318" s="15"/>
      <c r="EK318" s="15"/>
      <c r="EL318" s="15"/>
      <c r="EM318" s="15"/>
      <c r="EN318" s="15"/>
      <c r="EO318" s="15"/>
      <c r="EP318" s="15"/>
      <c r="EQ318" s="15"/>
      <c r="ER318" s="15"/>
      <c r="ES318" s="15"/>
      <c r="ET318" s="15"/>
      <c r="EU318" s="15"/>
      <c r="EV318" s="15"/>
      <c r="EW318" s="15"/>
      <c r="EX318" s="15"/>
      <c r="EY318" s="15"/>
      <c r="EZ318" s="15"/>
      <c r="FA318" s="15"/>
    </row>
    <row r="319" spans="1:157" s="13" customFormat="1" ht="15.75" x14ac:dyDescent="0.25">
      <c r="A319" s="28"/>
      <c r="B319" s="29"/>
      <c r="F319" s="25"/>
      <c r="H319" s="14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  <c r="DV319" s="15"/>
      <c r="DW319" s="15"/>
      <c r="DX319" s="15"/>
      <c r="DY319" s="15"/>
      <c r="DZ319" s="15"/>
      <c r="EA319" s="15"/>
      <c r="EB319" s="15"/>
      <c r="EC319" s="15"/>
      <c r="ED319" s="15"/>
      <c r="EE319" s="15"/>
      <c r="EF319" s="15"/>
      <c r="EG319" s="15"/>
      <c r="EH319" s="15"/>
      <c r="EI319" s="15"/>
      <c r="EJ319" s="15"/>
      <c r="EK319" s="15"/>
      <c r="EL319" s="15"/>
      <c r="EM319" s="15"/>
      <c r="EN319" s="15"/>
      <c r="EO319" s="15"/>
      <c r="EP319" s="15"/>
      <c r="EQ319" s="15"/>
      <c r="ER319" s="15"/>
      <c r="ES319" s="15"/>
      <c r="ET319" s="15"/>
      <c r="EU319" s="15"/>
      <c r="EV319" s="15"/>
      <c r="EW319" s="15"/>
      <c r="EX319" s="15"/>
      <c r="EY319" s="15"/>
      <c r="EZ319" s="15"/>
      <c r="FA319" s="15"/>
    </row>
    <row r="320" spans="1:157" s="13" customFormat="1" ht="15.75" x14ac:dyDescent="0.25">
      <c r="A320" s="28"/>
      <c r="B320" s="29"/>
      <c r="F320" s="25"/>
      <c r="H320" s="14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</row>
    <row r="321" spans="1:157" s="13" customFormat="1" ht="15.75" x14ac:dyDescent="0.25">
      <c r="A321" s="28"/>
      <c r="B321" s="29"/>
      <c r="F321" s="25"/>
      <c r="H321" s="14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5"/>
      <c r="EQ321" s="15"/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</row>
    <row r="322" spans="1:157" s="13" customFormat="1" ht="15.75" x14ac:dyDescent="0.25">
      <c r="A322" s="28"/>
      <c r="B322" s="29"/>
      <c r="F322" s="25"/>
      <c r="H322" s="14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5"/>
      <c r="EQ322" s="15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</row>
    <row r="323" spans="1:157" s="13" customFormat="1" ht="15.75" x14ac:dyDescent="0.25">
      <c r="A323" s="28"/>
      <c r="B323" s="29"/>
      <c r="F323" s="25"/>
      <c r="H323" s="14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5"/>
      <c r="EP323" s="15"/>
      <c r="EQ323" s="15"/>
      <c r="ER323" s="15"/>
      <c r="ES323" s="15"/>
      <c r="ET323" s="15"/>
      <c r="EU323" s="15"/>
      <c r="EV323" s="15"/>
      <c r="EW323" s="15"/>
      <c r="EX323" s="15"/>
      <c r="EY323" s="15"/>
      <c r="EZ323" s="15"/>
      <c r="FA323" s="15"/>
    </row>
    <row r="324" spans="1:157" s="13" customFormat="1" ht="15.75" x14ac:dyDescent="0.25">
      <c r="A324" s="28"/>
      <c r="B324" s="29"/>
      <c r="F324" s="25"/>
      <c r="H324" s="14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5"/>
      <c r="EQ324" s="15"/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</row>
    <row r="325" spans="1:157" s="13" customFormat="1" ht="15.75" x14ac:dyDescent="0.25">
      <c r="A325" s="28"/>
      <c r="B325" s="29"/>
      <c r="F325" s="25"/>
      <c r="H325" s="14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</row>
    <row r="326" spans="1:157" s="13" customFormat="1" ht="15.75" x14ac:dyDescent="0.25">
      <c r="A326" s="28"/>
      <c r="B326" s="29"/>
      <c r="F326" s="25"/>
      <c r="H326" s="14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  <c r="EH326" s="15"/>
      <c r="EI326" s="15"/>
      <c r="EJ326" s="15"/>
      <c r="EK326" s="15"/>
      <c r="EL326" s="15"/>
      <c r="EM326" s="15"/>
      <c r="EN326" s="15"/>
      <c r="EO326" s="15"/>
      <c r="EP326" s="15"/>
      <c r="EQ326" s="15"/>
      <c r="ER326" s="15"/>
      <c r="ES326" s="15"/>
      <c r="ET326" s="15"/>
      <c r="EU326" s="15"/>
      <c r="EV326" s="15"/>
      <c r="EW326" s="15"/>
      <c r="EX326" s="15"/>
      <c r="EY326" s="15"/>
      <c r="EZ326" s="15"/>
      <c r="FA326" s="15"/>
    </row>
    <row r="327" spans="1:157" s="13" customFormat="1" ht="15.75" x14ac:dyDescent="0.25">
      <c r="A327" s="28"/>
      <c r="B327" s="29"/>
      <c r="F327" s="25"/>
      <c r="H327" s="14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15"/>
      <c r="EQ327" s="15"/>
      <c r="ER327" s="15"/>
      <c r="ES327" s="15"/>
      <c r="ET327" s="15"/>
      <c r="EU327" s="15"/>
      <c r="EV327" s="15"/>
      <c r="EW327" s="15"/>
      <c r="EX327" s="15"/>
      <c r="EY327" s="15"/>
      <c r="EZ327" s="15"/>
      <c r="FA327" s="15"/>
    </row>
    <row r="328" spans="1:157" s="13" customFormat="1" ht="15.75" x14ac:dyDescent="0.25">
      <c r="A328" s="28"/>
      <c r="B328" s="29"/>
      <c r="F328" s="25"/>
      <c r="H328" s="14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  <c r="DV328" s="15"/>
      <c r="DW328" s="15"/>
      <c r="DX328" s="15"/>
      <c r="DY328" s="15"/>
      <c r="DZ328" s="15"/>
      <c r="EA328" s="15"/>
      <c r="EB328" s="15"/>
      <c r="EC328" s="15"/>
      <c r="ED328" s="15"/>
      <c r="EE328" s="15"/>
      <c r="EF328" s="15"/>
      <c r="EG328" s="15"/>
      <c r="EH328" s="15"/>
      <c r="EI328" s="15"/>
      <c r="EJ328" s="15"/>
      <c r="EK328" s="15"/>
      <c r="EL328" s="15"/>
      <c r="EM328" s="15"/>
      <c r="EN328" s="15"/>
      <c r="EO328" s="15"/>
      <c r="EP328" s="15"/>
      <c r="EQ328" s="15"/>
      <c r="ER328" s="15"/>
      <c r="ES328" s="15"/>
      <c r="ET328" s="15"/>
      <c r="EU328" s="15"/>
      <c r="EV328" s="15"/>
      <c r="EW328" s="15"/>
      <c r="EX328" s="15"/>
      <c r="EY328" s="15"/>
      <c r="EZ328" s="15"/>
      <c r="FA328" s="15"/>
    </row>
    <row r="329" spans="1:157" s="13" customFormat="1" ht="15.75" x14ac:dyDescent="0.25">
      <c r="A329" s="28"/>
      <c r="B329" s="29"/>
      <c r="F329" s="25"/>
      <c r="H329" s="14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  <c r="DV329" s="15"/>
      <c r="DW329" s="15"/>
      <c r="DX329" s="15"/>
      <c r="DY329" s="15"/>
      <c r="DZ329" s="15"/>
      <c r="EA329" s="15"/>
      <c r="EB329" s="15"/>
      <c r="EC329" s="15"/>
      <c r="ED329" s="15"/>
      <c r="EE329" s="15"/>
      <c r="EF329" s="15"/>
      <c r="EG329" s="15"/>
      <c r="EH329" s="15"/>
      <c r="EI329" s="15"/>
      <c r="EJ329" s="15"/>
      <c r="EK329" s="15"/>
      <c r="EL329" s="15"/>
      <c r="EM329" s="15"/>
      <c r="EN329" s="15"/>
      <c r="EO329" s="15"/>
      <c r="EP329" s="15"/>
      <c r="EQ329" s="15"/>
      <c r="ER329" s="15"/>
      <c r="ES329" s="15"/>
      <c r="ET329" s="15"/>
      <c r="EU329" s="15"/>
      <c r="EV329" s="15"/>
      <c r="EW329" s="15"/>
      <c r="EX329" s="15"/>
      <c r="EY329" s="15"/>
      <c r="EZ329" s="15"/>
      <c r="FA329" s="15"/>
    </row>
    <row r="330" spans="1:157" s="13" customFormat="1" ht="15.75" x14ac:dyDescent="0.25">
      <c r="A330" s="28"/>
      <c r="B330" s="29"/>
      <c r="F330" s="25"/>
      <c r="H330" s="14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15"/>
      <c r="EQ330" s="15"/>
      <c r="ER330" s="15"/>
      <c r="ES330" s="15"/>
      <c r="ET330" s="15"/>
      <c r="EU330" s="15"/>
      <c r="EV330" s="15"/>
      <c r="EW330" s="15"/>
      <c r="EX330" s="15"/>
      <c r="EY330" s="15"/>
      <c r="EZ330" s="15"/>
      <c r="FA330" s="15"/>
    </row>
    <row r="331" spans="1:157" s="13" customFormat="1" ht="15.75" x14ac:dyDescent="0.25">
      <c r="A331" s="28"/>
      <c r="B331" s="29"/>
      <c r="F331" s="25"/>
      <c r="H331" s="14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</row>
    <row r="332" spans="1:157" s="13" customFormat="1" ht="15.75" x14ac:dyDescent="0.25">
      <c r="A332" s="28"/>
      <c r="B332" s="29"/>
      <c r="F332" s="25"/>
      <c r="H332" s="14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</row>
    <row r="333" spans="1:157" s="13" customFormat="1" ht="15.75" x14ac:dyDescent="0.25">
      <c r="A333" s="28"/>
      <c r="B333" s="29"/>
      <c r="F333" s="25"/>
      <c r="H333" s="14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  <c r="EH333" s="15"/>
      <c r="EI333" s="15"/>
      <c r="EJ333" s="15"/>
      <c r="EK333" s="15"/>
      <c r="EL333" s="15"/>
      <c r="EM333" s="15"/>
      <c r="EN333" s="15"/>
      <c r="EO333" s="15"/>
      <c r="EP333" s="15"/>
      <c r="EQ333" s="15"/>
      <c r="ER333" s="15"/>
      <c r="ES333" s="15"/>
      <c r="ET333" s="15"/>
      <c r="EU333" s="15"/>
      <c r="EV333" s="15"/>
      <c r="EW333" s="15"/>
      <c r="EX333" s="15"/>
      <c r="EY333" s="15"/>
      <c r="EZ333" s="15"/>
      <c r="FA333" s="15"/>
    </row>
    <row r="334" spans="1:157" s="13" customFormat="1" ht="15.75" x14ac:dyDescent="0.25">
      <c r="A334" s="28"/>
      <c r="B334" s="29"/>
      <c r="F334" s="25"/>
      <c r="H334" s="14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</row>
    <row r="335" spans="1:157" s="13" customFormat="1" ht="15.75" x14ac:dyDescent="0.25">
      <c r="A335" s="28"/>
      <c r="B335" s="29"/>
      <c r="F335" s="25"/>
      <c r="H335" s="14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</row>
    <row r="336" spans="1:157" s="13" customFormat="1" ht="15.75" x14ac:dyDescent="0.25">
      <c r="A336" s="28"/>
      <c r="B336" s="29"/>
      <c r="F336" s="25"/>
      <c r="H336" s="14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</row>
    <row r="337" spans="1:157" s="13" customFormat="1" ht="15.75" x14ac:dyDescent="0.25">
      <c r="A337" s="28"/>
      <c r="B337" s="29"/>
      <c r="F337" s="25"/>
      <c r="H337" s="14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</row>
    <row r="338" spans="1:157" s="13" customFormat="1" ht="15.75" x14ac:dyDescent="0.25">
      <c r="A338" s="28"/>
      <c r="B338" s="29"/>
      <c r="F338" s="25"/>
      <c r="H338" s="14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</row>
    <row r="339" spans="1:157" s="13" customFormat="1" ht="15.75" x14ac:dyDescent="0.25">
      <c r="A339" s="28"/>
      <c r="B339" s="29"/>
      <c r="F339" s="25"/>
      <c r="H339" s="14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</row>
    <row r="340" spans="1:157" s="13" customFormat="1" ht="15.75" x14ac:dyDescent="0.25">
      <c r="A340" s="28"/>
      <c r="B340" s="29"/>
      <c r="F340" s="25"/>
      <c r="H340" s="14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</row>
    <row r="341" spans="1:157" s="13" customFormat="1" ht="15.75" x14ac:dyDescent="0.25">
      <c r="A341" s="28"/>
      <c r="B341" s="29"/>
      <c r="F341" s="25"/>
      <c r="H341" s="14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</row>
    <row r="342" spans="1:157" s="13" customFormat="1" ht="15.75" x14ac:dyDescent="0.25">
      <c r="A342" s="28"/>
      <c r="B342" s="29"/>
      <c r="F342" s="25"/>
      <c r="H342" s="14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</row>
    <row r="343" spans="1:157" s="13" customFormat="1" ht="15.75" x14ac:dyDescent="0.25">
      <c r="A343" s="28"/>
      <c r="B343" s="29"/>
      <c r="F343" s="25"/>
      <c r="H343" s="14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  <c r="EH343" s="15"/>
      <c r="EI343" s="15"/>
      <c r="EJ343" s="15"/>
      <c r="EK343" s="15"/>
      <c r="EL343" s="15"/>
      <c r="EM343" s="15"/>
      <c r="EN343" s="15"/>
      <c r="EO343" s="15"/>
      <c r="EP343" s="15"/>
      <c r="EQ343" s="15"/>
      <c r="ER343" s="15"/>
      <c r="ES343" s="15"/>
      <c r="ET343" s="15"/>
      <c r="EU343" s="15"/>
      <c r="EV343" s="15"/>
      <c r="EW343" s="15"/>
      <c r="EX343" s="15"/>
      <c r="EY343" s="15"/>
      <c r="EZ343" s="15"/>
      <c r="FA343" s="15"/>
    </row>
    <row r="344" spans="1:157" s="13" customFormat="1" ht="15.75" x14ac:dyDescent="0.25">
      <c r="A344" s="28"/>
      <c r="B344" s="29"/>
      <c r="F344" s="25"/>
      <c r="H344" s="14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15"/>
      <c r="EQ344" s="15"/>
      <c r="ER344" s="15"/>
      <c r="ES344" s="15"/>
      <c r="ET344" s="15"/>
      <c r="EU344" s="15"/>
      <c r="EV344" s="15"/>
      <c r="EW344" s="15"/>
      <c r="EX344" s="15"/>
      <c r="EY344" s="15"/>
      <c r="EZ344" s="15"/>
      <c r="FA344" s="15"/>
    </row>
    <row r="345" spans="1:157" s="13" customFormat="1" ht="15.75" x14ac:dyDescent="0.25">
      <c r="A345" s="28"/>
      <c r="B345" s="29"/>
      <c r="F345" s="25"/>
      <c r="H345" s="14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</row>
    <row r="346" spans="1:157" s="13" customFormat="1" ht="15.75" x14ac:dyDescent="0.25">
      <c r="A346" s="28"/>
      <c r="B346" s="29"/>
      <c r="F346" s="25"/>
      <c r="H346" s="14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</row>
    <row r="347" spans="1:157" s="13" customFormat="1" ht="15.75" x14ac:dyDescent="0.25">
      <c r="A347" s="28"/>
      <c r="B347" s="29"/>
      <c r="F347" s="25"/>
      <c r="H347" s="14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</row>
    <row r="348" spans="1:157" s="13" customFormat="1" ht="15.75" x14ac:dyDescent="0.25">
      <c r="A348" s="28"/>
      <c r="B348" s="29"/>
      <c r="F348" s="25"/>
      <c r="H348" s="14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</row>
    <row r="349" spans="1:157" s="13" customFormat="1" ht="15.75" x14ac:dyDescent="0.25">
      <c r="A349" s="28"/>
      <c r="B349" s="29"/>
      <c r="F349" s="25"/>
      <c r="H349" s="14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</row>
    <row r="350" spans="1:157" s="13" customFormat="1" ht="15.75" x14ac:dyDescent="0.25">
      <c r="A350" s="28"/>
      <c r="B350" s="29"/>
      <c r="F350" s="25"/>
      <c r="H350" s="14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</row>
    <row r="351" spans="1:157" s="13" customFormat="1" ht="15.75" x14ac:dyDescent="0.25">
      <c r="A351" s="28"/>
      <c r="B351" s="29"/>
      <c r="F351" s="25"/>
      <c r="H351" s="14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</row>
    <row r="352" spans="1:157" s="13" customFormat="1" ht="15.75" x14ac:dyDescent="0.25">
      <c r="A352" s="28"/>
      <c r="B352" s="29"/>
      <c r="F352" s="25"/>
      <c r="H352" s="14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</row>
    <row r="353" spans="1:157" s="13" customFormat="1" ht="15.75" x14ac:dyDescent="0.25">
      <c r="A353" s="28"/>
      <c r="B353" s="29"/>
      <c r="F353" s="25"/>
      <c r="H353" s="14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</row>
    <row r="354" spans="1:157" s="13" customFormat="1" ht="15.75" x14ac:dyDescent="0.25">
      <c r="A354" s="28"/>
      <c r="B354" s="29"/>
      <c r="F354" s="25"/>
      <c r="H354" s="14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</row>
    <row r="355" spans="1:157" s="13" customFormat="1" ht="15.75" x14ac:dyDescent="0.25">
      <c r="A355" s="28"/>
      <c r="B355" s="29"/>
      <c r="F355" s="25"/>
      <c r="H355" s="14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</row>
    <row r="356" spans="1:157" s="13" customFormat="1" ht="15.75" x14ac:dyDescent="0.25">
      <c r="A356" s="28"/>
      <c r="B356" s="29"/>
      <c r="F356" s="25"/>
      <c r="H356" s="14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</row>
    <row r="357" spans="1:157" s="13" customFormat="1" ht="15.75" x14ac:dyDescent="0.25">
      <c r="A357" s="28"/>
      <c r="B357" s="29"/>
      <c r="F357" s="25"/>
      <c r="H357" s="14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  <c r="DV357" s="15"/>
      <c r="DW357" s="15"/>
      <c r="DX357" s="15"/>
      <c r="DY357" s="15"/>
      <c r="DZ357" s="15"/>
      <c r="EA357" s="15"/>
      <c r="EB357" s="15"/>
      <c r="EC357" s="15"/>
      <c r="ED357" s="15"/>
      <c r="EE357" s="15"/>
      <c r="EF357" s="15"/>
      <c r="EG357" s="15"/>
      <c r="EH357" s="15"/>
      <c r="EI357" s="15"/>
      <c r="EJ357" s="15"/>
      <c r="EK357" s="15"/>
      <c r="EL357" s="15"/>
      <c r="EM357" s="15"/>
      <c r="EN357" s="15"/>
      <c r="EO357" s="15"/>
      <c r="EP357" s="15"/>
      <c r="EQ357" s="15"/>
      <c r="ER357" s="15"/>
      <c r="ES357" s="15"/>
      <c r="ET357" s="15"/>
      <c r="EU357" s="15"/>
      <c r="EV357" s="15"/>
      <c r="EW357" s="15"/>
      <c r="EX357" s="15"/>
      <c r="EY357" s="15"/>
      <c r="EZ357" s="15"/>
      <c r="FA357" s="15"/>
    </row>
    <row r="358" spans="1:157" s="13" customFormat="1" ht="15.75" x14ac:dyDescent="0.25">
      <c r="A358" s="28"/>
      <c r="B358" s="29"/>
      <c r="F358" s="25"/>
      <c r="H358" s="14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2</vt:i4>
      </vt:variant>
    </vt:vector>
  </HeadingPairs>
  <TitlesOfParts>
    <vt:vector size="8" baseType="lpstr">
      <vt:lpstr>Основний</vt:lpstr>
      <vt:lpstr>Висновки</vt:lpstr>
      <vt:lpstr>Аркуш2</vt:lpstr>
      <vt:lpstr>Перевірка</vt:lpstr>
      <vt:lpstr>Аркуш1</vt:lpstr>
      <vt:lpstr>Алфавітки</vt:lpstr>
      <vt:lpstr>Алфавітки!Область_друку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Dazeman</cp:lastModifiedBy>
  <cp:revision>1</cp:revision>
  <cp:lastPrinted>2026-03-07T10:45:37Z</cp:lastPrinted>
  <dcterms:created xsi:type="dcterms:W3CDTF">2006-09-16T00:00:00Z</dcterms:created>
  <dcterms:modified xsi:type="dcterms:W3CDTF">2026-04-10T06:58:16Z</dcterms:modified>
  <dc:language>en-US</dc:language>
</cp:coreProperties>
</file>