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ЦяКнига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Таблиці\"/>
    </mc:Choice>
  </mc:AlternateContent>
  <xr:revisionPtr revIDLastSave="0" documentId="13_ncr:1_{A5F0841E-B779-4F27-8408-EC1EC1C1B17C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Основний" sheetId="1" r:id="rId1"/>
    <sheet name="відмінювання" sheetId="7" r:id="rId2"/>
    <sheet name="Перевірка" sheetId="4" state="hidden" r:id="rId3"/>
    <sheet name="Аркуш1" sheetId="5" state="hidden" r:id="rId4"/>
    <sheet name="Алфавітки" sheetId="6" state="hidden" r:id="rId5"/>
  </sheets>
  <definedNames>
    <definedName name="_xlnm._FilterDatabase" localSheetId="4" hidden="1">Алфавітки!$A$1:$H$1</definedName>
    <definedName name="_xlnm._FilterDatabase" localSheetId="0" hidden="1">Основний!$A$2:$AJ$345</definedName>
    <definedName name="_xlnm.Print_Area" localSheetId="4">Алфавітки!$A$1:$H$101</definedName>
    <definedName name="_xlnm.Print_Area" localSheetId="0">Основний!#REF!</definedName>
    <definedName name="_xlnm.Print_Area" localSheetId="2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" i="1" l="1" a="1"/>
  <c r="F3" i="1" s="1"/>
  <c r="F4" i="1" a="1"/>
  <c r="F4" i="1" s="1"/>
  <c r="F5" i="1" a="1"/>
  <c r="F5" i="1" s="1"/>
  <c r="F6" i="1" a="1"/>
  <c r="F6" i="1" s="1"/>
  <c r="F7" i="1" a="1"/>
  <c r="F7" i="1" s="1"/>
  <c r="F8" i="1" a="1"/>
  <c r="F8" i="1" s="1"/>
  <c r="F9" i="1" a="1"/>
  <c r="F9" i="1" s="1"/>
  <c r="F10" i="1" a="1"/>
  <c r="F10" i="1" s="1"/>
  <c r="F11" i="1" a="1"/>
  <c r="F11" i="1" s="1"/>
  <c r="F12" i="1" a="1"/>
  <c r="F12" i="1" s="1"/>
  <c r="F13" i="1" a="1"/>
  <c r="F13" i="1" s="1"/>
  <c r="F14" i="1" a="1"/>
  <c r="F14" i="1" s="1"/>
  <c r="F15" i="1" a="1"/>
  <c r="F15" i="1" s="1"/>
  <c r="F16" i="1" a="1"/>
  <c r="F16" i="1" s="1"/>
  <c r="F17" i="1" a="1"/>
  <c r="F17" i="1" s="1"/>
  <c r="F18" i="1" a="1"/>
  <c r="F18" i="1" s="1"/>
  <c r="F19" i="1" a="1"/>
  <c r="F19" i="1" s="1"/>
  <c r="F20" i="1" a="1"/>
  <c r="F20" i="1" s="1"/>
  <c r="F21" i="1" a="1"/>
  <c r="F21" i="1" s="1"/>
  <c r="F22" i="1" a="1"/>
  <c r="F22" i="1" s="1"/>
  <c r="F23" i="1" a="1"/>
  <c r="F23" i="1" s="1"/>
  <c r="F24" i="1" a="1"/>
  <c r="F24" i="1" s="1"/>
  <c r="F25" i="1" a="1"/>
  <c r="F25" i="1" s="1"/>
  <c r="F26" i="1" a="1"/>
  <c r="F26" i="1" s="1"/>
  <c r="F27" i="1" a="1"/>
  <c r="F27" i="1" s="1"/>
  <c r="F28" i="1" a="1"/>
  <c r="F28" i="1" s="1"/>
  <c r="F29" i="1" a="1"/>
  <c r="F29" i="1" s="1"/>
  <c r="F30" i="1" a="1"/>
  <c r="F30" i="1" s="1"/>
  <c r="F31" i="1" a="1"/>
  <c r="F31" i="1" s="1"/>
  <c r="F32" i="1" a="1"/>
  <c r="F32" i="1" s="1"/>
  <c r="F33" i="1" a="1"/>
  <c r="F33" i="1" s="1"/>
  <c r="F34" i="1" a="1"/>
  <c r="F34" i="1" s="1"/>
  <c r="F35" i="1" a="1"/>
  <c r="F35" i="1" s="1"/>
  <c r="F36" i="1" a="1"/>
  <c r="F36" i="1"/>
  <c r="F37" i="1" a="1"/>
  <c r="F37" i="1" s="1"/>
  <c r="F38" i="1" a="1"/>
  <c r="F38" i="1" s="1"/>
  <c r="F39" i="1" a="1"/>
  <c r="F39" i="1" s="1"/>
  <c r="F40" i="1" a="1"/>
  <c r="F40" i="1" s="1"/>
  <c r="F41" i="1" a="1"/>
  <c r="F41" i="1" s="1"/>
  <c r="F42" i="1" a="1"/>
  <c r="F42" i="1"/>
  <c r="F43" i="1" a="1"/>
  <c r="F43" i="1" s="1"/>
  <c r="F44" i="1" a="1"/>
  <c r="F44" i="1"/>
  <c r="F45" i="1" a="1"/>
  <c r="F45" i="1" s="1"/>
  <c r="F46" i="1" a="1"/>
  <c r="F46" i="1"/>
  <c r="F47" i="1" a="1"/>
  <c r="F47" i="1" s="1"/>
  <c r="F48" i="1" a="1"/>
  <c r="F48" i="1"/>
  <c r="F49" i="1" a="1"/>
  <c r="F49" i="1" s="1"/>
  <c r="F50" i="1" a="1"/>
  <c r="F50" i="1"/>
  <c r="F51" i="1" a="1"/>
  <c r="F51" i="1" s="1"/>
  <c r="F52" i="1" a="1"/>
  <c r="F52" i="1"/>
  <c r="F53" i="1" a="1"/>
  <c r="F53" i="1" s="1"/>
  <c r="F54" i="1" a="1"/>
  <c r="F54" i="1"/>
  <c r="F55" i="1" a="1"/>
  <c r="F55" i="1" s="1"/>
  <c r="F56" i="1" a="1"/>
  <c r="F56" i="1"/>
  <c r="F57" i="1" a="1"/>
  <c r="F57" i="1" s="1"/>
  <c r="F58" i="1" a="1"/>
  <c r="F58" i="1"/>
  <c r="F59" i="1" a="1"/>
  <c r="F59" i="1" s="1"/>
  <c r="F60" i="1" a="1"/>
  <c r="F60" i="1"/>
  <c r="F61" i="1" a="1"/>
  <c r="F61" i="1" s="1"/>
  <c r="F62" i="1" a="1"/>
  <c r="F62" i="1"/>
  <c r="F63" i="1" a="1"/>
  <c r="F63" i="1" s="1"/>
  <c r="F64" i="1" a="1"/>
  <c r="F64" i="1"/>
  <c r="F65" i="1" a="1"/>
  <c r="F65" i="1" s="1"/>
  <c r="F66" i="1" a="1"/>
  <c r="F66" i="1"/>
  <c r="F67" i="1" a="1"/>
  <c r="F67" i="1" s="1"/>
  <c r="F68" i="1" a="1"/>
  <c r="F68" i="1"/>
  <c r="F69" i="1" a="1"/>
  <c r="F69" i="1" s="1"/>
  <c r="F70" i="1" a="1"/>
  <c r="F70" i="1"/>
  <c r="F71" i="1" a="1"/>
  <c r="F71" i="1" s="1"/>
  <c r="F72" i="1" a="1"/>
  <c r="F72" i="1"/>
  <c r="F73" i="1" a="1"/>
  <c r="F73" i="1" s="1"/>
  <c r="F74" i="1" a="1"/>
  <c r="F74" i="1"/>
  <c r="F75" i="1" a="1"/>
  <c r="F75" i="1" s="1"/>
  <c r="F76" i="1" a="1"/>
  <c r="F76" i="1"/>
  <c r="F77" i="1" a="1"/>
  <c r="F77" i="1" s="1"/>
  <c r="F78" i="1" a="1"/>
  <c r="F78" i="1"/>
  <c r="F79" i="1" a="1"/>
  <c r="F79" i="1" s="1"/>
  <c r="F80" i="1" a="1"/>
  <c r="F80" i="1"/>
  <c r="F81" i="1" a="1"/>
  <c r="F81" i="1" s="1"/>
  <c r="F82" i="1" a="1"/>
  <c r="F82" i="1"/>
  <c r="F83" i="1" a="1"/>
  <c r="F83" i="1" s="1"/>
  <c r="F84" i="1" a="1"/>
  <c r="F84" i="1"/>
  <c r="F85" i="1" a="1"/>
  <c r="F85" i="1" s="1"/>
  <c r="F86" i="1" a="1"/>
  <c r="F86" i="1"/>
  <c r="F87" i="1" a="1"/>
  <c r="F87" i="1" s="1"/>
  <c r="F88" i="1" a="1"/>
  <c r="F88" i="1"/>
  <c r="F89" i="1" a="1"/>
  <c r="F89" i="1" s="1"/>
  <c r="F90" i="1" a="1"/>
  <c r="F90" i="1"/>
  <c r="F91" i="1" a="1"/>
  <c r="F91" i="1" s="1"/>
  <c r="F92" i="1" a="1"/>
  <c r="F92" i="1"/>
  <c r="F93" i="1" a="1"/>
  <c r="F93" i="1" s="1"/>
  <c r="F94" i="1" a="1"/>
  <c r="F94" i="1"/>
  <c r="F95" i="1" a="1"/>
  <c r="F95" i="1" s="1"/>
  <c r="F96" i="1" a="1"/>
  <c r="F96" i="1"/>
  <c r="F97" i="1" a="1"/>
  <c r="F97" i="1" s="1"/>
  <c r="F98" i="1" a="1"/>
  <c r="F98" i="1"/>
  <c r="F99" i="1" a="1"/>
  <c r="F99" i="1" s="1"/>
  <c r="F100" i="1" a="1"/>
  <c r="F100" i="1"/>
  <c r="F101" i="1" a="1"/>
  <c r="F101" i="1" s="1"/>
  <c r="F102" i="1" a="1"/>
  <c r="F102" i="1"/>
  <c r="F103" i="1" a="1"/>
  <c r="F103" i="1" s="1"/>
  <c r="F104" i="1" a="1"/>
  <c r="F104" i="1"/>
  <c r="F105" i="1" a="1"/>
  <c r="F105" i="1" s="1"/>
  <c r="F106" i="1" a="1"/>
  <c r="F106" i="1"/>
  <c r="F107" i="1" a="1"/>
  <c r="F107" i="1" s="1"/>
  <c r="F108" i="1" a="1"/>
  <c r="F108" i="1"/>
  <c r="F109" i="1" a="1"/>
  <c r="F109" i="1" s="1"/>
  <c r="F110" i="1" a="1"/>
  <c r="F110" i="1"/>
  <c r="F111" i="1" a="1"/>
  <c r="F111" i="1" s="1"/>
  <c r="F112" i="1" a="1"/>
  <c r="F112" i="1"/>
  <c r="F113" i="1" a="1"/>
  <c r="F113" i="1" s="1"/>
  <c r="F114" i="1" a="1"/>
  <c r="F114" i="1" s="1"/>
  <c r="F115" i="1" a="1"/>
  <c r="F115" i="1" s="1"/>
  <c r="F116" i="1" a="1"/>
  <c r="F116" i="1"/>
  <c r="F117" i="1" a="1"/>
  <c r="F117" i="1" s="1"/>
  <c r="F118" i="1" a="1"/>
  <c r="F118" i="1"/>
  <c r="F119" i="1" a="1"/>
  <c r="F119" i="1" s="1"/>
  <c r="F120" i="1" a="1"/>
  <c r="F120" i="1"/>
  <c r="F121" i="1" a="1"/>
  <c r="F121" i="1" s="1"/>
  <c r="F122" i="1" a="1"/>
  <c r="F122" i="1"/>
  <c r="F123" i="1" a="1"/>
  <c r="F123" i="1" s="1"/>
  <c r="F124" i="1" a="1"/>
  <c r="F124" i="1"/>
  <c r="F125" i="1" a="1"/>
  <c r="F125" i="1" s="1"/>
  <c r="F126" i="1" a="1"/>
  <c r="F126" i="1"/>
  <c r="F127" i="1" a="1"/>
  <c r="F127" i="1" s="1"/>
  <c r="F128" i="1" a="1"/>
  <c r="F128" i="1"/>
  <c r="F129" i="1" a="1"/>
  <c r="F129" i="1" s="1"/>
  <c r="F130" i="1" a="1"/>
  <c r="F130" i="1"/>
  <c r="F131" i="1" a="1"/>
  <c r="F131" i="1" s="1"/>
  <c r="F132" i="1" a="1"/>
  <c r="F132" i="1"/>
  <c r="F133" i="1" a="1"/>
  <c r="F133" i="1" s="1"/>
  <c r="F134" i="1" a="1"/>
  <c r="F134" i="1"/>
  <c r="F135" i="1" a="1"/>
  <c r="F135" i="1" s="1"/>
  <c r="F136" i="1" a="1"/>
  <c r="F136" i="1"/>
  <c r="F137" i="1" a="1"/>
  <c r="F137" i="1" s="1"/>
  <c r="F138" i="1" a="1"/>
  <c r="F138" i="1"/>
  <c r="F139" i="1" a="1"/>
  <c r="F139" i="1" s="1"/>
  <c r="F140" i="1" a="1"/>
  <c r="F140" i="1"/>
  <c r="F141" i="1" a="1"/>
  <c r="F141" i="1" s="1"/>
  <c r="F142" i="1" a="1"/>
  <c r="F142" i="1"/>
  <c r="F2" i="1" a="1"/>
  <c r="F2" i="1" s="1"/>
  <c r="V2" i="1"/>
  <c r="AG40" i="1"/>
  <c r="AH40" i="1"/>
  <c r="AG90" i="1"/>
  <c r="AH90" i="1"/>
  <c r="AG79" i="1"/>
  <c r="AH79" i="1"/>
  <c r="AG25" i="1"/>
  <c r="AH25" i="1"/>
  <c r="AG24" i="1"/>
  <c r="AH24" i="1"/>
  <c r="AG114" i="1"/>
  <c r="AH114" i="1"/>
  <c r="AG70" i="1"/>
  <c r="AH70" i="1"/>
  <c r="AG42" i="1"/>
  <c r="AH42" i="1"/>
  <c r="AG84" i="1"/>
  <c r="AH84" i="1"/>
  <c r="AG119" i="1"/>
  <c r="AH119" i="1"/>
  <c r="AG107" i="1"/>
  <c r="AH107" i="1"/>
  <c r="AG124" i="1"/>
  <c r="AH124" i="1"/>
  <c r="AG108" i="1"/>
  <c r="AH108" i="1"/>
  <c r="AG111" i="1"/>
  <c r="AH111" i="1"/>
  <c r="AG118" i="1"/>
  <c r="AH118" i="1"/>
  <c r="AG53" i="1"/>
  <c r="AH53" i="1"/>
  <c r="AG89" i="1"/>
  <c r="AH89" i="1"/>
  <c r="AG14" i="1"/>
  <c r="AH14" i="1"/>
  <c r="AG134" i="1"/>
  <c r="AH134" i="1"/>
  <c r="AG57" i="1"/>
  <c r="AH57" i="1"/>
  <c r="AG87" i="1"/>
  <c r="AH87" i="1"/>
  <c r="AG28" i="1"/>
  <c r="AH28" i="1"/>
  <c r="AG21" i="1"/>
  <c r="AH21" i="1"/>
  <c r="AG67" i="1"/>
  <c r="AH67" i="1"/>
  <c r="AG137" i="1"/>
  <c r="AH137" i="1"/>
  <c r="AG58" i="1"/>
  <c r="AH58" i="1"/>
  <c r="AG109" i="1"/>
  <c r="AH109" i="1"/>
  <c r="AG59" i="1"/>
  <c r="AH59" i="1"/>
  <c r="AG76" i="1"/>
  <c r="AH76" i="1"/>
  <c r="AG65" i="1"/>
  <c r="AH65" i="1"/>
  <c r="AG48" i="1"/>
  <c r="AH48" i="1"/>
  <c r="AG117" i="1"/>
  <c r="AH117" i="1"/>
  <c r="AG78" i="1"/>
  <c r="AH78" i="1"/>
  <c r="AG105" i="1"/>
  <c r="AH105" i="1"/>
  <c r="AG68" i="1"/>
  <c r="AH68" i="1"/>
  <c r="AG100" i="1"/>
  <c r="AH100" i="1"/>
  <c r="AG133" i="1"/>
  <c r="AH133" i="1"/>
  <c r="AG22" i="1"/>
  <c r="AH22" i="1"/>
  <c r="AG113" i="1"/>
  <c r="AH113" i="1"/>
  <c r="AG50" i="1"/>
  <c r="AH50" i="1"/>
  <c r="AG33" i="1"/>
  <c r="AH33" i="1"/>
  <c r="AG83" i="1"/>
  <c r="AH83" i="1"/>
  <c r="AG26" i="1"/>
  <c r="AH26" i="1"/>
  <c r="AG72" i="1"/>
  <c r="AH72" i="1"/>
  <c r="AG86" i="1"/>
  <c r="AH86" i="1"/>
  <c r="AG38" i="1"/>
  <c r="AH38" i="1"/>
  <c r="AI40" i="1"/>
  <c r="AI90" i="1"/>
  <c r="AI79" i="1"/>
  <c r="AI25" i="1"/>
  <c r="AI24" i="1"/>
  <c r="AI114" i="1"/>
  <c r="AI70" i="1"/>
  <c r="AI42" i="1"/>
  <c r="AI84" i="1"/>
  <c r="AI119" i="1"/>
  <c r="AI107" i="1"/>
  <c r="AI124" i="1"/>
  <c r="AI108" i="1"/>
  <c r="AI111" i="1"/>
  <c r="AI118" i="1"/>
  <c r="AI53" i="1"/>
  <c r="AI89" i="1"/>
  <c r="AI14" i="1"/>
  <c r="AI134" i="1"/>
  <c r="AI57" i="1"/>
  <c r="AI87" i="1"/>
  <c r="AI28" i="1"/>
  <c r="AI21" i="1"/>
  <c r="AI67" i="1"/>
  <c r="AI137" i="1"/>
  <c r="AI58" i="1"/>
  <c r="AI109" i="1"/>
  <c r="AI59" i="1"/>
  <c r="AI76" i="1"/>
  <c r="AI65" i="1"/>
  <c r="AI48" i="1"/>
  <c r="AI117" i="1"/>
  <c r="AI78" i="1"/>
  <c r="AI105" i="1"/>
  <c r="AI68" i="1"/>
  <c r="AI100" i="1"/>
  <c r="AI133" i="1"/>
  <c r="AI22" i="1"/>
  <c r="AI113" i="1"/>
  <c r="AI50" i="1"/>
  <c r="AI33" i="1"/>
  <c r="AI83" i="1"/>
  <c r="AI26" i="1"/>
  <c r="AI72" i="1"/>
  <c r="AI86" i="1"/>
  <c r="AI38" i="1"/>
  <c r="AI64" i="1"/>
  <c r="AH64" i="1"/>
  <c r="AG64" i="1"/>
  <c r="AI140" i="1"/>
  <c r="AH140" i="1"/>
  <c r="AG140" i="1"/>
  <c r="AB140" i="1"/>
  <c r="AI132" i="1"/>
  <c r="AH132" i="1"/>
  <c r="AG132" i="1"/>
  <c r="AB132" i="1"/>
  <c r="AI101" i="1"/>
  <c r="AH101" i="1"/>
  <c r="AG101" i="1"/>
  <c r="AB101" i="1"/>
  <c r="AI96" i="1"/>
  <c r="AH96" i="1"/>
  <c r="AG96" i="1"/>
  <c r="AB96" i="1"/>
  <c r="AI92" i="1"/>
  <c r="AH92" i="1"/>
  <c r="AG92" i="1"/>
  <c r="AB92" i="1"/>
  <c r="AI73" i="1"/>
  <c r="AH73" i="1"/>
  <c r="AG73" i="1"/>
  <c r="AB73" i="1"/>
  <c r="AI62" i="1"/>
  <c r="AH62" i="1"/>
  <c r="AG62" i="1"/>
  <c r="AB62" i="1"/>
  <c r="AI61" i="1"/>
  <c r="AH61" i="1"/>
  <c r="AG61" i="1"/>
  <c r="AB61" i="1"/>
  <c r="AI60" i="1"/>
  <c r="AH60" i="1"/>
  <c r="AG60" i="1"/>
  <c r="AB60" i="1"/>
  <c r="AI52" i="1"/>
  <c r="AH52" i="1"/>
  <c r="AG52" i="1"/>
  <c r="AB52" i="1"/>
  <c r="AI39" i="1"/>
  <c r="AH39" i="1"/>
  <c r="AG39" i="1"/>
  <c r="AB39" i="1"/>
  <c r="AI37" i="1"/>
  <c r="AH37" i="1"/>
  <c r="AG37" i="1"/>
  <c r="AB37" i="1"/>
  <c r="AI35" i="1"/>
  <c r="AH35" i="1"/>
  <c r="AG35" i="1"/>
  <c r="AB35" i="1"/>
  <c r="AI20" i="1"/>
  <c r="AH20" i="1"/>
  <c r="AG20" i="1"/>
  <c r="AB20" i="1"/>
  <c r="AI8" i="1"/>
  <c r="AH8" i="1"/>
  <c r="AG8" i="1"/>
  <c r="AB8" i="1"/>
  <c r="AI139" i="1" l="1"/>
  <c r="AH139" i="1"/>
  <c r="AG139" i="1"/>
  <c r="AB139" i="1"/>
  <c r="AI138" i="1"/>
  <c r="AH138" i="1"/>
  <c r="AG138" i="1"/>
  <c r="AB138" i="1"/>
  <c r="AI136" i="1"/>
  <c r="AH136" i="1"/>
  <c r="AG136" i="1"/>
  <c r="AB136" i="1"/>
  <c r="AI121" i="1"/>
  <c r="AH121" i="1"/>
  <c r="AG121" i="1"/>
  <c r="AB121" i="1"/>
  <c r="AI120" i="1"/>
  <c r="AH120" i="1"/>
  <c r="AG120" i="1"/>
  <c r="AB120" i="1"/>
  <c r="AI115" i="1"/>
  <c r="AH115" i="1"/>
  <c r="AG115" i="1"/>
  <c r="AB115" i="1"/>
  <c r="AI104" i="1"/>
  <c r="AH104" i="1"/>
  <c r="AG104" i="1"/>
  <c r="AB104" i="1"/>
  <c r="AI98" i="1"/>
  <c r="AH98" i="1"/>
  <c r="AG98" i="1"/>
  <c r="AB98" i="1"/>
  <c r="AI80" i="1"/>
  <c r="AH80" i="1"/>
  <c r="AG80" i="1"/>
  <c r="AB80" i="1"/>
  <c r="AI75" i="1"/>
  <c r="AH75" i="1"/>
  <c r="AG75" i="1"/>
  <c r="AB75" i="1"/>
  <c r="AI47" i="1"/>
  <c r="AH47" i="1"/>
  <c r="AG47" i="1"/>
  <c r="AB47" i="1"/>
  <c r="AI41" i="1"/>
  <c r="AH41" i="1"/>
  <c r="AG41" i="1"/>
  <c r="AB41" i="1"/>
  <c r="AI27" i="1"/>
  <c r="AH27" i="1"/>
  <c r="AG27" i="1"/>
  <c r="AB27" i="1"/>
  <c r="AI11" i="1"/>
  <c r="AH11" i="1"/>
  <c r="AG11" i="1"/>
  <c r="AB11" i="1"/>
  <c r="AI10" i="1"/>
  <c r="AH10" i="1"/>
  <c r="AG10" i="1"/>
  <c r="AB10" i="1"/>
  <c r="AI6" i="1"/>
  <c r="AH6" i="1"/>
  <c r="AG6" i="1"/>
  <c r="AB6" i="1"/>
  <c r="AI141" i="1" l="1"/>
  <c r="AH141" i="1"/>
  <c r="AG141" i="1"/>
  <c r="AB141" i="1"/>
  <c r="AI130" i="1"/>
  <c r="AH130" i="1"/>
  <c r="AG130" i="1"/>
  <c r="AB130" i="1"/>
  <c r="AI110" i="1"/>
  <c r="AH110" i="1"/>
  <c r="AG110" i="1"/>
  <c r="AB110" i="1"/>
  <c r="AI97" i="1"/>
  <c r="AH97" i="1"/>
  <c r="AG97" i="1"/>
  <c r="AB97" i="1"/>
  <c r="AI93" i="1"/>
  <c r="AH93" i="1"/>
  <c r="AG93" i="1"/>
  <c r="AB93" i="1"/>
  <c r="AI88" i="1"/>
  <c r="AH88" i="1"/>
  <c r="AG88" i="1"/>
  <c r="AB88" i="1"/>
  <c r="AI85" i="1"/>
  <c r="AH85" i="1"/>
  <c r="AG85" i="1"/>
  <c r="AB85" i="1"/>
  <c r="AI69" i="1"/>
  <c r="AH69" i="1"/>
  <c r="AG69" i="1"/>
  <c r="AB69" i="1"/>
  <c r="AI63" i="1"/>
  <c r="AH63" i="1"/>
  <c r="AG63" i="1"/>
  <c r="AB63" i="1"/>
  <c r="AI54" i="1"/>
  <c r="AH54" i="1"/>
  <c r="AG54" i="1"/>
  <c r="AB54" i="1"/>
  <c r="AI43" i="1"/>
  <c r="AH43" i="1"/>
  <c r="AG43" i="1"/>
  <c r="AB43" i="1"/>
  <c r="AI23" i="1"/>
  <c r="AH23" i="1"/>
  <c r="AG23" i="1"/>
  <c r="AB23" i="1"/>
  <c r="AI15" i="1"/>
  <c r="AH15" i="1"/>
  <c r="AG15" i="1"/>
  <c r="AB15" i="1"/>
  <c r="AI13" i="1"/>
  <c r="AH13" i="1"/>
  <c r="AG13" i="1"/>
  <c r="AB13" i="1"/>
  <c r="AI12" i="1"/>
  <c r="AH12" i="1"/>
  <c r="AG12" i="1"/>
  <c r="AB12" i="1"/>
  <c r="AI2" i="1"/>
  <c r="AH2" i="1"/>
  <c r="AG2" i="1"/>
  <c r="AB2" i="1"/>
  <c r="AI142" i="1" l="1"/>
  <c r="AH142" i="1"/>
  <c r="AG142" i="1"/>
  <c r="AB142" i="1"/>
  <c r="AI127" i="1"/>
  <c r="AH127" i="1"/>
  <c r="AG127" i="1"/>
  <c r="AB127" i="1"/>
  <c r="AI103" i="1"/>
  <c r="AH103" i="1"/>
  <c r="AG103" i="1"/>
  <c r="AB103" i="1"/>
  <c r="AI95" i="1"/>
  <c r="AH95" i="1"/>
  <c r="AG95" i="1"/>
  <c r="AB95" i="1"/>
  <c r="AI82" i="1"/>
  <c r="AH82" i="1"/>
  <c r="AG82" i="1"/>
  <c r="AB82" i="1"/>
  <c r="AI74" i="1"/>
  <c r="AH74" i="1"/>
  <c r="AG74" i="1"/>
  <c r="AB74" i="1"/>
  <c r="AI71" i="1"/>
  <c r="AH71" i="1"/>
  <c r="AG71" i="1"/>
  <c r="AB71" i="1"/>
  <c r="AI55" i="1"/>
  <c r="AH55" i="1"/>
  <c r="AG55" i="1"/>
  <c r="AB55" i="1"/>
  <c r="AI51" i="1"/>
  <c r="AH51" i="1"/>
  <c r="AG51" i="1"/>
  <c r="AB51" i="1"/>
  <c r="AI32" i="1"/>
  <c r="AH32" i="1"/>
  <c r="AG32" i="1"/>
  <c r="AB32" i="1"/>
  <c r="AI30" i="1"/>
  <c r="AH30" i="1"/>
  <c r="AG30" i="1"/>
  <c r="AB30" i="1"/>
  <c r="AI9" i="1"/>
  <c r="AH9" i="1"/>
  <c r="AG9" i="1"/>
  <c r="AB9" i="1"/>
  <c r="AB46" i="1" l="1"/>
  <c r="AB112" i="1"/>
  <c r="AI123" i="1" l="1"/>
  <c r="AH123" i="1"/>
  <c r="AG123" i="1"/>
  <c r="AB123" i="1"/>
  <c r="AI44" i="1"/>
  <c r="AH44" i="1"/>
  <c r="AG44" i="1"/>
  <c r="AB44" i="1"/>
  <c r="AI122" i="1"/>
  <c r="AH122" i="1"/>
  <c r="AG122" i="1"/>
  <c r="AB122" i="1"/>
  <c r="AI19" i="1"/>
  <c r="AH19" i="1"/>
  <c r="AG19" i="1"/>
  <c r="AB19" i="1"/>
  <c r="AI3" i="1"/>
  <c r="AH3" i="1"/>
  <c r="AG3" i="1"/>
  <c r="AB3" i="1"/>
  <c r="AI45" i="1"/>
  <c r="AH45" i="1"/>
  <c r="AG45" i="1"/>
  <c r="AB45" i="1"/>
  <c r="AI135" i="1" l="1"/>
  <c r="AH135" i="1"/>
  <c r="AG135" i="1"/>
  <c r="AB135" i="1"/>
  <c r="AI126" i="1"/>
  <c r="AH126" i="1"/>
  <c r="AG126" i="1"/>
  <c r="AB126" i="1"/>
  <c r="AI125" i="1"/>
  <c r="AH125" i="1"/>
  <c r="AG125" i="1"/>
  <c r="AB125" i="1"/>
  <c r="AI116" i="1"/>
  <c r="AH116" i="1"/>
  <c r="AG116" i="1"/>
  <c r="AB116" i="1"/>
  <c r="AI106" i="1"/>
  <c r="AH106" i="1"/>
  <c r="AG106" i="1"/>
  <c r="AB106" i="1"/>
  <c r="AI77" i="1"/>
  <c r="AH77" i="1"/>
  <c r="AG77" i="1"/>
  <c r="AB77" i="1"/>
  <c r="AI66" i="1"/>
  <c r="AH66" i="1"/>
  <c r="AG66" i="1"/>
  <c r="AB66" i="1"/>
  <c r="AI56" i="1"/>
  <c r="AH56" i="1"/>
  <c r="AG56" i="1"/>
  <c r="AB56" i="1"/>
  <c r="AI34" i="1"/>
  <c r="AH34" i="1"/>
  <c r="AG34" i="1"/>
  <c r="AB34" i="1"/>
  <c r="AI29" i="1"/>
  <c r="AH29" i="1"/>
  <c r="AG29" i="1"/>
  <c r="AB29" i="1"/>
  <c r="AI16" i="1"/>
  <c r="AH16" i="1"/>
  <c r="AG16" i="1"/>
  <c r="AB16" i="1"/>
  <c r="AI5" i="1"/>
  <c r="AH5" i="1"/>
  <c r="AG5" i="1"/>
  <c r="AB5" i="1"/>
  <c r="AI4" i="1"/>
  <c r="AH4" i="1"/>
  <c r="AG4" i="1"/>
  <c r="AB4" i="1"/>
  <c r="AI49" i="1"/>
  <c r="AH49" i="1"/>
  <c r="AG49" i="1"/>
  <c r="AB49" i="1"/>
  <c r="AB17" i="1" l="1"/>
  <c r="AB129" i="1"/>
  <c r="AB91" i="1"/>
  <c r="AB128" i="1"/>
  <c r="AB94" i="1"/>
  <c r="AB7" i="1"/>
  <c r="AB31" i="1"/>
  <c r="AB131" i="1"/>
  <c r="AB36" i="1"/>
  <c r="AB18" i="1"/>
  <c r="AI18" i="1" l="1"/>
  <c r="AI36" i="1"/>
  <c r="AI131" i="1"/>
  <c r="AI31" i="1"/>
  <c r="AI7" i="1"/>
  <c r="AI94" i="1"/>
  <c r="AI128" i="1"/>
  <c r="AI91" i="1"/>
  <c r="AI129" i="1"/>
  <c r="AI17" i="1"/>
  <c r="AI81" i="1"/>
  <c r="AI102" i="1"/>
  <c r="AI99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232" i="1"/>
  <c r="AI233" i="1"/>
  <c r="AI234" i="1"/>
  <c r="AI235" i="1"/>
  <c r="AI236" i="1"/>
  <c r="AI237" i="1"/>
  <c r="AI238" i="1"/>
  <c r="AI239" i="1"/>
  <c r="AI240" i="1"/>
  <c r="AI241" i="1"/>
  <c r="AI242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3" i="1"/>
  <c r="AI284" i="1"/>
  <c r="AI285" i="1"/>
  <c r="AI286" i="1"/>
  <c r="AI287" i="1"/>
  <c r="AI288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305" i="1"/>
  <c r="AI306" i="1"/>
  <c r="AI307" i="1"/>
  <c r="AI308" i="1"/>
  <c r="AI309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41" i="1"/>
  <c r="AI342" i="1"/>
  <c r="AI343" i="1"/>
  <c r="AI344" i="1"/>
  <c r="AI345" i="1"/>
  <c r="AH18" i="1"/>
  <c r="AH36" i="1"/>
  <c r="AH131" i="1"/>
  <c r="AH31" i="1"/>
  <c r="AH7" i="1"/>
  <c r="AH94" i="1"/>
  <c r="AH128" i="1"/>
  <c r="AH91" i="1"/>
  <c r="AH129" i="1"/>
  <c r="AH17" i="1"/>
  <c r="AH81" i="1"/>
  <c r="AH102" i="1"/>
  <c r="AH99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AG345" i="1"/>
  <c r="AG344" i="1"/>
  <c r="AG343" i="1"/>
  <c r="AG342" i="1"/>
  <c r="AG341" i="1"/>
  <c r="AG340" i="1"/>
  <c r="AG339" i="1"/>
  <c r="AG338" i="1"/>
  <c r="AG337" i="1"/>
  <c r="AG336" i="1"/>
  <c r="AG335" i="1"/>
  <c r="AG334" i="1"/>
  <c r="AG333" i="1"/>
  <c r="AG332" i="1"/>
  <c r="AG331" i="1"/>
  <c r="AG330" i="1"/>
  <c r="AG329" i="1"/>
  <c r="AG328" i="1"/>
  <c r="AG327" i="1"/>
  <c r="AG326" i="1"/>
  <c r="AG325" i="1"/>
  <c r="AG324" i="1"/>
  <c r="AG323" i="1"/>
  <c r="AG322" i="1"/>
  <c r="AG321" i="1"/>
  <c r="AG320" i="1"/>
  <c r="AG319" i="1"/>
  <c r="AG318" i="1"/>
  <c r="AG317" i="1"/>
  <c r="AG316" i="1"/>
  <c r="AG315" i="1"/>
  <c r="AG314" i="1"/>
  <c r="AG313" i="1"/>
  <c r="AG312" i="1"/>
  <c r="AG311" i="1"/>
  <c r="AG310" i="1"/>
  <c r="AG309" i="1"/>
  <c r="AG308" i="1"/>
  <c r="AG307" i="1"/>
  <c r="AG306" i="1"/>
  <c r="AG305" i="1"/>
  <c r="AG304" i="1"/>
  <c r="AG303" i="1"/>
  <c r="AG302" i="1"/>
  <c r="AG301" i="1"/>
  <c r="AG300" i="1"/>
  <c r="AG299" i="1"/>
  <c r="AG298" i="1"/>
  <c r="AG297" i="1"/>
  <c r="AG296" i="1"/>
  <c r="AG295" i="1"/>
  <c r="AG294" i="1"/>
  <c r="AG293" i="1"/>
  <c r="AG292" i="1"/>
  <c r="AG291" i="1"/>
  <c r="AG290" i="1"/>
  <c r="AG289" i="1"/>
  <c r="AG288" i="1"/>
  <c r="AG287" i="1"/>
  <c r="AG286" i="1"/>
  <c r="AG285" i="1"/>
  <c r="AG284" i="1"/>
  <c r="AG283" i="1"/>
  <c r="AG282" i="1"/>
  <c r="AG281" i="1"/>
  <c r="AG280" i="1"/>
  <c r="AG279" i="1"/>
  <c r="AG278" i="1"/>
  <c r="AG277" i="1"/>
  <c r="AG276" i="1"/>
  <c r="AG275" i="1"/>
  <c r="AG274" i="1"/>
  <c r="AG273" i="1"/>
  <c r="AG272" i="1"/>
  <c r="AG271" i="1"/>
  <c r="AG270" i="1"/>
  <c r="AG269" i="1"/>
  <c r="AG268" i="1"/>
  <c r="AG267" i="1"/>
  <c r="AG266" i="1"/>
  <c r="AG265" i="1"/>
  <c r="AG264" i="1"/>
  <c r="AG263" i="1"/>
  <c r="AG262" i="1"/>
  <c r="AG261" i="1"/>
  <c r="AG260" i="1"/>
  <c r="AG259" i="1"/>
  <c r="AG258" i="1"/>
  <c r="AG257" i="1"/>
  <c r="AG256" i="1"/>
  <c r="AG255" i="1"/>
  <c r="AG254" i="1"/>
  <c r="AG253" i="1"/>
  <c r="AG252" i="1"/>
  <c r="AG251" i="1"/>
  <c r="AG250" i="1"/>
  <c r="AG249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4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6" i="1"/>
  <c r="AG195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3" i="1"/>
  <c r="AG162" i="1"/>
  <c r="AG161" i="1"/>
  <c r="AG160" i="1"/>
  <c r="AG159" i="1"/>
  <c r="AG158" i="1"/>
  <c r="AG157" i="1"/>
  <c r="AG156" i="1"/>
  <c r="AG155" i="1"/>
  <c r="AG154" i="1"/>
  <c r="AG153" i="1"/>
  <c r="AG152" i="1"/>
  <c r="AG151" i="1"/>
  <c r="AG150" i="1"/>
  <c r="AG149" i="1"/>
  <c r="AG148" i="1"/>
  <c r="AG147" i="1"/>
  <c r="AG146" i="1"/>
  <c r="AG145" i="1"/>
  <c r="AG144" i="1"/>
  <c r="AG143" i="1"/>
  <c r="AG99" i="1"/>
  <c r="AG102" i="1"/>
  <c r="AG81" i="1"/>
  <c r="AG17" i="1"/>
  <c r="AG129" i="1"/>
  <c r="AG91" i="1"/>
  <c r="AG128" i="1"/>
  <c r="AG94" i="1"/>
  <c r="AG7" i="1"/>
  <c r="AG31" i="1"/>
  <c r="AG131" i="1"/>
  <c r="AG36" i="1"/>
  <c r="AG18" i="1"/>
  <c r="B1" i="4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<sst xmlns="http://schemas.openxmlformats.org/spreadsheetml/2006/main" count="4254" uniqueCount="2377">
  <si>
    <t>№ з/п</t>
  </si>
  <si>
    <t>Місце народження</t>
  </si>
  <si>
    <t>адреса (фактична)</t>
  </si>
  <si>
    <t>склад сім’ї</t>
  </si>
  <si>
    <t>№ телефону</t>
  </si>
  <si>
    <t>солдат</t>
  </si>
  <si>
    <t>курсант</t>
  </si>
  <si>
    <t>Придатний до військової служби</t>
  </si>
  <si>
    <t>I Rh +</t>
  </si>
  <si>
    <t>II Rh +</t>
  </si>
  <si>
    <t>III Rh +</t>
  </si>
  <si>
    <t>вища</t>
  </si>
  <si>
    <t>молодший сержант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</si>
  <si>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</si>
  <si>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</si>
  <si>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</si>
  <si>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</si>
  <si>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II Rh -</t>
  </si>
  <si>
    <t>сержант</t>
  </si>
  <si>
    <t>старший сержант</t>
  </si>
  <si>
    <t>III Rh -</t>
  </si>
  <si>
    <t>IV Rh -</t>
  </si>
  <si>
    <t>IV Rh +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</si>
  <si>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</si>
  <si>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</si>
  <si>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</si>
  <si>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</si>
  <si>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</si>
  <si>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</si>
  <si>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</si>
  <si>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</si>
  <si>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</si>
  <si>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</si>
  <si>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</si>
  <si>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</si>
  <si>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</si>
  <si>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</si>
  <si>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</si>
  <si>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</si>
  <si>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</si>
  <si>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</si>
  <si>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</si>
  <si>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</si>
  <si>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</si>
  <si>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</si>
  <si>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</si>
  <si>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</si>
  <si>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</si>
  <si>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</si>
  <si>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</si>
  <si>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</si>
  <si>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</si>
  <si>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</si>
  <si>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</si>
  <si>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</si>
  <si>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</si>
  <si>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</si>
  <si>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</si>
  <si>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</si>
  <si>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</si>
  <si>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</si>
  <si>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</si>
  <si>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</si>
  <si>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</si>
  <si>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</si>
  <si>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</si>
  <si>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</si>
  <si>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</si>
  <si>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</si>
  <si>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</si>
  <si>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</si>
  <si>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</si>
  <si>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</si>
  <si>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</si>
  <si>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</si>
  <si>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</si>
  <si>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</si>
  <si>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</si>
  <si>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</si>
  <si>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</si>
  <si>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</si>
  <si>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</si>
  <si>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</si>
  <si>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</si>
  <si>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</si>
  <si>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</si>
  <si>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</si>
  <si>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</si>
  <si>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</si>
  <si>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</si>
  <si>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</si>
  <si>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</si>
  <si>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</si>
  <si>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</si>
  <si>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</si>
  <si>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</si>
  <si>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</si>
  <si>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</si>
  <si>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</si>
  <si>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</si>
  <si>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</si>
  <si>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</si>
  <si>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</si>
  <si>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1/2286</t>
  </si>
  <si>
    <t>628</t>
  </si>
  <si>
    <t>4/1833</t>
  </si>
  <si>
    <t>3279006554</t>
  </si>
  <si>
    <t>АГ 633793</t>
  </si>
  <si>
    <t>НМ 247947
Ніжинським МВР УМВС УКР в Чернігівській обл
24.03.2006</t>
  </si>
  <si>
    <t>3088000115</t>
  </si>
  <si>
    <t>АВ 970598</t>
  </si>
  <si>
    <t>СМ 236283
Міським відділом №1 Білоцерківського МУГУ МВС УКР в Київській обл
15.09.2000</t>
  </si>
  <si>
    <t>3266904336</t>
  </si>
  <si>
    <t>АГ 633686</t>
  </si>
  <si>
    <t>НМ 222735
Семенівським РВ УМВС УКР в Чернігівській обл
23.11.2005</t>
  </si>
  <si>
    <t>737 936А</t>
  </si>
  <si>
    <t>633</t>
  </si>
  <si>
    <t>1/2342</t>
  </si>
  <si>
    <t>4/1842</t>
  </si>
  <si>
    <t>1/2345</t>
  </si>
  <si>
    <t>1/2346</t>
  </si>
  <si>
    <t>10/584</t>
  </si>
  <si>
    <t>3660308950</t>
  </si>
  <si>
    <t>АВ 970998</t>
  </si>
  <si>
    <t>000060180
3210
23.01.2017</t>
  </si>
  <si>
    <t>№ 55</t>
  </si>
  <si>
    <t>3279802570</t>
  </si>
  <si>
    <t>3348900619</t>
  </si>
  <si>
    <t>3210502133</t>
  </si>
  <si>
    <t>№ 56</t>
  </si>
  <si>
    <t>СО 871538</t>
  </si>
  <si>
    <t>АГ 633758</t>
  </si>
  <si>
    <t>НМ 202495
Новівським РВ УМВС УКР в Чернігівській обл
30.11.2004</t>
  </si>
  <si>
    <t>АГ 633796</t>
  </si>
  <si>
    <t>006435172
5124
27.07.2021</t>
  </si>
  <si>
    <t>АГ 633795</t>
  </si>
  <si>
    <t>790 259А</t>
  </si>
  <si>
    <t>АМ 247948</t>
  </si>
  <si>
    <t>АВ 093085</t>
  </si>
  <si>
    <t>485 898А</t>
  </si>
  <si>
    <t>НМ 302525
Ніжинським МРВ УМВС УКР в Чернігівській обл
02.11.2007</t>
  </si>
  <si>
    <t>АГ 633938</t>
  </si>
  <si>
    <t>ВК 418254
Червоноармійським РВ Макіївського УМВС УКР в Донецькій обл
31.08.2007</t>
  </si>
  <si>
    <t>Чернігівська обл., м. Ніжин, вул. Станіслава Прощенко, буд. 40/б, кв. 33</t>
  </si>
  <si>
    <t>Чернігівська обл., м. Ніжин</t>
  </si>
  <si>
    <t>повна середня освіта</t>
  </si>
  <si>
    <t>Ніжинська ЗОШ №7</t>
  </si>
  <si>
    <t>Торгівельний представник, 6 міс.
Права -</t>
  </si>
  <si>
    <t>RH 2+</t>
  </si>
  <si>
    <t>Київська обл., м. Припʼять</t>
  </si>
  <si>
    <t>Київська обл., м. Біла Церква, вул. Луки Долинського, буд. 107, кв. 6</t>
  </si>
  <si>
    <t>середня спеціальна</t>
  </si>
  <si>
    <t>Білоцерківське ПТУ №5, електрогазозварювальник, 2002</t>
  </si>
  <si>
    <t>0966363660</t>
  </si>
  <si>
    <t>RH 4+</t>
  </si>
  <si>
    <t>Київська обл., м. Біла Церква</t>
  </si>
  <si>
    <t>Чернігівська обл., м. Семенівка, вул. Првокзальна, буд. 61</t>
  </si>
  <si>
    <t>Гімназія №2, м. Семенівка</t>
  </si>
  <si>
    <t xml:space="preserve">Будівельник, лісоруб - 4 роки
Права - </t>
  </si>
  <si>
    <t>0633150584</t>
  </si>
  <si>
    <t>Київська обл., м. Біла Церква, вул. Томилівська, буд. 50, кв. 40</t>
  </si>
  <si>
    <t>Білоцерківська ЗОШ №11</t>
  </si>
  <si>
    <t xml:space="preserve">Зварювальник, 3 роки,
Права - </t>
  </si>
  <si>
    <t>0977019587</t>
  </si>
  <si>
    <t>RH 3+</t>
  </si>
  <si>
    <t>Чернігівська обл., Ніжинський р-н., с. Велика Кошелівка, вул. Веринарна, буд. 5</t>
  </si>
  <si>
    <t>Ніжинське ПТУ №35, водій-механік, 2008</t>
  </si>
  <si>
    <t>Тракторист, 10 років
Права AB (трактор), B, C</t>
  </si>
  <si>
    <t>0985324330</t>
  </si>
  <si>
    <t>Чернігівська обл., Ніжинський р-н., с. Вертіївка, вул. Миру, буд. 41</t>
  </si>
  <si>
    <t>Ніжинське ПТУ №35, електрогазозварник-водій, 2009</t>
  </si>
  <si>
    <t>Оператор АЗС, 3,5 роки
Права: А1, B, C</t>
  </si>
  <si>
    <t>0500779439</t>
  </si>
  <si>
    <t>Донецька обл., Макіївка 7</t>
  </si>
  <si>
    <t>м. Чернігів, просп. Перемоги, буд. 84, кв. 24</t>
  </si>
  <si>
    <t>МПГУ №102, Макіївка, 2012, електрослюсар підземний 4 розр.</t>
  </si>
  <si>
    <t>приймальник товару, 4 роки
Права В</t>
  </si>
  <si>
    <t>0930200900</t>
  </si>
  <si>
    <t>Одеська обл. м. Арциз</t>
  </si>
  <si>
    <t>Чернігівська обл., Ніжинський р-н., с. Крути, вул. Ніжинського полку, буд. 5</t>
  </si>
  <si>
    <t>базова середня</t>
  </si>
  <si>
    <t>ЗОШ с. Черниш, 2006</t>
  </si>
  <si>
    <t xml:space="preserve">Вантажник кар, 3 роки
Права - </t>
  </si>
  <si>
    <t>0663157097</t>
  </si>
  <si>
    <t>Чернігівська обл., Ніжинський р-н., с. Володькова Дівиця</t>
  </si>
  <si>
    <t>Чернігівська обл., Ніжинський р-н., с. Дослідне, вул. Миру, буд. 73</t>
  </si>
  <si>
    <t xml:space="preserve">Чернігівське ПТУ №18, каменщик-електрозварювальник, 2006 </t>
  </si>
  <si>
    <t>Охоронець, 12 років
Права А, В</t>
  </si>
  <si>
    <t>0961303922</t>
  </si>
  <si>
    <t>м. Хабаровськ, росія</t>
  </si>
  <si>
    <t>м. Чернігів, вул. Мстиславська, буд. 171, кв. 9</t>
  </si>
  <si>
    <t>ПУ 63, станиця Денська, Денський р-н., Краснодарський край, водій-автомеханік, 2005</t>
  </si>
  <si>
    <t>Менеджер з постачання, 4 роки
Права В</t>
  </si>
  <si>
    <t>0969311148</t>
  </si>
  <si>
    <t>RH 2-</t>
  </si>
  <si>
    <t>електрогазозварювальник, рихтувальнк автомобілів, 15 років, 
Права BC</t>
  </si>
  <si>
    <t>1/2364</t>
  </si>
  <si>
    <t>2940603255</t>
  </si>
  <si>
    <t>Чернігівська обл., Бахмацький р-н., с. Щуча-Гребля</t>
  </si>
  <si>
    <t>Чернігівська обл., Ніжинський р-н., м. Бобровиця, вул. Святкова, буд. 6</t>
  </si>
  <si>
    <t>Бобровицький ДСГТ, 2000, агроном</t>
  </si>
  <si>
    <t xml:space="preserve">слюсар, 2 роки
оператор крупʼяного виробництва, 10 років
Технік склада, 6 років
Права - </t>
  </si>
  <si>
    <t>0681939861</t>
  </si>
  <si>
    <t>№ 57</t>
  </si>
  <si>
    <t>1/2363</t>
  </si>
  <si>
    <t>3560301717</t>
  </si>
  <si>
    <t>Чернігівська обл., Карюківський р-н., с. Бондарівка</t>
  </si>
  <si>
    <t>Чернігівська обл. м. Бахмач, вул. Олени Теліги, буд. 36</t>
  </si>
  <si>
    <t>Конотопський аграрний ліцей, 2017, слюсар-механік</t>
  </si>
  <si>
    <t>Водій, 4 роки
Слюсар-механік, 4 роки
Права: В, С</t>
  </si>
  <si>
    <t>0632905799</t>
  </si>
  <si>
    <t>260223-9</t>
  </si>
  <si>
    <t>3044204097</t>
  </si>
  <si>
    <t>АГ 629818</t>
  </si>
  <si>
    <t>КС 160333
Київським РВ ДМУ УДМС УКР в Донецькій обл
09.08.2002</t>
  </si>
  <si>
    <t>Азербайджан, м. Баку</t>
  </si>
  <si>
    <t>м. Київ, вул. Копилівська, буд. 30, кв. 54</t>
  </si>
  <si>
    <t>інженер систем безпеки, 25 років
Права: Б</t>
  </si>
  <si>
    <t>1230</t>
  </si>
  <si>
    <t>АГ 574967</t>
  </si>
  <si>
    <t>011098716</t>
  </si>
  <si>
    <t>м. Вінниця</t>
  </si>
  <si>
    <t>м. Вінниця, вул. Запорізька, буд. 21, кв. 124</t>
  </si>
  <si>
    <t>Стрижовська СВК</t>
  </si>
  <si>
    <t xml:space="preserve">Будівельник, 1 рік
Права - </t>
  </si>
  <si>
    <t>661</t>
  </si>
  <si>
    <t>Київська обл., м. Фастів</t>
  </si>
  <si>
    <t>довідка</t>
  </si>
  <si>
    <t>СМ 568410
Фастівським МРВ ГУ МВС УКР в Київській обл
02.10.2003</t>
  </si>
  <si>
    <t>Київська обл., м. Фастів, вул. Правди, буд. 105</t>
  </si>
  <si>
    <t>ПТУ №18, м. Фастів, 2005, столяр</t>
  </si>
  <si>
    <t xml:space="preserve">Складальник-пакувальник, 6 років
оператор-вантажної лінії, 2 роки
Права - </t>
  </si>
  <si>
    <t>0632444929</t>
  </si>
  <si>
    <t>ІІ Rh+</t>
  </si>
  <si>
    <t>3510103050</t>
  </si>
  <si>
    <t>АГ 629824</t>
  </si>
  <si>
    <t>005780250
8034
24.02.2021</t>
  </si>
  <si>
    <t>м. Київ</t>
  </si>
  <si>
    <t>м. Київ, вул. Пилипа Козицького, буд. 3, кв. 32</t>
  </si>
  <si>
    <t>КНАУ, 2016, економіст-кібернетик</t>
  </si>
  <si>
    <t>Продавець, 6 років
Права -</t>
  </si>
  <si>
    <t>10/590</t>
  </si>
  <si>
    <t>м. Чернігів</t>
  </si>
  <si>
    <t>3585404453</t>
  </si>
  <si>
    <t>м. Чернігів, просп. Миру, буд. 201б, кв. 20</t>
  </si>
  <si>
    <t>Чернігівський педагогічний університет, 2021, фізичне виховання, хореографія</t>
  </si>
  <si>
    <t xml:space="preserve">Тренер із спортивних бальних танців, 22 роки
Права - </t>
  </si>
  <si>
    <t>0664746771</t>
  </si>
  <si>
    <t>4/1847/1</t>
  </si>
  <si>
    <t>3083303814</t>
  </si>
  <si>
    <t>Дніппопетровська обл., м. Новомосковськ</t>
  </si>
  <si>
    <t>Чернігівська обл., Чернігівський р-н., с. Десна, вул. Захисників України, буд. 3, кв. 38</t>
  </si>
  <si>
    <t>Чернігівський інститут економіки та управління, 2007, маркетолог</t>
  </si>
  <si>
    <t>системний адміністратор, 18 років
Права: С</t>
  </si>
  <si>
    <t>0937859535</t>
  </si>
  <si>
    <t>І RH +</t>
  </si>
  <si>
    <t>АГ 629816</t>
  </si>
  <si>
    <t>МЕ 490408
Шевченківського РУ ГУ МВС УКР в м. Києві
28.04.2005</t>
  </si>
  <si>
    <t>м. Київ, вул. Дмитрицька, буд. 82, кв. 16</t>
  </si>
  <si>
    <t>Київський бізнес коледж</t>
  </si>
  <si>
    <t xml:space="preserve">ІТ-фахівець, 20 років
Права - </t>
  </si>
  <si>
    <t>А3316 по розподілу рекомендаційний лист</t>
  </si>
  <si>
    <t>1/536</t>
  </si>
  <si>
    <t>Чернігівська обл., Чернігівський р-н., с. Новий Білоус, вул. Свиридовського, буд. 27</t>
  </si>
  <si>
    <t>Чернігівська політехніка, 2005, інженерна механіка, технології машинобудування</t>
  </si>
  <si>
    <t>ФОП, 10 років
аргонно-дугове зварювання, 20 років
Права -</t>
  </si>
  <si>
    <t>0961992032</t>
  </si>
  <si>
    <t>3394409996</t>
  </si>
  <si>
    <t>Чернігівська обл., Чернігівський р-н, с. Євминка</t>
  </si>
  <si>
    <t>Чернігівська обл., Чернігівський р-н, с. Євминка, вул. Київська, буд. 145</t>
  </si>
  <si>
    <t>базова загальна середня</t>
  </si>
  <si>
    <t>Євминська ЗОШ</t>
  </si>
  <si>
    <t xml:space="preserve">оператор дробильного станку, 1.5 роки
Права - </t>
  </si>
  <si>
    <t>не вказано</t>
  </si>
  <si>
    <t>Київська обл., Білоцерківський р-н., с. Піщане</t>
  </si>
  <si>
    <t>3086718370</t>
  </si>
  <si>
    <t>СМ 361072
Білоцерківським РВ ГУ МВС УКР в Київській обл
21.09.2001</t>
  </si>
  <si>
    <t>Київська обл., Білоцерківський р-н., с. Піщане, вул. Замкова, буд. 214</t>
  </si>
  <si>
    <t>Піщанська ЗОШ, 2002</t>
  </si>
  <si>
    <t>Стропальщик козлового крану, к років, 
Права -</t>
  </si>
  <si>
    <t>0967931891</t>
  </si>
  <si>
    <t>ІІ Rh-</t>
  </si>
  <si>
    <t>2847201056</t>
  </si>
  <si>
    <t>АГ 574970</t>
  </si>
  <si>
    <t>СО 339913</t>
  </si>
  <si>
    <t>Вінницька обл., Вінницький р-н, с. Нова Прилука, пров. Козацька, буд. 10</t>
  </si>
  <si>
    <t>Староприлуцька середня школа, 1995</t>
  </si>
  <si>
    <t>Водій, 10 років
Права (всі категорії)</t>
  </si>
  <si>
    <t>2359</t>
  </si>
  <si>
    <t>АГ 366060</t>
  </si>
  <si>
    <t>ВМ 237252</t>
  </si>
  <si>
    <t>Житомирська обл., Новоград-Волинський р-н., с. Гірки</t>
  </si>
  <si>
    <t>Житомирська обл., Новоград-Волинський р-н., с. Гірки, вул. Жука, 52</t>
  </si>
  <si>
    <t>Житомирський технікум, комерсант, 1997</t>
  </si>
  <si>
    <t>вісутній</t>
  </si>
  <si>
    <t>1/2421</t>
  </si>
  <si>
    <t>3175313158</t>
  </si>
  <si>
    <t>Полтавська обл. Кобилянський р-н., с. Бутенки</t>
  </si>
  <si>
    <t>Полтавська обл. Кобилянський р-н., с. Вишневе, вул. Гоголя, буд. 10</t>
  </si>
  <si>
    <t>повна загальна середня</t>
  </si>
  <si>
    <t>Бутенська ЗОШ</t>
  </si>
  <si>
    <t xml:space="preserve">Дорожний робітник, 4 роки
Права - </t>
  </si>
  <si>
    <t>0997810722</t>
  </si>
  <si>
    <t>№ 58</t>
  </si>
  <si>
    <t>4/1868</t>
  </si>
  <si>
    <t>3085003094</t>
  </si>
  <si>
    <t>Чернігівська обл., м. Городня</t>
  </si>
  <si>
    <t>Чернігівська обл., м. Городня, вул. Чернігівська, буд. 86, кв 1.</t>
  </si>
  <si>
    <t>Вища</t>
  </si>
  <si>
    <t>ХНУРЕ, 2006, радіотехніка</t>
  </si>
  <si>
    <t>Програміст, 12 років
Права B</t>
  </si>
  <si>
    <t>0671971309</t>
  </si>
  <si>
    <t>1/2420</t>
  </si>
  <si>
    <t>3019609990</t>
  </si>
  <si>
    <t>м. Чернігів, вул. Текстильників, буд. 24, кв. 42</t>
  </si>
  <si>
    <t>Рамаданівська ЗОШ, 2000</t>
  </si>
  <si>
    <t xml:space="preserve">Завідуючий складом, 16 років
Начальник охорони, 4 роки
Права - </t>
  </si>
  <si>
    <t>0960389583</t>
  </si>
  <si>
    <t>4/1867</t>
  </si>
  <si>
    <t>Чернігівська обл., Чернігівський р-н., с. Лукашівка, вул. Папанінців, буд. 30</t>
  </si>
  <si>
    <t>Бурса №15, м. Чернігів, автослюсар, 2013</t>
  </si>
  <si>
    <t>автомийка, 5 років
Права -</t>
  </si>
  <si>
    <t>0936633601</t>
  </si>
  <si>
    <t>239</t>
  </si>
  <si>
    <t>Чернігівська обл., Прилуки</t>
  </si>
  <si>
    <t>3225211077</t>
  </si>
  <si>
    <t>Чернігівська обл., Прилуки, вул. Переяслівська, буд. 10, кв. 9</t>
  </si>
  <si>
    <t>ПТУ, Прилуки, 2007, електрогазозварювальник</t>
  </si>
  <si>
    <t>водій електронавантажувач, 14 років, 
комірник, 14 років
Права -</t>
  </si>
  <si>
    <t>0668325680</t>
  </si>
  <si>
    <t>1934/1776</t>
  </si>
  <si>
    <t>3143515615</t>
  </si>
  <si>
    <t>респ. Молдова</t>
  </si>
  <si>
    <t>Миколаївська обл., Новоодеський р-н., с. Озерне, вул. Молодіжна, буд. 48</t>
  </si>
  <si>
    <t>Бузька ЗОШ, 2003</t>
  </si>
  <si>
    <t>Будівельник, 14 років
Права В</t>
  </si>
  <si>
    <t>0985758992</t>
  </si>
  <si>
    <t>3707810872</t>
  </si>
  <si>
    <t>К-00/
Житомирським ОМВК 15.01.2018</t>
  </si>
  <si>
    <t>006930372
виданий 1819
22.10.2021</t>
  </si>
  <si>
    <t>Житомирська обл.,
Житомирський р-н,
с. Глибочок</t>
  </si>
  <si>
    <t>працівник автохімчистки - 3р</t>
  </si>
  <si>
    <t>0974893674</t>
  </si>
  <si>
    <t>26.02.2026 №XXX-РС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</si>
  <si>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</si>
  <si>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А4733 по розподілу рекомендаційний лист</t>
  </si>
  <si>
    <t>м. Дніпро</t>
  </si>
  <si>
    <t>Дніпропетровська обл. смт. Підгороднє, вул. Залізнична, буд. 8</t>
  </si>
  <si>
    <t>ПСШ №2, Підгороднє</t>
  </si>
  <si>
    <t>Міліція, 3 роки
Водій, 15 років
Права A, B,C, D, E</t>
  </si>
  <si>
    <t>0989854651</t>
  </si>
  <si>
    <t>2500</t>
  </si>
  <si>
    <t>АГ 603239</t>
  </si>
  <si>
    <t>ТТ 193066
Дарнівським РО ГУ ДМС УКР в м. Києві
16.08.2013</t>
  </si>
  <si>
    <t>Житомирська обл. Попільнянський р-н., с. Романівка, вул. Миру, буд. 20</t>
  </si>
  <si>
    <t>Київське училище №26</t>
  </si>
  <si>
    <t>будівельник, 20 років
Права-</t>
  </si>
  <si>
    <t>№ 59</t>
  </si>
  <si>
    <t>11/1553</t>
  </si>
  <si>
    <t>3000315097</t>
  </si>
  <si>
    <t>МО 498066</t>
  </si>
  <si>
    <t>СО 062411
Ленінградським РУ ГУ МВС України в м. Києві
24.12.1998</t>
  </si>
  <si>
    <t>спеціаліст канцелярії в банку - 10р
виготовлення вікон
водій - 13р
Права B, C</t>
  </si>
  <si>
    <t>102 533 А</t>
  </si>
  <si>
    <t>11/2499</t>
  </si>
  <si>
    <t>3678507715</t>
  </si>
  <si>
    <t>АГ 606223</t>
  </si>
  <si>
    <t>000176202
8032
12.10.2016</t>
  </si>
  <si>
    <t>Працівник пошти - 2р
Пакувальник - 4р</t>
  </si>
  <si>
    <t>11/3193</t>
  </si>
  <si>
    <t>3301112235</t>
  </si>
  <si>
    <t>АГ 605685</t>
  </si>
  <si>
    <t>СМ 828673</t>
  </si>
  <si>
    <t>Київська обл. Бучанський р-н., смт. Коцюбинське</t>
  </si>
  <si>
    <t>Київська обл. Бучанський р-н., смт. Коцюбинське, вул. Пономарьова, кв. 78</t>
  </si>
  <si>
    <t>Київський проф. коледж ім. А. Макаренка, 2010, правознавство</t>
  </si>
  <si>
    <t>водій, 10 років,
кладовщик, 6 років
Права В</t>
  </si>
  <si>
    <t>НЕ 670190
Городищенським РС УДМС УКР в Черкаській обл
12.09.2012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</si>
  <si>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</si>
  <si>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</si>
  <si>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</si>
  <si>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менеджер з продажів, 3 роки
перекладач, 8 років
Права В</t>
  </si>
  <si>
    <t>А3316 по розподілу рекомендаційний лист!!!</t>
  </si>
  <si>
    <t>2504</t>
  </si>
  <si>
    <t>3111620917</t>
  </si>
  <si>
    <t>АГ 186074</t>
  </si>
  <si>
    <t>ВН 498883
Корольовським РВ УМВС України в Житомирській області
17.08.2010</t>
  </si>
  <si>
    <t>м. Житомир</t>
  </si>
  <si>
    <t>м. Житомир, вул. Вітрука, буд. 27, кв. 53</t>
  </si>
  <si>
    <t>3395907198</t>
  </si>
  <si>
    <t>АГ 606238</t>
  </si>
  <si>
    <t>005837755
5926
11.03.2021</t>
  </si>
  <si>
    <t>Сумська обл,
Сумський р-н,
с. Нижня Сироватка</t>
  </si>
  <si>
    <t>робітник на складі</t>
  </si>
  <si>
    <t>2501</t>
  </si>
  <si>
    <t>3096315737</t>
  </si>
  <si>
    <t>АГ 186071</t>
  </si>
  <si>
    <t>ВН 566980
Корольовським РВ УМВС України в Житомирській області
01.01.2000</t>
  </si>
  <si>
    <t>Стропольщик башеного крану - 6р</t>
  </si>
  <si>
    <t>3205210030</t>
  </si>
  <si>
    <t>НЕ 335807
Смілянським МРВ УМВС України в Черкаській області
25.12.2003</t>
  </si>
  <si>
    <t>Черкаська обл,
м. Сміла</t>
  </si>
  <si>
    <t>Водій (5т, 12м) - 20р
Права A, B, C</t>
  </si>
  <si>
    <t>А2900 по розподілу
ВОДІЙ</t>
  </si>
  <si>
    <t>1537/11/1960</t>
  </si>
  <si>
    <t>3042218677</t>
  </si>
  <si>
    <t>СО 322044
Шевченківським РУ ГУ МВС України в м.Києві
19.01.2000</t>
  </si>
  <si>
    <t>м. Київ, вул. Половецька, буд. 25/27, кв. 51</t>
  </si>
  <si>
    <t xml:space="preserve">НТУ КПІ, мікроелектроніка, 2003 </t>
  </si>
  <si>
    <t>Продаж промислового обладнання, 4 роки
Права: В</t>
  </si>
  <si>
    <t>2456</t>
  </si>
  <si>
    <t>3449814913</t>
  </si>
  <si>
    <t>ВН 493592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</si>
  <si>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</si>
  <si>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</si>
  <si>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</si>
  <si>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будівельник, 10 років
Права В,С</t>
  </si>
  <si>
    <t>А0339 по розподілу
Водій, столяр</t>
  </si>
  <si>
    <t>АГ 606242</t>
  </si>
  <si>
    <t>АК 718068
Орджонікідзевським МВ УМВС УКР в Дніпропетровській обл
13.12.1999</t>
  </si>
  <si>
    <t>Дніпропетровська обл. м. Покров</t>
  </si>
  <si>
    <t>790 037А</t>
  </si>
  <si>
    <t>614</t>
  </si>
  <si>
    <t>3608804152</t>
  </si>
  <si>
    <t>040520251458450705269/1</t>
  </si>
  <si>
    <t>ВТ 101396
Приморським РС у м. Маріуполі ГУ ДМС України в Донецькій області
12.06.2015</t>
  </si>
  <si>
    <t>м. Донецьк</t>
  </si>
  <si>
    <t>водій таксі - 5
керівник закладу харчування - 1р
Права B</t>
  </si>
  <si>
    <t>№ 60</t>
  </si>
  <si>
    <t>1537/11/2005</t>
  </si>
  <si>
    <t>3367700733</t>
  </si>
  <si>
    <t>003047716
8034
04.03.2019</t>
  </si>
  <si>
    <t>Дніпропетровська обл. м. Кривий Ріг</t>
  </si>
  <si>
    <t>м. Київ, вул. Тичини, буд. 3а, кв. 61</t>
  </si>
  <si>
    <t>КПІ, 2016, ІТ</t>
  </si>
  <si>
    <t>програміст, 8 років
Права -</t>
  </si>
  <si>
    <t>2543</t>
  </si>
  <si>
    <t>ВМ 632875</t>
  </si>
  <si>
    <t>АГ 186080</t>
  </si>
  <si>
    <t>009302826
1836
23.06.2023</t>
  </si>
  <si>
    <t>м. Житомир, вул. Переїзд Радомишльський, буд. 9</t>
  </si>
  <si>
    <t>Житомирська ЗОШ №2</t>
  </si>
  <si>
    <t>рихтувальник, 6 років
Права -</t>
  </si>
  <si>
    <t>3378604531</t>
  </si>
  <si>
    <t>ЕН 904717
Краснолуцьким МВ УДМС УКР в Луганській обл
15.11.2012</t>
  </si>
  <si>
    <t>Луганська обл,
м. Красний Луч</t>
  </si>
  <si>
    <t>Фріланс - 2D дизайн логотипів, оточення для браузерних ігор (Photoshop, AI) - 5р
портретист на пам'ятниках - 3р
кухар - 1,5р</t>
  </si>
  <si>
    <t>3600408276</t>
  </si>
  <si>
    <t>250620235816010600001/1</t>
  </si>
  <si>
    <t>009601452
3214
29.08.2023</t>
  </si>
  <si>
    <t>Київська обл., Васильківський р-н., с. Вільшанська Новоселице</t>
  </si>
  <si>
    <t>м. Київ, вул. Закревського, буд. 27а, кв.38</t>
  </si>
  <si>
    <t>Вільшансько Новоселівська ЗОШ</t>
  </si>
  <si>
    <t>Будівельник, 4 роки
Права В</t>
  </si>
  <si>
    <t>466</t>
  </si>
  <si>
    <t>2767516699</t>
  </si>
  <si>
    <t>АГ 606569</t>
  </si>
  <si>
    <t>009085361
8029
01.05.2023</t>
  </si>
  <si>
    <t>Київська обл., Васильківський р-н., с. Барахти</t>
  </si>
  <si>
    <t>м. Київ, Бережанська, буд. 12, кв. 46</t>
  </si>
  <si>
    <t>Київська ЗОШ №74</t>
  </si>
  <si>
    <t>склопакети, 3 роки
Права -</t>
  </si>
  <si>
    <t>100 915А</t>
  </si>
  <si>
    <t>1376</t>
  </si>
  <si>
    <t>3541511375</t>
  </si>
  <si>
    <t>АГ 574999</t>
  </si>
  <si>
    <t>АТ 021347
Ленінським РВ УПМС України у Вінницькій області
17.01.2013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</si>
  <si>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</si>
  <si>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</si>
  <si>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</si>
  <si>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 xml:space="preserve">комплектувальник, 3 роки, 
Права - </t>
  </si>
  <si>
    <t>1379</t>
  </si>
  <si>
    <t>3020225699</t>
  </si>
  <si>
    <t>АГ 574997</t>
  </si>
  <si>
    <t>АТ 170876
Хмільницьким РС УДМС УКР в Вінницькій обл
27.10.2016</t>
  </si>
  <si>
    <t>Вінницька обл., Хмільницький р-н., с. Вербівка</t>
  </si>
  <si>
    <t>Вінницька обл., Хмільницький р-н., с. Вербівка, вул. Космонавтів, буд. 48</t>
  </si>
  <si>
    <t>Хмільницька ЗОШ №4</t>
  </si>
  <si>
    <t>автослюсар, 12 років</t>
  </si>
  <si>
    <t>2759713830</t>
  </si>
  <si>
    <t>АГ 606584</t>
  </si>
  <si>
    <t>СН 289053</t>
  </si>
  <si>
    <t>м. Київ, вул. Кіото, буд. 5, кв. 117</t>
  </si>
  <si>
    <t>КДАККМ, 2005, звукорежисура, театральне мистецтво</t>
  </si>
  <si>
    <t>музикант, 35 років
Права: -</t>
  </si>
  <si>
    <t>А2900 по розподілу
Біліченко Руслан Петрович
оркестр</t>
  </si>
  <si>
    <t>2505</t>
  </si>
  <si>
    <t>АГ 603361</t>
  </si>
  <si>
    <t>ВН 554655
Корольовським РВ УМВС УКР в Житомирській обл
17.04.2012</t>
  </si>
  <si>
    <t>Житомирська обл., Пулинський р-н., с.Бабичівка, вул. Польова, 1</t>
  </si>
  <si>
    <t>Мартинівська ЗОШ</t>
  </si>
  <si>
    <t xml:space="preserve">Різноробочий, 4 роки,
Права - </t>
  </si>
  <si>
    <t>1/2870</t>
  </si>
  <si>
    <t>3605210974</t>
  </si>
  <si>
    <t>АГ 471494</t>
  </si>
  <si>
    <t>ЕВ 370186
Кіровським РВ у м. Кіровограді УДМС УКР в Кіровоградській обл
12.09.2014</t>
  </si>
  <si>
    <t>Кіровоградсбка обл. Бобрунецький р-н., с. Кохана</t>
  </si>
  <si>
    <t>м. Кропивницький, вул. Павла Сніцера, буд. 1</t>
  </si>
  <si>
    <t>Кропвницький інстинут державного та муніципального управління, 2022, право</t>
  </si>
  <si>
    <t>Кухар, 3 роки
Права: -</t>
  </si>
  <si>
    <t>1377</t>
  </si>
  <si>
    <t>3430910630</t>
  </si>
  <si>
    <t>АГ 575000</t>
  </si>
  <si>
    <t>004508736
29.01.2020</t>
  </si>
  <si>
    <t>Вінницька обл., с. Веселівка, вул. Лесі Українки, буд. 118</t>
  </si>
  <si>
    <t>Вінницький технічний коледж, 2013</t>
  </si>
  <si>
    <t>маркетолог, 13 років
Права В</t>
  </si>
  <si>
    <t>2542</t>
  </si>
  <si>
    <t>2966217453</t>
  </si>
  <si>
    <t>АГ 603343</t>
  </si>
  <si>
    <t>ВМ 570005
Богунським РВ УМВС УКР в Житоминській обл
17.06.1998</t>
  </si>
  <si>
    <t>м. Житомир, вул. Вільсбкий Шлях, буд. 64</t>
  </si>
  <si>
    <t>Житомирське ПТУ №5, 1997, пічник-штукатур</t>
  </si>
  <si>
    <t xml:space="preserve">Будівельник, 12 років,
Права - </t>
  </si>
  <si>
    <t>2974722357</t>
  </si>
  <si>
    <t>АГ 471495</t>
  </si>
  <si>
    <t>ЕА 634113
Знам'янським МРВ УМВС УКР в Кіровоградській обл
24.04.1999</t>
  </si>
  <si>
    <t>Кіровоградська обл.,
Новоукраїнський р-н.,
с. Войнівка</t>
  </si>
  <si>
    <t>оператор по виробництву фаршу (на фабриці заморожених продуктів) - 8р</t>
  </si>
  <si>
    <t>А4355 по розподілу рекомендаційний лист</t>
  </si>
  <si>
    <t>3556205758</t>
  </si>
  <si>
    <t>АГ 471496</t>
  </si>
  <si>
    <t>ЕВ 342653
Кіровоградським РС УДМС в Кіровоградській області
10.07.2017</t>
  </si>
  <si>
    <t>м. Кропивницький</t>
  </si>
  <si>
    <t>м. Кропивницький, вул. Горовенка, буд. 3</t>
  </si>
  <si>
    <t>ЦНТУ, 2019, промислове та цивільне будівництво</t>
  </si>
  <si>
    <t>Збірка комп'ютерів, 2 роки
Права, В</t>
  </si>
  <si>
    <t>1378</t>
  </si>
  <si>
    <t>3330912574</t>
  </si>
  <si>
    <t>АГ 574998</t>
  </si>
  <si>
    <t>ТТ 103288
Оболонським РУ ГУ МВС України в м. Києві
23.02.2012</t>
  </si>
  <si>
    <t>Оператор лінії (на фабриці Рошен) - 9р
Права B</t>
  </si>
  <si>
    <t>2580</t>
  </si>
  <si>
    <t>3354308835</t>
  </si>
  <si>
    <t>АГ 603287</t>
  </si>
  <si>
    <t>ВН 424127
Вололдарсько-Волинським РВ УМВС в Житомирській області
20.05.2008</t>
  </si>
  <si>
    <t>Житомирська обл., Житомирський р-н., смт. Нова Борова</t>
  </si>
  <si>
    <t>Житомирська обл., Житомирський р-н., смт. Нова Борова, вул. Незалежності, буд. 57</t>
  </si>
  <si>
    <t>Житомирське ПТУ №5, 2013, маляр-штукатур</t>
  </si>
  <si>
    <t>будівельник, 10 років
Права В</t>
  </si>
  <si>
    <t>№ 61</t>
  </si>
  <si>
    <t>2566</t>
  </si>
  <si>
    <t>3078922215</t>
  </si>
  <si>
    <t>АГ 603272</t>
  </si>
  <si>
    <t>СТ 531446
Чернігівським РС УДМС УКР  в Чернігівській обл
24.02.2017</t>
  </si>
  <si>
    <t>Чернігівська обл., Чернігівський р-н., с. Павлівка</t>
  </si>
  <si>
    <t>Житомирський р-н., с. Покостівка, вул. Квіткова, буд. 5</t>
  </si>
  <si>
    <t>Чернігівське ПТУ №5, 2002, черговий по станції, провідник</t>
  </si>
  <si>
    <t xml:space="preserve">провідник, 8 років
Права - </t>
  </si>
  <si>
    <t>11/1629</t>
  </si>
  <si>
    <t>3074200978</t>
  </si>
  <si>
    <t>140220221425037600020/1</t>
  </si>
  <si>
    <t>АМ 064073
Заводським РВ Дніпродзержинського МУ УМВС України в Дніпропетровській області
03.10.2000</t>
  </si>
  <si>
    <t>Дніпропетровська обл,
м. Дніпродзержинськ</t>
  </si>
  <si>
    <t>власник інтернет магазину - 4р
Права A, B, C</t>
  </si>
  <si>
    <t>1537/11/2038</t>
  </si>
  <si>
    <t>3168215372</t>
  </si>
  <si>
    <t>070920231320634500225/1</t>
  </si>
  <si>
    <t>МЕ 222316</t>
  </si>
  <si>
    <t>м. Київ, вул. Курнатовського буд. 6а, кв. 60</t>
  </si>
  <si>
    <t>КНУ туризму економіки та права, 2009, менеджмент організації</t>
  </si>
  <si>
    <t>менеджер автомийки, 9 років, будівельник, 10 років
Права - В</t>
  </si>
  <si>
    <t>2581</t>
  </si>
  <si>
    <t>2973607431</t>
  </si>
  <si>
    <t>МО 300213</t>
  </si>
  <si>
    <t>ВМ 546751
Богунським РВ УМВС України в Житомирській області
30.05.1998</t>
  </si>
  <si>
    <t>будівельник (бетонні роботи, дах, цегляна кладка) - 23р
Права B</t>
  </si>
  <si>
    <t>659 079 А</t>
  </si>
  <si>
    <t>2584</t>
  </si>
  <si>
    <t>АВ 381840</t>
  </si>
  <si>
    <t>009028574
1237
17.04.2023</t>
  </si>
  <si>
    <t>Дніпропетровська обл., м. Тернівка</t>
  </si>
  <si>
    <t>м. Житомир, вул. Ю. Вороного, буд. 5, кв. 58</t>
  </si>
  <si>
    <t>Тернівський проф. гірничий ліцей, 2017, електрослсар-підземний</t>
  </si>
  <si>
    <t>Електрослсар-підземний, 9 років,
Права: А, В</t>
  </si>
  <si>
    <t>А2900 по розподілу
1НБ
діловод</t>
  </si>
  <si>
    <t>470</t>
  </si>
  <si>
    <t>3218006254</t>
  </si>
  <si>
    <t>АГ 606587</t>
  </si>
  <si>
    <t>НМ 474141</t>
  </si>
  <si>
    <t>Чернігівська обл., м. Борзна</t>
  </si>
  <si>
    <t>Чернігівська обл., м. Борзна, вул. Олійника, буд. 41</t>
  </si>
  <si>
    <t>Борзнівська ЗОШ</t>
  </si>
  <si>
    <t>будівельник, 10 років
Права -</t>
  </si>
  <si>
    <t>3274005414</t>
  </si>
  <si>
    <t>АВ 960028</t>
  </si>
  <si>
    <t>ВН 610181
Корольовським РВ у м. Житомирі УДМС УКР в Житомирській обл
07.09.2013</t>
  </si>
  <si>
    <t>м. Житомир, Огієнко, буд. 1/34, кв. 71</t>
  </si>
  <si>
    <t>Житомирська ЗОШ №14</t>
  </si>
  <si>
    <t>водій, 20 років
Права: всі окрім D, небезпечні вантажі</t>
  </si>
  <si>
    <t>2884021413</t>
  </si>
  <si>
    <t>009833927
8017
24.10.2023</t>
  </si>
  <si>
    <t>м. Київ, вул. Дмирівська, буд. 69, кв. 124</t>
  </si>
  <si>
    <t>Київ, №271</t>
  </si>
  <si>
    <t>ТОВ, 20 років
Права -</t>
  </si>
  <si>
    <t>А2900 по розподілу
телекомунікації.
Директор 
Софтлінк
ІТ Телесеть</t>
  </si>
  <si>
    <t>603/МВ</t>
  </si>
  <si>
    <t>АГ 606090</t>
  </si>
  <si>
    <t>ЕВ 100243
Олександрійським МВ УМВС УКР в Кіровоградській обл
16.06.2005</t>
  </si>
  <si>
    <t>Кіровоградська обл., м. Олександрія</t>
  </si>
  <si>
    <t>м. Київ, вул. Йорданська, буд. 9г., кв. 32</t>
  </si>
  <si>
    <t>КНУ ім. Шевченка, 2012, кібернетика</t>
  </si>
  <si>
    <t>програміст, Backend, 12 років
Права -</t>
  </si>
  <si>
    <t>11/2870</t>
  </si>
  <si>
    <t>3377308679</t>
  </si>
  <si>
    <t>АГ 606256</t>
  </si>
  <si>
    <t>СЮ 150626
Запорізьким РВ ГУ МВС УКР в Запорізькій обл
24.09.2009</t>
  </si>
  <si>
    <t>Запорізька обл.
Запорізький р-н.
с. Нове Запоріжжя</t>
  </si>
  <si>
    <t>різноробочий
торгівля на Binance
Права B</t>
  </si>
  <si>
    <t>738 669А</t>
  </si>
  <si>
    <t>3534304930</t>
  </si>
  <si>
    <t>АГ 603349</t>
  </si>
  <si>
    <t>ВН 582984
Вол-Воллинським РС УДМС УКР в Житомирській обл
23.01.2013</t>
  </si>
  <si>
    <t>Житомирська обл., Житомирський р-н., смт. Нова Борова, вул. Польова, буд. 36</t>
  </si>
  <si>
    <t>будівельник, 6 років
Права А, В, С</t>
  </si>
  <si>
    <t>3235312497</t>
  </si>
  <si>
    <t>АВ 822148</t>
  </si>
  <si>
    <t>ВН 296174
Червоноармійським РВ УМВС УКР в Житомирській обл
21.06.2005</t>
  </si>
  <si>
    <t>Житомирська обл.
Червоноармійський р-н
с. Буряківка</t>
  </si>
  <si>
    <t>Будівельник (Моноліт, арматурник, шпаклювальник) - 20р
Права A, B, C</t>
  </si>
  <si>
    <t>2577</t>
  </si>
  <si>
    <t>3693200395</t>
  </si>
  <si>
    <t>АГ 603314</t>
  </si>
  <si>
    <t>ВН 703597</t>
  </si>
  <si>
    <t>Житомирська обл.
Червоноармійський р-н,
с. Кошилівка</t>
  </si>
  <si>
    <t>будівельник - 2р</t>
  </si>
  <si>
    <t>3042818715</t>
  </si>
  <si>
    <t>АГ 606590</t>
  </si>
  <si>
    <t>СО 191005
Ватутуніським ГУ МВС УКР в м. Києві
22.07.1999</t>
  </si>
  <si>
    <t>монтажник вентиляційних систем - 4р
Права B (вилучені)</t>
  </si>
  <si>
    <t>3234316659</t>
  </si>
  <si>
    <t>МЕ 650834</t>
  </si>
  <si>
    <t>експедитор - 8 р</t>
  </si>
  <si>
    <t>1452</t>
  </si>
  <si>
    <t>3624109257</t>
  </si>
  <si>
    <t>АГ 574988</t>
  </si>
  <si>
    <t>АТ 121678</t>
  </si>
  <si>
    <t>Житомирська обл.
м. Радомишль</t>
  </si>
  <si>
    <t>комплектувальник продуктів харчування - 4р</t>
  </si>
  <si>
    <t>№ 62</t>
  </si>
  <si>
    <t>2609</t>
  </si>
  <si>
    <t>2843714031</t>
  </si>
  <si>
    <t>АГ 603250</t>
  </si>
  <si>
    <t>ВМ 028712</t>
  </si>
  <si>
    <t>Житомирська обл., смт Полянка</t>
  </si>
  <si>
    <t>Житомирська обл., Житомирський р-н., с. Костянинівка, вул. Весняна, буд. 10</t>
  </si>
  <si>
    <t>Баранівське ПТУ №11</t>
  </si>
  <si>
    <t xml:space="preserve">Пилорамщик, 20 років
Права - </t>
  </si>
  <si>
    <t>260228-7</t>
  </si>
  <si>
    <t>3211914316</t>
  </si>
  <si>
    <t>АГ 629881</t>
  </si>
  <si>
    <t>МЕ 482954</t>
  </si>
  <si>
    <t>м. Київ, вул. Митрополита Василя Липківського, буд. 30, кв. 122</t>
  </si>
  <si>
    <t>ДУІТ, м. Київ, 2012</t>
  </si>
  <si>
    <t>Продажі, менеджер, 3 роки</t>
  </si>
  <si>
    <t>3133113253</t>
  </si>
  <si>
    <t>АГ 629880</t>
  </si>
  <si>
    <t>003604871
2315
15.07.2019</t>
  </si>
  <si>
    <t>м. Запоріжжя</t>
  </si>
  <si>
    <t>Працівник СТО/шиномонтаж - 23р
Права B (вилучені)</t>
  </si>
  <si>
    <t>621/МВ</t>
  </si>
  <si>
    <t>3611608372</t>
  </si>
  <si>
    <t>ТТ 264727
Деснянським РВ ГУДМС УКР в м. Києві
20.11.2014</t>
  </si>
  <si>
    <t>м. Київ, вул. Мільчакова, буд. 3а</t>
  </si>
  <si>
    <t>Київське ВПУ, деревообробка</t>
  </si>
  <si>
    <t>Встановлення кондиціонерів, 4 роки, 
Права В</t>
  </si>
  <si>
    <t>3684602658</t>
  </si>
  <si>
    <t>АГ 629882</t>
  </si>
  <si>
    <t>СЮ 439586</t>
  </si>
  <si>
    <t>Запорізька обл. Кам'янсько-Дніпровський р-н, с. Водяне</t>
  </si>
  <si>
    <t>м. Київ, вул. Залізнична, буд. 34, кв. 112</t>
  </si>
  <si>
    <t>ХАІ, 2022, авіаційна та ракетна проекційна техніка</t>
  </si>
  <si>
    <t>інженер з міцності, 4 роки
Права В</t>
  </si>
  <si>
    <t>2611</t>
  </si>
  <si>
    <t>2957514658</t>
  </si>
  <si>
    <t>АВ 960033</t>
  </si>
  <si>
    <t>ВМ 531816
Корольовським РВ УМВС України в Житомирській області
04.04.1998</t>
  </si>
  <si>
    <t>слюсар - 20р
Права B, C</t>
  </si>
  <si>
    <t>3098314219</t>
  </si>
  <si>
    <t>АГ 629884</t>
  </si>
  <si>
    <t>004120993
8026
28.10.2019</t>
  </si>
  <si>
    <t>бухгалтер - 6р
промоутер реклами - 10р</t>
  </si>
  <si>
    <t>620/МВ</t>
  </si>
  <si>
    <t>3410506256</t>
  </si>
  <si>
    <t>040520250688132901083/1</t>
  </si>
  <si>
    <t>МР 295449</t>
  </si>
  <si>
    <t>м. Херсон</t>
  </si>
  <si>
    <t>м. Київ, просп. Оболонський, буд. 28б</t>
  </si>
  <si>
    <t>ХДПУ, 2019, тренер</t>
  </si>
  <si>
    <t xml:space="preserve">менеджер басейну, тренер з плавання, 15 років
Права - </t>
  </si>
  <si>
    <t>2612</t>
  </si>
  <si>
    <t>3263419370</t>
  </si>
  <si>
    <t>АГ 603381</t>
  </si>
  <si>
    <t>012496201
1819
27.10.2025</t>
  </si>
  <si>
    <t>Житомирська обл.
Житомирський р-н.
с. Висока Піч</t>
  </si>
  <si>
    <t>водій (грузова) - 10р
Права B, C, CE</t>
  </si>
  <si>
    <t>1454</t>
  </si>
  <si>
    <t>3115715211</t>
  </si>
  <si>
    <t>АГ 641907</t>
  </si>
  <si>
    <t>ВН 355573</t>
  </si>
  <si>
    <t>водій таксі - 15р
Права B</t>
  </si>
  <si>
    <t>260228-8</t>
  </si>
  <si>
    <t>3345513459</t>
  </si>
  <si>
    <t>АГ 629885</t>
  </si>
  <si>
    <t>СМ 957975
Бородянським РВ ГУ МВС УКР в Київській обл
29.09.2007</t>
  </si>
  <si>
    <t>Київська обл., Бородянський р-н., с. Пісківка</t>
  </si>
  <si>
    <t>м. Київ, вул. Якуба Колоса, буд. 2, кв. 104</t>
  </si>
  <si>
    <t>ІТТУ, Київ, інженер</t>
  </si>
  <si>
    <t>ІТ, 15 років
Права А, В, С, С1</t>
  </si>
  <si>
    <t>622/МВ</t>
  </si>
  <si>
    <t>СЮ 350372
Пологівським РС УДМС УКР в Запорізькій обл
16.09.2014</t>
  </si>
  <si>
    <t>Запорізька обл.
м. Пологи</t>
  </si>
  <si>
    <t>Фізичний терапевт - 8р
Права B</t>
  </si>
  <si>
    <t>А2900 по розподілу
мед рота</t>
  </si>
  <si>
    <t>1451</t>
  </si>
  <si>
    <t>3208607014</t>
  </si>
  <si>
    <t>АГ 574989</t>
  </si>
  <si>
    <t>АВ 583643</t>
  </si>
  <si>
    <t>Київська обл., Сквирський р-н, Київська обл., с. Буки</t>
  </si>
  <si>
    <t>Вінницька обл., Погребищенський р-н., с. Новофастів, вул. Садова, буд. 29</t>
  </si>
  <si>
    <t>Новофастівська ЗОШ, 2004</t>
  </si>
  <si>
    <t>Інкасатор, 5 років,
Монтажник-зварювальник, 8 років
Права: В С</t>
  </si>
  <si>
    <t>1450</t>
  </si>
  <si>
    <t>3338003512</t>
  </si>
  <si>
    <t>АГ 574958</t>
  </si>
  <si>
    <t>НМ 284299</t>
  </si>
  <si>
    <t>Чернігівська обл. Борзнянський р-н., м. Борзна</t>
  </si>
  <si>
    <t>м. Вінниця, вул. А. Первозваного, буд. 48., кв. 10</t>
  </si>
  <si>
    <t>менеджер з продажів ветеринарних препаратів, 8 років
Права В</t>
  </si>
  <si>
    <t>А2900 по розподілу
МЕДРОТА</t>
  </si>
  <si>
    <t>Дніпровська обл. Дніпропетровський р-н,с. Партизанське</t>
  </si>
  <si>
    <t>Дніпропетровська обл., Дніпропетровський р-н, с. Балівка, вул. Калинова, буд. 55</t>
  </si>
  <si>
    <t>Професійне технічне учіліще №79 м. Дніпро, 2019, водій сільско-господарських, лісо-господарських машин, слюсар ремонтник 3 разряду</t>
  </si>
  <si>
    <t>водій, 3,5 року, Права В</t>
  </si>
  <si>
    <t>мати: Головата Юлія Василівна, 13.01.1983, Дніпропетровська обл., Дніпроперовський р-н, с. Балівка, вул. Калинова, буд. 55.</t>
  </si>
  <si>
    <t>0664717290</t>
  </si>
  <si>
    <t>А5242 відношення РОТА ОХОРОНИ стрілець зенітник 4 ст., контракт</t>
  </si>
  <si>
    <t>3517807937</t>
  </si>
  <si>
    <t>АВ 949426</t>
  </si>
  <si>
    <t>006233429
Виданий 5930
16.06.2021</t>
  </si>
  <si>
    <t>м. Суми</t>
  </si>
  <si>
    <t>м. Суми, вул. ЗСУ, буд. 65а, кв. 92</t>
  </si>
  <si>
    <t>НТУ ХПІ, 2018, механік-технолог</t>
  </si>
  <si>
    <t xml:space="preserve">QA-middle тімлід, 4 роки
монтажник, 10 років
Права - </t>
  </si>
  <si>
    <t>0999604676</t>
  </si>
  <si>
    <t>Резерв КДШВ</t>
  </si>
  <si>
    <t>3092805058</t>
  </si>
  <si>
    <t>АВ 704155</t>
  </si>
  <si>
    <t>МА 942892
Лебединським МРВУМВС України в Сумській обл.,
27.02.2002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</si>
  <si>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</si>
  <si>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</si>
  <si>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</si>
  <si>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ветеринар, 4 роки
Вальцювальник гумових сумішей, 10 років, 
Бруківник, 7 років
Права В</t>
  </si>
  <si>
    <t>0953467547</t>
  </si>
  <si>
    <t>3672709816</t>
  </si>
  <si>
    <t>АВ 949425</t>
  </si>
  <si>
    <t>006384474
Виданий 5924
19.07.2021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</si>
  <si>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</si>
  <si>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</si>
  <si>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тракторист, 7 років
Права А, В, С, тракторні</t>
  </si>
  <si>
    <t>не надано</t>
  </si>
  <si>
    <t>3493804851</t>
  </si>
  <si>
    <t>АВ 552749</t>
  </si>
  <si>
    <t>Миколаївська обл., м. Баштанка</t>
  </si>
  <si>
    <t>Сумська обл., м. Конотоп, вул. Успенсько-Троїцька, буд. 13, кв. 28</t>
  </si>
  <si>
    <t>ПТУ, м. Кременчук, 2013, маляр-штукатур</t>
  </si>
  <si>
    <t xml:space="preserve">будівельник, 6 років
Права - </t>
  </si>
  <si>
    <t>0685689787</t>
  </si>
  <si>
    <t>3428909730</t>
  </si>
  <si>
    <t>АВ 949433</t>
  </si>
  <si>
    <t>002997059
виданий 5924
20.02.2019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</si>
  <si>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</si>
  <si>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</si>
  <si>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</si>
  <si>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 xml:space="preserve">вантажник, 3 роки
Права - </t>
  </si>
  <si>
    <t>2995917310</t>
  </si>
  <si>
    <t>АВ 949489</t>
  </si>
  <si>
    <t>МА 500267
Зарічним РВСМУУМВС України в Сумській обл.,
23.06.1998</t>
  </si>
  <si>
    <t>м. Суми, вул. УНР, буд. 1, кв. 37</t>
  </si>
  <si>
    <t>Бурса №6 м. Суми, 2000, тесля</t>
  </si>
  <si>
    <t>тесля, мебляр, 26 років
Права В</t>
  </si>
  <si>
    <t>0666649007</t>
  </si>
  <si>
    <t>2941315057</t>
  </si>
  <si>
    <t>АВ 967804</t>
  </si>
  <si>
    <t>Сумська обл., м. Путивль</t>
  </si>
  <si>
    <t>Сумська обл., м. Путивль, вул. І. Путивльського, буд. 7</t>
  </si>
  <si>
    <t>Бурса №9, м. Путивль</t>
  </si>
  <si>
    <t xml:space="preserve">будівельник, 20 років
Права - </t>
  </si>
  <si>
    <t>0662402865</t>
  </si>
  <si>
    <t>3327015430</t>
  </si>
  <si>
    <t>АВ 949485</t>
  </si>
  <si>
    <t>МВ 340950
Зарічним ВМ СМВ УМВС України в Сумській обл.
27.03.2007</t>
  </si>
  <si>
    <t>м. Суми, вул. Друга Замостянська, буд. 82</t>
  </si>
  <si>
    <t>ПТУ №11, м. Суми, столяр</t>
  </si>
  <si>
    <t xml:space="preserve">оператор відеонагляду, 7 років
Права - </t>
  </si>
  <si>
    <t>0508008954</t>
  </si>
  <si>
    <t>2813500653</t>
  </si>
  <si>
    <t>АГ 594862</t>
  </si>
  <si>
    <t>МН 840776
Червонозаводським РВХМУУМВС України в Харківській обл.,
25.04.2006</t>
  </si>
  <si>
    <t>м. Харків</t>
  </si>
  <si>
    <t>м. Харків, вул. Заводська, буд. 114</t>
  </si>
  <si>
    <t>СПТУ №9 м. Харків, 1995, електрогазозварювальник</t>
  </si>
  <si>
    <t>водій, 30 років
Права: В, С, Д</t>
  </si>
  <si>
    <t>0962762720</t>
  </si>
  <si>
    <t>3030807437</t>
  </si>
  <si>
    <t>АВ 967906</t>
  </si>
  <si>
    <t>МА 844687
Ковпаківським РВСМУУМВС України в Сумській обл.,
12.07.2000</t>
  </si>
  <si>
    <t>м. Суми, вул. Металургів, буд. 13, кв. 96</t>
  </si>
  <si>
    <t>ПТУ №12, м. Суми, 2001, столяр</t>
  </si>
  <si>
    <t>мебляр, 6 років
Права -</t>
  </si>
  <si>
    <t>0689541469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</si>
  <si>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</si>
  <si>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</si>
  <si>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</si>
  <si>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</si>
  <si>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>0978561214</t>
  </si>
  <si>
    <t>3410314912</t>
  </si>
  <si>
    <t>АВ 949428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</si>
  <si>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</si>
  <si>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</si>
  <si>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</si>
  <si>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лісоруб, 4 роки
будівельник, 4 роки
Права В, С</t>
  </si>
  <si>
    <t>0970428254</t>
  </si>
  <si>
    <t>2956415491</t>
  </si>
  <si>
    <t>МА 348221
Конотопським МВУМВС України в Сумській обл.,
16.12.1997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</si>
  <si>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</si>
  <si>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</si>
  <si>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</si>
  <si>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слюсар, 20 років,
Права - </t>
  </si>
  <si>
    <t>0985882439</t>
  </si>
  <si>
    <t>3274916995</t>
  </si>
  <si>
    <t>АВ 967825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</si>
  <si>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</si>
  <si>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</si>
  <si>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слюсар з ремонту колісних ТЗ, 8 років
Права В, С</t>
  </si>
  <si>
    <t>3474808514</t>
  </si>
  <si>
    <t>АВ 218937</t>
  </si>
  <si>
    <t>004849962
виданий 5920
16.06.2020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</si>
  <si>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</si>
  <si>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</si>
  <si>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</si>
  <si>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водій, 2 роки
Права В, С</t>
  </si>
  <si>
    <t>0664628112</t>
  </si>
  <si>
    <t>2924420790</t>
  </si>
  <si>
    <t>АВ 967887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</si>
  <si>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</si>
  <si>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</si>
  <si>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</si>
  <si>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інспектор митниці, 14 років
ФОП, 8 років
Права В</t>
  </si>
  <si>
    <t>0675997775</t>
  </si>
  <si>
    <t>Слобідським РТЦК та СП м. Харків
27.02.2026</t>
  </si>
  <si>
    <t>3253904779</t>
  </si>
  <si>
    <t>СО 316222</t>
  </si>
  <si>
    <t>МН773485
Орджонікідзевським РВХМУУМВС України в Харківській обл.
16.06.2005</t>
  </si>
  <si>
    <t>м. Харків, просп. Індустріальний, буд. 31, кв. 28</t>
  </si>
  <si>
    <t>Академія НГУ, 2008, командник, менеджер організації</t>
  </si>
  <si>
    <t xml:space="preserve">реабілітолог, 15 років,
Права - </t>
  </si>
  <si>
    <t>0669166227</t>
  </si>
  <si>
    <t>2990807554</t>
  </si>
  <si>
    <t>МА 583941
Охтирським МРВУМВС України в Сумській обл.,
04.01.1999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</si>
  <si>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</si>
  <si>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</si>
  <si>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</si>
  <si>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будівельник, 20 років
Права В, С</t>
  </si>
  <si>
    <t>0665156739</t>
  </si>
  <si>
    <t>3491510514</t>
  </si>
  <si>
    <t>АВ 967903</t>
  </si>
  <si>
    <t>м. Суми, вул. Р. Отаманюка, буд. 57, кв. 1</t>
  </si>
  <si>
    <t>ПТУ №2 м. Суми, 2011, модельєр</t>
  </si>
  <si>
    <t xml:space="preserve">різноробочий, 7 років
Права - </t>
  </si>
  <si>
    <t>3293410951</t>
  </si>
  <si>
    <t>СО 728605</t>
  </si>
  <si>
    <t>МВ 341636
Роменським МРВУМВС України в Сумській обл.,
10.01.2007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</si>
  <si>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</si>
  <si>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</si>
  <si>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</si>
  <si>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 xml:space="preserve">доглядач за тваринами, 6 років
Права - </t>
  </si>
  <si>
    <t>0686718122</t>
  </si>
  <si>
    <t>3140913593</t>
  </si>
  <si>
    <t>АВ 967840</t>
  </si>
  <si>
    <t>МВ 078689
Крокевецьким РВ УМВС України в Сумській обл
22.10.2002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</si>
  <si>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</si>
  <si>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</si>
  <si>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</si>
  <si>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будівельник, 20 років,
Права -</t>
  </si>
  <si>
    <t>0685057883</t>
  </si>
  <si>
    <t>3248704812</t>
  </si>
  <si>
    <t>АГ 330242</t>
  </si>
  <si>
    <t>МН 730517
Московським РВ ХМУ УМВС України в Харківській обл.
03.03.2005</t>
  </si>
  <si>
    <t>м. Харків, просп. Ювілейний, буд. 72, кв. 107</t>
  </si>
  <si>
    <t>ХНАМГ, 2004, менеджер організації міського господарства</t>
  </si>
  <si>
    <t>голова правління ОСББ, 2 роки,
менеджер з продажів, 7 років
Права, В</t>
  </si>
  <si>
    <t>0957796772</t>
  </si>
  <si>
    <t>3536512192</t>
  </si>
  <si>
    <t>АВ 960514</t>
  </si>
  <si>
    <t>МВ 516155
Ковпаківським РВ м.Суми УДМС України в Сумській обл.
18.12.2012</t>
  </si>
  <si>
    <t>Р</t>
  </si>
  <si>
    <t>м. Суми, вул. Засумська буд. 16, кв. 45</t>
  </si>
  <si>
    <t>Школа №12, м. Суми</t>
  </si>
  <si>
    <t xml:space="preserve">різноробочий, 1 рік
Права - </t>
  </si>
  <si>
    <t>0502773062</t>
  </si>
  <si>
    <t>3256220573</t>
  </si>
  <si>
    <t>АВ 949492</t>
  </si>
  <si>
    <t>закордоний паспорт
FM731032
виданий 5901
05.04.2018</t>
  </si>
  <si>
    <t>м. Суми, вул. Роменська, буд. 98, кв. 48</t>
  </si>
  <si>
    <t>Школа №1, м. Суми</t>
  </si>
  <si>
    <t>муляр, 19 років
Права В</t>
  </si>
  <si>
    <t>0661495776</t>
  </si>
  <si>
    <t>3328601274</t>
  </si>
  <si>
    <t>АГ 021601</t>
  </si>
  <si>
    <t>МВ 340682
Ковпаківським ВМСМВУМВС України в Сумській обл.
03.04.2007</t>
  </si>
  <si>
    <t>м. Суми, вул. Засумська буд. 12а, кв. 4</t>
  </si>
  <si>
    <t>Школа №16, м. Суми</t>
  </si>
  <si>
    <t>листоноша, 4 роки
Права -</t>
  </si>
  <si>
    <t>3287611732</t>
  </si>
  <si>
    <t>АВ 967980</t>
  </si>
  <si>
    <t>МВ 302722
Глухівським МРВ УМВС України в Сумській обл.
07.07.2006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</si>
  <si>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</si>
  <si>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</si>
  <si>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</si>
  <si>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слюсар, 9 років
Права -</t>
  </si>
  <si>
    <t>0667570803</t>
  </si>
  <si>
    <t>2573101897</t>
  </si>
  <si>
    <t>АГ 330243</t>
  </si>
  <si>
    <t>МК 604189
Фрунзенським РВХМУУМВС України в Харківській обл.
24.09.1997</t>
  </si>
  <si>
    <t xml:space="preserve">Харків, Харківська обл., </t>
  </si>
  <si>
    <t>Харків, Харківська обл., вул. Гіївська,б.7.кв.2</t>
  </si>
  <si>
    <t>Харківський Електромеханічний технікум, 1988, технік-електрик</t>
  </si>
  <si>
    <t>ЧП,ковіст(соміл'є). Глава відділу цивільного захисту Церкунівської сількської військової адмінімтрації, прав ні</t>
  </si>
  <si>
    <t>0966052073</t>
  </si>
  <si>
    <t>3069007313</t>
  </si>
  <si>
    <t xml:space="preserve">МО 533842
</t>
  </si>
  <si>
    <t>МВ 580136
Лебединським МСУДМС України в Сумській обл.,
18.03.2015</t>
  </si>
  <si>
    <t>Сумська обл., Сумський р-й, с.Першотравневе</t>
  </si>
  <si>
    <t>м. Лебедин, вул. Капранів б.24, Сумська обл.</t>
  </si>
  <si>
    <t>ПТУ34, 2002, будівельник</t>
  </si>
  <si>
    <t>будівельник, кат.В</t>
  </si>
  <si>
    <t>0984312805</t>
  </si>
  <si>
    <t>2893300213</t>
  </si>
  <si>
    <t>УН 0497799</t>
  </si>
  <si>
    <t>МВ 429139
Буринським РВГУМВС України в Сумській обл.,
28.01.2010</t>
  </si>
  <si>
    <t>Сумська обл., Буринськийр-н, с. Михайлівка, вул. Лесі Українки 33</t>
  </si>
  <si>
    <t>м. Суми, вул. Ковпака, б. 85, кв.52</t>
  </si>
  <si>
    <t xml:space="preserve">електрогазозварник
</t>
  </si>
  <si>
    <t>0669213337</t>
  </si>
  <si>
    <t>Індустріальним РТЦК та СП
20.02.2026</t>
  </si>
  <si>
    <t>3294101893</t>
  </si>
  <si>
    <t>СО 621238</t>
  </si>
  <si>
    <t>МВ 321644
Великописарівським РВУМВС України в Сумській обл.
25.07.2006</t>
  </si>
  <si>
    <t xml:space="preserve">Сумська обл., Ахтирський р-н, с. Попівка </t>
  </si>
  <si>
    <t>м. Чугуїв, вул. Піщана 48</t>
  </si>
  <si>
    <t>війсковий
трахторист
В,С,С1</t>
  </si>
  <si>
    <t>0950483028</t>
  </si>
  <si>
    <t>3264613873</t>
  </si>
  <si>
    <t>АВ 949421</t>
  </si>
  <si>
    <t>ЕН 435216
Северодонецьким МВУМВС України в Луганській обл.
23.07.2005</t>
  </si>
  <si>
    <t>м. Суми, площа Пришибська б.16, кв.8а</t>
  </si>
  <si>
    <t xml:space="preserve">бізнесмен
</t>
  </si>
  <si>
    <t>0994827403</t>
  </si>
  <si>
    <t>2867322134</t>
  </si>
  <si>
    <t>АВ 952062</t>
  </si>
  <si>
    <t>ВТ 078937
Селидівським МВГУДМС України в Донецькій обл.
04.04.2014</t>
  </si>
  <si>
    <t>м. Гірник, Донецька обл.</t>
  </si>
  <si>
    <t>Сумська обл., Лебединський р-н, с. Лебединий Бобрик, вул. 8 марта, б.8</t>
  </si>
  <si>
    <t>швея, слюсар електромонтажник</t>
  </si>
  <si>
    <t>0971368228</t>
  </si>
  <si>
    <t>2865716296</t>
  </si>
  <si>
    <t>АВ 949490</t>
  </si>
  <si>
    <t>010064683
Виданий 5930
21.12.2023</t>
  </si>
  <si>
    <t>м. Суми, вул. ЗСУ , буд.6, кв 119</t>
  </si>
  <si>
    <t>В</t>
  </si>
  <si>
    <t>0501372378</t>
  </si>
  <si>
    <t>3058105957</t>
  </si>
  <si>
    <t>АВ 954441</t>
  </si>
  <si>
    <t>МА 845630
Ковпаківським РВСМУУМВС України в Сумській обл.,
04.08.2000</t>
  </si>
  <si>
    <t>м. Суми, вул. Реміснича, буд. 35, кв. 57</t>
  </si>
  <si>
    <t>зварювальник монтажник
В,С</t>
  </si>
  <si>
    <t>0663694258</t>
  </si>
  <si>
    <t>3463112994</t>
  </si>
  <si>
    <t>АВ 949438</t>
  </si>
  <si>
    <t>008368296
виданий 5922
21.10.2022</t>
  </si>
  <si>
    <t>с. Немудруї, Сумська обл., Роменський р-н</t>
  </si>
  <si>
    <t>Сумська обл, с. Недригалів, вул. Заболотівка 80</t>
  </si>
  <si>
    <t xml:space="preserve">водій кат В,С
трахторист кат. А1, А2
</t>
  </si>
  <si>
    <t>0991610466</t>
  </si>
  <si>
    <t>3311204310</t>
  </si>
  <si>
    <t>АВ 967827</t>
  </si>
  <si>
    <t>007897814
Виданий 5920
12.07.2022</t>
  </si>
  <si>
    <t>с.Довга Лука, Липоодолинський р-н, Сумська обл.</t>
  </si>
  <si>
    <t>м. Лебедин, Сумська обл., Сумський р-н, вул. Павла Чубинського, б. 4</t>
  </si>
  <si>
    <t>тракторист кат А, В, С
водій кат В,С</t>
  </si>
  <si>
    <t>0957600927</t>
  </si>
  <si>
    <t>2887718013</t>
  </si>
  <si>
    <t>МА 064014
Конотопським МВУМВС України в Сумській обл.,
07.02.1996</t>
  </si>
  <si>
    <t xml:space="preserve">м. Конотоп, Сумська обл. </t>
  </si>
  <si>
    <t>с. Підлипне, Конотопський р-н, Сумська обл, вул. Медова, б. 34</t>
  </si>
  <si>
    <t xml:space="preserve">будівельник
</t>
  </si>
  <si>
    <t>0980338761</t>
  </si>
  <si>
    <t>3239413855</t>
  </si>
  <si>
    <t>АВ 949437</t>
  </si>
  <si>
    <t>закордоний паспорт
ЕН991201
виданий 7401
08.06.2011</t>
  </si>
  <si>
    <t>м. Ніжин, Чернігівська обл.</t>
  </si>
  <si>
    <t>Сумська обл., Роменський р-н, с. Русанівка, вул. Русанівська 26</t>
  </si>
  <si>
    <t xml:space="preserve">священик
педагог
</t>
  </si>
  <si>
    <t>0973166440</t>
  </si>
  <si>
    <t>3694203835</t>
  </si>
  <si>
    <t>АВ 967890</t>
  </si>
  <si>
    <t>Сумська обл., с. Закумське, вул. Закумське 6</t>
  </si>
  <si>
    <t xml:space="preserve">зварювальник
</t>
  </si>
  <si>
    <t>0635548429</t>
  </si>
  <si>
    <t>3690507477</t>
  </si>
  <si>
    <t>АВ 949418</t>
  </si>
  <si>
    <t>006012577
виданий 5922
23.04.2021</t>
  </si>
  <si>
    <t>м. Санкт- Петербург</t>
  </si>
  <si>
    <t>Сумська обл., Роменський р-н, с Вільшана, вул. Озерна 55</t>
  </si>
  <si>
    <t xml:space="preserve">водій кат В,С
</t>
  </si>
  <si>
    <t>0683586538</t>
  </si>
  <si>
    <t>3167201934</t>
  </si>
  <si>
    <t>АВ 949483</t>
  </si>
  <si>
    <t>МВ 173258
Л.Долинським РВУМВС України в Сумській обл.,
08.02.2003</t>
  </si>
  <si>
    <t>Сумська обл., Л. Долинський р-н, с.Колядиниць</t>
  </si>
  <si>
    <t>м. Суми, вул. Черепіна, б.47, кв. 117</t>
  </si>
  <si>
    <t>зоотехнік
кат. В,С1,С</t>
  </si>
  <si>
    <t>0671979898</t>
  </si>
  <si>
    <t>2930900615</t>
  </si>
  <si>
    <t>МК 119294,
Пісочинським ВМ Харківського РВУМВС України
09.04.1996</t>
  </si>
  <si>
    <t>Харківська обл., Харківський р-н, смт. Пісочин, пров. Лісовий 20</t>
  </si>
  <si>
    <t xml:space="preserve">сантехнік
</t>
  </si>
  <si>
    <t>0669377797</t>
  </si>
  <si>
    <t>2821912276</t>
  </si>
  <si>
    <t>АВ909239</t>
  </si>
  <si>
    <t xml:space="preserve">МК 414303
Лозівським МРВУМВС України в Харківській обл.
15.01.1997  </t>
  </si>
  <si>
    <t>м.Лозова, Харківська обл.</t>
  </si>
  <si>
    <t>м. Харків, вул. Велика Панасівська, б. 106, кв.64</t>
  </si>
  <si>
    <t xml:space="preserve">ветеринарний санітар
</t>
  </si>
  <si>
    <t>0678946217</t>
  </si>
  <si>
    <t>2928021037</t>
  </si>
  <si>
    <t>МА 314704,
Буринським РВУМВС України в Сумський обл.,
04.08.1997</t>
  </si>
  <si>
    <t>м. Ромни, Сумска обл.</t>
  </si>
  <si>
    <t>Сумська обл., м. Буринь, вул. Пірогова, б.1б/2</t>
  </si>
  <si>
    <t>ФОП
кат. В</t>
  </si>
  <si>
    <t>0994461246</t>
  </si>
  <si>
    <t>3029719656</t>
  </si>
  <si>
    <t>АВ 967839</t>
  </si>
  <si>
    <t>005500019</t>
  </si>
  <si>
    <t>Конотопський р-н, с. Підлипне</t>
  </si>
  <si>
    <t>Сумська обл., Конотопський р-н, м. Кролевец, вул. Зелинського, буд. 1, кв. 4</t>
  </si>
  <si>
    <t>3585409073</t>
  </si>
  <si>
    <t>АВ 949486</t>
  </si>
  <si>
    <t>м. Суми, вул. Ковпака, б. 4а</t>
  </si>
  <si>
    <t xml:space="preserve">вантажник
</t>
  </si>
  <si>
    <t>ні</t>
  </si>
  <si>
    <t>Вінницька обл., Літинський р-н., с. Громадське</t>
  </si>
  <si>
    <t>м. Київ, вул. В. Липківського, буд. 13, кв. 27</t>
  </si>
  <si>
    <t>автомеханік, 12 років
Права: В, С</t>
  </si>
  <si>
    <t>0638014463</t>
  </si>
  <si>
    <t>м. Київ, вул. Каменярів, буд. 16</t>
  </si>
  <si>
    <t>Школа №121, м. Київ</t>
  </si>
  <si>
    <t>Водій, 28 років
Права: всі</t>
  </si>
  <si>
    <t>0504153296</t>
  </si>
  <si>
    <t>м. Київ, вул. Іжкарська, буд. 8а</t>
  </si>
  <si>
    <t>Київський професійний будівелний ліцей, 2012, автослюсар</t>
  </si>
  <si>
    <t>Менеджер з продажу, 13 років,
Права В</t>
  </si>
  <si>
    <t>0672492265</t>
  </si>
  <si>
    <t>Дніпровський РТЦК та СП 19.02.2026</t>
  </si>
  <si>
    <t>Подільський РТЦК та СП
19.02.2026</t>
  </si>
  <si>
    <t>АГ 605625</t>
  </si>
  <si>
    <t>2930014415</t>
  </si>
  <si>
    <t>Соломʼянським РТЦК та СП
19.02.2026</t>
  </si>
  <si>
    <t>АГ629778</t>
  </si>
  <si>
    <t>3405600870</t>
  </si>
  <si>
    <t>Дарницьким РТЦК та СП у Київській області</t>
  </si>
  <si>
    <t>Чернігівським РТЦК та СП у Чернігівській області</t>
  </si>
  <si>
    <t>Ніжинським РТЦК та СП у Чернігівській області</t>
  </si>
  <si>
    <t>Солом'янським РТЦК та СП у Київській області</t>
  </si>
  <si>
    <t>Житомирським РТЦК та СП у Житомирській області</t>
  </si>
  <si>
    <t>Хмільницьким РТЦК та СП у Вінницькій області</t>
  </si>
  <si>
    <t>Шевченківським РТЦК та СП у Київській області</t>
  </si>
  <si>
    <t>Дніпровським РТЦК та СП у Київській області</t>
  </si>
  <si>
    <t>Житомирським ОМТЦК та СП у Житомирській області</t>
  </si>
  <si>
    <t>Чернігівським МТЦК та СП у Чернігівській області</t>
  </si>
  <si>
    <t>Сумським МТЦК та СП у Сумській області</t>
  </si>
  <si>
    <t>Роменським ТЦК та СП у Сумській області</t>
  </si>
  <si>
    <t>Роменським РТЦК та СП  у Сумській області</t>
  </si>
  <si>
    <t>Конотопським РТЦК та СП  у Сумській області</t>
  </si>
  <si>
    <t>Новобоварським РТЦК та СП у Харківській області</t>
  </si>
  <si>
    <t>Білоцерківським РТЦК та СП у Київській області</t>
  </si>
  <si>
    <t>Святошинським РТЦК та СП у Київській області</t>
  </si>
  <si>
    <t>Сумським РТЦК та СП у Сумській області</t>
  </si>
  <si>
    <t>Оболонським РТЦК та СП у Київській області</t>
  </si>
  <si>
    <t>Роменським РТЦК та СП у Сумській області</t>
  </si>
  <si>
    <t>Житомирського ОМТЦК та СП у Житомирській області</t>
  </si>
  <si>
    <t>Сумським МТЦК та СП  у Сумській області</t>
  </si>
  <si>
    <t>Деснянським РТЦК та СП у Київській області</t>
  </si>
  <si>
    <t>Прилуцьким РТЦК та СП у Чернігівській області</t>
  </si>
  <si>
    <t>Дніпровським РТЦК та СП у Дніпропетровській області</t>
  </si>
  <si>
    <t>Подільським РТЦК та СП у Київській області</t>
  </si>
  <si>
    <t>Роменським РТЦК та СП у Сумської області</t>
  </si>
  <si>
    <t>Шосткинським РТЦК та СП у Сумській області</t>
  </si>
  <si>
    <t>Сумським РтЦК та СП у Сумській області</t>
  </si>
  <si>
    <t>Кам'янським РТЦК та СП у Дніпропетровскій області</t>
  </si>
  <si>
    <t>Конотопським РТЦК та СП у Сумській області</t>
  </si>
  <si>
    <t>Житомирським РТЦК та СП у Київській області</t>
  </si>
  <si>
    <t>Харківським ТЦК та СП у Харківській області</t>
  </si>
  <si>
    <t>Харківським РТЦК та СП  у Сумській області</t>
  </si>
  <si>
    <t>Кропивницьким РТЦК та СП у Кіровоградській області</t>
  </si>
  <si>
    <t>Корюківським РТЦК та СП у Чернігівській області</t>
  </si>
  <si>
    <t>Новобаварським РТЦК та СП у Харківській області</t>
  </si>
  <si>
    <t>Сумським РТЦК та СП Сумської області</t>
  </si>
  <si>
    <t>Обухівським РТЦК та СП у Київській області</t>
  </si>
  <si>
    <t>Коростенським РТЦК та СП у Київській області</t>
  </si>
  <si>
    <t>Звягельським РТЦК та СП у Житомирській області</t>
  </si>
  <si>
    <t>Хмільницькій РТЦК та СП у Вінницькій області</t>
  </si>
  <si>
    <t>базова  загальна  середня</t>
  </si>
  <si>
    <t>професійно- технічна</t>
  </si>
  <si>
    <t>повна  загальна  середня</t>
  </si>
  <si>
    <t>повна  загальна  середня учіліще</t>
  </si>
  <si>
    <t>0633131383</t>
  </si>
  <si>
    <t>0663135516</t>
  </si>
  <si>
    <t>0982607646</t>
  </si>
  <si>
    <t>0976880495</t>
  </si>
  <si>
    <t>0975269074</t>
  </si>
  <si>
    <t>0989386733</t>
  </si>
  <si>
    <t>0965569916</t>
  </si>
  <si>
    <t>0934043734</t>
  </si>
  <si>
    <t>0990907846</t>
  </si>
  <si>
    <t>0995045246</t>
  </si>
  <si>
    <t>0970255251</t>
  </si>
  <si>
    <t>0962685449</t>
  </si>
  <si>
    <t>0983622020</t>
  </si>
  <si>
    <t>0675504137</t>
  </si>
  <si>
    <t>0972308159</t>
  </si>
  <si>
    <t>0976009086</t>
  </si>
  <si>
    <t>0688144881</t>
  </si>
  <si>
    <t>0955390619</t>
  </si>
  <si>
    <t>0961552828</t>
  </si>
  <si>
    <t>0731557234</t>
  </si>
  <si>
    <t>0999402691</t>
  </si>
  <si>
    <t>0636364510</t>
  </si>
  <si>
    <t>0687091749</t>
  </si>
  <si>
    <t>0933511962</t>
  </si>
  <si>
    <t>0733474748</t>
  </si>
  <si>
    <t>0963148587</t>
  </si>
  <si>
    <t>0930344674</t>
  </si>
  <si>
    <t>0990928972</t>
  </si>
  <si>
    <t>0681797617</t>
  </si>
  <si>
    <t>0503803960</t>
  </si>
  <si>
    <t>0673197537</t>
  </si>
  <si>
    <t>0668498110</t>
  </si>
  <si>
    <t>0937290800</t>
  </si>
  <si>
    <t>0930007874</t>
  </si>
  <si>
    <t>0975383164</t>
  </si>
  <si>
    <t>0961367161</t>
  </si>
  <si>
    <t>0969999707</t>
  </si>
  <si>
    <t>0966336888</t>
  </si>
  <si>
    <t>0631406221</t>
  </si>
  <si>
    <t>0631562438</t>
  </si>
  <si>
    <t>0677402215</t>
  </si>
  <si>
    <t>0676933296</t>
  </si>
  <si>
    <t>0507355791</t>
  </si>
  <si>
    <t>0990350496</t>
  </si>
  <si>
    <t>0666987721</t>
  </si>
  <si>
    <t>0994940577</t>
  </si>
  <si>
    <t>0950777428</t>
  </si>
  <si>
    <t>0984315084</t>
  </si>
  <si>
    <t>0954161525</t>
  </si>
  <si>
    <t>0973120551</t>
  </si>
  <si>
    <t>0951359552</t>
  </si>
  <si>
    <t>0993762871</t>
  </si>
  <si>
    <t>0976851364</t>
  </si>
  <si>
    <t>0964631624</t>
  </si>
  <si>
    <t>0980906712</t>
  </si>
  <si>
    <t>0938909960</t>
  </si>
  <si>
    <t>0962463050</t>
  </si>
  <si>
    <t>0684988219</t>
  </si>
  <si>
    <t>0687302052</t>
  </si>
  <si>
    <t>0973712130</t>
  </si>
  <si>
    <t>0505278293</t>
  </si>
  <si>
    <t>ненадано</t>
  </si>
  <si>
    <t>не одружений</t>
  </si>
  <si>
    <t>одружений</t>
  </si>
  <si>
    <t xml:space="preserve"> мати: Куліш Наталія Василівна, 1960, Чернігівська обл., м. Ніжин, вул. Богуна, буд. 22, 0967676757</t>
  </si>
  <si>
    <t xml:space="preserve"> мати: Бородавко Тетяна Андріївна, 1959, Чернігівська обл., м. Ніжин, вул. Станіслава Прощенко, буд. 40/б, кв. 33, 0682364981</t>
  </si>
  <si>
    <t xml:space="preserve"> батько: Гончарук Микола Михайлович, 1974, Київська обл., м. Біла Церква, вул. Томилівська, буд. 50, кв. 40, 0671744505</t>
  </si>
  <si>
    <t xml:space="preserve"> мати: Пироганич Любов Миколаївна, 1973, Чернігівська обл., Ніжинський р-н., с. Крути, вул. Ніжинського полку, буд. 5, 0972447274</t>
  </si>
  <si>
    <t xml:space="preserve"> мати: Полторацька Світлана Іванівна, 1973, Чернігівська обл., Ніжинський р-н., с. Вертіївка, вул. Миру, буд. 41, 0984353167</t>
  </si>
  <si>
    <t xml:space="preserve"> батько: Шакало Леонід Михайлович, 1963, Чернігівська обл., м. Семенівка, вул. Шкільна, буд. 70</t>
  </si>
  <si>
    <t xml:space="preserve"> брат: Шевчук Олександр Григорович, 1983, Житомирська обл., Новоград-Волинський р-н</t>
  </si>
  <si>
    <t xml:space="preserve"> дружина: Борисова Євгенія Вʼячеславівна, 1987, м. Чернігів, вул. Мстиславська, буд. 171, кв. 9, 0632156010</t>
  </si>
  <si>
    <t xml:space="preserve"> дружина: Олійник Анастасія Олександрівна, 1993, м. Чернігів, просп. Перемоги, буд. 84, кв. 24</t>
  </si>
  <si>
    <t xml:space="preserve"> дружина: Чернецька Наталя Анатолівна, 1985, Чернігівська обл., Ніжинський р-н., с. Дослідне, вул. Миру, буд. 73</t>
  </si>
  <si>
    <t xml:space="preserve"> мати: Авраменко Людмила Михайлівна, 1955, Чернігівська обл., м. Городня, вул. Чернігівська, буд. 86, кв 1, </t>
  </si>
  <si>
    <t xml:space="preserve"> дружина: Алексенко Катерина Анатоліївна, 1994, Чернігівська обл. м. Бахмач, вул. Олени Теліги, буд. 36 </t>
  </si>
  <si>
    <t xml:space="preserve"> мати: Лал Різа Заде, 1956, м. Баку, Азербайджан</t>
  </si>
  <si>
    <t xml:space="preserve"> дружина: Андрушко Юлія Анатоліївна, 1994, Житомирська обл., Житомирський р-н., смт. Нова Борова, вул. Незалежності, буд. 57</t>
  </si>
  <si>
    <t xml:space="preserve"> сестра: Винниченко Олена Василівна, 1981, м. Чернігів, 0964958186</t>
  </si>
  <si>
    <t xml:space="preserve"> бабуся: Носуля Раїса Іванівна - 0687208035 - 85р -  Дніпропетровська обл, м. Кам'янське, вул. Дніпробудівельна, буд. 27, кв. 7</t>
  </si>
  <si>
    <t xml:space="preserve"> мати: Бершадська Ірина Володимирівна, 1968, м. Київ, вул. Тичини, буд. 3а, кв. 61, 0957958159, 0675784797</t>
  </si>
  <si>
    <t xml:space="preserve"> дружина: Білоусова Оксана Вікторівна, 1980, м. Житомир, вул. Переїзд Радомишльський, буд. 9, 0960276981</t>
  </si>
  <si>
    <t xml:space="preserve"> мати: Бойко Алла Миколаївна, 1960, Сумська обл., м. Охтирка, пров. Весняний, буд. 15а</t>
  </si>
  <si>
    <t xml:space="preserve"> сестра: Большакова Яна Євгеновна - 1990 - 0664203975 - м. Київ, вул. Русанівська Набережна, буд. 6, кв. 56</t>
  </si>
  <si>
    <t xml:space="preserve"> мати: Бондар Лілія Петрівна, 1956, м. Вінниця, вул. Запорізька, буд. 21, кв. 124, 0961876495</t>
  </si>
  <si>
    <t xml:space="preserve"> дружина: Брискіна Ірина Леонідівна, 1973, м. Чернігів, вул. Текстильників, буд. 24, кв. 42, 0992497840</t>
  </si>
  <si>
    <t xml:space="preserve"> сестра: Бродовська Ірина Феліксовна, 1984</t>
  </si>
  <si>
    <t xml:space="preserve"> мати: Бруяка Наталія Володимирівна, 1976, м. Суми, вул. Засумська буд. 16, кв. 45, 0664739829</t>
  </si>
  <si>
    <t xml:space="preserve"> дружина Гапон Зоя Сергиіївна - 1988, Сумська обл., Роменський р-н, с. Русанівка, вул. Русанівська 26 </t>
  </si>
  <si>
    <t xml:space="preserve"> брат: Павленко Максим Андрійович, 1997, 0967116383</t>
  </si>
  <si>
    <t xml:space="preserve"> мати: Вовк Світлана Григорівна, 1970, Сумська обл., Роменський р-н., с Пустовойтівка, вул. 5 пер. Берегова, буд. 9, 0685482470</t>
  </si>
  <si>
    <t xml:space="preserve">  дружина: Верба Марія Сергіївна, 1997, Сумська обл., м. Конотоп, вул. Успенсько-Троїцька, буд. 13, кв. 28, 0977738011</t>
  </si>
  <si>
    <t xml:space="preserve"> тітка Носік Ганна Демидівна, м. Харків, вул. Богомольця буд.7, кв. 104</t>
  </si>
  <si>
    <t xml:space="preserve"> мати: Виговська Станіслава Григорівна, 1954, м. Київ, вул. Курнатовського буд. 6а, кв. 60, 0634685200</t>
  </si>
  <si>
    <t xml:space="preserve"> дружина: Бондаренко Наталія Володимирівна, 1980, Харківська обл., м. Чугуїв, вул. Харківська, буд. 105, кв. 112</t>
  </si>
  <si>
    <t xml:space="preserve">  батько: Гаврик Анатолій Анатолійович, 1965, Київська обл., м. Фастів, вул. Правди, буд. 105</t>
  </si>
  <si>
    <t xml:space="preserve"> мати: Грабко Ганна Дмитриївна - 1959 - 0968446207, Сумська обл., Л. Долинський р-н, с.Колядиниць, вул. Щастя 30</t>
  </si>
  <si>
    <t xml:space="preserve"> мати: Гречанюк Ірина Олександрівна, 1978, м. Київ, 0674088553</t>
  </si>
  <si>
    <t xml:space="preserve"> дружина: Макєєва Ганна Миколаївна, 1989, м. Київ, вул. Митрополита Василя Липківського, буд. 30, кв. 122, 0987000360</t>
  </si>
  <si>
    <t xml:space="preserve"> дружина: Грох Людмила Іванівна, 1986, Київська обл., м. Біла Церква, вул. Луки Долинського, буд. 107, кв. 6, 0986174303</t>
  </si>
  <si>
    <t xml:space="preserve"> батько: Гуленко Олександр Миколайович - 1970 - 0663936035, Сумська обл., Краснопільський р-н, с. Самотоївка, вул. Калініна 170</t>
  </si>
  <si>
    <t xml:space="preserve"> мати: Давиденко Олена Василівна, 1974, м. Суми, вул. ЗСУ, буд. 65а, кв. 92, 0956851446</t>
  </si>
  <si>
    <t xml:space="preserve">  дружина: Денисенко Людмила Сергіївна, 1992, м. Суми, вул. Друга Замостянська, буд. 82, 0953130945</t>
  </si>
  <si>
    <t xml:space="preserve"> брат: Деревлюк Віктор Степанович, 1982, м. Київ, Бережанська, буд. 12, кв. 46, 0734737591</t>
  </si>
  <si>
    <t xml:space="preserve"> мати: Деркач Любов Борисівна, 1962, м. Київ</t>
  </si>
  <si>
    <t xml:space="preserve"> мати: Дрига Марія Олексіївна, 1961, Полтавська обл. Кобилянський р-н., с. Бутенки, вул. Набережна, буд. 45, 0994590369 </t>
  </si>
  <si>
    <t xml:space="preserve">  дружина: Волошко Надія Миколаївна, 1978, Дніпропетровська обл. смт. Підгороднє, вул. Залізнична, буд. 8</t>
  </si>
  <si>
    <t xml:space="preserve"> дружина: Жеребцова Евеліна Олександрівна, м. Житомир, вул. Ю. Вороного, буд. 5, кв. 58, 0505033165</t>
  </si>
  <si>
    <t xml:space="preserve"> мати: Забайрачна Ольга Анатоліївна - 1965 - Чехія</t>
  </si>
  <si>
    <t xml:space="preserve"> мати: Заїка Валентина Миколаївна, 1960, Чернігівська обл., Ніжинський р-н., м. Бобровиця, вул. Чергігівська, буд. 9а, кв. 10</t>
  </si>
  <si>
    <t xml:space="preserve"> батько: Звада Іван Михайлович - 1968 - 0500662946, Сумська обл., Роменський р-н, с Вільшана, вул. Озерна 55</t>
  </si>
  <si>
    <t xml:space="preserve"> дружина: Звягінцева Катерина Сергіївна, 1992, Київська обл. Бучанський р-н., смт. Коцюбинське, вул. Пономарьова, кв. 78, 0684331879</t>
  </si>
  <si>
    <t xml:space="preserve"> Тітка: Уварова Людмила Григорівна, 0675255951 </t>
  </si>
  <si>
    <t xml:space="preserve">  дружина: Кальченко Вікторія Володимирівна, м. Суми, пр. Перемоги, буд. 51, кв. 132, 0958425595</t>
  </si>
  <si>
    <t xml:space="preserve"> дружина: Камінська Валентина Петрівна, 1998, м. Вінниця, вул. Пирогова, буд. 103а, кв. 157, 0501442286</t>
  </si>
  <si>
    <t xml:space="preserve"> мати: Яременко Ольга Вікторівна, 1973, Черкаська обл., Черкаський р-н, м. Городище, вул. Миру, буд. 56, кв. 10, 0983966889</t>
  </si>
  <si>
    <t xml:space="preserve">  мати: Качура Оксана Валеріївна, 1974, м. Чернігів, просп. Миру, буд. 201б, кв. 20, 0509957275</t>
  </si>
  <si>
    <t xml:space="preserve"> мати: Кваша Надія Іванівна, 1964, Сумська обл., Роменський р-н., с. Анастасівка, вул. Паркова, буд. 6, 0987449092 </t>
  </si>
  <si>
    <t xml:space="preserve"> мати: Клименченко Інна Петрівна, 1972, Сумська обл., м. Глухів.ю вул. Франка, буд. 39, 0956028336</t>
  </si>
  <si>
    <t xml:space="preserve"> дружина Князєва Анна Миколаївна - 1990 - 0988266864 </t>
  </si>
  <si>
    <t xml:space="preserve"> дружина: Коваленко Катерина Андріївна, 1994, м. Київ, просп. Оболонський, буд. 28б, 0508486881</t>
  </si>
  <si>
    <t xml:space="preserve">  сестра: Коваль Леся Степанівна, 1978, Вінницька обл., Хмільницький р-н., с. Вербівка, вул. Космонавтів, буд. 48, 0682159607</t>
  </si>
  <si>
    <t xml:space="preserve">  батько: Коновал Микола Сергійович, 1953, Чернігівська обл., Чернігівський р-н., с. Десна, вул. Захисників України, буд. 3, кв. 38, 0931987601</t>
  </si>
  <si>
    <t xml:space="preserve"> батько: Коренєв Віталій Олексійович, 1962, м. Суми, вул. Роменська, буд. 98, кв. 48, 0507243078</t>
  </si>
  <si>
    <t xml:space="preserve"> батько: Косенко Яків Петрович - 1964 - 0500535095, Сумська обл, с. Недригалів, вул. Заболотівка 80</t>
  </si>
  <si>
    <t xml:space="preserve"> дружина: Щипан-Косенюк Олександра Олегівна, 1981, м. Київ, вул. Кіото, буд. 5, кв. 117, 0503803966</t>
  </si>
  <si>
    <t xml:space="preserve"> батько: Косьмін Віталій</t>
  </si>
  <si>
    <t xml:space="preserve"> дружина: Шмідт Ірина Володимирівна, 1988</t>
  </si>
  <si>
    <t xml:space="preserve"> мати: Дзюба Євгенія Миколайвна - 1957, Сумська обл., м. Буринь, вул. 121 Стрілецької Дивізії, буд. 13, кв.2</t>
  </si>
  <si>
    <t xml:space="preserve"> мати: Кучура Тетяна Іванівна, Чернігівська обл., м. Борзна, вул. Олійника, буд. 41, 0639370324</t>
  </si>
  <si>
    <t xml:space="preserve"> дружина: Литвинко Катерина Олександрівна, 2004, Сумська обл., Роменський р-н., с Перекопівка, вул. Космонавтів, буд. 107, 0993483660</t>
  </si>
  <si>
    <t xml:space="preserve"> батько: Люлевич Михайло Йосипович 0679593591</t>
  </si>
  <si>
    <t xml:space="preserve"> дружина: Мазуркевич Марина Анатоліївна, 1991, м. Київ, вул. В. Липківського, буд. 13, кв. 27, 0631378707</t>
  </si>
  <si>
    <t xml:space="preserve"> мати: Матюніна Наталія Сергіївна - 1960 - 0977692131, м. Житомир, вул. Короленка, буд. 52, кв. 2</t>
  </si>
  <si>
    <t xml:space="preserve"> дружина Меньшикова Маргарита Сергиївна - 1989, Харківська обл., Харківський р-н, с. Санжари, вул. Майська 1</t>
  </si>
  <si>
    <t xml:space="preserve">  дружина: Нєжнова Надія Іванівна, 1979, м. Харків, вул. Заводська, буд. 114, 0671567613</t>
  </si>
  <si>
    <t xml:space="preserve"> мати: Осадчук Альвіна Зиновіївна, 1963, Житомирська обл., Пулинський р-н., с.Бабичівка, вул. Польова, 1</t>
  </si>
  <si>
    <t xml:space="preserve"> дружина Панченко Оксана Володимирівна - 1987 - 0960923346, Сумська обл., Конотопський р-н, м. Кролевец, вул. Зелинського, буд. 1, кв. 4</t>
  </si>
  <si>
    <t xml:space="preserve"> брат: Пархоменко Юрій Анатолійович, 1988, м. Кролевець</t>
  </si>
  <si>
    <t xml:space="preserve"> батько: Паршиков Вадим Миколайович, 1976, Кіровоградсбка обл. Бобрунецький р-н., с. Кохана,вул. Степова, буд. 5, 0970189569</t>
  </si>
  <si>
    <t xml:space="preserve"> мати: Пашкова Ніна Опанасівна, 1954, м. Харків, просп. Індустріальний, буд. 31, кв. 28, 0661600161</t>
  </si>
  <si>
    <t xml:space="preserve"> мати: Петраш Віра Юріївна, 1961, Сумська обл, Сумський р-н., с. Коршачина, вул. Шкільна, буд. 56, 0997604401 </t>
  </si>
  <si>
    <t xml:space="preserve"> батько: Поліщенко Петро Кирилович, 1968, м. Вінниця, 0673027474</t>
  </si>
  <si>
    <t xml:space="preserve">  мати: Прищепчук Світлана Петрівна, 1970, м. Київ, вул. Якуба Колоса, буд. 2, кв. 104, 0673192335</t>
  </si>
  <si>
    <t xml:space="preserve"> дружина: Редько Юлія Сергіївна, 1991, м. Київ, вул. Іжкарська, буд. 8а, 0976891224</t>
  </si>
  <si>
    <t xml:space="preserve"> мати: Різничок Любов Михайлівна - 1963 - 0995630158, с. Довга Лука, Сумська обл., Роменський р-н</t>
  </si>
  <si>
    <t xml:space="preserve"> мати: Савицька Людмила Іванівна, 1954, м. Київ, вул. Каменярів, буд. 16, 0957596770</t>
  </si>
  <si>
    <t xml:space="preserve"> батько: Садика Олександр Вікторович, 1960, м. Київ, вул. Половецька, буд. 25/27, кв. 51, 0505022824</t>
  </si>
  <si>
    <t xml:space="preserve"> мати: Сардачук Маргарита Георгіївна, Кіровоградська обл., м. Олександрія, вул. Святомиколаївська, буд. 44, кв. 60, 0501905211</t>
  </si>
  <si>
    <t xml:space="preserve"> мати: Скандакова Людмила Іл'їнична - 1957, м. Суми, вул. Реміснича, буд. 35, кв. 57</t>
  </si>
  <si>
    <t xml:space="preserve"> батько: Скромінський Віктор Васильович, 1962, Хмельницька обл., Хмельницький р-н., с. Глушківці, вул. Шевченка, буд. 10</t>
  </si>
  <si>
    <t xml:space="preserve">  мати: Соловйова Наталія Миколаївна, 1955, Сумська обл., Конотопський р-н., м. Путивль, пров. М. Маклакова, буд. 4, кв. 6, 0959328680</t>
  </si>
  <si>
    <t xml:space="preserve">  мати: Сомок Ганна Іванівна, 1954, Сумська обл., м. Конотоп, вул. Весняна, буд. 38, 0960747545 </t>
  </si>
  <si>
    <t xml:space="preserve"> Варнавська Людмила Іванівна - 1976 - 0505088438 </t>
  </si>
  <si>
    <t xml:space="preserve">  дружина Стожок Вікторія Вікторівна, Київська обл., м. Бровари, 0969150964</t>
  </si>
  <si>
    <t xml:space="preserve"> сестра: Гудиліна Карина Володимирівна - 0668816957, Сумська обл., с. Закумське, вул. Закумське 6 </t>
  </si>
  <si>
    <t xml:space="preserve"> дружина: Сукрут Владислава Сергіївна, 1994, м. Суми, вул. УНР, буд. 1, кв. 37, 0666856406</t>
  </si>
  <si>
    <t xml:space="preserve"> дружина: Казанцева Алла Миколаївна - 1987 - 0963885017, м. Київ, вул. Анни Ахматової, буд. ?</t>
  </si>
  <si>
    <t xml:space="preserve">  сестра: Собаченко Наталія Володимирівна, </t>
  </si>
  <si>
    <t xml:space="preserve"> мати: Власюк Тетяна Олександрівна - 1958 - 0500171391, м. Біла Церква</t>
  </si>
  <si>
    <t xml:space="preserve">  брат: Тернюк Микола Олексійович, Сумська обл., м. Лебедин, вул. Охтирська, буд. 61, 0660299100 </t>
  </si>
  <si>
    <t xml:space="preserve"> дружина: Тимченко Олена Миколаївна, 1983, Іспанія</t>
  </si>
  <si>
    <t xml:space="preserve"> мати: Тодоровська Ніна Анатоліївна, Польща</t>
  </si>
  <si>
    <t xml:space="preserve"> батько: Тризна Геннадій Іванович, 1973, Чернігівська обл., Чернігівський р-н., с. Лукашівка, вул. Папанінців, буд. 30, 0990780039</t>
  </si>
  <si>
    <t xml:space="preserve"> мати: Федорова Євдокія Дмитрівна, 1958, Миколаївська обл., Новоодеський р-н., с. Озерне, вул. Молодіжна, буд. 48</t>
  </si>
  <si>
    <t xml:space="preserve"> брат: Федчун Сергій Миколайович, 1991, Сумська обл., Роменський р-н., смт. Липова Долина, вул. Коцюбинського, вул. 54, 0683750094</t>
  </si>
  <si>
    <t xml:space="preserve">  дружина: Фелтин Марина Олександрівна, 1988, Польща</t>
  </si>
  <si>
    <t xml:space="preserve"> дружина: Фещук Галина Миколаївна, 20.10.1978, Вінницька обл., Вінницький р-н, с. Нова Прилука, пров. Козацька, буд. 10, 0680229972 </t>
  </si>
  <si>
    <t xml:space="preserve"> мати: Філоненко Майя Павлівна, 1963, Житомирська обл., Коростенький р-н., смт. Чоповичі, вул. Соборна, буд. 83, 0979680661</t>
  </si>
  <si>
    <t xml:space="preserve">  мати: Чекалова Ірина Вікторівна, Кропивницький р-н., с. Бережинка, вул. Центральна, буд. 12б, 0660430249</t>
  </si>
  <si>
    <t xml:space="preserve"> дружина: Шаповал Анна Олександрівна, 1987, Вінницька обл., Погребищенський р-н., с. Новофастів, вул. Садова, буд. 29, 0971757402</t>
  </si>
  <si>
    <t xml:space="preserve"> мати: Шевченко Тетяна Василівна - 1958 - 0679964057, Німечина</t>
  </si>
  <si>
    <t xml:space="preserve">  батько: Шевченко Сергій Григорович, м. Суми, вул. Р. Отаманюка, буд. 57, кв. 1, 0667980740</t>
  </si>
  <si>
    <t xml:space="preserve"> мати: Коновал Ольга Миколаївна, 1972, м. Суми, вул. Засумська буд. 12а, кв. 4</t>
  </si>
  <si>
    <t xml:space="preserve"> мати: Явтушенко Марія Андріївна - 1948 - 0979874077 - м. Київ, вул. Феодосійська, буд. 6, кв. 76  сестра: Явтушенко Анна Вікторівна - 1976 - 0963196345 - м. Київ, вул. Феодосійська, буд. 6, кв. 76</t>
  </si>
  <si>
    <t xml:space="preserve"> дружина: Якименко Інна Василівна, 1993, м. Вінниця, вул. А. Первозваного, буд. 48., кв. 10, 0671695519</t>
  </si>
  <si>
    <t xml:space="preserve"> брат: Губаян Давид Арсенович - 1997 - 0979699989, м. Київ</t>
  </si>
  <si>
    <t xml:space="preserve"> мати: Антонюк Оксана Вікторівна - прибл. 43р - 0673588369 - Вінницька обл, Вінницький р-н, с. Гавришівка, вул. ?  </t>
  </si>
  <si>
    <t>мати: Антонюк Світлана Миколаївна, 1959, м. Київ, вул. Бажана, буд. 9, 0972926021</t>
  </si>
  <si>
    <t xml:space="preserve"> батько: Гончаренко Віктор Олександрович - 1959 - 0673571110, м. Київ, пр. Берестейський, буд. 144 кв. 8  </t>
  </si>
  <si>
    <t xml:space="preserve"> мати: Горчабова Тетяна Василівна - 56 - 0962918854, м. Київ вул. Жмеринська, буд. 24, кв. 279</t>
  </si>
  <si>
    <t xml:space="preserve"> цивільна дуржина: Янченюк Олена Михайлівна - 0960956996, м. Київ вул. Філіпа Козицького, буд. 7, кв. 3</t>
  </si>
  <si>
    <t xml:space="preserve">  мати: Зубарєва Катерина Сергвіївна, 1980, м. Київ, вул. Мільчакова, буд. 3а, 0502642717 </t>
  </si>
  <si>
    <t xml:space="preserve"> дружина: Дацюк Наталія Анатоліївна - 1980 - 0686362312 - м. Житомир вул. Бориса Тена, буд. 96, кв. 72</t>
  </si>
  <si>
    <t xml:space="preserve"> дружина: Коваленко Оксана Вікторівна - 1982 - 0963146316 - м. Житомир, пров. Соломії Крушельницької, буд. 6  </t>
  </si>
  <si>
    <t xml:space="preserve"> мати: Коваленко Лариса Євгеновна - 1960 - 0630463778, м. Київ просп. Червоної Калини, буд. 22а, кв. 114  </t>
  </si>
  <si>
    <t xml:space="preserve"> дружина: Колодченко Єлена Ігорівна - 1989 - 0980437691 - м. Одеса</t>
  </si>
  <si>
    <t xml:space="preserve"> тітка: Бондарчук Антоніна Анатоліївна - 42р - 0688241992, Житомирська обл, Житомирський р-н, с. Нова Рудня, вул. Шевченка, буд. ?  </t>
  </si>
  <si>
    <t xml:space="preserve"> мати: Кучеренко Любов Іванівна - 1961 - 0992350554 - Сумська обл, Сумський р-н, с. Нижня Сироватка, пров. Перемоги, буд. 6  </t>
  </si>
  <si>
    <t>дружина: Кущ Світлана Олександрівна - 1987 - 0990357418</t>
  </si>
  <si>
    <t>брат: Левчич Володимир Миколайович - 1971 - 0503074035, м. Суми</t>
  </si>
  <si>
    <t xml:space="preserve"> цивільна дружина: Куницька Вікторія Русланівна - 2001 - 0632966285 - м. Житомир вул. Захисників України буд. 12, кв. 28 </t>
  </si>
  <si>
    <t xml:space="preserve"> мати: Пономаренко Ольга Іванівна - 1967 - 0638900538, Черкаська обл, м. Сміла, вул. Софії Ковалевської, буд. 16  </t>
  </si>
  <si>
    <t xml:space="preserve"> не вказано</t>
  </si>
  <si>
    <t xml:space="preserve"> дружина: Романцова Ольга Ігорівна - 1994 - 0993023010, м. Київ вул. Левка Лук'яненка, буд. 29, кв. 228  </t>
  </si>
  <si>
    <t xml:space="preserve"> дружина: Степанцова Світлана Юріївна - 1971 - 0501396187, Кіровоградська обл, Кропивницький р-н, с. Богданівка, вул. Вокзальна, буд. 83  </t>
  </si>
  <si>
    <t xml:space="preserve"> мати: Ступак Олена Євгенійовна - 1979 - 0986598710, Житомирська обл., Житомирський р-н, с. Глибочок, вул. Івана Огієнка, буд. 4  </t>
  </si>
  <si>
    <t xml:space="preserve"> мати: Толочкіна Галина Борисівна - 56р - Житомирська обл, Пулинський р-н, с. Бураківка, вул. Незалежності, буд. 19  </t>
  </si>
  <si>
    <t xml:space="preserve"> мати: Школьна Зоя Іванівна - 47р - 0964552079, Житомирська обл, Пулинський р-н, с. Кошилівка, вул. Олега Сорочинського, буд. 38  </t>
  </si>
  <si>
    <t xml:space="preserve"> мати: Шупик Ганна Михайлівна - 1954 - 0958646650 - Київська обл., Київський р-н, с. Білогородка, вул. Боярська, буд. 6 </t>
  </si>
  <si>
    <t xml:space="preserve"> мати: Яковенка Олена Валеріївна - 57р - 0992981956, Київська обл, м. Яготин, вул. Шевченка, буд. 249, кв. 10  </t>
  </si>
  <si>
    <t>250220261352624000001/2</t>
  </si>
  <si>
    <t>250220261320634500007/1</t>
  </si>
  <si>
    <t>МО 369114</t>
  </si>
  <si>
    <t>011220221362959000010/1</t>
  </si>
  <si>
    <t>АГ 634946</t>
  </si>
  <si>
    <t>АВ 883684</t>
  </si>
  <si>
    <t>011220221358641100104/1</t>
  </si>
  <si>
    <t>АГ 633620</t>
  </si>
  <si>
    <t>СО 431160</t>
  </si>
  <si>
    <t>АВ 909203</t>
  </si>
  <si>
    <t>№250220261320609100002/1</t>
  </si>
  <si>
    <t>№020520251320939300022/1</t>
  </si>
  <si>
    <t>№291120211320515300024/1</t>
  </si>
  <si>
    <t>№100520251320609100067/1</t>
  </si>
  <si>
    <t>АГ 634996</t>
  </si>
  <si>
    <t>АГ 024511</t>
  </si>
  <si>
    <t>№260420231352231200025/1</t>
  </si>
  <si>
    <t>3011903616</t>
  </si>
  <si>
    <t>АГ 633619</t>
  </si>
  <si>
    <t>№080720238002193700014/1</t>
  </si>
  <si>
    <t>№271020211362300200012/1</t>
  </si>
  <si>
    <t>№260120211379440100008/1</t>
  </si>
  <si>
    <t>Конотопським РТЦК та СП</t>
  </si>
  <si>
    <t>№020720201320645400010/1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</si>
  <si>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</si>
  <si>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</si>
  <si>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</si>
  <si>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</si>
  <si>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</si>
  <si>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</si>
  <si>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</si>
  <si>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</si>
  <si>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</si>
  <si>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</si>
  <si>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</si>
  <si>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</si>
  <si>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</si>
  <si>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</si>
  <si>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</si>
  <si>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</si>
  <si>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</si>
  <si>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</si>
  <si>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</si>
  <si>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</si>
  <si>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</si>
  <si>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</si>
  <si>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</si>
  <si>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</si>
  <si>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</si>
  <si>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</si>
  <si>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</si>
  <si>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</si>
  <si>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</si>
  <si>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</si>
  <si>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</si>
  <si>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ГРАБКО Андрій Іванович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</si>
  <si>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</si>
  <si>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</si>
  <si>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</si>
  <si>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</si>
  <si>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</si>
  <si>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</si>
  <si>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</si>
  <si>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</si>
  <si>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</si>
  <si>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</si>
  <si>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</si>
  <si>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</si>
  <si>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</si>
  <si>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</si>
  <si>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</si>
  <si>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</si>
  <si>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</si>
  <si>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</si>
  <si>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</si>
  <si>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</si>
  <si>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</si>
  <si>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</si>
  <si>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</si>
  <si>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</si>
  <si>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</si>
  <si>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</si>
  <si>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</si>
  <si>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</si>
  <si>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</si>
  <si>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</si>
  <si>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</si>
  <si>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</si>
  <si>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</si>
  <si>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</si>
  <si>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</si>
  <si>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</si>
  <si>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</si>
  <si>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</si>
  <si>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</si>
  <si>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</si>
  <si>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</si>
  <si>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</si>
  <si>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</si>
  <si>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</si>
  <si>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</si>
  <si>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</si>
  <si>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</si>
  <si>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МАЗУРКЕВИЧ Віталій Петрович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</si>
  <si>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</si>
  <si>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</si>
  <si>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</si>
  <si>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</si>
  <si>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</si>
  <si>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</si>
  <si>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</si>
  <si>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</si>
  <si>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</si>
  <si>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</si>
  <si>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</si>
  <si>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</si>
  <si>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</si>
  <si>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</si>
  <si>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</si>
  <si>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</si>
  <si>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</si>
  <si>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</si>
  <si>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РІЗНИЧОК Ігор Миколайович</t>
  </si>
  <si>
    <t>РОМАНЦОВ Ілля Андрійович</t>
  </si>
  <si>
    <t>САВИЦЬКИЙ Олексій Васильович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</si>
  <si>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</si>
  <si>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</si>
  <si>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</si>
  <si>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</si>
  <si>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</si>
  <si>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</si>
  <si>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</si>
  <si>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</si>
  <si>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</si>
  <si>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</si>
  <si>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</si>
  <si>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</si>
  <si>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</si>
  <si>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ТЕМЕНІК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</si>
  <si>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</si>
  <si>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</si>
  <si>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</si>
  <si>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ТОДОРОВСЬКИЙ Дмитрій Анатолійович</t>
  </si>
  <si>
    <t>ТОЛОЧКІН Мирослав Олегович</t>
  </si>
  <si>
    <t>ТРИЗНА Максим Геннадійович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</si>
  <si>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</si>
  <si>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</si>
  <si>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</si>
  <si>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</si>
  <si>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</si>
  <si>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</si>
  <si>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</si>
  <si>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</si>
  <si>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</si>
  <si>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</si>
  <si>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</si>
  <si>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</si>
  <si>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</si>
  <si>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ШКОЛЬНИЙ Максим Олександрович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</si>
  <si>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</si>
  <si>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</si>
  <si>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</si>
  <si>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</si>
  <si>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</si>
  <si>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</si>
  <si>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звання</t>
  </si>
  <si>
    <t>дата</t>
  </si>
  <si>
    <t>тцк</t>
  </si>
  <si>
    <t>рн</t>
  </si>
  <si>
    <t>квиток</t>
  </si>
  <si>
    <t>адреса</t>
  </si>
  <si>
    <t>освіта</t>
  </si>
  <si>
    <t>стан</t>
  </si>
  <si>
    <t>Школа №62,м. Донецьк,2014</t>
  </si>
  <si>
    <t>Київський політехнічний Інститут, 2005,Київський економічний Інститут, 2002,електотехнік, економіка</t>
  </si>
  <si>
    <t>Тульчинський коледж ветеринарної медецини,м. Тульчин,2018,фельдшер ветеринарної медецини</t>
  </si>
  <si>
    <t>Дніпродзержинський індустріальнгий коледж,2004,електрик</t>
  </si>
  <si>
    <t>Краснолуцький приладобудівний технікум,м. Красний Луч,2013р,економіка підприємства</t>
  </si>
  <si>
    <t>НДУ ім. Гоголя, м. Ніжин, Чернігівська обл.,спеціаліст вчитель Історії і права,ДАКККІМ м. Київ, бакалавр, дизайнер середовища,КДАІС м. Київ, бакалавр, священослужитель</t>
  </si>
  <si>
    <t>Новомосковський Сільхоз технікум ,м. Новомосковськ, Дніпропетровська обл.,,1998,ветфельшер</t>
  </si>
  <si>
    <t>Національний транспортний університет,м. Київ,2009р,вантажні перевезення та логістика</t>
  </si>
  <si>
    <t>КПЛБ і КГ,м. Київ,2019,слюсар, електрик на устаткуванні електричного транспорту</t>
  </si>
  <si>
    <t>СНАУ ,м. Суми,2010,магістр,</t>
  </si>
  <si>
    <t>ПТУ №1,м. Запоріжжя,2003,зварювальник контролер АТК</t>
  </si>
  <si>
    <t>ПТУ №43,м. Краснопілля, Сумська обл., Сумський р-н,кухар-кондитер 5кат,2018</t>
  </si>
  <si>
    <t>СПТУ №1,м. Житомир,1998,муляр, штукатур</t>
  </si>
  <si>
    <t>МВК №7,м. Суми,2004,</t>
  </si>
  <si>
    <t>Вільшанська ЗОШ,Сумська обл., с.Вільшана,2017</t>
  </si>
  <si>
    <t>ПТУ №17,м. Житомир,1999,автослюсар-водій</t>
  </si>
  <si>
    <t>ЗОШ №238,м. Київ,2001</t>
  </si>
  <si>
    <t>Велекописерівська філія Ахтирскього профліцею, Сумська обл., смт.Велика Писарівка,2008</t>
  </si>
  <si>
    <t>ПТУ №41,с. Недригалів, Сумська обл.,2013</t>
  </si>
  <si>
    <t>ПУСК м. Полтава,бакалавр,товарознавство і комерційна діяльність,2003</t>
  </si>
  <si>
    <t>Турчинівка (училище),Житомирська обл, м. Чуднів,2007,електрогазозварювальник, водій</t>
  </si>
  <si>
    <t>ПТУ №16,м. Суми,2012,охоронник</t>
  </si>
  <si>
    <t>Михайлівська ЗОШ Сумська обл.,</t>
  </si>
  <si>
    <t>СВШ №2,м. Суми,1996</t>
  </si>
  <si>
    <t>Глинський ПТАЛ, 2019, водій-тракторист, слюсар з ремонту с\г машин, ,Путивльський ветеринарний коледж, 2023, ветеринарна медицина</t>
  </si>
  <si>
    <t>Громадська ЗОШ, 2008,</t>
  </si>
  <si>
    <t>Вечірня школа №1,м. Житомир,2005</t>
  </si>
  <si>
    <t>Пісочинська ЗОШ,Харківська обл., смт. Пісочин,1995</t>
  </si>
  <si>
    <t>Грузківська ЗОШ ,Сумська обл., Кроливецький р-н, с. Грузків,</t>
  </si>
  <si>
    <t>Сільхозтехнікум,м. Житомир,2005р,механізація</t>
  </si>
  <si>
    <t>Харківський національний університет внутрішніх справ,2009,право та підприємництво</t>
  </si>
  <si>
    <t>Синівський ПАЛ,Сумська обл., с. Синівка,2009</t>
  </si>
  <si>
    <t>ІНФІЗ,м. Київ,2022,227 фізична терапія</t>
  </si>
  <si>
    <t>ПТУ №2,м. Суми,2002</t>
  </si>
  <si>
    <t>Богданівська середня школа №2,1996</t>
  </si>
  <si>
    <t>Глибичанська ЗОШ №1,Житомирська обл.,,Житомирський р-н.,,с. Глибочок,2017</t>
  </si>
  <si>
    <t>ПТУ №11 ,м.Суми,зварювальник,</t>
  </si>
  <si>
    <t>Запорізький ліцей автотранпорту,м. Запоріжжя,2010,зварювальник</t>
  </si>
  <si>
    <t>ЗОШ №18,м. Гірник</t>
  </si>
  <si>
    <t>Червоноармійський професійний ліцей,смт. Пулини,2007р,тракторист-машиніст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</si>
  <si>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ВПУ №4,м. Конотоп, Сумська обл.,1997</t>
  </si>
  <si>
    <t>Житомирський професійний політехнічний ліцей,2019р,Електрик</t>
  </si>
  <si>
    <t>Відкритий міжнароднуй університет розвитку людини України,м. Київ,2007,Комп'ютерних систем та мереж</t>
  </si>
  <si>
    <t>Гімназія №59 ім. О. М. Бойченка,м. Київ,2003</t>
  </si>
  <si>
    <t>Харківська зоовереринанна академія, бакалавр, 2010,,Київський національний уніаверситет біоресурсів і природокористування, 2012, технолог з виробництва і переробки продукції тваринництва</t>
  </si>
  <si>
    <t>Академія статистики обліку і аудиту,м. Київ,2014р,Облік і аудит</t>
  </si>
  <si>
    <t>м. Київ, вул. Бориспільська, буд. 9, кв. 16</t>
  </si>
  <si>
    <t>м. Вінниця, вул. Генерала Григоренка, буд. 36, кв. 21</t>
  </si>
  <si>
    <t>м. Київ, вул. Академіка Корольова, буд. 7, кв. 46</t>
  </si>
  <si>
    <t>м. Київ,, вул. Русанівська Набережна, буд. 6, кв. 56</t>
  </si>
  <si>
    <t>м. Київ, пр. Берестейський, буд. 144 кв. 8</t>
  </si>
  <si>
    <t>м. Київ, вул. Жмеринська, буд. 24, кв. 279</t>
  </si>
  <si>
    <t>м. Київ, вул. Філіпа Козицького, буд. 7, кв. 3</t>
  </si>
  <si>
    <t>м. Житомир, вул. Бориса Тена, буд. 96, кв. 72</t>
  </si>
  <si>
    <t>м. Житомир, вул. Володимира Гнатюка, буд. 30, кв. 309</t>
  </si>
  <si>
    <t>м. Київ, просп. Червоної Калини, буд. 22а, кв. 114</t>
  </si>
  <si>
    <t>Житомирська обл., Житомирський р-н., с. Висока Піч, вул. Воронкіна, буд. 1, кв. 38</t>
  </si>
  <si>
    <t>м. Київ,, просп. Академіка Корольова, буд. 6, кв 245</t>
  </si>
  <si>
    <t>м. Житомир,, вул. Короленка, буд. 52, кв. 2</t>
  </si>
  <si>
    <t>м. Житомир, вул. Захисників України буд. 12, кв. 28</t>
  </si>
  <si>
    <t>Черкаська обл,, м. Сміла, вул. Софії Ковалевської, буд. 16</t>
  </si>
  <si>
    <t>м. Київ, вул. Левка Лук'яненка, буд. 29, кв. 228</t>
  </si>
  <si>
    <t>Кіровоградська обл,, Кропивницький р-н,, с. Богданівка,, вул. Вокзальна, буд. 83</t>
  </si>
  <si>
    <t>Житомирська обл.,, Житомирський р-н,, с. Глибочок,, вул. Івана Огієнка, буд. 4</t>
  </si>
  <si>
    <t>м. Київ,, вул. Анни Ахматової, буд. ?</t>
  </si>
  <si>
    <t>Житомирська обл., Житомирський р-н,, смт. Пулини,, вул. Зарічна, буд. 2</t>
  </si>
  <si>
    <t>Житомирська обл,, Пулинський р-н,, с. Кошилівка,, вул. Олега Сорочинського, буд. 38</t>
  </si>
  <si>
    <t>Київська обл.,, Київський р-н,, с. Білогородка,, вул. Боярська, буд. 6</t>
  </si>
  <si>
    <t>м. Київ, вул. Феодосійська, буд. 6, кв. 76</t>
  </si>
  <si>
    <t>м. Вінниця,, пров. Залізничнй, буд. 11, кв. 18</t>
  </si>
  <si>
    <t>Прізвище</t>
  </si>
  <si>
    <t>Імя</t>
  </si>
  <si>
    <t>По батькові</t>
  </si>
  <si>
    <t>фио</t>
  </si>
  <si>
    <t>інн</t>
  </si>
  <si>
    <t>народження</t>
  </si>
  <si>
    <t>заклад</t>
  </si>
  <si>
    <t>сімя</t>
  </si>
  <si>
    <t>телефон</t>
  </si>
  <si>
    <t>ПІБ_А</t>
  </si>
  <si>
    <t>ПІБ_У</t>
  </si>
  <si>
    <t>ПІБ_КИМ</t>
  </si>
  <si>
    <t>ЗВАННЯ_А</t>
  </si>
  <si>
    <t>ЗВАННЯ_У</t>
  </si>
  <si>
    <t>ЗВАННЯ_ОМ</t>
  </si>
  <si>
    <t>ЄРМАКОВ</t>
  </si>
  <si>
    <t>Дмитро</t>
  </si>
  <si>
    <t>Олександрович</t>
  </si>
  <si>
    <t>ЄРМАКОВА Дмитра Олександровича</t>
  </si>
  <si>
    <t>ЄРМАКОВУ Дмитру Олександровичу</t>
  </si>
  <si>
    <t>ЄРМАКОВИМ Дмитром Олександровичем</t>
  </si>
  <si>
    <t>солдата</t>
  </si>
  <si>
    <t>солдату</t>
  </si>
  <si>
    <t>солдатом</t>
  </si>
  <si>
    <t>АБРАМЯН</t>
  </si>
  <si>
    <t>Артур</t>
  </si>
  <si>
    <t>Маратович</t>
  </si>
  <si>
    <t>АБРАМЯНА Артура Маратовича</t>
  </si>
  <si>
    <t>АБРАМЯНУ Артуру Маратовичу</t>
  </si>
  <si>
    <t>АБРАМЯНОМ Артуром Маратовичем</t>
  </si>
  <si>
    <t>АВРАМЕНКО</t>
  </si>
  <si>
    <t>Андрій</t>
  </si>
  <si>
    <t>Миколайович</t>
  </si>
  <si>
    <t>АВРАМЕНКА Андрія Миколайовича</t>
  </si>
  <si>
    <t>АВРАМЕНКУ Андрію Миколайовичу</t>
  </si>
  <si>
    <t>АВРАМЕНКОМ Андрієм Миколайовичем</t>
  </si>
  <si>
    <t>АЛЕКСЕНКО</t>
  </si>
  <si>
    <t>Іван</t>
  </si>
  <si>
    <t>АЛІЄВА Парвіза Натікбєковича</t>
  </si>
  <si>
    <t>АЛІЄВУ Парвізу Натікбєковичу</t>
  </si>
  <si>
    <t>АЛІЄВИМ Парвізом Натікбєковичем</t>
  </si>
  <si>
    <t>АЛІЄВ</t>
  </si>
  <si>
    <t>Парвіз</t>
  </si>
  <si>
    <t>Натікбєкович</t>
  </si>
  <si>
    <t>АЛЕКСЕНКА Івана Миколайовича</t>
  </si>
  <si>
    <t>АЛЕКСЕНКУ Івану Миколайовичу</t>
  </si>
  <si>
    <t>АЛЕКСЕНКОМ Іваном Миколайовичем</t>
  </si>
  <si>
    <t>АНДРУШКО</t>
  </si>
  <si>
    <t>Вадим</t>
  </si>
  <si>
    <t>Валентинович</t>
  </si>
  <si>
    <t>АНІСІМОВА Сергія Леонідовича</t>
  </si>
  <si>
    <t>АНІСІМОВУ Сергію Леонідовичу</t>
  </si>
  <si>
    <t>АНІСІМОВИМ Сергієм Леонідовичем</t>
  </si>
  <si>
    <t>АНІСІМОВ</t>
  </si>
  <si>
    <t>Сергій</t>
  </si>
  <si>
    <t>Леонідович</t>
  </si>
  <si>
    <t>АНДРУШКА Вадима Валентиновича</t>
  </si>
  <si>
    <t>АНДРУШКУ Вадиму Валентиновичу</t>
  </si>
  <si>
    <t>АНДРУШКОМ Вадимом Валентиновичем</t>
  </si>
  <si>
    <t>АНТОНЮК</t>
  </si>
  <si>
    <t>Русланович</t>
  </si>
  <si>
    <t>АНТОНЮКА Дмитра Руслановича</t>
  </si>
  <si>
    <t>АНТОНЮКУ Дмитру Руслановичу</t>
  </si>
  <si>
    <t>АНТОНЮКОМ Дмитром Руслановичем</t>
  </si>
  <si>
    <t>Олександр</t>
  </si>
  <si>
    <t>АНТОНЮКА Олександра Леонідовича</t>
  </si>
  <si>
    <t>АНТОНЮКУ Олександру Леонідовичу</t>
  </si>
  <si>
    <t>АНТОНЮКОМ Олександром Леонідовичем</t>
  </si>
  <si>
    <t>БАБИЧ</t>
  </si>
  <si>
    <t>Васильович</t>
  </si>
  <si>
    <t>БІЛОУСОВА Сергія Вікторовича</t>
  </si>
  <si>
    <t>БІЛОУСОВУ Сергію Вікторовичу</t>
  </si>
  <si>
    <t>БІЛОУСОВИМ Сергієм Вікторовичем</t>
  </si>
  <si>
    <t>БАСКАКОВ</t>
  </si>
  <si>
    <t>Павло</t>
  </si>
  <si>
    <t>Анатолійович</t>
  </si>
  <si>
    <t>БАБИЧА Андрія Васильовича</t>
  </si>
  <si>
    <t>БАБИЧУ Андрію Васильовичу</t>
  </si>
  <si>
    <t>БАБИЧЕМ Андрієм Васильовичем</t>
  </si>
  <si>
    <t>БЕРШАДСЬКИЙ</t>
  </si>
  <si>
    <t>БАСКАКОВА Павла Анатолійовича</t>
  </si>
  <si>
    <t>БАСКАКОВУ Павлу Анатолійовичу</t>
  </si>
  <si>
    <t>БАСКАКОВИМ Павлом Анатолійовичем</t>
  </si>
  <si>
    <t>БІЛОУСОВ</t>
  </si>
  <si>
    <t>Вікторович</t>
  </si>
  <si>
    <t>БЕРШАДСЬКОГО Олександра Миколайовича</t>
  </si>
  <si>
    <t>БЕРШАДСЬКОМУ Олександру Миколайовичу</t>
  </si>
  <si>
    <t>БЕРШАДСЬКИМ Олександром Миколайовичем</t>
  </si>
  <si>
    <t>БОЙКО</t>
  </si>
  <si>
    <t>Геннадій</t>
  </si>
  <si>
    <t>Володимирович</t>
  </si>
  <si>
    <t>БОЙКА Геннадія Володимировича</t>
  </si>
  <si>
    <t>БОЙКУ Геннадію Володимировичу</t>
  </si>
  <si>
    <t>БОЙКОМ Геннадієм Володимировичем</t>
  </si>
  <si>
    <t>БОЛЬШАКОВ</t>
  </si>
  <si>
    <t>Костянтин</t>
  </si>
  <si>
    <t>Євгенович</t>
  </si>
  <si>
    <t>БОЛЬШАКОВА Костянтина Євгеновича</t>
  </si>
  <si>
    <t>БОЛЬШАКОВУ Костянтину Євгеновичу</t>
  </si>
  <si>
    <t>БОЛЬШАКОВИМ Костянтином Євгеновичем</t>
  </si>
  <si>
    <t>БОНДАР</t>
  </si>
  <si>
    <t>БОНДАРЯ Андрія Васильовича</t>
  </si>
  <si>
    <t>БОНДАРЮ Андрію Васильовичу</t>
  </si>
  <si>
    <t>БОНДАРЕМ Андрієм Васильовичем</t>
  </si>
  <si>
    <t>БОРИСОВ</t>
  </si>
  <si>
    <t>Сергійович</t>
  </si>
  <si>
    <t>БОРИСОВА Дмитра Сергійовича</t>
  </si>
  <si>
    <t>БОРИСОВУ Дмитру Сергійовичу</t>
  </si>
  <si>
    <t>БОРИСОВИМ Дмитром Сергійовичем</t>
  </si>
  <si>
    <t>БОРОДАВКО</t>
  </si>
  <si>
    <t>Віталій</t>
  </si>
  <si>
    <t>Михайлович</t>
  </si>
  <si>
    <t>БОРОДАВКА Віталія Михайловича</t>
  </si>
  <si>
    <t>БОРОДАВКУ Віталію Михайловичу</t>
  </si>
  <si>
    <t>БОРОДАВКОМ Віталієм Михайловичем</t>
  </si>
  <si>
    <t>БРИСКІН</t>
  </si>
  <si>
    <t>Денис</t>
  </si>
  <si>
    <t>БРИСКІНА Дениса Сергійовича</t>
  </si>
  <si>
    <t>БРИСКІНУ Денису Сергійовичу</t>
  </si>
  <si>
    <t>БРИСКІНОМ Денисом Сергійовичем</t>
  </si>
  <si>
    <t>БРОДОВСЬКИЙ</t>
  </si>
  <si>
    <t>Феліксович</t>
  </si>
  <si>
    <t>БРОДОВСЬКОГО Вадима Феліксовича</t>
  </si>
  <si>
    <t>БРОДОВСЬКОМУ Вадиму Феліксовичу</t>
  </si>
  <si>
    <t>БРОДОВСЬКИМ Вадимом Феліксовичем</t>
  </si>
  <si>
    <t>БРУЯКА</t>
  </si>
  <si>
    <t>Максим</t>
  </si>
  <si>
    <t>Юрійович</t>
  </si>
  <si>
    <t>БРУЯКИ Максима Юрійовича</t>
  </si>
  <si>
    <t>БРУЯЦІ Максиму Юрійовичу</t>
  </si>
  <si>
    <t>БРУЯКОМ Максимом Юрійовичем</t>
  </si>
  <si>
    <t>БУРКОВЦОВ</t>
  </si>
  <si>
    <t>БУРКОВЦОВА Андрія Юрійовича</t>
  </si>
  <si>
    <t>БУРКОВЦОВУ Андрію Юрійовичу</t>
  </si>
  <si>
    <t>БУРКОВЦОВИМ Андрієм Юрійовичем</t>
  </si>
  <si>
    <t>БУТКО</t>
  </si>
  <si>
    <t>Руслан</t>
  </si>
  <si>
    <t>Павлович</t>
  </si>
  <si>
    <t>БУТКА Руслана Павловича</t>
  </si>
  <si>
    <t>БУТКУ Руслану Павловичу</t>
  </si>
  <si>
    <t>БУТКОМ Русланом Павловичем</t>
  </si>
  <si>
    <t>ВАСИЛЬЧЕНКО</t>
  </si>
  <si>
    <t>ВАСИЛЬЧЕНКА Сергія Анатолійовича</t>
  </si>
  <si>
    <t>ВАСИЛЬЧЕНКУ Сергію Анатолійовичу</t>
  </si>
  <si>
    <t>ВАСИЛЬЧЕНКОМ Сергієм Анатолійовичем</t>
  </si>
  <si>
    <t>ВЕРБА</t>
  </si>
  <si>
    <t>Володимир</t>
  </si>
  <si>
    <t>ВЕРБИ Володимира Олександровича</t>
  </si>
  <si>
    <t>ВЕРБІ Володимиру Олександровичу</t>
  </si>
  <si>
    <t>ВЕРБОЮ Володимиром Олександровичем</t>
  </si>
  <si>
    <t>ВЕРСТЮК</t>
  </si>
  <si>
    <t>Євген</t>
  </si>
  <si>
    <t>Дмитрович</t>
  </si>
  <si>
    <t>ВЕРСТЮКА Євгена Дмитровича</t>
  </si>
  <si>
    <t>ВЕРСТЮКУ Євгену Дмитровичу</t>
  </si>
  <si>
    <t>ВЕРСТЮКОМ Євгеном Дмитровичем</t>
  </si>
  <si>
    <t>ВИГІВСЬКИЙ</t>
  </si>
  <si>
    <t>ВИГІВСЬКОГО Дениса Анатолійовича</t>
  </si>
  <si>
    <t>ВИГІВСЬКОМУ Денису Анатолійовичу</t>
  </si>
  <si>
    <t>ВИГІВСЬКИМ Денисом Анатолійовичем</t>
  </si>
  <si>
    <t>ВОЙКУ</t>
  </si>
  <si>
    <t>Олег</t>
  </si>
  <si>
    <t>Георгійович</t>
  </si>
  <si>
    <t>ВОЙКУ Олега Георгійовича</t>
  </si>
  <si>
    <t>ВОЙКУ Олегу Георгійовичу</t>
  </si>
  <si>
    <t>ВОЙКУОМ Олегом Георгійовичем</t>
  </si>
  <si>
    <t>ГАВРИК</t>
  </si>
  <si>
    <t>ГАВРИКА Євгена Анатолійовича</t>
  </si>
  <si>
    <t>ГАВРИКУ Євгену Анатолійовичу</t>
  </si>
  <si>
    <t>ГАВРИКОМ Євгеном Анатолійовичем</t>
  </si>
  <si>
    <t>ГОНЧАРЕНКО</t>
  </si>
  <si>
    <t>Вячеслав</t>
  </si>
  <si>
    <t>ГОНЧАРЕНКА Вячеслава Вікторовича</t>
  </si>
  <si>
    <t>ГОНЧАРЕНКУ Вячеславу Вікторовичу</t>
  </si>
  <si>
    <t>ГОНЧАРЕНКОМ Вячеславом Вікторовичем</t>
  </si>
  <si>
    <t>ГОНЧАРУК</t>
  </si>
  <si>
    <t>Владислав</t>
  </si>
  <si>
    <t>ГОНЧАРУКА Владислава Миколайовича</t>
  </si>
  <si>
    <t>ГОНЧАРУКУ Владиславу Миколайовичу</t>
  </si>
  <si>
    <t>ГОНЧАРУКОМ Владиславом Миколайовичем</t>
  </si>
  <si>
    <t>ГОРБАЧОВ</t>
  </si>
  <si>
    <t>Богдан</t>
  </si>
  <si>
    <t>Віталійович</t>
  </si>
  <si>
    <t>ГОРБАЧОВА Богдана Віталійовича</t>
  </si>
  <si>
    <t>ГОРБАЧОВУ Богдану Віталійовичу</t>
  </si>
  <si>
    <t>ГОРБАЧОВИМ Богданом Віталійовичем</t>
  </si>
  <si>
    <t>ГРАБКО</t>
  </si>
  <si>
    <t>Іванович</t>
  </si>
  <si>
    <t>ГРІЩЕНКА Максима Олеговича</t>
  </si>
  <si>
    <t>ГРІЩЕНКУ Максиму Олеговичу</t>
  </si>
  <si>
    <t>ГРІЩЕНКОМ Максимом Олеговичем</t>
  </si>
  <si>
    <t>ГРЕЧАНЮК</t>
  </si>
  <si>
    <t>ГРАБКА Андрія Івановича</t>
  </si>
  <si>
    <t>ГРАБКУ Андрію Івановичу</t>
  </si>
  <si>
    <t>ГРАБКОМ Андрієм Івановичем</t>
  </si>
  <si>
    <t>ГРІЩЕНКО</t>
  </si>
  <si>
    <t>Олегович</t>
  </si>
  <si>
    <t>ГРЕЧАНЮКА Дениса Сергійовича</t>
  </si>
  <si>
    <t>ГРЕЧАНЮКУ Денису Сергійовичу</t>
  </si>
  <si>
    <t>ГРЕЧАНЮКОМ Денисом Сергійовичем</t>
  </si>
  <si>
    <t>ГРОХ</t>
  </si>
  <si>
    <t>ГРОХА Андрія Вікторовича</t>
  </si>
  <si>
    <t>ГРОХУ Андрію Вікторовичу</t>
  </si>
  <si>
    <t>ГРОХОМ Андрієм Вікторовичем</t>
  </si>
  <si>
    <t>ГРУЗИНСЬКИЙ</t>
  </si>
  <si>
    <t>Юрій</t>
  </si>
  <si>
    <t>ГРУЗИНСЬКОГО Юрія Миколайовича</t>
  </si>
  <si>
    <t>ГРУЗИНСЬКОМУ Юрію Миколайовичу</t>
  </si>
  <si>
    <t>ГРУЗИНСЬКИМ Юрієм Миколайовичем</t>
  </si>
  <si>
    <t>ГУЛЕНКО</t>
  </si>
  <si>
    <t>ГУЛЕНКА Владислава Олександровича</t>
  </si>
  <si>
    <t>ГУЛЕНКУ Владиславу Олександровичу</t>
  </si>
  <si>
    <t>ГУЛЕНКОМ Владиславом Олександровичем</t>
  </si>
  <si>
    <t>ГУСЄВ</t>
  </si>
  <si>
    <t>Євгеній</t>
  </si>
  <si>
    <t>ГУСЄВА Євгенія Олександровича</t>
  </si>
  <si>
    <t>ГУСЄВУ Євгенію Олександровичу</t>
  </si>
  <si>
    <t>ГУСЄВИМ Євгенієм Олександровичем</t>
  </si>
  <si>
    <t>ДАВИДЕНКО</t>
  </si>
  <si>
    <t>ДАВИДЕНКА Богдана Миколайовича</t>
  </si>
  <si>
    <t>ДАВИДЕНКУ Богдану Миколайовичу</t>
  </si>
  <si>
    <t>ДАВИДЕНКОМ Богданом Миколайовичем</t>
  </si>
  <si>
    <t>ДАЦЮК</t>
  </si>
  <si>
    <t>ДАЦЮКА Вячеслава Івановича</t>
  </si>
  <si>
    <t>ДАЦЮКУ Вячеславу Івановичу</t>
  </si>
  <si>
    <t>ДАЦЮКОМ Вячеславом Івановичем</t>
  </si>
  <si>
    <t>старшого солдата</t>
  </si>
  <si>
    <t>старшему солдату</t>
  </si>
  <si>
    <t>старшим солдатом</t>
  </si>
  <si>
    <t>ДЕНИСЕНКО</t>
  </si>
  <si>
    <t>Артем</t>
  </si>
  <si>
    <t>ДЕНИСЕНКА Артема Олеговича</t>
  </si>
  <si>
    <t>ДЕНИСЕНКУ Артему Олеговичу</t>
  </si>
  <si>
    <t>ДЕНИСЕНКОМ Артемом Олеговичем</t>
  </si>
  <si>
    <t>ДЕРЕВЛЮК</t>
  </si>
  <si>
    <t>Степанович</t>
  </si>
  <si>
    <t>ДЕРЕВЛЮКА Сергія Степановича</t>
  </si>
  <si>
    <t>ДЕРЕВЛЮКУ Сергію Степановичу</t>
  </si>
  <si>
    <t>ДЕРЕВЛЮКОМ Сергієм Степановичем</t>
  </si>
  <si>
    <t>ДЕРКАЧ</t>
  </si>
  <si>
    <t>Антон</t>
  </si>
  <si>
    <t>ДЕРКАЧА Антона Олександровича</t>
  </si>
  <si>
    <t>ДЕРКАЧУ Антону Олександровичу</t>
  </si>
  <si>
    <t>ДЕРКАЧЕМ Антоном Олександровичем</t>
  </si>
  <si>
    <t>ДРИГА</t>
  </si>
  <si>
    <t>ДРИГИ Сергія Олександровича</t>
  </si>
  <si>
    <t>ДРИЗІ Сергію Олександровичу</t>
  </si>
  <si>
    <t>ДРИГОЮ Сергієм Олександровичем</t>
  </si>
  <si>
    <t>ЖЕРЕБЦОВ</t>
  </si>
  <si>
    <t>Данило</t>
  </si>
  <si>
    <t>Вадимович</t>
  </si>
  <si>
    <t>ЖЕРЕБЦОВА Данила Вадимовича</t>
  </si>
  <si>
    <t>ЖЕРЕБЦОВУ Данилу Вадимовичу</t>
  </si>
  <si>
    <t>ЖЕРЕБЦОВИМ Данилом Вадимовичем</t>
  </si>
  <si>
    <t>ЗАБАЙРАЧНИЙ</t>
  </si>
  <si>
    <t>Валерійович</t>
  </si>
  <si>
    <t>ЗАЇКИ Віталія Олександровича</t>
  </si>
  <si>
    <t>ЗАЇЦІ Віталію Олександровичу</t>
  </si>
  <si>
    <t>ЗАЇКОЮ Віталієм Олександровичем</t>
  </si>
  <si>
    <t>ЗАЇКА</t>
  </si>
  <si>
    <t>ЗАБАЙРАЧНОГО Антона Валерійовича</t>
  </si>
  <si>
    <t>ЗАБАЙРАЧНОМУ Антону Валерійовичу</t>
  </si>
  <si>
    <t>ЗАБАЙРАЧНИМ Антоном Валерійовичем</t>
  </si>
  <si>
    <t>ЗВАДА</t>
  </si>
  <si>
    <t>Микита</t>
  </si>
  <si>
    <t>ЗВАДИ Микити Івановича</t>
  </si>
  <si>
    <t>ЗВАДІ Микиті Івановичу</t>
  </si>
  <si>
    <t>ЗВАДОЮ Микитою Івановичем</t>
  </si>
  <si>
    <t>ЗВЯГІНЦЕВ</t>
  </si>
  <si>
    <t>ЗВЯГІНЦЕВА Вадима Сергійовича</t>
  </si>
  <si>
    <t>ЗВЯГІНЦЕВУ Вадиму Сергійовичу</t>
  </si>
  <si>
    <t>ЗВЯГІНЦЕВИМ Вадимом Сергійовичем</t>
  </si>
  <si>
    <t>ЗУБКО</t>
  </si>
  <si>
    <t>ЗУБКА Андрія Валерійовича</t>
  </si>
  <si>
    <t>ЗУБКУ Андрію Валерійовичу</t>
  </si>
  <si>
    <t>ЗУБКОМ Андрієм Валерійовичем</t>
  </si>
  <si>
    <t>КАЛЬЧЕНКО</t>
  </si>
  <si>
    <t>КАЛЬЧЕНКА Олександра Івановича</t>
  </si>
  <si>
    <t>КАЛЬЧЕНКУ Олександру Івановичу</t>
  </si>
  <si>
    <t>КАЛЬЧЕНКОМ Олександром Івановичем</t>
  </si>
  <si>
    <t>КАМІНСЬКИЙ</t>
  </si>
  <si>
    <t>КАМІНСЬКОГО Андрія Михайловича</t>
  </si>
  <si>
    <t>КАМІНСЬКОМУ Андрію Михайловичу</t>
  </si>
  <si>
    <t>КАМІНСЬКИМ Андрієм Михайловичем</t>
  </si>
  <si>
    <t>КАТЕРУША</t>
  </si>
  <si>
    <t>Ярослав</t>
  </si>
  <si>
    <t>Ігорович</t>
  </si>
  <si>
    <t>КАТЕРУШІ Ярослава Ігоровича</t>
  </si>
  <si>
    <t>КАТЕРУШІ Ярославу Ігоровичу</t>
  </si>
  <si>
    <t>КАТЕРУШЕЮ Ярославом Ігоровичем</t>
  </si>
  <si>
    <t>КАЧУРА</t>
  </si>
  <si>
    <t>Олексій</t>
  </si>
  <si>
    <t>КАЧУРИ Олексія Олександровича</t>
  </si>
  <si>
    <t>КАЧУРІ Олексію Олександровичу</t>
  </si>
  <si>
    <t>КАЧУРОЮ Олексієм Олександровичем</t>
  </si>
  <si>
    <t>КВАША</t>
  </si>
  <si>
    <t>КВАШІ Сергія Анатолійовича</t>
  </si>
  <si>
    <t>КВАШІ Сергію Анатолійовичу</t>
  </si>
  <si>
    <t>КВАШЕЮ Сергієм Анатолійовичем</t>
  </si>
  <si>
    <t>КЛИМЕНЧЕНКО</t>
  </si>
  <si>
    <t>КЛИМЕНЧЕНКА Максима Анатолійовича</t>
  </si>
  <si>
    <t>КЛИМЕНЧЕНКУ Максиму Анатолійовичу</t>
  </si>
  <si>
    <t>КЛИМЕНЧЕНКОМ Максимом Анатолійовичем</t>
  </si>
  <si>
    <t>КНЯЗЄВ</t>
  </si>
  <si>
    <t>Олексадр</t>
  </si>
  <si>
    <t>Олексійович</t>
  </si>
  <si>
    <t>КНЯЗЄВА Олексадра Олексійовича</t>
  </si>
  <si>
    <t>КНЯЗЄВУ Олексадру Олексійовичу</t>
  </si>
  <si>
    <t>КНЯЗЄВИМ Олексадром Олексійовичем</t>
  </si>
  <si>
    <t>КОВАЛЕНКО</t>
  </si>
  <si>
    <t>Анатолій</t>
  </si>
  <si>
    <t>Григорович</t>
  </si>
  <si>
    <t>КОВАЛЕНКА Анатолія Григоровича</t>
  </si>
  <si>
    <t>КОВАЛЕНКУ Анатолію Григоровичу</t>
  </si>
  <si>
    <t>КОВАЛЕНКОМ Анатолієм Григоровичем</t>
  </si>
  <si>
    <t>КОВАЛЕНКА Дмитра Валентиновича</t>
  </si>
  <si>
    <t>КОВАЛЕНКУ Дмитру Валентиновичу</t>
  </si>
  <si>
    <t>КОВАЛЕНКОМ Дмитром Валентиновичем</t>
  </si>
  <si>
    <t>Андрійович</t>
  </si>
  <si>
    <t>КОВАЛЕНКА Олега Андрійовича</t>
  </si>
  <si>
    <t>КОВАЛЕНКУ Олегу Андрійовичу</t>
  </si>
  <si>
    <t>КОВАЛЕНКОМ Олегом Андрійовичем</t>
  </si>
  <si>
    <t>КОВАЛЬ</t>
  </si>
  <si>
    <t>КОВАЛЯ Сергія Степановича</t>
  </si>
  <si>
    <t>КОВАЛЮ Сергію Степановичу</t>
  </si>
  <si>
    <t>КОВАЛЕМ Сергієм Степановичем</t>
  </si>
  <si>
    <t>КОВАЛЬОВ</t>
  </si>
  <si>
    <t>КОВАЛЬОВА Владислава Віталійовича</t>
  </si>
  <si>
    <t>КОВАЛЬОВУ Владиславу Віталійовичу</t>
  </si>
  <si>
    <t>КОВАЛЬОВИМ Владиславом Віталійовичем</t>
  </si>
  <si>
    <t>КОЛОДЧЕНКО</t>
  </si>
  <si>
    <t>КОЛОДЧЕНКА Олега Григоровича</t>
  </si>
  <si>
    <t>КОЛОДЧЕНКУ Олегу Григоровичу</t>
  </si>
  <si>
    <t>КОЛОДЧЕНКОМ Олегом Григоровичем</t>
  </si>
  <si>
    <t>старшого сержанта</t>
  </si>
  <si>
    <t>старшему сержанту</t>
  </si>
  <si>
    <t>старшим сержантом</t>
  </si>
  <si>
    <t>КОНОВАЛ</t>
  </si>
  <si>
    <t>КОНОВАЛА Євгенія Миколайовича</t>
  </si>
  <si>
    <t>КОНОВАЛУ Євгенію Миколайовичу</t>
  </si>
  <si>
    <t>КОНОВАЛОМ Євгенієм Миколайовичем</t>
  </si>
  <si>
    <t>КОРЕНЄВ</t>
  </si>
  <si>
    <t>КОРЕНЄВА Віталія Віталійовича</t>
  </si>
  <si>
    <t>КОРЕНЄВУ Віталію Віталійовичу</t>
  </si>
  <si>
    <t>КОРЕНЄВИМ Віталієм Віталійовичем</t>
  </si>
  <si>
    <t>КОСЕНКО</t>
  </si>
  <si>
    <t>Якович</t>
  </si>
  <si>
    <t>КОСЕНКА Віталія Яковича</t>
  </si>
  <si>
    <t>КОСЕНКУ Віталію Яковичу</t>
  </si>
  <si>
    <t>КОСЕНКОМ Віталієм Яковичем</t>
  </si>
  <si>
    <t>КОСЕНЮК</t>
  </si>
  <si>
    <t>Валерій</t>
  </si>
  <si>
    <t>КОСЕНЮКА Валерія Анатолійовича</t>
  </si>
  <si>
    <t>КОСЕНЮКУ Валерію Анатолійовичу</t>
  </si>
  <si>
    <t>КОСЕНЮКОМ Валерієм Анатолійовичем</t>
  </si>
  <si>
    <t>КОСЬМІН</t>
  </si>
  <si>
    <t>КОСЬМІНА Юрія Віталійовича</t>
  </si>
  <si>
    <t>КОСЬМІНУ Юрію Віталійовичу</t>
  </si>
  <si>
    <t>КОСЬМІНОМ Юрієм Віталійовичем</t>
  </si>
  <si>
    <t>КРЕЙДИЧ</t>
  </si>
  <si>
    <t>Жан</t>
  </si>
  <si>
    <t>КРЕЙДИЧА Жана Віталійовича</t>
  </si>
  <si>
    <t>КРЕЙДИЧУ Жану Віталійовичу</t>
  </si>
  <si>
    <t>КРЕЙДИЧЕМ Жаном Віталійовичем</t>
  </si>
  <si>
    <t>КРИВОГУЗ</t>
  </si>
  <si>
    <t>Олександович</t>
  </si>
  <si>
    <t>КРИВОГУЗА Віталія Олександровича</t>
  </si>
  <si>
    <t>КРИВОГУЗУ Віталію Олександровичу</t>
  </si>
  <si>
    <t>КРИВОГУЗОМ Віталієм Олександровичем</t>
  </si>
  <si>
    <t>КУЗЬМИШИН</t>
  </si>
  <si>
    <t>КУЗЬМИШИНА Юрія Миколайовича</t>
  </si>
  <si>
    <t>КУЗЬМИШИНУ Юрію Миколайовичу</t>
  </si>
  <si>
    <t>КУЗЬМИШИНОМ Юрієм Миколайовичем</t>
  </si>
  <si>
    <t>КУЧЕРЕНКО</t>
  </si>
  <si>
    <t>КУЧЕРЕНКА Анатолія Михайловича</t>
  </si>
  <si>
    <t>КУЧЕРЕНКУ Анатолію Михайловичу</t>
  </si>
  <si>
    <t>КУЧЕРЕНКОМ Анатолієм Михайловичем</t>
  </si>
  <si>
    <t>КУЧУРА</t>
  </si>
  <si>
    <t>КУЧУРИ Андрія Віталійовича</t>
  </si>
  <si>
    <t>КУЧУРІ Андрію Віталійовичу</t>
  </si>
  <si>
    <t>КУЧУРОЮ Андрієм Віталійовичем</t>
  </si>
  <si>
    <t>КУЩ</t>
  </si>
  <si>
    <t>Петрович</t>
  </si>
  <si>
    <t>КУЩА Андрія Петровича</t>
  </si>
  <si>
    <t>КУЩУ Андрію Петровичу</t>
  </si>
  <si>
    <t>КУЩЕМ Андрієм Петровичем</t>
  </si>
  <si>
    <t>сержанта</t>
  </si>
  <si>
    <t>сержантом</t>
  </si>
  <si>
    <t>ЛЕВЕНЕЦЬ</t>
  </si>
  <si>
    <t>ЛЕВЕНЦЯ Максима Дмитровича</t>
  </si>
  <si>
    <t>ЛЕВЕНЦЮ Максиму Дмитровичу</t>
  </si>
  <si>
    <t>ЛЕВЕНЦЕМ Максимом Дмитровичем</t>
  </si>
  <si>
    <t>ЛЕВЧИЧ</t>
  </si>
  <si>
    <t>ЛЕВЧИЧА Олександра Миколайовича</t>
  </si>
  <si>
    <t>ЛЕВЧИЧУ Олександру Миколайовичу</t>
  </si>
  <si>
    <t>ЛЕВЧИЧЕМ Олександром Миколайовичем</t>
  </si>
  <si>
    <t>ЛИТВИНКО</t>
  </si>
  <si>
    <t>ЛИТВИНКА Олександра Сергійовича</t>
  </si>
  <si>
    <t>ЛИТВИНКУ Олександру Сергійовичу</t>
  </si>
  <si>
    <t>ЛИТВИНКОМ Олександром Сергійовичем</t>
  </si>
  <si>
    <t>ЛЮЛЕВИЧ</t>
  </si>
  <si>
    <t>ЛЮЛЕВИЧА Віталія Михайловича</t>
  </si>
  <si>
    <t>ЛЮЛЕВИЧУ Віталію Михайловичу</t>
  </si>
  <si>
    <t>ЛЮЛЕВИЧЕМ Віталієм Михайловичем</t>
  </si>
  <si>
    <t>МАЗУРКЕВИЧ</t>
  </si>
  <si>
    <t>МАЗУРКЕВИЧА Віталія Петровича</t>
  </si>
  <si>
    <t>МАЗУРКЕВИЧУ Віталію Петровичу</t>
  </si>
  <si>
    <t>МАЗУРКЕВИЧЕМ Віталієм Петровичем</t>
  </si>
  <si>
    <t>МАТЮНІН</t>
  </si>
  <si>
    <t>МАТЮНІНА Івана Леонідовича</t>
  </si>
  <si>
    <t>МАТЮНІНУ Івану Леонідовичу</t>
  </si>
  <si>
    <t>МАТЮНІНИМ Іваном Леонідовичем</t>
  </si>
  <si>
    <t>МЕНЬШИКОВ</t>
  </si>
  <si>
    <t>Єгорович</t>
  </si>
  <si>
    <t>МЕНЬШИКОВА Олексія Єгоровича</t>
  </si>
  <si>
    <t>МЕНЬШИКОВУ Олексію Єгоровичу</t>
  </si>
  <si>
    <t>МЕНЬШИКОВИМ Олексієм Єгоровичем</t>
  </si>
  <si>
    <t>НЄЖНОВ</t>
  </si>
  <si>
    <t>НЄЖНОВА Сергія Миколайовича</t>
  </si>
  <si>
    <t>НЄЖНОВУ Сергію Миколайовичу</t>
  </si>
  <si>
    <t>НЄЖНОВИМ Сергієм Миколайовичем</t>
  </si>
  <si>
    <t>ОСАДЧУК</t>
  </si>
  <si>
    <t>ОСАДЧУКА Олександра Олександровича</t>
  </si>
  <si>
    <t>ОСАДЧУКУ Олександру Олександровичу</t>
  </si>
  <si>
    <t>ОСАДЧУКОМ Олександром Олександровичем</t>
  </si>
  <si>
    <t>ПАНЧЕНКО</t>
  </si>
  <si>
    <t>ПАНЧЕНКА Олексадра Валерійовича</t>
  </si>
  <si>
    <t>ПАНЧЕНКУ Олексадру Валерійовичу</t>
  </si>
  <si>
    <t>ПАНЧЕНКОМ Олексадром Валерійовичем</t>
  </si>
  <si>
    <t>ПАРХОМЕНКО</t>
  </si>
  <si>
    <t>ПАРХОМЕНКА Володимира Анатолійовича</t>
  </si>
  <si>
    <t>ПАРХОМЕНКУ Володимиру Анатолійовичу</t>
  </si>
  <si>
    <t>ПАРХОМЕНКОМ Володимиром Анатолійовичем</t>
  </si>
  <si>
    <t>ПАРШИКОВ</t>
  </si>
  <si>
    <t>ПАРШИКОВА Артема Вадимовича</t>
  </si>
  <si>
    <t>ПАРШИКОВУ Артему Вадимовичу</t>
  </si>
  <si>
    <t>ПАРШИКОВИМ Артемом Вадимовичем</t>
  </si>
  <si>
    <t>ПАШКОВ</t>
  </si>
  <si>
    <t>Геннадійович</t>
  </si>
  <si>
    <t>ПАШКОВА Дениса Геннадійовича</t>
  </si>
  <si>
    <t>ПАШКОВУ Денису Геннадійовичу</t>
  </si>
  <si>
    <t>ПАШКОВИМ Денисом Геннадійовичем</t>
  </si>
  <si>
    <t>ПЕТРАШ</t>
  </si>
  <si>
    <t>Віктор</t>
  </si>
  <si>
    <t>ПЕТРАША Віктора Володимировича</t>
  </si>
  <si>
    <t>ПЕТРАШУ Віктору Володимировичу</t>
  </si>
  <si>
    <t>ПЕТРАШЕМ Віктором Володимировичем</t>
  </si>
  <si>
    <t>ПИРОГАНИЧ</t>
  </si>
  <si>
    <t>Ігор</t>
  </si>
  <si>
    <t>ПИРОГАНИЧА Ігоря Ігоровича</t>
  </si>
  <si>
    <t>ПИРОГАНИЧУ Ігорю Ігоровичу</t>
  </si>
  <si>
    <t>ПИРОГАНИЧЕМ Ігорем Ігоровичем</t>
  </si>
  <si>
    <t>ПЛАТКІВСЬКИЙ</t>
  </si>
  <si>
    <t>ПЛАТКІВСЬКОГО Олександра Анатолійовича</t>
  </si>
  <si>
    <t>ПЛАТКІВСЬКОМУ Олександру Анатолійовичу</t>
  </si>
  <si>
    <t>ПЛАТКІВСЬКИМ Олександром Анатолійовичем</t>
  </si>
  <si>
    <t>ПОЛІЩЕНКО</t>
  </si>
  <si>
    <t>ПОЛІЩЕНКА Олександра Петровича</t>
  </si>
  <si>
    <t>ПОЛІЩЕНКУ Олександру Петровичу</t>
  </si>
  <si>
    <t>ПОЛІЩЕНКОМ Олександром Петровичем</t>
  </si>
  <si>
    <t>ПОЛТОРАЦЬКИЙ</t>
  </si>
  <si>
    <t>ПОЛТОРАЦЬКОГО Сергія Олександровича</t>
  </si>
  <si>
    <t>ПОЛТОРАЦЬКОМУ Сергію Олександровичу</t>
  </si>
  <si>
    <t>ПОЛТОРАЦЬКИМ Сергієм Олександровичем</t>
  </si>
  <si>
    <t>ПОНОМАРЕНКО</t>
  </si>
  <si>
    <t>ПОНОМАРЕНКА Володимира Миколайовича</t>
  </si>
  <si>
    <t>ПОНОМАРЕНКУ Володимиру Миколайовичу</t>
  </si>
  <si>
    <t>ПОНОМАРЕНКОМ Володимиром Миколайовичем</t>
  </si>
  <si>
    <t>ПРИЩЕПЧУК</t>
  </si>
  <si>
    <t>ПРИЩЕПЧУКА Андрія Олександровича</t>
  </si>
  <si>
    <t>ПРИЩЕПЧУКУ Андрію Олександровичу</t>
  </si>
  <si>
    <t>ПРИЩЕПЧУКОМ Андрієм Олександровичем</t>
  </si>
  <si>
    <t>ПРОКОПЧУК</t>
  </si>
  <si>
    <t>Антонович</t>
  </si>
  <si>
    <t>ПРОКОПЧУКА Євгена Антоновича</t>
  </si>
  <si>
    <t>ПРОКОПЧУКУ Євгену Антоновичу</t>
  </si>
  <si>
    <t>ПРОКОПЧУКОМ Євгеном Антоновичем</t>
  </si>
  <si>
    <t>ПЯТНІКОВ</t>
  </si>
  <si>
    <t>ПЯТНІКОВА Анатолія Вікторовича</t>
  </si>
  <si>
    <t>ПЯТНІКОВУ Анатолію Вікторовичу</t>
  </si>
  <si>
    <t>ПЯТНІКОВИМ Анатолієм Вікторовичем</t>
  </si>
  <si>
    <t>РЕДЬКО</t>
  </si>
  <si>
    <t>РІЗНИЧКА Ігоря Миколайовича</t>
  </si>
  <si>
    <t>РІЗНИЧКУ Ігорю Миколайовичу</t>
  </si>
  <si>
    <t>РІЗНИЧКОМ Ігорем Миколайовичем</t>
  </si>
  <si>
    <t>РІЗНИЧОК</t>
  </si>
  <si>
    <t>РЕДЬКА Вадима Юрійовича</t>
  </si>
  <si>
    <t>РЕДЬКУ Вадиму Юрійовичу</t>
  </si>
  <si>
    <t>РЕДЬКОМ Вадимом Юрійовичем</t>
  </si>
  <si>
    <t>РОМАНЦОВ</t>
  </si>
  <si>
    <t>Ілля</t>
  </si>
  <si>
    <t>РОМАНЦОВА Іллі Андрійовича</t>
  </si>
  <si>
    <t>РОМАНЦОВУ Іллі Андрійовичу</t>
  </si>
  <si>
    <t>РОМАНЦОВИМ Іллею Андрійовичем</t>
  </si>
  <si>
    <t>САВИЦЬКИЙ</t>
  </si>
  <si>
    <t>САВИЦЬКОГО Олексія Васильовича</t>
  </si>
  <si>
    <t>САВИЦЬКОМУ Олексію Васильовичу</t>
  </si>
  <si>
    <t>САВИЦЬКИМ Олексієм Васильовичем</t>
  </si>
  <si>
    <t>САДИКА</t>
  </si>
  <si>
    <t>Роман</t>
  </si>
  <si>
    <t>САДИКИ Романа Олександровича</t>
  </si>
  <si>
    <t>САДИЦІ Роману Олександровичу</t>
  </si>
  <si>
    <t>САДИКОЮ Романом Олександровичем</t>
  </si>
  <si>
    <t>САРДАЧУК</t>
  </si>
  <si>
    <t>САРДАЧУКА Олексія Вікторовича</t>
  </si>
  <si>
    <t>САРДАЧУКУ Олексію Вікторовичу</t>
  </si>
  <si>
    <t>САРДАЧУКОМ Олексієм Вікторовичем</t>
  </si>
  <si>
    <t>СКАНДАКОВ</t>
  </si>
  <si>
    <t>СКАНДАКОВА Віталія Олександровича</t>
  </si>
  <si>
    <t>СКАНДАКОВУ Віталію Олександровичу</t>
  </si>
  <si>
    <t>СКАНДАКОВИМ Віталієм Олександровичем</t>
  </si>
  <si>
    <t>СКРОМІНСЬКИЙ</t>
  </si>
  <si>
    <t>СКРОМІНСЬКОГО Ярослава Вікторовича</t>
  </si>
  <si>
    <t>СКРОМІНСЬКОМУ Ярославу Вікторовичу</t>
  </si>
  <si>
    <t>СКРОМІНСЬКИМ Ярославом Вікторовичем</t>
  </si>
  <si>
    <t>СОЛОВЙОВ</t>
  </si>
  <si>
    <t>Ленідович</t>
  </si>
  <si>
    <t>СОЛОВЙОВА Романа Ленідовича</t>
  </si>
  <si>
    <t>СОЛОВЙОВУ Роману Ленідовичу</t>
  </si>
  <si>
    <t>СОЛОВЙОВИМ Романом Ленідовичем</t>
  </si>
  <si>
    <t>СОМОК</t>
  </si>
  <si>
    <t>СОМОКА Олега Михайловича</t>
  </si>
  <si>
    <t>СОМОКУ Олегу Михайловичу</t>
  </si>
  <si>
    <t>СОМОКОМ Олегом Михайловичем</t>
  </si>
  <si>
    <t>СОРОКІН</t>
  </si>
  <si>
    <t>СОРОКІНА Олега Павловича</t>
  </si>
  <si>
    <t>СОРОКІНУ Олегу Павловичу</t>
  </si>
  <si>
    <t>СОРОКІНИМ Олегом Павловичем</t>
  </si>
  <si>
    <t>СТЕПАНЦОВ</t>
  </si>
  <si>
    <t>СТЕПАНЦОВА Олександра Васильовича</t>
  </si>
  <si>
    <t>СТЕПАНЦОВУ Олександру Васильовичу</t>
  </si>
  <si>
    <t>СТЕПАНЦОВИМ Олександром Васильовичем</t>
  </si>
  <si>
    <t>СТОЖОК</t>
  </si>
  <si>
    <t>Єгор</t>
  </si>
  <si>
    <t>СТОЖКА Єгора Сергійовича</t>
  </si>
  <si>
    <t>СТОЖКУ Єгору Сергійовичу</t>
  </si>
  <si>
    <t>СТОЖКОМ Єгором Сергійовичем</t>
  </si>
  <si>
    <t>СТУПАК</t>
  </si>
  <si>
    <t>СТУПАКА Олександра Валерійовича</t>
  </si>
  <si>
    <t>СТУПАКУ Олександру Валерійовичу</t>
  </si>
  <si>
    <t>СТУПАКОМ Олександром Валерійовичем</t>
  </si>
  <si>
    <t>СУДАРЕНКО</t>
  </si>
  <si>
    <t>СУДАРЕНКА Владислава Володимировича</t>
  </si>
  <si>
    <t>СУДАРЕНКУ Владиславу Володимировичу</t>
  </si>
  <si>
    <t>СУДАРЕНКОМ Владиславом Володимировичем</t>
  </si>
  <si>
    <t>СУКРУТ</t>
  </si>
  <si>
    <t>СУКРУТА Олександра Миколайовича</t>
  </si>
  <si>
    <t>СУКРУТУ Олександру Миколайовичу</t>
  </si>
  <si>
    <t>СУКРУТОМ Олександром Миколайовичем</t>
  </si>
  <si>
    <t>ТАРАСОВ</t>
  </si>
  <si>
    <t>ТАРАСОВА Максима Миколайовича</t>
  </si>
  <si>
    <t>ТАРАСОВУ Максиму Миколайовичу</t>
  </si>
  <si>
    <t>ТАРАСОВИМ Максимом Миколайовичем</t>
  </si>
  <si>
    <t>ТЕМЕНІК</t>
  </si>
  <si>
    <t>ТЕМЕНІКА Андрія Володимировича</t>
  </si>
  <si>
    <t>ТЕМЕНІКУ Андрію Володимировичу</t>
  </si>
  <si>
    <t>ТЕМЕНІКОМ Андрієм Володимировичем</t>
  </si>
  <si>
    <t>ТЕРЕШИН</t>
  </si>
  <si>
    <t>ТЕРЕШИНА Сергія Валерійовича</t>
  </si>
  <si>
    <t>ТЕРЕШИНУ Сергію Валерійовичу</t>
  </si>
  <si>
    <t>ТЕРЕШИНИМ Сергієм Валерійовичем</t>
  </si>
  <si>
    <t>ТЕРНЮК</t>
  </si>
  <si>
    <t>ТЕРНЮКА Андрія Олексійовича</t>
  </si>
  <si>
    <t>ТЕРНЮКУ Андрію Олексійовичу</t>
  </si>
  <si>
    <t>ТЕРНЮКОМ Андрієм Олексійовичем</t>
  </si>
  <si>
    <t>ТИМЧЕНКО</t>
  </si>
  <si>
    <t>ТИМЧЕНКА Олександра Олександровича</t>
  </si>
  <si>
    <t>ТИМЧЕНКУ Олександру Олександровичу</t>
  </si>
  <si>
    <t>ТИМЧЕНКОМ Олександром Олександровичем</t>
  </si>
  <si>
    <t>ТОДОРОВСЬКИЙ</t>
  </si>
  <si>
    <t>Дмитрій</t>
  </si>
  <si>
    <t>ТОДОРОВСЬКОГО Дмитрія Анатолійовича</t>
  </si>
  <si>
    <t>ТОДОРОВСЬКОМУ Дмитрію Анатолійовичу</t>
  </si>
  <si>
    <t>ТОДОРОВСЬКИМ Дмитрієм Анатолійовичем</t>
  </si>
  <si>
    <t>ТОЛОЧКІН</t>
  </si>
  <si>
    <t>Мирослав</t>
  </si>
  <si>
    <t>ТОЛОЧКІНА Мирослава Олеговича</t>
  </si>
  <si>
    <t>ТОЛОЧКІНУ Мирославу Олеговичу</t>
  </si>
  <si>
    <t>ТОЛОЧКІНИМ Мирославом Олеговичем</t>
  </si>
  <si>
    <t>ТРИЗНА</t>
  </si>
  <si>
    <t>ТРИЗНИ Максима Геннадійовича</t>
  </si>
  <si>
    <t>ТРИЗНІ Максиму Геннадійовичу</t>
  </si>
  <si>
    <t>ТРИЗНОЮ Максимом Геннадійовичем</t>
  </si>
  <si>
    <t>молодшого сержанта</t>
  </si>
  <si>
    <t>молодшему сержанту</t>
  </si>
  <si>
    <t>молодшим сержантом</t>
  </si>
  <si>
    <t>ФЕДОРОВ</t>
  </si>
  <si>
    <t>ФІЛОНЕНКА Анатолія Анатолійовича</t>
  </si>
  <si>
    <t>ФІЛОНЕНКУ Анатолію Анатолійовичу</t>
  </si>
  <si>
    <t>ФІЛОНЕНКОМ Анатолієм Анатолійовичем</t>
  </si>
  <si>
    <t>ФЕДЧУН</t>
  </si>
  <si>
    <t>ФЕДОРОВА Вадима Юрійовича</t>
  </si>
  <si>
    <t>ФЕДОРОВУ Вадиму Юрійовичу</t>
  </si>
  <si>
    <t>ФЕДОРОВИМ Вадимом Юрійовичем</t>
  </si>
  <si>
    <t>ФЕЛТИН</t>
  </si>
  <si>
    <t>ФЕДЧУНА Віктора Миколайовича</t>
  </si>
  <si>
    <t>ФЕДЧУНУ Віктору Миколайовичу</t>
  </si>
  <si>
    <t>ФЕДЧУНОМ Віктором Миколайовичем</t>
  </si>
  <si>
    <t>ФЕЩУК</t>
  </si>
  <si>
    <t>ФЕЛТИНА Романа Миколайовича</t>
  </si>
  <si>
    <t>ФЕЛТИНУ Роману Миколайовичу</t>
  </si>
  <si>
    <t>ФЕЛТИНОМ Романом Миколайовичем</t>
  </si>
  <si>
    <t>ФІЛОНЕНКО</t>
  </si>
  <si>
    <t>ФЕЩУКА Олександра Олександровича</t>
  </si>
  <si>
    <t>ФЕЩУКУ Олександру Олександровичу</t>
  </si>
  <si>
    <t>ФЕЩУКОМ Олександром Олександровичем</t>
  </si>
  <si>
    <t>ХВЕЩУК</t>
  </si>
  <si>
    <t>ХВЕЩУКА Дмитра Володимировича</t>
  </si>
  <si>
    <t>ХВЕЩУКУ Дмитру Володимировичу</t>
  </si>
  <si>
    <t>ХВЕЩУКОМ Дмитром Володимировичем</t>
  </si>
  <si>
    <t>ЧЕРНЕЦЬКИЙ</t>
  </si>
  <si>
    <t>ЧІКАЛОВА Богдана Володимировича</t>
  </si>
  <si>
    <t>ЧІКАЛОВУ Богдану Володимировичу</t>
  </si>
  <si>
    <t>ЧІКАЛОВИМ Богданом Володимировичем</t>
  </si>
  <si>
    <t>ЧІКАЛОВ</t>
  </si>
  <si>
    <t>ЧЕРНЕЦЬКОГО Олександра Володимировича</t>
  </si>
  <si>
    <t>ЧЕРНЕЦЬКОМУ Олександру Володимировичу</t>
  </si>
  <si>
    <t>ЧЕРНЕЦЬКИМ Олександром Володимировичем</t>
  </si>
  <si>
    <t>ШАКАЛО</t>
  </si>
  <si>
    <t>ШАКАЛА Олександра Леонідовича</t>
  </si>
  <si>
    <t>ШАКАЛУ Олександру Леонідовичу</t>
  </si>
  <si>
    <t>ШАКАЛОМ Олександром Леонідовичем</t>
  </si>
  <si>
    <t>ШАПОВАЛ</t>
  </si>
  <si>
    <t>Борисович</t>
  </si>
  <si>
    <t>ШАПОВАЛА Анатолія Борисовича</t>
  </si>
  <si>
    <t>ШАПОВАЛУ Анатолію Борисовичу</t>
  </si>
  <si>
    <t>ШАПОВАЛОМ Анатолієм Борисовичем</t>
  </si>
  <si>
    <t>ШЕВЧЕНКО</t>
  </si>
  <si>
    <t>ШЕВЧЕНКА Павла Миколайовича</t>
  </si>
  <si>
    <t>ШЕВЧЕНКУ Павлу Миколайовичу</t>
  </si>
  <si>
    <t>ШЕВЧЕНКОМ Павлом Миколайовичем</t>
  </si>
  <si>
    <t>ШЕВЧЕНКА Романа Сергійовича</t>
  </si>
  <si>
    <t>ШЕВЧЕНКУ Роману Сергійовичу</t>
  </si>
  <si>
    <t>ШЕВЧЕНКОМ Романом Сергійовичем</t>
  </si>
  <si>
    <t>ШЕВЧУК</t>
  </si>
  <si>
    <t>ШЕВЧУКА Олега Григоровича</t>
  </si>
  <si>
    <t>ШЕВЧУКУ Олегу Григоровичу</t>
  </si>
  <si>
    <t>ШЕВЧУКОМ Олегом Григоровичем</t>
  </si>
  <si>
    <t>ШКОЛЬНИЙ</t>
  </si>
  <si>
    <t>ШКОЛЬНОГО Максима Олександровича</t>
  </si>
  <si>
    <t>ШКОЛЬНОМУ Максиму Олександровичу</t>
  </si>
  <si>
    <t>ШКОЛЬНИМ Максимом Олександровичем</t>
  </si>
  <si>
    <t>ШТИБ</t>
  </si>
  <si>
    <t>Вʼячеславович</t>
  </si>
  <si>
    <t>ШТИБА Олександра Вʼячеславовича</t>
  </si>
  <si>
    <t>ШТИБУ Олександру Вʼячеславовичу</t>
  </si>
  <si>
    <t>ШТИБОМ Олександром Вʼячеславовичем</t>
  </si>
  <si>
    <t>ШУПИК</t>
  </si>
  <si>
    <t>ШУПИКА Максима Васильовича</t>
  </si>
  <si>
    <t>ШУПИКУ Максиму Васильовичу</t>
  </si>
  <si>
    <t>ШУПИКОМ Максимом Васильовичем</t>
  </si>
  <si>
    <t>ЯВТУШЕНКО</t>
  </si>
  <si>
    <t>ЯВТУШЕНКА Андрія Вікторовича</t>
  </si>
  <si>
    <t>ЯВТУШЕНКУ Андрію Вікторовичу</t>
  </si>
  <si>
    <t>ЯВТУШЕНКОМ Андрієм Вікторовичем</t>
  </si>
  <si>
    <t>ЯКИМЕНКО</t>
  </si>
  <si>
    <t>ЯКИМЕНКА Романа Олександровича</t>
  </si>
  <si>
    <t>ЯКИМЕНКУ Роману Олександровичу</t>
  </si>
  <si>
    <t>ЯКИМЕНКОМ Романом Олександровичем</t>
  </si>
  <si>
    <t>ЯКОВЕНКО</t>
  </si>
  <si>
    <t>Костянтинович</t>
  </si>
  <si>
    <t>ЯКОВЕНКА Олексія Костянтиновича</t>
  </si>
  <si>
    <t>ЯКОВЕНКУ Олексію Костянтиновичу</t>
  </si>
  <si>
    <t>ЯКОВЕНКОМ Олексієм Костянтиновичем</t>
  </si>
  <si>
    <t>ЯНЦ</t>
  </si>
  <si>
    <t>ЯНЦА Сергія Геннадійовича</t>
  </si>
  <si>
    <t>ЯНЦУ Сергію Геннадійовичу</t>
  </si>
  <si>
    <t>ЯНЦОМ Сергієм Геннадійовичем</t>
  </si>
  <si>
    <t>Прибуття</t>
  </si>
  <si>
    <t>датаприказа</t>
  </si>
  <si>
    <t>приказ</t>
  </si>
  <si>
    <t>ЗВАННЯ_С</t>
  </si>
  <si>
    <t>ст. с-нт</t>
  </si>
  <si>
    <t>с-нт</t>
  </si>
  <si>
    <t>мол. с-нт</t>
  </si>
  <si>
    <t>ст. солд.</t>
  </si>
  <si>
    <t>21.10.1998</t>
  </si>
  <si>
    <t>18.06.1984</t>
  </si>
  <si>
    <t>23.06.1997</t>
  </si>
  <si>
    <t>07.05.1983</t>
  </si>
  <si>
    <t>02.11.1991</t>
  </si>
  <si>
    <t>18.10.1989</t>
  </si>
  <si>
    <t>23.03.1999</t>
  </si>
  <si>
    <t>27.09.1979</t>
  </si>
  <si>
    <t>18.04.1984</t>
  </si>
  <si>
    <t>02.03.1984</t>
  </si>
  <si>
    <t>15.03.1992</t>
  </si>
  <si>
    <t>04.09.1982</t>
  </si>
  <si>
    <t>19.11.1981</t>
  </si>
  <si>
    <t>02.07.1992</t>
  </si>
  <si>
    <t>29.07.1988</t>
  </si>
  <si>
    <t>16.05.1984</t>
  </si>
  <si>
    <t>10.10.1989</t>
  </si>
  <si>
    <t>03.09.1982</t>
  </si>
  <si>
    <t>09.11.1977</t>
  </si>
  <si>
    <t>28.10.1996</t>
  </si>
  <si>
    <t>09.09.1988</t>
  </si>
  <si>
    <t>29.07.1998</t>
  </si>
  <si>
    <t>17.11.1993</t>
  </si>
  <si>
    <t>28.08.1995</t>
  </si>
  <si>
    <t>05.04.1977</t>
  </si>
  <si>
    <t>28.09.1986</t>
  </si>
  <si>
    <t>11.12.1988</t>
  </si>
  <si>
    <t>27.06.1987</t>
  </si>
  <si>
    <t>22.02.1982</t>
  </si>
  <si>
    <t>19.03.2000</t>
  </si>
  <si>
    <t>17.09.2000</t>
  </si>
  <si>
    <t>18.09.1986</t>
  </si>
  <si>
    <t>07.02.1996</t>
  </si>
  <si>
    <t>09.12.1987</t>
  </si>
  <si>
    <t>18.07.1984</t>
  </si>
  <si>
    <t>12.10.1985</t>
  </si>
  <si>
    <t>01.03.1998</t>
  </si>
  <si>
    <t>18.11.1998</t>
  </si>
  <si>
    <t>24.04.1996</t>
  </si>
  <si>
    <t>31.05.1981</t>
  </si>
  <si>
    <t>02.02.1991</t>
  </si>
  <si>
    <t>09.10.1975</t>
  </si>
  <si>
    <t>20.04.1988</t>
  </si>
  <si>
    <t>08.12.1986</t>
  </si>
  <si>
    <t>26.12.1976</t>
  </si>
  <si>
    <t>26.11.1997</t>
  </si>
  <si>
    <t>19.05.1989</t>
  </si>
  <si>
    <t>05.07.1980</t>
  </si>
  <si>
    <t>15.01.2001</t>
  </si>
  <si>
    <t>19.05.1990</t>
  </si>
  <si>
    <t>17.11.2000</t>
  </si>
  <si>
    <t>25.01.1980</t>
  </si>
  <si>
    <t>17.12.1996</t>
  </si>
  <si>
    <t>06.07.1996</t>
  </si>
  <si>
    <t>03.03.1990</t>
  </si>
  <si>
    <t>04.01.1990</t>
  </si>
  <si>
    <t>10.01.1984</t>
  </si>
  <si>
    <t>21.12.1980</t>
  </si>
  <si>
    <t>29.10.1984</t>
  </si>
  <si>
    <t>17.05.1993</t>
  </si>
  <si>
    <t>09.09.1982</t>
  </si>
  <si>
    <t>16.04.2001</t>
  </si>
  <si>
    <t>10.03.1990</t>
  </si>
  <si>
    <t>01.06.1984</t>
  </si>
  <si>
    <t>24.02.1989</t>
  </si>
  <si>
    <t>25.10.1994</t>
  </si>
  <si>
    <t>23.07.1975</t>
  </si>
  <si>
    <t>12.07.1980</t>
  </si>
  <si>
    <t>11.03.1985</t>
  </si>
  <si>
    <t>01.03.1980</t>
  </si>
  <si>
    <t>07.05.1989</t>
  </si>
  <si>
    <t>22.12.1992</t>
  </si>
  <si>
    <t>08.02.1988</t>
  </si>
  <si>
    <t>20.03.1979</t>
  </si>
  <si>
    <t>01.08.1988</t>
  </si>
  <si>
    <t>17.06.1978</t>
  </si>
  <si>
    <t>21.07.2000</t>
  </si>
  <si>
    <t>21.08.1989</t>
  </si>
  <si>
    <t>29.03.1993</t>
  </si>
  <si>
    <t>09.10.1984</t>
  </si>
  <si>
    <t>30.03.1980</t>
  </si>
  <si>
    <t>11.01.1977</t>
  </si>
  <si>
    <t>06.04.1988</t>
  </si>
  <si>
    <t>13.12.1982</t>
  </si>
  <si>
    <t>29.12.1985</t>
  </si>
  <si>
    <t>15.09.1998</t>
  </si>
  <si>
    <t>01.02.1989</t>
  </si>
  <si>
    <t>04.09.1984</t>
  </si>
  <si>
    <t>05.03.1991</t>
  </si>
  <si>
    <t>21.04.1985</t>
  </si>
  <si>
    <t>07.12.1993</t>
  </si>
  <si>
    <t>09.09.1991</t>
  </si>
  <si>
    <t>03.10.1987</t>
  </si>
  <si>
    <t>06.08.1991</t>
  </si>
  <si>
    <t>18.03.1981</t>
  </si>
  <si>
    <t>17.12.1978</t>
  </si>
  <si>
    <t>22.04.1992</t>
  </si>
  <si>
    <t>28.08.1990</t>
  </si>
  <si>
    <t>02.08.1998</t>
  </si>
  <si>
    <t>21.03.1980</t>
  </si>
  <si>
    <t>17.04.1983</t>
  </si>
  <si>
    <t>14.05.1989</t>
  </si>
  <si>
    <t>23.09.1983</t>
  </si>
  <si>
    <t>21.09.1984</t>
  </si>
  <si>
    <t>18.06.1982</t>
  </si>
  <si>
    <t>10.12.1980</t>
  </si>
  <si>
    <t>13.06.1970</t>
  </si>
  <si>
    <t>11.06.1981</t>
  </si>
  <si>
    <t>30.08.1989</t>
  </si>
  <si>
    <t>07.07.2001</t>
  </si>
  <si>
    <t>21.02.2001</t>
  </si>
  <si>
    <t>09.01.1982</t>
  </si>
  <si>
    <t>19.06.1992</t>
  </si>
  <si>
    <t>07.12.1992</t>
  </si>
  <si>
    <t>03.07.1978</t>
  </si>
  <si>
    <t>19.02.1995</t>
  </si>
  <si>
    <t>24.12.1982</t>
  </si>
  <si>
    <t>06.10.1996</t>
  </si>
  <si>
    <t>30.07.1988</t>
  </si>
  <si>
    <t>19.05.1995</t>
  </si>
  <si>
    <t>24.01.1986</t>
  </si>
  <si>
    <t>16.05.1993</t>
  </si>
  <si>
    <t>05.07.1984</t>
  </si>
  <si>
    <t>14.12.1977</t>
  </si>
  <si>
    <t>14.06.1994</t>
  </si>
  <si>
    <t>14.08.1991</t>
  </si>
  <si>
    <t>25.11.1987</t>
  </si>
  <si>
    <t>13.05.1997</t>
  </si>
  <si>
    <t>11.06.1989</t>
  </si>
  <si>
    <t>06.11.1987</t>
  </si>
  <si>
    <t>23.01.1979</t>
  </si>
  <si>
    <t>05.08.1995</t>
  </si>
  <si>
    <t>30.04.1977</t>
  </si>
  <si>
    <t>11.02.2001</t>
  </si>
  <si>
    <t>18.02.1991</t>
  </si>
  <si>
    <t>23.04.1983</t>
  </si>
  <si>
    <t>20.07.1988</t>
  </si>
  <si>
    <t>23.05.1991</t>
  </si>
  <si>
    <t>13.03.1991</t>
  </si>
  <si>
    <t>16.12.1977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</si>
</sst>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3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2" fillId="0" borderId="0"/>
    <xf numFmtId="166" fontId="12" fillId="0" borderId="0" applyBorder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0" fillId="0" borderId="0" xfId="0" applyNumberFormat="1"/>
    <xf numFmtId="0" fontId="0" fillId="0" borderId="5" xfId="0" applyBorder="1"/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6" fontId="11" fillId="0" borderId="1" xfId="6" applyFont="1" applyBorder="1" applyAlignment="1" applyProtection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quotePrefix="1" applyNumberFormat="1" applyFont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127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K357"/>
  <sheetViews>
    <sheetView tabSelected="1" topLeftCell="R1" zoomScale="60" zoomScaleNormal="60" workbookViewId="0">
      <pane ySplit="2" topLeftCell="A3" activePane="bottomLeft" state="frozen"/>
      <selection pane="bottomLeft" activeCell="AJ2" sqref="AJ2"/>
    </sheetView>
  </sheetViews>
  <sheetFormatPr defaultColWidth="9.140625" defaultRowHeight="39.75" customHeight="1" x14ac:dyDescent="0.25"/>
  <cols>
    <col min="1" max="1" width="15.28515625" style="30" customWidth="1"/>
    <col min="2" max="2" width="23.140625" style="31" customWidth="1"/>
    <col min="3" max="3" width="8.140625" style="31" customWidth="1"/>
    <col min="4" max="4" width="21.28515625" style="31" customWidth="1"/>
    <col min="5" max="5" width="52.28515625" style="31" customWidth="1"/>
    <col min="6" max="6" width="28" style="31" customWidth="1"/>
    <col min="7" max="7" width="28.7109375" style="31" customWidth="1"/>
    <col min="8" max="8" width="30.5703125" style="31" customWidth="1"/>
    <col min="9" max="9" width="31" style="32" customWidth="1"/>
    <col min="10" max="10" width="25.7109375" style="32" customWidth="1"/>
    <col min="11" max="11" width="22.28515625" style="30" customWidth="1"/>
    <col min="12" max="12" width="16.42578125" style="31" customWidth="1"/>
    <col min="13" max="13" width="21.85546875" style="34" customWidth="1"/>
    <col min="14" max="14" width="27.85546875" style="31" customWidth="1"/>
    <col min="15" max="15" width="33.7109375" style="31" customWidth="1"/>
    <col min="16" max="16" width="16.7109375" style="31" customWidth="1"/>
    <col min="17" max="19" width="30.42578125" style="31" customWidth="1"/>
    <col min="20" max="20" width="31.28515625" style="31" customWidth="1"/>
    <col min="21" max="21" width="19.140625" style="34" customWidth="1"/>
    <col min="22" max="22" width="21" style="31" customWidth="1"/>
    <col min="23" max="23" width="19.42578125" style="31" customWidth="1"/>
    <col min="24" max="24" width="14.42578125" style="31" customWidth="1"/>
    <col min="25" max="25" width="12.7109375" style="30" customWidth="1"/>
    <col min="26" max="27" width="23.42578125" style="31" customWidth="1"/>
    <col min="28" max="31" width="22" style="31" customWidth="1"/>
    <col min="32" max="32" width="29.140625" style="34" customWidth="1"/>
    <col min="33" max="35" width="13.28515625" style="30" customWidth="1"/>
    <col min="36" max="36" width="29.140625" style="32" customWidth="1"/>
    <col min="37" max="16384" width="9.140625" style="31"/>
  </cols>
  <sheetData>
    <row r="1" spans="1:36" ht="39.75" customHeight="1" x14ac:dyDescent="0.25">
      <c r="B1" s="56" t="s">
        <v>1484</v>
      </c>
      <c r="D1" s="31" t="s">
        <v>1483</v>
      </c>
      <c r="E1" s="31" t="s">
        <v>1564</v>
      </c>
      <c r="F1" s="31" t="s">
        <v>1561</v>
      </c>
      <c r="G1" s="31" t="s">
        <v>1562</v>
      </c>
      <c r="H1" s="31" t="s">
        <v>1563</v>
      </c>
      <c r="I1" s="32" t="s">
        <v>1485</v>
      </c>
      <c r="J1" s="33" t="s">
        <v>1486</v>
      </c>
      <c r="K1" s="30" t="s">
        <v>1565</v>
      </c>
      <c r="L1" s="31" t="s">
        <v>1487</v>
      </c>
      <c r="N1" s="31" t="s">
        <v>1566</v>
      </c>
      <c r="O1" s="31" t="s">
        <v>1488</v>
      </c>
      <c r="P1" s="31" t="s">
        <v>1489</v>
      </c>
      <c r="Q1" s="31" t="s">
        <v>1567</v>
      </c>
      <c r="S1" s="31" t="s">
        <v>1490</v>
      </c>
      <c r="T1" s="31" t="s">
        <v>1568</v>
      </c>
      <c r="U1" s="34" t="s">
        <v>1569</v>
      </c>
      <c r="Z1" s="31" t="s">
        <v>2230</v>
      </c>
      <c r="AA1" s="31" t="s">
        <v>2231</v>
      </c>
      <c r="AF1" s="34" t="s">
        <v>2229</v>
      </c>
    </row>
    <row r="2" spans="1:36" ht="39.75" customHeight="1" x14ac:dyDescent="0.25">
      <c r="A2" s="50" t="s">
        <v>422</v>
      </c>
      <c r="B2" s="40">
        <v>46079</v>
      </c>
      <c r="C2" s="35">
        <v>1</v>
      </c>
      <c r="D2" s="35" t="s">
        <v>5</v>
      </c>
      <c r="E2" s="51" t="s">
        <v>1342</v>
      </c>
      <c r="F2" s="51" t="str" cm="1">
        <f t="array" ref="F2:H2">_xlfn.TEXTSPLIT(E2," ")</f>
        <v>АБРАМЯН</v>
      </c>
      <c r="G2" s="51" t="str">
        <v>Артур</v>
      </c>
      <c r="H2" s="51" t="str">
        <v>Маратович</v>
      </c>
      <c r="I2" s="60" t="s">
        <v>1071</v>
      </c>
      <c r="J2" s="32" t="s">
        <v>2237</v>
      </c>
      <c r="K2" s="39" t="s">
        <v>423</v>
      </c>
      <c r="L2" s="42" t="s">
        <v>424</v>
      </c>
      <c r="M2" s="46" t="s">
        <v>425</v>
      </c>
      <c r="N2" s="44" t="s">
        <v>426</v>
      </c>
      <c r="O2" s="44" t="s">
        <v>1537</v>
      </c>
      <c r="P2" s="44" t="s">
        <v>1113</v>
      </c>
      <c r="Q2" s="44" t="s">
        <v>1491</v>
      </c>
      <c r="R2" s="44" t="s">
        <v>427</v>
      </c>
      <c r="S2" s="44" t="s">
        <v>1179</v>
      </c>
      <c r="T2" s="44" t="s">
        <v>1293</v>
      </c>
      <c r="U2" s="46" t="s">
        <v>1117</v>
      </c>
      <c r="V2" s="44" t="str">
        <f>IF(LEFT(U2,1)="0", U2, "0"&amp;U2)</f>
        <v>0633131383</v>
      </c>
      <c r="W2" s="44" t="s">
        <v>6</v>
      </c>
      <c r="X2" s="47">
        <v>100</v>
      </c>
      <c r="Y2" s="48"/>
      <c r="Z2" s="43">
        <v>46079</v>
      </c>
      <c r="AA2" s="43" t="s">
        <v>428</v>
      </c>
      <c r="AB2" s="43" t="str">
        <f>IF(E2="","",IF(V2="","ні","так"))</f>
        <v>так</v>
      </c>
      <c r="AC2" s="43">
        <v>46079</v>
      </c>
      <c r="AD2" s="43" t="s">
        <v>7</v>
      </c>
      <c r="AE2" s="43"/>
      <c r="AF2" s="49"/>
      <c r="AG2" s="36" t="e">
        <f ca="1">IF(AND(INT(YEARFRAC(#REF!,TODAY()))&gt;=25,INT(YEARFRAC(#REF!,TODAY()))&lt;=35),INT(YEARFRAC(#REF!,TODAY())),"")</f>
        <v>#REF!</v>
      </c>
      <c r="AH2" s="36" t="e">
        <f ca="1">IF(AND(INT(YEARFRAC(#REF!,TODAY()))&gt;=36,INT(YEARFRAC(#REF!,TODAY()))&lt;=45),INT(YEARFRAC(#REF!,TODAY())),"")</f>
        <v>#REF!</v>
      </c>
      <c r="AI2" s="36" t="e">
        <f ca="1">IF(AND(INT(YEARFRAC(#REF!,TODAY()))&gt;=46,INT(YEARFRAC(#REF!,TODAY()))&lt;=50),INT(YEARFRAC(#REF!,TODAY())),"")</f>
        <v>#REF!</v>
      </c>
      <c r="AJ2" s="35"/>
    </row>
    <row r="3" spans="1:36" ht="39.75" customHeight="1" x14ac:dyDescent="0.25">
      <c r="A3" s="39" t="s">
        <v>304</v>
      </c>
      <c r="B3" s="40">
        <v>46077</v>
      </c>
      <c r="C3" s="35">
        <v>2</v>
      </c>
      <c r="D3" s="41" t="s">
        <v>5</v>
      </c>
      <c r="E3" s="42" t="s">
        <v>1343</v>
      </c>
      <c r="F3" s="51" t="str" cm="1">
        <f t="array" ref="F3:H3">_xlfn.TEXTSPLIT(E3," ")</f>
        <v>АВРАМЕНКО</v>
      </c>
      <c r="G3" s="42" t="str">
        <v>Андрій</v>
      </c>
      <c r="H3" s="42" t="str">
        <v>Миколайович</v>
      </c>
      <c r="I3" s="60" t="s">
        <v>1072</v>
      </c>
      <c r="J3" s="32" t="s">
        <v>2238</v>
      </c>
      <c r="K3" s="39" t="s">
        <v>305</v>
      </c>
      <c r="L3" s="45"/>
      <c r="M3" s="46"/>
      <c r="N3" s="43" t="s">
        <v>306</v>
      </c>
      <c r="O3" s="43" t="s">
        <v>307</v>
      </c>
      <c r="P3" s="44" t="s">
        <v>308</v>
      </c>
      <c r="Q3" s="43" t="s">
        <v>309</v>
      </c>
      <c r="R3" s="43" t="s">
        <v>310</v>
      </c>
      <c r="S3" s="44" t="s">
        <v>1179</v>
      </c>
      <c r="T3" s="43" t="s">
        <v>1191</v>
      </c>
      <c r="U3" s="46" t="s">
        <v>311</v>
      </c>
      <c r="V3" s="44"/>
      <c r="W3" s="44" t="s">
        <v>6</v>
      </c>
      <c r="X3" s="47">
        <v>100</v>
      </c>
      <c r="Y3" s="48"/>
      <c r="Z3" s="43">
        <v>46077</v>
      </c>
      <c r="AA3" s="43" t="s">
        <v>303</v>
      </c>
      <c r="AB3" s="43" t="str">
        <f>IF(E3="","",IF(V3="","ні","так"))</f>
        <v>ні</v>
      </c>
      <c r="AC3" s="43">
        <v>46077</v>
      </c>
      <c r="AD3" s="43" t="s">
        <v>7</v>
      </c>
      <c r="AE3" s="43"/>
      <c r="AF3" s="49"/>
      <c r="AG3" s="36" t="e">
        <f ca="1">IF(AND(INT(YEARFRAC(#REF!,TODAY()))&gt;=25,INT(YEARFRAC(#REF!,TODAY()))&lt;=35),INT(YEARFRAC(#REF!,TODAY())),"")</f>
        <v>#REF!</v>
      </c>
      <c r="AH3" s="36" t="e">
        <f ca="1">IF(AND(INT(YEARFRAC(#REF!,TODAY()))&gt;=36,INT(YEARFRAC(#REF!,TODAY()))&lt;=45),INT(YEARFRAC(#REF!,TODAY())),"")</f>
        <v>#REF!</v>
      </c>
      <c r="AI3" s="36" t="e">
        <f ca="1">IF(AND(INT(YEARFRAC(#REF!,TODAY()))&gt;=46,INT(YEARFRAC(#REF!,TODAY()))&lt;=50),INT(YEARFRAC(#REF!,TODAY())),"")</f>
        <v>#REF!</v>
      </c>
      <c r="AJ3" s="35"/>
    </row>
    <row r="4" spans="1:36" ht="39.75" customHeight="1" x14ac:dyDescent="0.25">
      <c r="A4" s="39" t="s">
        <v>204</v>
      </c>
      <c r="B4" s="40">
        <v>46076</v>
      </c>
      <c r="C4" s="35">
        <v>2</v>
      </c>
      <c r="D4" s="41" t="s">
        <v>5</v>
      </c>
      <c r="E4" s="42" t="s">
        <v>1344</v>
      </c>
      <c r="F4" s="51" t="str" cm="1">
        <f t="array" ref="F4:H4">_xlfn.TEXTSPLIT(E4," ")</f>
        <v>АЛЕКСЕНКО</v>
      </c>
      <c r="G4" s="42" t="str">
        <v>Іван</v>
      </c>
      <c r="H4" s="42" t="str">
        <v>Миколайович</v>
      </c>
      <c r="I4" s="66" t="s">
        <v>1073</v>
      </c>
      <c r="J4" s="32" t="s">
        <v>2239</v>
      </c>
      <c r="K4" s="39" t="s">
        <v>205</v>
      </c>
      <c r="L4" s="45"/>
      <c r="M4" s="46"/>
      <c r="N4" s="43" t="s">
        <v>206</v>
      </c>
      <c r="O4" s="43" t="s">
        <v>207</v>
      </c>
      <c r="P4" s="44" t="s">
        <v>151</v>
      </c>
      <c r="Q4" s="43" t="s">
        <v>208</v>
      </c>
      <c r="R4" s="43" t="s">
        <v>209</v>
      </c>
      <c r="S4" s="43" t="s">
        <v>1180</v>
      </c>
      <c r="T4" s="43" t="s">
        <v>1192</v>
      </c>
      <c r="U4" s="46" t="s">
        <v>210</v>
      </c>
      <c r="V4" s="44"/>
      <c r="W4" s="44" t="s">
        <v>6</v>
      </c>
      <c r="X4" s="47">
        <v>100</v>
      </c>
      <c r="Y4" s="48"/>
      <c r="Z4" s="43">
        <v>46076</v>
      </c>
      <c r="AA4" s="43" t="s">
        <v>203</v>
      </c>
      <c r="AB4" s="43" t="str">
        <f>IF(E4="","",IF(V4="","ні","так"))</f>
        <v>ні</v>
      </c>
      <c r="AC4" s="43">
        <v>46076</v>
      </c>
      <c r="AD4" s="43" t="s">
        <v>7</v>
      </c>
      <c r="AE4" s="43" t="s">
        <v>8</v>
      </c>
      <c r="AF4" s="49"/>
      <c r="AG4" s="36" t="e">
        <f ca="1">IF(AND(INT(YEARFRAC(#REF!,TODAY()))&gt;=25,INT(YEARFRAC(#REF!,TODAY()))&lt;=35),INT(YEARFRAC(#REF!,TODAY())),"")</f>
        <v>#REF!</v>
      </c>
      <c r="AH4" s="36" t="e">
        <f ca="1">IF(AND(INT(YEARFRAC(#REF!,TODAY()))&gt;=36,INT(YEARFRAC(#REF!,TODAY()))&lt;=45),INT(YEARFRAC(#REF!,TODAY())),"")</f>
        <v>#REF!</v>
      </c>
      <c r="AI4" s="36" t="e">
        <f ca="1">IF(AND(INT(YEARFRAC(#REF!,TODAY()))&gt;=46,INT(YEARFRAC(#REF!,TODAY()))&lt;=50),INT(YEARFRAC(#REF!,TODAY())),"")</f>
        <v>#REF!</v>
      </c>
      <c r="AJ4" s="35"/>
    </row>
    <row r="5" spans="1:36" ht="39.75" customHeight="1" x14ac:dyDescent="0.25">
      <c r="A5" s="39" t="s">
        <v>211</v>
      </c>
      <c r="B5" s="40">
        <v>46076</v>
      </c>
      <c r="C5" s="41">
        <v>3</v>
      </c>
      <c r="D5" s="41" t="s">
        <v>5</v>
      </c>
      <c r="E5" s="44" t="s">
        <v>1345</v>
      </c>
      <c r="F5" s="51" t="str" cm="1">
        <f t="array" ref="F5:H5">_xlfn.TEXTSPLIT(E5," ")</f>
        <v>АЛІЄВ</v>
      </c>
      <c r="G5" s="44" t="str">
        <v>Парвіз</v>
      </c>
      <c r="H5" s="44" t="str">
        <v>Натікбєкович</v>
      </c>
      <c r="I5" s="60" t="s">
        <v>1074</v>
      </c>
      <c r="J5" s="32" t="s">
        <v>2240</v>
      </c>
      <c r="K5" s="39" t="s">
        <v>212</v>
      </c>
      <c r="L5" s="42" t="s">
        <v>213</v>
      </c>
      <c r="M5" s="46" t="s">
        <v>214</v>
      </c>
      <c r="N5" s="44" t="s">
        <v>215</v>
      </c>
      <c r="O5" s="44" t="s">
        <v>216</v>
      </c>
      <c r="P5" s="44" t="s">
        <v>11</v>
      </c>
      <c r="Q5" s="44" t="s">
        <v>1492</v>
      </c>
      <c r="R5" s="44" t="s">
        <v>217</v>
      </c>
      <c r="S5" s="44" t="s">
        <v>1179</v>
      </c>
      <c r="T5" s="44" t="s">
        <v>1193</v>
      </c>
      <c r="U5" s="46" t="s">
        <v>1118</v>
      </c>
      <c r="V5" s="44"/>
      <c r="W5" s="44" t="s">
        <v>6</v>
      </c>
      <c r="X5" s="47">
        <v>100</v>
      </c>
      <c r="Y5" s="48"/>
      <c r="Z5" s="43">
        <v>46076</v>
      </c>
      <c r="AA5" s="43" t="s">
        <v>203</v>
      </c>
      <c r="AB5" s="43" t="str">
        <f>IF(E5="","",IF(V5="","ні","так"))</f>
        <v>ні</v>
      </c>
      <c r="AC5" s="43">
        <v>46076</v>
      </c>
      <c r="AD5" s="43" t="s">
        <v>7</v>
      </c>
      <c r="AE5" s="43" t="s">
        <v>8</v>
      </c>
      <c r="AF5" s="49"/>
      <c r="AG5" s="36" t="e">
        <f ca="1">IF(AND(INT(YEARFRAC(#REF!,TODAY()))&gt;=25,INT(YEARFRAC(#REF!,TODAY()))&lt;=35),INT(YEARFRAC(#REF!,TODAY())),"")</f>
        <v>#REF!</v>
      </c>
      <c r="AH5" s="36" t="e">
        <f ca="1">IF(AND(INT(YEARFRAC(#REF!,TODAY()))&gt;=36,INT(YEARFRAC(#REF!,TODAY()))&lt;=45),INT(YEARFRAC(#REF!,TODAY())),"")</f>
        <v>#REF!</v>
      </c>
      <c r="AI5" s="36" t="e">
        <f ca="1">IF(AND(INT(YEARFRAC(#REF!,TODAY()))&gt;=46,INT(YEARFRAC(#REF!,TODAY()))&lt;=50),INT(YEARFRAC(#REF!,TODAY())),"")</f>
        <v>#REF!</v>
      </c>
      <c r="AJ5" s="35"/>
    </row>
    <row r="6" spans="1:36" ht="39.75" customHeight="1" x14ac:dyDescent="0.25">
      <c r="A6" s="50" t="s">
        <v>532</v>
      </c>
      <c r="B6" s="40">
        <v>46080</v>
      </c>
      <c r="C6" s="35">
        <v>1</v>
      </c>
      <c r="D6" s="35" t="s">
        <v>5</v>
      </c>
      <c r="E6" s="51" t="s">
        <v>1346</v>
      </c>
      <c r="F6" s="51" t="str" cm="1">
        <f t="array" ref="F6:H6">_xlfn.TEXTSPLIT(E6," ")</f>
        <v>АНДРУШКО</v>
      </c>
      <c r="G6" s="51" t="str">
        <v>Вадим</v>
      </c>
      <c r="H6" s="51" t="str">
        <v>Валентинович</v>
      </c>
      <c r="I6" s="60" t="s">
        <v>1075</v>
      </c>
      <c r="J6" s="32" t="s">
        <v>2241</v>
      </c>
      <c r="K6" s="39" t="s">
        <v>533</v>
      </c>
      <c r="L6" s="42" t="s">
        <v>534</v>
      </c>
      <c r="M6" s="46" t="s">
        <v>535</v>
      </c>
      <c r="N6" s="44" t="s">
        <v>536</v>
      </c>
      <c r="O6" s="44" t="s">
        <v>537</v>
      </c>
      <c r="P6" s="44" t="s">
        <v>1114</v>
      </c>
      <c r="Q6" s="44" t="s">
        <v>538</v>
      </c>
      <c r="R6" s="44" t="s">
        <v>539</v>
      </c>
      <c r="S6" s="44" t="s">
        <v>1180</v>
      </c>
      <c r="T6" s="44" t="s">
        <v>1194</v>
      </c>
      <c r="U6" s="46" t="s">
        <v>1119</v>
      </c>
      <c r="V6" s="44"/>
      <c r="W6" s="44" t="s">
        <v>6</v>
      </c>
      <c r="X6" s="47">
        <v>100</v>
      </c>
      <c r="Y6" s="48"/>
      <c r="Z6" s="43">
        <v>46080</v>
      </c>
      <c r="AA6" s="43" t="s">
        <v>540</v>
      </c>
      <c r="AB6" s="43" t="str">
        <f>IF(E6="","",IF(V6="","ні","так"))</f>
        <v>ні</v>
      </c>
      <c r="AC6" s="43">
        <v>46080</v>
      </c>
      <c r="AD6" s="43" t="s">
        <v>14</v>
      </c>
      <c r="AE6" s="43"/>
      <c r="AF6" s="49"/>
      <c r="AG6" s="36" t="e">
        <f ca="1">IF(AND(INT(YEARFRAC(#REF!,TODAY()))&gt;=25,INT(YEARFRAC(#REF!,TODAY()))&lt;=35),INT(YEARFRAC(#REF!,TODAY())),"")</f>
        <v>#REF!</v>
      </c>
      <c r="AH6" s="36" t="e">
        <f ca="1">IF(AND(INT(YEARFRAC(#REF!,TODAY()))&gt;=36,INT(YEARFRAC(#REF!,TODAY()))&lt;=45),INT(YEARFRAC(#REF!,TODAY())),"")</f>
        <v>#REF!</v>
      </c>
      <c r="AI6" s="36" t="e">
        <f ca="1">IF(AND(INT(YEARFRAC(#REF!,TODAY()))&gt;=46,INT(YEARFRAC(#REF!,TODAY()))&lt;=50),INT(YEARFRAC(#REF!,TODAY())),"")</f>
        <v>#REF!</v>
      </c>
      <c r="AJ6" s="35"/>
    </row>
    <row r="7" spans="1:36" ht="39.75" customHeight="1" x14ac:dyDescent="0.25">
      <c r="A7" s="50" t="s">
        <v>117</v>
      </c>
      <c r="B7" s="40">
        <v>46075</v>
      </c>
      <c r="C7" s="41">
        <v>5</v>
      </c>
      <c r="D7" s="41" t="s">
        <v>5</v>
      </c>
      <c r="E7" s="42" t="s">
        <v>1347</v>
      </c>
      <c r="F7" s="51" t="str" cm="1">
        <f t="array" ref="F7:H7">_xlfn.TEXTSPLIT(E7," ")</f>
        <v>АНІСІМОВ</v>
      </c>
      <c r="G7" s="42" t="str">
        <v>Сергій</v>
      </c>
      <c r="H7" s="42" t="str">
        <v>Леонідович</v>
      </c>
      <c r="I7" s="66" t="s">
        <v>1073</v>
      </c>
      <c r="J7" s="32" t="s">
        <v>2242</v>
      </c>
      <c r="K7" s="39" t="s">
        <v>126</v>
      </c>
      <c r="L7" s="45" t="s">
        <v>135</v>
      </c>
      <c r="M7" s="46" t="s">
        <v>137</v>
      </c>
      <c r="N7" s="43" t="s">
        <v>144</v>
      </c>
      <c r="O7" s="43" t="s">
        <v>165</v>
      </c>
      <c r="P7" s="44" t="s">
        <v>151</v>
      </c>
      <c r="Q7" s="43" t="s">
        <v>166</v>
      </c>
      <c r="R7" s="43" t="s">
        <v>167</v>
      </c>
      <c r="S7" s="44" t="s">
        <v>1179</v>
      </c>
      <c r="T7" s="43" t="s">
        <v>1181</v>
      </c>
      <c r="U7" s="46" t="s">
        <v>168</v>
      </c>
      <c r="V7" s="44" t="s">
        <v>136</v>
      </c>
      <c r="W7" s="44" t="s">
        <v>6</v>
      </c>
      <c r="X7" s="47">
        <v>100</v>
      </c>
      <c r="Y7" s="48"/>
      <c r="Z7" s="43">
        <v>46075</v>
      </c>
      <c r="AA7" s="43" t="s">
        <v>129</v>
      </c>
      <c r="AB7" s="43" t="str">
        <f>IF(E7="","",IF(V7="","ні","так"))</f>
        <v>так</v>
      </c>
      <c r="AC7" s="43">
        <v>46075</v>
      </c>
      <c r="AD7" s="43" t="s">
        <v>7</v>
      </c>
      <c r="AE7" s="43" t="s">
        <v>148</v>
      </c>
      <c r="AF7" s="49"/>
      <c r="AG7" s="36" t="e">
        <f ca="1">IF(AND(INT(YEARFRAC(#REF!,TODAY()))&gt;=25,INT(YEARFRAC(#REF!,TODAY()))&lt;=35),INT(YEARFRAC(#REF!,TODAY())),"")</f>
        <v>#REF!</v>
      </c>
      <c r="AH7" s="36" t="e">
        <f ca="1">IF(AND(INT(YEARFRAC(#REF!,TODAY()))&gt;=36,INT(YEARFRAC(#REF!,TODAY()))&lt;=45),INT(YEARFRAC(#REF!,TODAY())),"")</f>
        <v>#REF!</v>
      </c>
      <c r="AI7" s="36" t="e">
        <f ca="1">IF(AND(INT(YEARFRAC(#REF!,TODAY()))&gt;=46,INT(YEARFRAC(#REF!,TODAY()))&lt;=50),INT(YEARFRAC(#REF!,TODAY())),"")</f>
        <v>#REF!</v>
      </c>
      <c r="AJ7" s="35"/>
    </row>
    <row r="8" spans="1:36" ht="39.75" customHeight="1" x14ac:dyDescent="0.25">
      <c r="A8" s="39" t="s">
        <v>633</v>
      </c>
      <c r="B8" s="40">
        <v>46081</v>
      </c>
      <c r="C8" s="35">
        <v>1</v>
      </c>
      <c r="D8" s="41" t="s">
        <v>5</v>
      </c>
      <c r="E8" s="44" t="s">
        <v>1348</v>
      </c>
      <c r="F8" s="51" t="str" cm="1">
        <f t="array" ref="F8:H8">_xlfn.TEXTSPLIT(E8," ")</f>
        <v>АНТОНЮК</v>
      </c>
      <c r="G8" s="44" t="str">
        <v>Дмитро</v>
      </c>
      <c r="H8" s="44" t="str">
        <v>Русланович</v>
      </c>
      <c r="I8" s="60" t="s">
        <v>1076</v>
      </c>
      <c r="J8" s="32" t="s">
        <v>2243</v>
      </c>
      <c r="K8" s="50" t="s">
        <v>634</v>
      </c>
      <c r="L8" s="44" t="s">
        <v>635</v>
      </c>
      <c r="M8" s="44" t="s">
        <v>636</v>
      </c>
      <c r="N8" s="44" t="s">
        <v>637</v>
      </c>
      <c r="O8" s="44" t="s">
        <v>1538</v>
      </c>
      <c r="P8" s="44" t="s">
        <v>1114</v>
      </c>
      <c r="Q8" s="44" t="s">
        <v>1493</v>
      </c>
      <c r="R8" s="44" t="s">
        <v>638</v>
      </c>
      <c r="S8" s="44" t="s">
        <v>1179</v>
      </c>
      <c r="T8" s="44" t="s">
        <v>1294</v>
      </c>
      <c r="U8" s="46" t="s">
        <v>1120</v>
      </c>
      <c r="V8" s="44"/>
      <c r="W8" s="44" t="s">
        <v>6</v>
      </c>
      <c r="X8" s="47">
        <v>100</v>
      </c>
      <c r="Y8" s="48"/>
      <c r="Z8" s="43">
        <v>46081</v>
      </c>
      <c r="AA8" s="43" t="s">
        <v>639</v>
      </c>
      <c r="AB8" s="43" t="str">
        <f>IF(E8="","",IF(V8="","ні","так"))</f>
        <v>ні</v>
      </c>
      <c r="AC8" s="43">
        <v>46077</v>
      </c>
      <c r="AD8" s="43" t="s">
        <v>7</v>
      </c>
      <c r="AE8" s="43" t="s">
        <v>8</v>
      </c>
      <c r="AF8" s="49"/>
      <c r="AG8" s="36" t="e">
        <f ca="1">IF(AND(INT(YEARFRAC(#REF!,TODAY()))&gt;=25,INT(YEARFRAC(#REF!,TODAY()))&lt;=35),INT(YEARFRAC(#REF!,TODAY())),"")</f>
        <v>#REF!</v>
      </c>
      <c r="AH8" s="36" t="e">
        <f ca="1">IF(AND(INT(YEARFRAC(#REF!,TODAY()))&gt;=36,INT(YEARFRAC(#REF!,TODAY()))&lt;=45),INT(YEARFRAC(#REF!,TODAY())),"")</f>
        <v>#REF!</v>
      </c>
      <c r="AI8" s="36" t="e">
        <f ca="1">IF(AND(INT(YEARFRAC(#REF!,TODAY()))&gt;=46,INT(YEARFRAC(#REF!,TODAY()))&lt;=50),INT(YEARFRAC(#REF!,TODAY())),"")</f>
        <v>#REF!</v>
      </c>
      <c r="AJ8" s="35"/>
    </row>
    <row r="9" spans="1:36" ht="39.75" customHeight="1" x14ac:dyDescent="0.25">
      <c r="A9" s="46" t="s">
        <v>351</v>
      </c>
      <c r="B9" s="40">
        <v>46078</v>
      </c>
      <c r="C9" s="41">
        <v>1</v>
      </c>
      <c r="D9" s="41" t="s">
        <v>5</v>
      </c>
      <c r="E9" s="44" t="s">
        <v>1349</v>
      </c>
      <c r="F9" s="51" t="str" cm="1">
        <f t="array" ref="F9:H9">_xlfn.TEXTSPLIT(E9," ")</f>
        <v>АНТОНЮК</v>
      </c>
      <c r="G9" s="44" t="str">
        <v>Олександр</v>
      </c>
      <c r="H9" s="44" t="str">
        <v>Леонідович</v>
      </c>
      <c r="I9" s="60" t="s">
        <v>1075</v>
      </c>
      <c r="J9" s="32" t="s">
        <v>2244</v>
      </c>
      <c r="K9" s="44">
        <v>2912410393</v>
      </c>
      <c r="L9" s="44" t="s">
        <v>352</v>
      </c>
      <c r="M9" s="46" t="s">
        <v>353</v>
      </c>
      <c r="N9" s="44" t="s">
        <v>237</v>
      </c>
      <c r="O9" s="44" t="s">
        <v>354</v>
      </c>
      <c r="P9" s="44" t="s">
        <v>1114</v>
      </c>
      <c r="Q9" s="44" t="s">
        <v>355</v>
      </c>
      <c r="R9" s="44" t="s">
        <v>356</v>
      </c>
      <c r="S9" s="44" t="s">
        <v>1179</v>
      </c>
      <c r="T9" s="44" t="s">
        <v>1295</v>
      </c>
      <c r="U9" s="46" t="s">
        <v>1121</v>
      </c>
      <c r="V9" s="44"/>
      <c r="W9" s="44" t="s">
        <v>6</v>
      </c>
      <c r="X9" s="47">
        <v>100</v>
      </c>
      <c r="Y9" s="48"/>
      <c r="Z9" s="43">
        <v>46078</v>
      </c>
      <c r="AA9" s="43" t="s">
        <v>357</v>
      </c>
      <c r="AB9" s="43" t="str">
        <f>IF(E9="","",IF(V9="","ні","так"))</f>
        <v>ні</v>
      </c>
      <c r="AC9" s="43">
        <v>46078</v>
      </c>
      <c r="AD9" s="43" t="s">
        <v>7</v>
      </c>
      <c r="AE9" s="43" t="s">
        <v>9</v>
      </c>
      <c r="AF9" s="49"/>
      <c r="AG9" s="36" t="e">
        <f ca="1">IF(AND(INT(YEARFRAC(#REF!,TODAY()))&gt;=25,INT(YEARFRAC(#REF!,TODAY()))&lt;=35),INT(YEARFRAC(#REF!,TODAY())),"")</f>
        <v>#REF!</v>
      </c>
      <c r="AH9" s="36" t="e">
        <f ca="1">IF(AND(INT(YEARFRAC(#REF!,TODAY()))&gt;=36,INT(YEARFRAC(#REF!,TODAY()))&lt;=45),INT(YEARFRAC(#REF!,TODAY())),"")</f>
        <v>#REF!</v>
      </c>
      <c r="AI9" s="36" t="e">
        <f ca="1">IF(AND(INT(YEARFRAC(#REF!,TODAY()))&gt;=46,INT(YEARFRAC(#REF!,TODAY()))&lt;=50),INT(YEARFRAC(#REF!,TODAY())),"")</f>
        <v>#REF!</v>
      </c>
      <c r="AJ9" s="35"/>
    </row>
    <row r="10" spans="1:36" ht="39.75" customHeight="1" x14ac:dyDescent="0.25">
      <c r="A10" s="50" t="s">
        <v>541</v>
      </c>
      <c r="B10" s="40">
        <v>46080</v>
      </c>
      <c r="C10" s="35">
        <v>2</v>
      </c>
      <c r="D10" s="35" t="s">
        <v>5</v>
      </c>
      <c r="E10" s="51" t="s">
        <v>1350</v>
      </c>
      <c r="F10" s="51" t="str" cm="1">
        <f t="array" ref="F10:H10">_xlfn.TEXTSPLIT(E10," ")</f>
        <v>БАБИЧ</v>
      </c>
      <c r="G10" s="51" t="str">
        <v>Андрій</v>
      </c>
      <c r="H10" s="51" t="str">
        <v>Васильович</v>
      </c>
      <c r="I10" s="60" t="s">
        <v>1075</v>
      </c>
      <c r="J10" s="32" t="s">
        <v>2245</v>
      </c>
      <c r="K10" s="39" t="s">
        <v>542</v>
      </c>
      <c r="L10" s="42" t="s">
        <v>543</v>
      </c>
      <c r="M10" s="46" t="s">
        <v>544</v>
      </c>
      <c r="N10" s="44" t="s">
        <v>545</v>
      </c>
      <c r="O10" s="44" t="s">
        <v>546</v>
      </c>
      <c r="P10" s="44" t="s">
        <v>1114</v>
      </c>
      <c r="Q10" s="44" t="s">
        <v>547</v>
      </c>
      <c r="R10" s="44" t="s">
        <v>548</v>
      </c>
      <c r="S10" s="44" t="s">
        <v>1179</v>
      </c>
      <c r="T10" s="44" t="s">
        <v>1195</v>
      </c>
      <c r="U10" s="46" t="s">
        <v>1122</v>
      </c>
      <c r="V10" s="44"/>
      <c r="W10" s="44" t="s">
        <v>6</v>
      </c>
      <c r="X10" s="47">
        <v>100</v>
      </c>
      <c r="Y10" s="48"/>
      <c r="Z10" s="43">
        <v>46080</v>
      </c>
      <c r="AA10" s="43" t="s">
        <v>540</v>
      </c>
      <c r="AB10" s="43" t="str">
        <f>IF(E10="","",IF(V10="","ні","так"))</f>
        <v>ні</v>
      </c>
      <c r="AC10" s="43">
        <v>46080</v>
      </c>
      <c r="AD10" s="43" t="s">
        <v>14</v>
      </c>
      <c r="AE10" s="43"/>
      <c r="AF10" s="49"/>
      <c r="AG10" s="36" t="e">
        <f ca="1">IF(AND(INT(YEARFRAC(#REF!,TODAY()))&gt;=25,INT(YEARFRAC(#REF!,TODAY()))&lt;=35),INT(YEARFRAC(#REF!,TODAY())),"")</f>
        <v>#REF!</v>
      </c>
      <c r="AH10" s="36" t="e">
        <f ca="1">IF(AND(INT(YEARFRAC(#REF!,TODAY()))&gt;=36,INT(YEARFRAC(#REF!,TODAY()))&lt;=45),INT(YEARFRAC(#REF!,TODAY())),"")</f>
        <v>#REF!</v>
      </c>
      <c r="AI10" s="36" t="e">
        <f ca="1">IF(AND(INT(YEARFRAC(#REF!,TODAY()))&gt;=46,INT(YEARFRAC(#REF!,TODAY()))&lt;=50),INT(YEARFRAC(#REF!,TODAY())),"")</f>
        <v>#REF!</v>
      </c>
      <c r="AJ10" s="35"/>
    </row>
    <row r="11" spans="1:36" ht="39.75" customHeight="1" x14ac:dyDescent="0.25">
      <c r="A11" s="50" t="s">
        <v>549</v>
      </c>
      <c r="B11" s="40">
        <v>46080</v>
      </c>
      <c r="C11" s="35">
        <v>3</v>
      </c>
      <c r="D11" s="41" t="s">
        <v>5</v>
      </c>
      <c r="E11" s="42" t="s">
        <v>1351</v>
      </c>
      <c r="F11" s="51" t="str" cm="1">
        <f t="array" ref="F11:H11">_xlfn.TEXTSPLIT(E11," ")</f>
        <v>БАСКАКОВ</v>
      </c>
      <c r="G11" s="42" t="str">
        <v>Павло</v>
      </c>
      <c r="H11" s="42" t="str">
        <v>Анатолійович</v>
      </c>
      <c r="I11" s="60" t="s">
        <v>1077</v>
      </c>
      <c r="J11" s="32" t="s">
        <v>2246</v>
      </c>
      <c r="K11" s="39" t="s">
        <v>550</v>
      </c>
      <c r="L11" s="45" t="s">
        <v>551</v>
      </c>
      <c r="M11" s="46" t="s">
        <v>552</v>
      </c>
      <c r="N11" s="43" t="s">
        <v>553</v>
      </c>
      <c r="O11" s="43" t="s">
        <v>1539</v>
      </c>
      <c r="P11" s="44" t="s">
        <v>1114</v>
      </c>
      <c r="Q11" s="43" t="s">
        <v>1494</v>
      </c>
      <c r="R11" s="43" t="s">
        <v>554</v>
      </c>
      <c r="S11" s="44" t="s">
        <v>1179</v>
      </c>
      <c r="T11" s="43" t="s">
        <v>1196</v>
      </c>
      <c r="U11" s="46" t="s">
        <v>1123</v>
      </c>
      <c r="V11" s="44"/>
      <c r="W11" s="44" t="s">
        <v>6</v>
      </c>
      <c r="X11" s="47">
        <v>100</v>
      </c>
      <c r="Y11" s="48"/>
      <c r="Z11" s="43">
        <v>46080</v>
      </c>
      <c r="AA11" s="43" t="s">
        <v>540</v>
      </c>
      <c r="AB11" s="43" t="str">
        <f>IF(E11="","",IF(V11="","ні","так"))</f>
        <v>ні</v>
      </c>
      <c r="AC11" s="43">
        <v>46080</v>
      </c>
      <c r="AD11" s="43" t="s">
        <v>14</v>
      </c>
      <c r="AE11" s="43" t="s">
        <v>20</v>
      </c>
      <c r="AF11" s="49"/>
      <c r="AG11" s="36" t="e">
        <f ca="1">IF(AND(INT(YEARFRAC(#REF!,TODAY()))&gt;=25,INT(YEARFRAC(#REF!,TODAY()))&lt;=35),INT(YEARFRAC(#REF!,TODAY())),"")</f>
        <v>#REF!</v>
      </c>
      <c r="AH11" s="36" t="e">
        <f ca="1">IF(AND(INT(YEARFRAC(#REF!,TODAY()))&gt;=36,INT(YEARFRAC(#REF!,TODAY()))&lt;=45),INT(YEARFRAC(#REF!,TODAY())),"")</f>
        <v>#REF!</v>
      </c>
      <c r="AI11" s="36" t="e">
        <f ca="1">IF(AND(INT(YEARFRAC(#REF!,TODAY()))&gt;=46,INT(YEARFRAC(#REF!,TODAY()))&lt;=50),INT(YEARFRAC(#REF!,TODAY())),"")</f>
        <v>#REF!</v>
      </c>
      <c r="AJ11" s="35"/>
    </row>
    <row r="12" spans="1:36" ht="39.75" customHeight="1" x14ac:dyDescent="0.25">
      <c r="A12" s="50" t="s">
        <v>429</v>
      </c>
      <c r="B12" s="40">
        <v>46079</v>
      </c>
      <c r="C12" s="35">
        <v>2</v>
      </c>
      <c r="D12" s="41" t="s">
        <v>5</v>
      </c>
      <c r="E12" s="51" t="s">
        <v>1352</v>
      </c>
      <c r="F12" s="51" t="str" cm="1">
        <f t="array" ref="F12:H12">_xlfn.TEXTSPLIT(E12," ")</f>
        <v>БЕРШАДСЬКИЙ</v>
      </c>
      <c r="G12" s="51" t="str">
        <v>Олександр</v>
      </c>
      <c r="H12" s="51" t="str">
        <v>Миколайович</v>
      </c>
      <c r="I12" s="60" t="s">
        <v>1078</v>
      </c>
      <c r="J12" s="32" t="s">
        <v>2247</v>
      </c>
      <c r="K12" s="39" t="s">
        <v>430</v>
      </c>
      <c r="L12" s="31" t="s">
        <v>227</v>
      </c>
      <c r="M12" s="46" t="s">
        <v>431</v>
      </c>
      <c r="N12" s="44" t="s">
        <v>432</v>
      </c>
      <c r="O12" s="44" t="s">
        <v>433</v>
      </c>
      <c r="P12" s="44" t="s">
        <v>11</v>
      </c>
      <c r="Q12" s="44" t="s">
        <v>434</v>
      </c>
      <c r="R12" s="44" t="s">
        <v>435</v>
      </c>
      <c r="S12" s="44" t="s">
        <v>1179</v>
      </c>
      <c r="T12" s="44" t="s">
        <v>1197</v>
      </c>
      <c r="U12" s="46" t="s">
        <v>1124</v>
      </c>
      <c r="V12" s="44"/>
      <c r="W12" s="44" t="s">
        <v>6</v>
      </c>
      <c r="X12" s="47">
        <v>100</v>
      </c>
      <c r="Y12" s="48"/>
      <c r="Z12" s="43">
        <v>46079</v>
      </c>
      <c r="AA12" s="43" t="s">
        <v>428</v>
      </c>
      <c r="AB12" s="43" t="str">
        <f>IF(E12="","",IF(V12="","ні","так"))</f>
        <v>ні</v>
      </c>
      <c r="AC12" s="43">
        <v>46079</v>
      </c>
      <c r="AD12" s="43" t="s">
        <v>7</v>
      </c>
      <c r="AE12" s="43"/>
      <c r="AF12" s="49" t="s">
        <v>261</v>
      </c>
      <c r="AG12" s="36" t="e">
        <f ca="1">IF(AND(INT(YEARFRAC(#REF!,TODAY()))&gt;=25,INT(YEARFRAC(#REF!,TODAY()))&lt;=35),INT(YEARFRAC(#REF!,TODAY())),"")</f>
        <v>#REF!</v>
      </c>
      <c r="AH12" s="36" t="e">
        <f ca="1">IF(AND(INT(YEARFRAC(#REF!,TODAY()))&gt;=36,INT(YEARFRAC(#REF!,TODAY()))&lt;=45),INT(YEARFRAC(#REF!,TODAY())),"")</f>
        <v>#REF!</v>
      </c>
      <c r="AI12" s="36" t="e">
        <f ca="1">IF(AND(INT(YEARFRAC(#REF!,TODAY()))&gt;=46,INT(YEARFRAC(#REF!,TODAY()))&lt;=50),INT(YEARFRAC(#REF!,TODAY())),"")</f>
        <v>#REF!</v>
      </c>
      <c r="AJ12" s="35"/>
    </row>
    <row r="13" spans="1:36" s="38" customFormat="1" ht="39.75" customHeight="1" x14ac:dyDescent="0.25">
      <c r="A13" s="39" t="s">
        <v>436</v>
      </c>
      <c r="B13" s="40">
        <v>46079</v>
      </c>
      <c r="C13" s="41">
        <v>3</v>
      </c>
      <c r="D13" s="41" t="s">
        <v>5</v>
      </c>
      <c r="E13" s="44" t="s">
        <v>1353</v>
      </c>
      <c r="F13" s="51" t="str" cm="1">
        <f t="array" ref="F13:H13">_xlfn.TEXTSPLIT(E13," ")</f>
        <v>БІЛОУСОВ</v>
      </c>
      <c r="G13" s="44" t="str">
        <v>Сергій</v>
      </c>
      <c r="H13" s="44" t="str">
        <v>Вікторович</v>
      </c>
      <c r="I13" s="60" t="s">
        <v>1079</v>
      </c>
      <c r="J13" s="32" t="s">
        <v>2248</v>
      </c>
      <c r="K13" s="44" t="s">
        <v>437</v>
      </c>
      <c r="L13" s="44" t="s">
        <v>438</v>
      </c>
      <c r="M13" s="46" t="s">
        <v>439</v>
      </c>
      <c r="N13" s="44" t="s">
        <v>387</v>
      </c>
      <c r="O13" s="44" t="s">
        <v>440</v>
      </c>
      <c r="P13" s="44" t="s">
        <v>1115</v>
      </c>
      <c r="Q13" s="44" t="s">
        <v>441</v>
      </c>
      <c r="R13" s="44" t="s">
        <v>442</v>
      </c>
      <c r="S13" s="44" t="s">
        <v>1180</v>
      </c>
      <c r="T13" s="44" t="s">
        <v>1198</v>
      </c>
      <c r="U13" s="46" t="s">
        <v>1125</v>
      </c>
      <c r="V13" s="44"/>
      <c r="W13" s="44" t="s">
        <v>6</v>
      </c>
      <c r="X13" s="47">
        <v>100</v>
      </c>
      <c r="Y13" s="48"/>
      <c r="Z13" s="43">
        <v>46079</v>
      </c>
      <c r="AA13" s="43" t="s">
        <v>428</v>
      </c>
      <c r="AB13" s="43" t="str">
        <f>IF(E13="","",IF(V13="","ні","так"))</f>
        <v>ні</v>
      </c>
      <c r="AC13" s="43">
        <v>46079</v>
      </c>
      <c r="AD13" s="43" t="s">
        <v>7</v>
      </c>
      <c r="AE13" s="43"/>
      <c r="AF13" s="49"/>
      <c r="AG13" s="36" t="e">
        <f ca="1">IF(AND(INT(YEARFRAC(#REF!,TODAY()))&gt;=25,INT(YEARFRAC(#REF!,TODAY()))&lt;=35),INT(YEARFRAC(#REF!,TODAY())),"")</f>
        <v>#REF!</v>
      </c>
      <c r="AH13" s="36" t="e">
        <f ca="1">IF(AND(INT(YEARFRAC(#REF!,TODAY()))&gt;=36,INT(YEARFRAC(#REF!,TODAY()))&lt;=45),INT(YEARFRAC(#REF!,TODAY())),"")</f>
        <v>#REF!</v>
      </c>
      <c r="AI13" s="36" t="e">
        <f ca="1">IF(AND(INT(YEARFRAC(#REF!,TODAY()))&gt;=46,INT(YEARFRAC(#REF!,TODAY()))&lt;=50),INT(YEARFRAC(#REF!,TODAY())),"")</f>
        <v>#REF!</v>
      </c>
      <c r="AJ13" s="35"/>
    </row>
    <row r="14" spans="1:36" ht="39.75" customHeight="1" x14ac:dyDescent="0.25">
      <c r="B14" s="56">
        <v>46078</v>
      </c>
      <c r="C14" s="35">
        <v>18</v>
      </c>
      <c r="D14" s="32" t="s">
        <v>5</v>
      </c>
      <c r="E14" s="57" t="s">
        <v>1354</v>
      </c>
      <c r="F14" s="51" t="str" cm="1">
        <f t="array" ref="F14:H14">_xlfn.TEXTSPLIT(E14," ")</f>
        <v>БОЙКО</v>
      </c>
      <c r="G14" s="57" t="str">
        <v>Геннадій</v>
      </c>
      <c r="H14" s="57" t="str">
        <v>Володимирович</v>
      </c>
      <c r="I14" s="60"/>
      <c r="J14" s="32" t="s">
        <v>2249</v>
      </c>
      <c r="K14" s="30" t="s">
        <v>858</v>
      </c>
      <c r="L14" s="32" t="s">
        <v>1318</v>
      </c>
      <c r="M14" s="32" t="s">
        <v>859</v>
      </c>
      <c r="N14" s="32" t="s">
        <v>860</v>
      </c>
      <c r="O14" s="32" t="s">
        <v>861</v>
      </c>
      <c r="P14" s="32" t="s">
        <v>1114</v>
      </c>
      <c r="Q14" s="32" t="s">
        <v>862</v>
      </c>
      <c r="R14" s="32" t="s">
        <v>863</v>
      </c>
      <c r="S14" s="44" t="s">
        <v>1179</v>
      </c>
      <c r="T14" s="32" t="s">
        <v>1199</v>
      </c>
      <c r="U14" s="34" t="s">
        <v>864</v>
      </c>
      <c r="AB14" s="43" t="s">
        <v>1051</v>
      </c>
      <c r="AC14" s="37"/>
      <c r="AD14" s="37"/>
      <c r="AE14" s="33" t="s">
        <v>9</v>
      </c>
      <c r="AF14" s="49" t="s">
        <v>745</v>
      </c>
      <c r="AG14" s="36" t="e">
        <f ca="1">IF(AND(INT(YEARFRAC(#REF!,TODAY()))&gt;=25,INT(YEARFRAC(#REF!,TODAY()))&lt;=35),INT(YEARFRAC(#REF!,TODAY())),"")</f>
        <v>#REF!</v>
      </c>
      <c r="AH14" s="36" t="e">
        <f ca="1">IF(AND(INT(YEARFRAC(#REF!,TODAY()))&gt;=36,INT(YEARFRAC(#REF!,TODAY()))&lt;=45),INT(YEARFRAC(#REF!,TODAY())),"")</f>
        <v>#REF!</v>
      </c>
      <c r="AI14" s="36" t="e">
        <f ca="1">IF(AND(INT(YEARFRAC(#REF!,TODAY()))&gt;=46,INT(YEARFRAC(#REF!,TODAY()))&lt;=50),INT(YEARFRAC(#REF!,TODAY())),"")</f>
        <v>#REF!</v>
      </c>
    </row>
    <row r="15" spans="1:36" ht="39.75" customHeight="1" x14ac:dyDescent="0.25">
      <c r="A15" s="50" t="s">
        <v>429</v>
      </c>
      <c r="B15" s="40">
        <v>46079</v>
      </c>
      <c r="C15" s="41">
        <v>4</v>
      </c>
      <c r="D15" s="41" t="s">
        <v>5</v>
      </c>
      <c r="E15" s="44" t="s">
        <v>1355</v>
      </c>
      <c r="F15" s="51" t="str" cm="1">
        <f t="array" ref="F15:H15">_xlfn.TEXTSPLIT(E15," ")</f>
        <v>БОЛЬШАКОВ</v>
      </c>
      <c r="G15" s="44" t="str">
        <v>Костянтин</v>
      </c>
      <c r="H15" s="44" t="str">
        <v>Євгенович</v>
      </c>
      <c r="I15" s="60" t="s">
        <v>1078</v>
      </c>
      <c r="J15" s="32" t="s">
        <v>2250</v>
      </c>
      <c r="K15" s="39" t="s">
        <v>443</v>
      </c>
      <c r="L15" s="31" t="s">
        <v>1319</v>
      </c>
      <c r="M15" s="44" t="s">
        <v>444</v>
      </c>
      <c r="N15" s="44" t="s">
        <v>445</v>
      </c>
      <c r="O15" s="44" t="s">
        <v>1540</v>
      </c>
      <c r="P15" s="44" t="s">
        <v>1114</v>
      </c>
      <c r="Q15" s="44" t="s">
        <v>1495</v>
      </c>
      <c r="R15" s="44" t="s">
        <v>446</v>
      </c>
      <c r="S15" s="44" t="s">
        <v>1179</v>
      </c>
      <c r="T15" s="44" t="s">
        <v>1200</v>
      </c>
      <c r="U15" s="46" t="s">
        <v>1126</v>
      </c>
      <c r="V15" s="54"/>
      <c r="W15" s="44" t="s">
        <v>6</v>
      </c>
      <c r="X15" s="47">
        <v>100</v>
      </c>
      <c r="Y15" s="48"/>
      <c r="Z15" s="43">
        <v>46079</v>
      </c>
      <c r="AA15" s="43" t="s">
        <v>428</v>
      </c>
      <c r="AB15" s="43" t="str">
        <f>IF(E15="","",IF(V15="","ні","так"))</f>
        <v>ні</v>
      </c>
      <c r="AC15" s="43">
        <v>46078</v>
      </c>
      <c r="AD15" s="43" t="s">
        <v>7</v>
      </c>
      <c r="AE15" s="43"/>
      <c r="AF15" s="49"/>
      <c r="AG15" s="36" t="e">
        <f ca="1">IF(AND(INT(YEARFRAC(#REF!,TODAY()))&gt;=25,INT(YEARFRAC(#REF!,TODAY()))&lt;=35),INT(YEARFRAC(#REF!,TODAY())),"")</f>
        <v>#REF!</v>
      </c>
      <c r="AH15" s="36" t="e">
        <f ca="1">IF(AND(INT(YEARFRAC(#REF!,TODAY()))&gt;=36,INT(YEARFRAC(#REF!,TODAY()))&lt;=45),INT(YEARFRAC(#REF!,TODAY())),"")</f>
        <v>#REF!</v>
      </c>
      <c r="AI15" s="36" t="e">
        <f ca="1">IF(AND(INT(YEARFRAC(#REF!,TODAY()))&gt;=46,INT(YEARFRAC(#REF!,TODAY()))&lt;=50),INT(YEARFRAC(#REF!,TODAY())),"")</f>
        <v>#REF!</v>
      </c>
      <c r="AJ15" s="35"/>
    </row>
    <row r="16" spans="1:36" ht="39.75" customHeight="1" x14ac:dyDescent="0.25">
      <c r="A16" s="46" t="s">
        <v>218</v>
      </c>
      <c r="B16" s="40">
        <v>46075</v>
      </c>
      <c r="C16" s="35">
        <v>4</v>
      </c>
      <c r="D16" s="41" t="s">
        <v>5</v>
      </c>
      <c r="E16" s="44" t="s">
        <v>1356</v>
      </c>
      <c r="F16" s="51" t="str" cm="1">
        <f t="array" ref="F16:H16">_xlfn.TEXTSPLIT(E16," ")</f>
        <v>БОНДАР</v>
      </c>
      <c r="G16" s="44" t="str">
        <v>Андрій</v>
      </c>
      <c r="H16" s="44" t="str">
        <v>Васильович</v>
      </c>
      <c r="I16" s="60" t="s">
        <v>1076</v>
      </c>
      <c r="J16" s="32" t="s">
        <v>2251</v>
      </c>
      <c r="K16" s="44">
        <v>3235207996</v>
      </c>
      <c r="L16" s="44" t="s">
        <v>219</v>
      </c>
      <c r="M16" s="46" t="s">
        <v>220</v>
      </c>
      <c r="N16" s="44" t="s">
        <v>221</v>
      </c>
      <c r="O16" s="44" t="s">
        <v>222</v>
      </c>
      <c r="P16" s="44" t="s">
        <v>1114</v>
      </c>
      <c r="Q16" s="44" t="s">
        <v>223</v>
      </c>
      <c r="R16" s="44" t="s">
        <v>224</v>
      </c>
      <c r="S16" s="44" t="s">
        <v>1179</v>
      </c>
      <c r="T16" s="44" t="s">
        <v>1201</v>
      </c>
      <c r="U16" s="46" t="s">
        <v>1127</v>
      </c>
      <c r="V16" s="44"/>
      <c r="W16" s="44" t="s">
        <v>6</v>
      </c>
      <c r="X16" s="47">
        <v>100</v>
      </c>
      <c r="Y16" s="48"/>
      <c r="Z16" s="43">
        <v>46076</v>
      </c>
      <c r="AA16" s="43" t="s">
        <v>203</v>
      </c>
      <c r="AB16" s="43" t="str">
        <f>IF(E16="","",IF(V16="","ні","так"))</f>
        <v>ні</v>
      </c>
      <c r="AC16" s="43">
        <v>46074</v>
      </c>
      <c r="AD16" s="43" t="s">
        <v>7</v>
      </c>
      <c r="AE16" s="43"/>
      <c r="AF16" s="49"/>
      <c r="AG16" s="36" t="e">
        <f ca="1">IF(AND(INT(YEARFRAC(#REF!,TODAY()))&gt;=25,INT(YEARFRAC(#REF!,TODAY()))&lt;=35),INT(YEARFRAC(#REF!,TODAY())),"")</f>
        <v>#REF!</v>
      </c>
      <c r="AH16" s="36" t="e">
        <f ca="1">IF(AND(INT(YEARFRAC(#REF!,TODAY()))&gt;=36,INT(YEARFRAC(#REF!,TODAY()))&lt;=45),INT(YEARFRAC(#REF!,TODAY())),"")</f>
        <v>#REF!</v>
      </c>
      <c r="AI16" s="36" t="e">
        <f ca="1">IF(AND(INT(YEARFRAC(#REF!,TODAY()))&gt;=46,INT(YEARFRAC(#REF!,TODAY()))&lt;=50),INT(YEARFRAC(#REF!,TODAY())),"")</f>
        <v>#REF!</v>
      </c>
      <c r="AJ16" s="35"/>
    </row>
    <row r="17" spans="1:37" ht="39.75" customHeight="1" x14ac:dyDescent="0.25">
      <c r="A17" s="46" t="s">
        <v>121</v>
      </c>
      <c r="B17" s="40">
        <v>46075</v>
      </c>
      <c r="C17" s="41">
        <v>10</v>
      </c>
      <c r="D17" s="41" t="s">
        <v>5</v>
      </c>
      <c r="E17" s="44" t="s">
        <v>1357</v>
      </c>
      <c r="F17" s="51" t="str" cm="1">
        <f t="array" ref="F17:H17">_xlfn.TEXTSPLIT(E17," ")</f>
        <v>БОРИСОВ</v>
      </c>
      <c r="G17" s="44" t="str">
        <v>Дмитро</v>
      </c>
      <c r="H17" s="44" t="str">
        <v>Сергійович</v>
      </c>
      <c r="I17" s="60" t="s">
        <v>1080</v>
      </c>
      <c r="J17" s="32" t="s">
        <v>2252</v>
      </c>
      <c r="K17" s="44">
        <v>3081727094</v>
      </c>
      <c r="L17" s="44" t="s">
        <v>130</v>
      </c>
      <c r="M17" s="46"/>
      <c r="N17" s="44" t="s">
        <v>189</v>
      </c>
      <c r="O17" s="44" t="s">
        <v>190</v>
      </c>
      <c r="P17" s="44" t="s">
        <v>151</v>
      </c>
      <c r="Q17" s="44" t="s">
        <v>191</v>
      </c>
      <c r="R17" s="44" t="s">
        <v>192</v>
      </c>
      <c r="S17" s="31" t="s">
        <v>1180</v>
      </c>
      <c r="T17" s="44" t="s">
        <v>1188</v>
      </c>
      <c r="U17" s="46" t="s">
        <v>193</v>
      </c>
      <c r="V17" s="44"/>
      <c r="W17" s="44" t="s">
        <v>6</v>
      </c>
      <c r="X17" s="47">
        <v>100</v>
      </c>
      <c r="Y17" s="48"/>
      <c r="Z17" s="43">
        <v>46075</v>
      </c>
      <c r="AA17" s="43" t="s">
        <v>129</v>
      </c>
      <c r="AB17" s="43" t="str">
        <f>IF(E17="","",IF(V17="","ні","так"))</f>
        <v>ні</v>
      </c>
      <c r="AC17" s="43">
        <v>46075</v>
      </c>
      <c r="AD17" s="43" t="s">
        <v>7</v>
      </c>
      <c r="AE17" s="43" t="s">
        <v>194</v>
      </c>
      <c r="AF17" s="49"/>
      <c r="AG17" s="36" t="e">
        <f ca="1">IF(AND(INT(YEARFRAC(#REF!,TODAY()))&gt;=25,INT(YEARFRAC(#REF!,TODAY()))&lt;=35),INT(YEARFRAC(#REF!,TODAY())),"")</f>
        <v>#REF!</v>
      </c>
      <c r="AH17" s="36" t="e">
        <f ca="1">IF(AND(INT(YEARFRAC(#REF!,TODAY()))&gt;=36,INT(YEARFRAC(#REF!,TODAY()))&lt;=45),INT(YEARFRAC(#REF!,TODAY())),"")</f>
        <v>#REF!</v>
      </c>
      <c r="AI17" s="36" t="e">
        <f ca="1">IF(AND(INT(YEARFRAC(#REF!,TODAY()))&gt;=46,INT(YEARFRAC(#REF!,TODAY()))&lt;=50),INT(YEARFRAC(#REF!,TODAY())),"")</f>
        <v>#REF!</v>
      </c>
      <c r="AJ17" s="35"/>
    </row>
    <row r="18" spans="1:37" ht="39.75" customHeight="1" x14ac:dyDescent="0.25">
      <c r="A18" s="39" t="s">
        <v>103</v>
      </c>
      <c r="B18" s="40">
        <v>46074</v>
      </c>
      <c r="C18" s="41">
        <v>1</v>
      </c>
      <c r="D18" s="41" t="s">
        <v>5</v>
      </c>
      <c r="E18" s="42" t="s">
        <v>1358</v>
      </c>
      <c r="F18" s="51" t="str" cm="1">
        <f t="array" ref="F18:H18">_xlfn.TEXTSPLIT(E18," ")</f>
        <v>БОРОДАВКО</v>
      </c>
      <c r="G18" s="42" t="str">
        <v>Віталій</v>
      </c>
      <c r="H18" s="42" t="str">
        <v>Михайлович</v>
      </c>
      <c r="I18" s="60" t="s">
        <v>1073</v>
      </c>
      <c r="J18" s="32" t="s">
        <v>2253</v>
      </c>
      <c r="K18" s="39" t="s">
        <v>106</v>
      </c>
      <c r="L18" s="45" t="s">
        <v>107</v>
      </c>
      <c r="M18" s="46" t="s">
        <v>108</v>
      </c>
      <c r="N18" s="43" t="s">
        <v>144</v>
      </c>
      <c r="O18" s="43" t="s">
        <v>143</v>
      </c>
      <c r="P18" s="44" t="s">
        <v>145</v>
      </c>
      <c r="Q18" s="43" t="s">
        <v>146</v>
      </c>
      <c r="R18" s="43" t="s">
        <v>147</v>
      </c>
      <c r="S18" s="44" t="s">
        <v>1179</v>
      </c>
      <c r="T18" s="43" t="s">
        <v>1182</v>
      </c>
      <c r="U18" s="46" t="s">
        <v>1178</v>
      </c>
      <c r="V18" s="44"/>
      <c r="W18" s="44" t="s">
        <v>6</v>
      </c>
      <c r="X18" s="47">
        <v>100</v>
      </c>
      <c r="Y18" s="48"/>
      <c r="Z18" s="43">
        <v>46074</v>
      </c>
      <c r="AA18" s="43" t="s">
        <v>125</v>
      </c>
      <c r="AB18" s="43" t="str">
        <f>IF(E18="","",IF(V18="","ні","так"))</f>
        <v>ні</v>
      </c>
      <c r="AC18" s="43">
        <v>46074</v>
      </c>
      <c r="AD18" s="43" t="s">
        <v>7</v>
      </c>
      <c r="AE18" s="43" t="s">
        <v>148</v>
      </c>
      <c r="AF18" s="49"/>
      <c r="AG18" s="36" t="e">
        <f ca="1">IF(AND(INT(YEARFRAC(#REF!,TODAY()))&gt;=25,INT(YEARFRAC(#REF!,TODAY()))&lt;=35),INT(YEARFRAC(#REF!,TODAY())),"")</f>
        <v>#REF!</v>
      </c>
      <c r="AH18" s="36" t="e">
        <f ca="1">IF(AND(INT(YEARFRAC(#REF!,TODAY()))&gt;=36,INT(YEARFRAC(#REF!,TODAY()))&lt;=45),INT(YEARFRAC(#REF!,TODAY())),"")</f>
        <v>#REF!</v>
      </c>
      <c r="AI18" s="36" t="e">
        <f ca="1">IF(AND(INT(YEARFRAC(#REF!,TODAY()))&gt;=46,INT(YEARFRAC(#REF!,TODAY()))&lt;=50),INT(YEARFRAC(#REF!,TODAY())),"")</f>
        <v>#REF!</v>
      </c>
      <c r="AJ18" s="35"/>
    </row>
    <row r="19" spans="1:37" ht="39.75" customHeight="1" x14ac:dyDescent="0.25">
      <c r="A19" s="39" t="s">
        <v>312</v>
      </c>
      <c r="B19" s="40">
        <v>46077</v>
      </c>
      <c r="C19" s="41">
        <v>3</v>
      </c>
      <c r="D19" s="41" t="s">
        <v>5</v>
      </c>
      <c r="E19" s="51" t="s">
        <v>1359</v>
      </c>
      <c r="F19" s="51" t="str" cm="1">
        <f t="array" ref="F19:H19">_xlfn.TEXTSPLIT(E19," ")</f>
        <v>БРИСКІН</v>
      </c>
      <c r="G19" s="51" t="str">
        <v>Денис</v>
      </c>
      <c r="H19" s="51" t="str">
        <v>Сергійович</v>
      </c>
      <c r="I19" s="66" t="s">
        <v>1073</v>
      </c>
      <c r="J19" s="32" t="s">
        <v>2254</v>
      </c>
      <c r="K19" s="39" t="s">
        <v>313</v>
      </c>
      <c r="L19" s="42" t="s">
        <v>1320</v>
      </c>
      <c r="M19" s="46"/>
      <c r="N19" s="44" t="s">
        <v>237</v>
      </c>
      <c r="O19" s="44" t="s">
        <v>314</v>
      </c>
      <c r="P19" s="44" t="s">
        <v>299</v>
      </c>
      <c r="Q19" s="44" t="s">
        <v>315</v>
      </c>
      <c r="R19" s="44" t="s">
        <v>316</v>
      </c>
      <c r="S19" s="44" t="s">
        <v>1180</v>
      </c>
      <c r="T19" s="44" t="s">
        <v>1202</v>
      </c>
      <c r="U19" s="46" t="s">
        <v>317</v>
      </c>
      <c r="V19" s="44"/>
      <c r="W19" s="44" t="s">
        <v>6</v>
      </c>
      <c r="X19" s="47">
        <v>100</v>
      </c>
      <c r="Y19" s="48"/>
      <c r="Z19" s="43">
        <v>46077</v>
      </c>
      <c r="AA19" s="43" t="s">
        <v>303</v>
      </c>
      <c r="AB19" s="43" t="str">
        <f>IF(E19="","",IF(V19="","ні","так"))</f>
        <v>ні</v>
      </c>
      <c r="AC19" s="43">
        <v>46077</v>
      </c>
      <c r="AD19" s="43" t="s">
        <v>7</v>
      </c>
      <c r="AE19" s="43"/>
      <c r="AF19" s="49"/>
      <c r="AG19" s="36" t="e">
        <f ca="1">IF(AND(INT(YEARFRAC(#REF!,TODAY()))&gt;=25,INT(YEARFRAC(#REF!,TODAY()))&lt;=35),INT(YEARFRAC(#REF!,TODAY())),"")</f>
        <v>#REF!</v>
      </c>
      <c r="AH19" s="36" t="e">
        <f ca="1">IF(AND(INT(YEARFRAC(#REF!,TODAY()))&gt;=36,INT(YEARFRAC(#REF!,TODAY()))&lt;=45),INT(YEARFRAC(#REF!,TODAY())),"")</f>
        <v>#REF!</v>
      </c>
      <c r="AI19" s="36" t="e">
        <f ca="1">IF(AND(INT(YEARFRAC(#REF!,TODAY()))&gt;=46,INT(YEARFRAC(#REF!,TODAY()))&lt;=50),INT(YEARFRAC(#REF!,TODAY())),"")</f>
        <v>#REF!</v>
      </c>
      <c r="AJ19" s="35"/>
    </row>
    <row r="20" spans="1:37" ht="39.75" customHeight="1" x14ac:dyDescent="0.25">
      <c r="A20" s="50" t="s">
        <v>640</v>
      </c>
      <c r="B20" s="40">
        <v>46081</v>
      </c>
      <c r="C20" s="35">
        <v>2</v>
      </c>
      <c r="D20" s="35" t="s">
        <v>5</v>
      </c>
      <c r="E20" s="42" t="s">
        <v>1360</v>
      </c>
      <c r="F20" s="51" t="str" cm="1">
        <f t="array" ref="F20:H20">_xlfn.TEXTSPLIT(E20," ")</f>
        <v>БРОДОВСЬКИЙ</v>
      </c>
      <c r="G20" s="42" t="str">
        <v>Вадим</v>
      </c>
      <c r="H20" s="42" t="str">
        <v>Феліксович</v>
      </c>
      <c r="I20" s="60" t="s">
        <v>1075</v>
      </c>
      <c r="J20" s="32" t="s">
        <v>2255</v>
      </c>
      <c r="K20" s="39" t="s">
        <v>641</v>
      </c>
      <c r="L20" s="45" t="s">
        <v>642</v>
      </c>
      <c r="M20" s="46" t="s">
        <v>643</v>
      </c>
      <c r="N20" s="43" t="s">
        <v>644</v>
      </c>
      <c r="O20" s="43" t="s">
        <v>645</v>
      </c>
      <c r="P20" s="44" t="s">
        <v>1114</v>
      </c>
      <c r="Q20" s="43" t="s">
        <v>646</v>
      </c>
      <c r="R20" s="43" t="s">
        <v>647</v>
      </c>
      <c r="S20" s="44" t="s">
        <v>1179</v>
      </c>
      <c r="T20" s="43" t="s">
        <v>1203</v>
      </c>
      <c r="U20" s="46" t="s">
        <v>760</v>
      </c>
      <c r="V20" s="44" t="s">
        <v>462</v>
      </c>
      <c r="W20" s="44" t="s">
        <v>6</v>
      </c>
      <c r="X20" s="47">
        <v>100</v>
      </c>
      <c r="Y20" s="48"/>
      <c r="Z20" s="43">
        <v>46081</v>
      </c>
      <c r="AA20" s="43" t="s">
        <v>639</v>
      </c>
      <c r="AB20" s="43" t="str">
        <f>IF(E20="","",IF(V20="","ні","так"))</f>
        <v>так</v>
      </c>
      <c r="AC20" s="43">
        <v>46081</v>
      </c>
      <c r="AD20" s="43" t="s">
        <v>7</v>
      </c>
      <c r="AE20" s="43"/>
      <c r="AF20" s="49"/>
      <c r="AG20" s="36" t="e">
        <f ca="1">IF(AND(INT(YEARFRAC(#REF!,TODAY()))&gt;=25,INT(YEARFRAC(#REF!,TODAY()))&lt;=35),INT(YEARFRAC(#REF!,TODAY())),"")</f>
        <v>#REF!</v>
      </c>
      <c r="AH20" s="36" t="e">
        <f ca="1">IF(AND(INT(YEARFRAC(#REF!,TODAY()))&gt;=36,INT(YEARFRAC(#REF!,TODAY()))&lt;=45),INT(YEARFRAC(#REF!,TODAY())),"")</f>
        <v>#REF!</v>
      </c>
      <c r="AI20" s="36" t="e">
        <f ca="1">IF(AND(INT(YEARFRAC(#REF!,TODAY()))&gt;=46,INT(YEARFRAC(#REF!,TODAY()))&lt;=50),INT(YEARFRAC(#REF!,TODAY())),"")</f>
        <v>#REF!</v>
      </c>
      <c r="AJ20" s="35"/>
    </row>
    <row r="21" spans="1:37" ht="39.75" customHeight="1" x14ac:dyDescent="0.25">
      <c r="B21" s="56">
        <v>46016</v>
      </c>
      <c r="C21" s="35">
        <v>23</v>
      </c>
      <c r="D21" s="32" t="s">
        <v>5</v>
      </c>
      <c r="E21" s="57" t="s">
        <v>1361</v>
      </c>
      <c r="F21" s="51" t="str" cm="1">
        <f t="array" ref="F21:H21">_xlfn.TEXTSPLIT(E21," ")</f>
        <v>БРУЯКА</v>
      </c>
      <c r="G21" s="57" t="str">
        <v>Максим</v>
      </c>
      <c r="H21" s="57" t="str">
        <v>Юрійович</v>
      </c>
      <c r="I21" s="60" t="s">
        <v>1081</v>
      </c>
      <c r="J21" s="32" t="s">
        <v>2256</v>
      </c>
      <c r="K21" s="30" t="s">
        <v>893</v>
      </c>
      <c r="L21" s="31" t="s">
        <v>894</v>
      </c>
      <c r="M21" s="32" t="s">
        <v>895</v>
      </c>
      <c r="N21" s="32" t="s">
        <v>896</v>
      </c>
      <c r="O21" s="32" t="s">
        <v>897</v>
      </c>
      <c r="P21" s="32" t="s">
        <v>1113</v>
      </c>
      <c r="Q21" s="32" t="s">
        <v>898</v>
      </c>
      <c r="R21" s="32" t="s">
        <v>899</v>
      </c>
      <c r="S21" s="44" t="s">
        <v>1179</v>
      </c>
      <c r="T21" s="32" t="s">
        <v>1204</v>
      </c>
      <c r="U21" s="34" t="s">
        <v>900</v>
      </c>
      <c r="AB21" s="43" t="s">
        <v>1051</v>
      </c>
      <c r="AC21" s="37"/>
      <c r="AD21" s="37"/>
      <c r="AE21" s="33" t="s">
        <v>17</v>
      </c>
      <c r="AF21" s="49" t="s">
        <v>745</v>
      </c>
      <c r="AG21" s="36" t="e">
        <f ca="1">IF(AND(INT(YEARFRAC(#REF!,TODAY()))&gt;=25,INT(YEARFRAC(#REF!,TODAY()))&lt;=35),INT(YEARFRAC(#REF!,TODAY())),"")</f>
        <v>#REF!</v>
      </c>
      <c r="AH21" s="36" t="e">
        <f ca="1">IF(AND(INT(YEARFRAC(#REF!,TODAY()))&gt;=36,INT(YEARFRAC(#REF!,TODAY()))&lt;=45),INT(YEARFRAC(#REF!,TODAY())),"")</f>
        <v>#REF!</v>
      </c>
      <c r="AI21" s="36" t="e">
        <f ca="1">IF(AND(INT(YEARFRAC(#REF!,TODAY()))&gt;=46,INT(YEARFRAC(#REF!,TODAY()))&lt;=50),INT(YEARFRAC(#REF!,TODAY())),"")</f>
        <v>#REF!</v>
      </c>
    </row>
    <row r="22" spans="1:37" ht="39.75" customHeight="1" x14ac:dyDescent="0.25">
      <c r="B22" s="56">
        <v>46080</v>
      </c>
      <c r="C22" s="35">
        <v>38</v>
      </c>
      <c r="D22" s="32" t="s">
        <v>5</v>
      </c>
      <c r="E22" s="57" t="s">
        <v>1362</v>
      </c>
      <c r="F22" s="51" t="str" cm="1">
        <f t="array" ref="F22:H22">_xlfn.TEXTSPLIT(E22," ")</f>
        <v>БУРКОВЦОВ</v>
      </c>
      <c r="G22" s="57" t="str">
        <v>Андрій</v>
      </c>
      <c r="H22" s="57" t="str">
        <v>Юрійович</v>
      </c>
      <c r="I22" s="60" t="s">
        <v>1082</v>
      </c>
      <c r="J22" s="32" t="s">
        <v>2257</v>
      </c>
      <c r="K22" s="30" t="s">
        <v>998</v>
      </c>
      <c r="L22" s="31" t="s">
        <v>999</v>
      </c>
      <c r="M22" s="34" t="s">
        <v>1000</v>
      </c>
      <c r="N22" s="32" t="s">
        <v>1001</v>
      </c>
      <c r="O22" s="32" t="s">
        <v>1002</v>
      </c>
      <c r="P22" s="32" t="s">
        <v>11</v>
      </c>
      <c r="Q22" s="32" t="s">
        <v>1496</v>
      </c>
      <c r="R22" s="32" t="s">
        <v>1003</v>
      </c>
      <c r="S22" s="32" t="s">
        <v>1180</v>
      </c>
      <c r="T22" s="32" t="s">
        <v>1205</v>
      </c>
      <c r="U22" s="34" t="s">
        <v>1004</v>
      </c>
      <c r="AB22" s="43" t="s">
        <v>1051</v>
      </c>
      <c r="AC22" s="37"/>
      <c r="AD22" s="37"/>
      <c r="AE22" s="33" t="s">
        <v>10</v>
      </c>
      <c r="AF22" s="49" t="s">
        <v>745</v>
      </c>
      <c r="AG22" s="36" t="e">
        <f ca="1">IF(AND(INT(YEARFRAC(#REF!,TODAY()))&gt;=25,INT(YEARFRAC(#REF!,TODAY()))&lt;=35),INT(YEARFRAC(#REF!,TODAY())),"")</f>
        <v>#REF!</v>
      </c>
      <c r="AH22" s="36" t="e">
        <f ca="1">IF(AND(INT(YEARFRAC(#REF!,TODAY()))&gt;=36,INT(YEARFRAC(#REF!,TODAY()))&lt;=45),INT(YEARFRAC(#REF!,TODAY())),"")</f>
        <v>#REF!</v>
      </c>
      <c r="AI22" s="36" t="e">
        <f ca="1">IF(AND(INT(YEARFRAC(#REF!,TODAY()))&gt;=46,INT(YEARFRAC(#REF!,TODAY()))&lt;=50),INT(YEARFRAC(#REF!,TODAY())),"")</f>
        <v>#REF!</v>
      </c>
    </row>
    <row r="23" spans="1:37" ht="39.75" customHeight="1" x14ac:dyDescent="0.25">
      <c r="A23" s="50" t="s">
        <v>422</v>
      </c>
      <c r="B23" s="40">
        <v>46079</v>
      </c>
      <c r="C23" s="41">
        <v>5</v>
      </c>
      <c r="D23" s="41" t="s">
        <v>5</v>
      </c>
      <c r="E23" s="42" t="s">
        <v>1363</v>
      </c>
      <c r="F23" s="51" t="str" cm="1">
        <f t="array" ref="F23:H23">_xlfn.TEXTSPLIT(E23," ")</f>
        <v>БУТКО</v>
      </c>
      <c r="G23" s="42" t="str">
        <v>Руслан</v>
      </c>
      <c r="H23" s="42" t="str">
        <v>Павлович</v>
      </c>
      <c r="I23" s="60" t="s">
        <v>1071</v>
      </c>
      <c r="J23" s="32" t="s">
        <v>2258</v>
      </c>
      <c r="K23" s="39" t="s">
        <v>447</v>
      </c>
      <c r="L23" s="45" t="s">
        <v>448</v>
      </c>
      <c r="M23" s="46" t="s">
        <v>449</v>
      </c>
      <c r="N23" s="43" t="s">
        <v>450</v>
      </c>
      <c r="O23" s="43" t="s">
        <v>451</v>
      </c>
      <c r="P23" s="44" t="s">
        <v>1115</v>
      </c>
      <c r="Q23" s="43" t="s">
        <v>452</v>
      </c>
      <c r="R23" s="43" t="s">
        <v>453</v>
      </c>
      <c r="S23" s="44" t="s">
        <v>1179</v>
      </c>
      <c r="T23" s="43" t="s">
        <v>1206</v>
      </c>
      <c r="U23" s="46" t="s">
        <v>1128</v>
      </c>
      <c r="V23" s="44"/>
      <c r="W23" s="44" t="s">
        <v>6</v>
      </c>
      <c r="X23" s="47">
        <v>100</v>
      </c>
      <c r="Y23" s="48"/>
      <c r="Z23" s="43">
        <v>46079</v>
      </c>
      <c r="AA23" s="43" t="s">
        <v>428</v>
      </c>
      <c r="AB23" s="43" t="str">
        <f>IF(E23="","",IF(V23="","ні","так"))</f>
        <v>ні</v>
      </c>
      <c r="AC23" s="43">
        <v>46079</v>
      </c>
      <c r="AD23" s="43" t="s">
        <v>7</v>
      </c>
      <c r="AE23" s="43" t="s">
        <v>9</v>
      </c>
      <c r="AF23" s="49"/>
      <c r="AG23" s="36" t="e">
        <f ca="1">IF(AND(INT(YEARFRAC(#REF!,TODAY()))&gt;=25,INT(YEARFRAC(#REF!,TODAY()))&lt;=35),INT(YEARFRAC(#REF!,TODAY())),"")</f>
        <v>#REF!</v>
      </c>
      <c r="AH23" s="36" t="e">
        <f ca="1">IF(AND(INT(YEARFRAC(#REF!,TODAY()))&gt;=36,INT(YEARFRAC(#REF!,TODAY()))&lt;=45),INT(YEARFRAC(#REF!,TODAY())),"")</f>
        <v>#REF!</v>
      </c>
      <c r="AI23" s="36" t="e">
        <f ca="1">IF(AND(INT(YEARFRAC(#REF!,TODAY()))&gt;=46,INT(YEARFRAC(#REF!,TODAY()))&lt;=50),INT(YEARFRAC(#REF!,TODAY())),"")</f>
        <v>#REF!</v>
      </c>
      <c r="AJ23" s="55"/>
    </row>
    <row r="24" spans="1:37" ht="39.75" customHeight="1" x14ac:dyDescent="0.25">
      <c r="B24" s="40">
        <v>46079</v>
      </c>
      <c r="C24" s="35">
        <v>5</v>
      </c>
      <c r="D24" s="32" t="s">
        <v>5</v>
      </c>
      <c r="E24" s="57" t="s">
        <v>1364</v>
      </c>
      <c r="F24" s="51" t="str" cm="1">
        <f t="array" ref="F24:H24">_xlfn.TEXTSPLIT(E24," ")</f>
        <v>ВАСИЛЬЧЕНКО</v>
      </c>
      <c r="G24" s="57" t="str">
        <v>Сергій</v>
      </c>
      <c r="H24" s="57" t="str">
        <v>Анатолійович</v>
      </c>
      <c r="I24" s="32" t="s">
        <v>1083</v>
      </c>
      <c r="J24" s="32" t="s">
        <v>2259</v>
      </c>
      <c r="K24" s="30" t="s">
        <v>768</v>
      </c>
      <c r="L24" s="32" t="s">
        <v>769</v>
      </c>
      <c r="M24" s="34" t="s">
        <v>770</v>
      </c>
      <c r="N24" s="59" t="s">
        <v>771</v>
      </c>
      <c r="O24" s="60" t="s">
        <v>772</v>
      </c>
      <c r="P24" s="32" t="s">
        <v>1113</v>
      </c>
      <c r="Q24" s="60" t="s">
        <v>773</v>
      </c>
      <c r="R24" s="60" t="s">
        <v>774</v>
      </c>
      <c r="S24" s="44" t="s">
        <v>1179</v>
      </c>
      <c r="T24" s="60" t="s">
        <v>1207</v>
      </c>
      <c r="U24" s="61" t="s">
        <v>760</v>
      </c>
      <c r="AB24" s="43" t="s">
        <v>1051</v>
      </c>
      <c r="AC24" s="37"/>
      <c r="AD24" s="37"/>
      <c r="AE24" s="33" t="s">
        <v>8</v>
      </c>
      <c r="AF24" s="49" t="s">
        <v>745</v>
      </c>
      <c r="AG24" s="36" t="e">
        <f ca="1">IF(AND(INT(YEARFRAC(#REF!,TODAY()))&gt;=25,INT(YEARFRAC(#REF!,TODAY()))&lt;=35),INT(YEARFRAC(#REF!,TODAY())),"")</f>
        <v>#REF!</v>
      </c>
      <c r="AH24" s="36" t="e">
        <f ca="1">IF(AND(INT(YEARFRAC(#REF!,TODAY()))&gt;=36,INT(YEARFRAC(#REF!,TODAY()))&lt;=45),INT(YEARFRAC(#REF!,TODAY())),"")</f>
        <v>#REF!</v>
      </c>
      <c r="AI24" s="36" t="e">
        <f ca="1">IF(AND(INT(YEARFRAC(#REF!,TODAY()))&gt;=46,INT(YEARFRAC(#REF!,TODAY()))&lt;=50),INT(YEARFRAC(#REF!,TODAY())),"")</f>
        <v>#REF!</v>
      </c>
    </row>
    <row r="25" spans="1:37" ht="39.75" customHeight="1" x14ac:dyDescent="0.25">
      <c r="B25" s="40">
        <v>46080</v>
      </c>
      <c r="C25" s="35">
        <v>4</v>
      </c>
      <c r="D25" s="32" t="s">
        <v>5</v>
      </c>
      <c r="E25" s="57" t="s">
        <v>1365</v>
      </c>
      <c r="F25" s="51" t="str" cm="1">
        <f t="array" ref="F25:H25">_xlfn.TEXTSPLIT(E25," ")</f>
        <v>ВЕРБА</v>
      </c>
      <c r="G25" s="57" t="str">
        <v>Володимир</v>
      </c>
      <c r="H25" s="57" t="str">
        <v>Олександрович</v>
      </c>
      <c r="I25" s="32" t="s">
        <v>1084</v>
      </c>
      <c r="J25" s="32" t="s">
        <v>2260</v>
      </c>
      <c r="K25" s="30" t="s">
        <v>761</v>
      </c>
      <c r="L25" s="32" t="s">
        <v>762</v>
      </c>
      <c r="N25" s="32" t="s">
        <v>763</v>
      </c>
      <c r="O25" s="32" t="s">
        <v>764</v>
      </c>
      <c r="P25" s="32" t="s">
        <v>1114</v>
      </c>
      <c r="Q25" s="32" t="s">
        <v>765</v>
      </c>
      <c r="R25" s="32" t="s">
        <v>766</v>
      </c>
      <c r="S25" s="32" t="s">
        <v>1180</v>
      </c>
      <c r="T25" s="32" t="s">
        <v>1208</v>
      </c>
      <c r="U25" s="34" t="s">
        <v>767</v>
      </c>
      <c r="AB25" s="43" t="s">
        <v>1051</v>
      </c>
      <c r="AC25" s="37"/>
      <c r="AD25" s="37"/>
      <c r="AE25" s="33" t="s">
        <v>9</v>
      </c>
      <c r="AF25" s="49" t="s">
        <v>745</v>
      </c>
      <c r="AG25" s="36" t="e">
        <f ca="1">IF(AND(INT(YEARFRAC(#REF!,TODAY()))&gt;=25,INT(YEARFRAC(#REF!,TODAY()))&lt;=35),INT(YEARFRAC(#REF!,TODAY())),"")</f>
        <v>#REF!</v>
      </c>
      <c r="AH25" s="36" t="e">
        <f ca="1">IF(AND(INT(YEARFRAC(#REF!,TODAY()))&gt;=36,INT(YEARFRAC(#REF!,TODAY()))&lt;=45),INT(YEARFRAC(#REF!,TODAY())),"")</f>
        <v>#REF!</v>
      </c>
      <c r="AI25" s="36" t="e">
        <f ca="1">IF(AND(INT(YEARFRAC(#REF!,TODAY()))&gt;=46,INT(YEARFRAC(#REF!,TODAY()))&lt;=50),INT(YEARFRAC(#REF!,TODAY())),"")</f>
        <v>#REF!</v>
      </c>
    </row>
    <row r="26" spans="1:37" ht="39.75" customHeight="1" x14ac:dyDescent="0.25">
      <c r="B26" s="56">
        <v>46021</v>
      </c>
      <c r="C26" s="35">
        <v>43</v>
      </c>
      <c r="D26" s="32" t="s">
        <v>5</v>
      </c>
      <c r="E26" s="57" t="s">
        <v>1366</v>
      </c>
      <c r="F26" s="51" t="str" cm="1">
        <f t="array" ref="F26:H26">_xlfn.TEXTSPLIT(E26," ")</f>
        <v>ВЕРСТЮК</v>
      </c>
      <c r="G26" s="57" t="str">
        <v>Євген</v>
      </c>
      <c r="H26" s="57" t="str">
        <v>Дмитрович</v>
      </c>
      <c r="I26" s="60" t="s">
        <v>1085</v>
      </c>
      <c r="J26" s="32" t="s">
        <v>2261</v>
      </c>
      <c r="K26" s="30" t="s">
        <v>1029</v>
      </c>
      <c r="L26" s="32" t="s">
        <v>1030</v>
      </c>
      <c r="M26" s="32" t="s">
        <v>1031</v>
      </c>
      <c r="N26" s="32" t="s">
        <v>1032</v>
      </c>
      <c r="O26" s="32" t="s">
        <v>1033</v>
      </c>
      <c r="P26" s="32" t="s">
        <v>1114</v>
      </c>
      <c r="Q26" s="32" t="s">
        <v>1497</v>
      </c>
      <c r="R26" s="32" t="s">
        <v>1034</v>
      </c>
      <c r="S26" s="44" t="s">
        <v>1179</v>
      </c>
      <c r="T26" s="32" t="s">
        <v>1209</v>
      </c>
      <c r="U26" s="34" t="s">
        <v>1035</v>
      </c>
      <c r="AB26" s="43" t="s">
        <v>1051</v>
      </c>
      <c r="AC26" s="37"/>
      <c r="AD26" s="37"/>
      <c r="AE26" s="33"/>
      <c r="AF26" s="49" t="s">
        <v>745</v>
      </c>
      <c r="AG26" s="36" t="e">
        <f ca="1">IF(AND(INT(YEARFRAC(#REF!,TODAY()))&gt;=25,INT(YEARFRAC(#REF!,TODAY()))&lt;=35),INT(YEARFRAC(#REF!,TODAY())),"")</f>
        <v>#REF!</v>
      </c>
      <c r="AH26" s="36" t="e">
        <f ca="1">IF(AND(INT(YEARFRAC(#REF!,TODAY()))&gt;=36,INT(YEARFRAC(#REF!,TODAY()))&lt;=45),INT(YEARFRAC(#REF!,TODAY())),"")</f>
        <v>#REF!</v>
      </c>
      <c r="AI26" s="36" t="e">
        <f ca="1">IF(AND(INT(YEARFRAC(#REF!,TODAY()))&gt;=46,INT(YEARFRAC(#REF!,TODAY()))&lt;=50),INT(YEARFRAC(#REF!,TODAY())),"")</f>
        <v>#REF!</v>
      </c>
    </row>
    <row r="27" spans="1:37" s="38" customFormat="1" ht="39.75" customHeight="1" x14ac:dyDescent="0.25">
      <c r="A27" s="39" t="s">
        <v>555</v>
      </c>
      <c r="B27" s="40">
        <v>46080</v>
      </c>
      <c r="C27" s="35">
        <v>4</v>
      </c>
      <c r="D27" s="41" t="s">
        <v>5</v>
      </c>
      <c r="E27" s="44" t="s">
        <v>1367</v>
      </c>
      <c r="F27" s="51" t="str" cm="1">
        <f t="array" ref="F27:H27">_xlfn.TEXTSPLIT(E27," ")</f>
        <v>ВИГІВСЬКИЙ</v>
      </c>
      <c r="G27" s="44" t="str">
        <v>Денис</v>
      </c>
      <c r="H27" s="44" t="str">
        <v>Анатолійович</v>
      </c>
      <c r="I27" s="60" t="s">
        <v>1078</v>
      </c>
      <c r="J27" s="32" t="s">
        <v>2262</v>
      </c>
      <c r="K27" s="50" t="s">
        <v>556</v>
      </c>
      <c r="L27" s="44" t="s">
        <v>557</v>
      </c>
      <c r="M27" s="44" t="s">
        <v>558</v>
      </c>
      <c r="N27" s="44" t="s">
        <v>237</v>
      </c>
      <c r="O27" s="44" t="s">
        <v>559</v>
      </c>
      <c r="P27" s="44" t="s">
        <v>11</v>
      </c>
      <c r="Q27" s="44" t="s">
        <v>560</v>
      </c>
      <c r="R27" s="44" t="s">
        <v>561</v>
      </c>
      <c r="S27" s="44" t="s">
        <v>1179</v>
      </c>
      <c r="T27" s="44" t="s">
        <v>1210</v>
      </c>
      <c r="U27" s="46" t="s">
        <v>1129</v>
      </c>
      <c r="V27" s="44"/>
      <c r="W27" s="44" t="s">
        <v>6</v>
      </c>
      <c r="X27" s="47">
        <v>100</v>
      </c>
      <c r="Y27" s="48"/>
      <c r="Z27" s="43">
        <v>46080</v>
      </c>
      <c r="AA27" s="43" t="s">
        <v>540</v>
      </c>
      <c r="AB27" s="43" t="str">
        <f>IF(E27="","",IF(V27="","ні","так"))</f>
        <v>ні</v>
      </c>
      <c r="AC27" s="43">
        <v>46080</v>
      </c>
      <c r="AD27" s="43" t="s">
        <v>7</v>
      </c>
      <c r="AE27" s="43"/>
      <c r="AF27" s="49"/>
      <c r="AG27" s="36" t="e">
        <f ca="1">IF(AND(INT(YEARFRAC(#REF!,TODAY()))&gt;=25,INT(YEARFRAC(#REF!,TODAY()))&lt;=35),INT(YEARFRAC(#REF!,TODAY())),"")</f>
        <v>#REF!</v>
      </c>
      <c r="AH27" s="36" t="e">
        <f ca="1">IF(AND(INT(YEARFRAC(#REF!,TODAY()))&gt;=36,INT(YEARFRAC(#REF!,TODAY()))&lt;=45),INT(YEARFRAC(#REF!,TODAY())),"")</f>
        <v>#REF!</v>
      </c>
      <c r="AI27" s="36" t="e">
        <f ca="1">IF(AND(INT(YEARFRAC(#REF!,TODAY()))&gt;=46,INT(YEARFRAC(#REF!,TODAY()))&lt;=50),INT(YEARFRAC(#REF!,TODAY())),"")</f>
        <v>#REF!</v>
      </c>
      <c r="AJ27" s="35"/>
    </row>
    <row r="28" spans="1:37" ht="39.75" customHeight="1" x14ac:dyDescent="0.25">
      <c r="B28" s="56">
        <v>46073</v>
      </c>
      <c r="C28" s="35">
        <v>22</v>
      </c>
      <c r="D28" s="32" t="s">
        <v>5</v>
      </c>
      <c r="E28" s="57" t="s">
        <v>1368</v>
      </c>
      <c r="F28" s="51" t="str" cm="1">
        <f t="array" ref="F28:H28">_xlfn.TEXTSPLIT(E28," ")</f>
        <v>ВОЙКУ</v>
      </c>
      <c r="G28" s="57" t="str">
        <v>Олег</v>
      </c>
      <c r="H28" s="57" t="str">
        <v>Георгійович</v>
      </c>
      <c r="I28" s="60" t="s">
        <v>1085</v>
      </c>
      <c r="J28" s="32" t="s">
        <v>2263</v>
      </c>
      <c r="K28" s="30" t="s">
        <v>886</v>
      </c>
      <c r="L28" s="32" t="s">
        <v>887</v>
      </c>
      <c r="M28" s="34" t="s">
        <v>888</v>
      </c>
      <c r="N28" s="59" t="s">
        <v>799</v>
      </c>
      <c r="O28" s="60" t="s">
        <v>889</v>
      </c>
      <c r="P28" s="32" t="s">
        <v>11</v>
      </c>
      <c r="Q28" s="60" t="s">
        <v>890</v>
      </c>
      <c r="R28" s="60" t="s">
        <v>891</v>
      </c>
      <c r="S28" s="60" t="s">
        <v>1180</v>
      </c>
      <c r="T28" s="60" t="s">
        <v>1211</v>
      </c>
      <c r="U28" s="61" t="s">
        <v>892</v>
      </c>
      <c r="AB28" s="43" t="s">
        <v>1051</v>
      </c>
      <c r="AC28" s="37"/>
      <c r="AD28" s="37"/>
      <c r="AE28" s="33"/>
      <c r="AF28" s="49" t="s">
        <v>745</v>
      </c>
      <c r="AG28" s="36" t="e">
        <f ca="1">IF(AND(INT(YEARFRAC(#REF!,TODAY()))&gt;=25,INT(YEARFRAC(#REF!,TODAY()))&lt;=35),INT(YEARFRAC(#REF!,TODAY())),"")</f>
        <v>#REF!</v>
      </c>
      <c r="AH28" s="36" t="e">
        <f ca="1">IF(AND(INT(YEARFRAC(#REF!,TODAY()))&gt;=36,INT(YEARFRAC(#REF!,TODAY()))&lt;=45),INT(YEARFRAC(#REF!,TODAY())),"")</f>
        <v>#REF!</v>
      </c>
      <c r="AI28" s="36" t="e">
        <f ca="1">IF(AND(INT(YEARFRAC(#REF!,TODAY()))&gt;=46,INT(YEARFRAC(#REF!,TODAY()))&lt;=50),INT(YEARFRAC(#REF!,TODAY())),"")</f>
        <v>#REF!</v>
      </c>
    </row>
    <row r="29" spans="1:37" ht="39.75" customHeight="1" x14ac:dyDescent="0.25">
      <c r="A29" s="46" t="s">
        <v>225</v>
      </c>
      <c r="B29" s="40">
        <v>46076</v>
      </c>
      <c r="C29" s="41">
        <v>5</v>
      </c>
      <c r="D29" s="41" t="s">
        <v>5</v>
      </c>
      <c r="E29" s="44" t="s">
        <v>1369</v>
      </c>
      <c r="F29" s="51" t="str" cm="1">
        <f t="array" ref="F29:H29">_xlfn.TEXTSPLIT(E29," ")</f>
        <v>ГАВРИК</v>
      </c>
      <c r="G29" s="44" t="str">
        <v>Євген</v>
      </c>
      <c r="H29" s="44" t="str">
        <v>Анатолійович</v>
      </c>
      <c r="I29" s="60" t="s">
        <v>1086</v>
      </c>
      <c r="J29" s="32" t="s">
        <v>2264</v>
      </c>
      <c r="K29" s="44">
        <v>3195413716</v>
      </c>
      <c r="L29" s="44" t="s">
        <v>1321</v>
      </c>
      <c r="M29" s="46" t="s">
        <v>228</v>
      </c>
      <c r="N29" s="44" t="s">
        <v>226</v>
      </c>
      <c r="O29" s="44" t="s">
        <v>229</v>
      </c>
      <c r="P29" s="44" t="s">
        <v>1114</v>
      </c>
      <c r="Q29" s="44" t="s">
        <v>230</v>
      </c>
      <c r="R29" s="44" t="s">
        <v>231</v>
      </c>
      <c r="S29" s="44" t="s">
        <v>1179</v>
      </c>
      <c r="T29" s="44" t="s">
        <v>1212</v>
      </c>
      <c r="U29" s="46" t="s">
        <v>232</v>
      </c>
      <c r="V29" s="44"/>
      <c r="W29" s="44" t="s">
        <v>6</v>
      </c>
      <c r="X29" s="47">
        <v>100</v>
      </c>
      <c r="Y29" s="48"/>
      <c r="Z29" s="43">
        <v>46076</v>
      </c>
      <c r="AA29" s="43" t="s">
        <v>203</v>
      </c>
      <c r="AB29" s="43" t="str">
        <f>IF(E29="","",IF(V29="","ні","так"))</f>
        <v>ні</v>
      </c>
      <c r="AC29" s="43">
        <v>46076</v>
      </c>
      <c r="AD29" s="43" t="s">
        <v>7</v>
      </c>
      <c r="AE29" s="43" t="s">
        <v>233</v>
      </c>
      <c r="AF29" s="49"/>
      <c r="AG29" s="36" t="e">
        <f ca="1">IF(AND(INT(YEARFRAC(#REF!,TODAY()))&gt;=25,INT(YEARFRAC(#REF!,TODAY()))&lt;=35),INT(YEARFRAC(#REF!,TODAY())),"")</f>
        <v>#REF!</v>
      </c>
      <c r="AH29" s="36" t="e">
        <f ca="1">IF(AND(INT(YEARFRAC(#REF!,TODAY()))&gt;=36,INT(YEARFRAC(#REF!,TODAY()))&lt;=45),INT(YEARFRAC(#REF!,TODAY())),"")</f>
        <v>#REF!</v>
      </c>
      <c r="AI29" s="36" t="e">
        <f ca="1">IF(AND(INT(YEARFRAC(#REF!,TODAY()))&gt;=46,INT(YEARFRAC(#REF!,TODAY()))&lt;=50),INT(YEARFRAC(#REF!,TODAY())),"")</f>
        <v>#REF!</v>
      </c>
      <c r="AJ29" s="35"/>
    </row>
    <row r="30" spans="1:37" ht="39.75" customHeight="1" x14ac:dyDescent="0.25">
      <c r="A30" s="39" t="s">
        <v>358</v>
      </c>
      <c r="B30" s="40">
        <v>46078</v>
      </c>
      <c r="C30" s="35">
        <v>2</v>
      </c>
      <c r="D30" s="41" t="s">
        <v>5</v>
      </c>
      <c r="E30" s="44" t="s">
        <v>1370</v>
      </c>
      <c r="F30" s="51" t="str" cm="1">
        <f t="array" ref="F30:H30">_xlfn.TEXTSPLIT(E30," ")</f>
        <v>ГОНЧАРЕНКО</v>
      </c>
      <c r="G30" s="44" t="str">
        <v>Вячеслав</v>
      </c>
      <c r="H30" s="44" t="str">
        <v>Вікторович</v>
      </c>
      <c r="I30" s="60" t="s">
        <v>1077</v>
      </c>
      <c r="J30" s="32" t="s">
        <v>2265</v>
      </c>
      <c r="K30" s="50" t="s">
        <v>359</v>
      </c>
      <c r="L30" s="44" t="s">
        <v>360</v>
      </c>
      <c r="M30" s="44" t="s">
        <v>361</v>
      </c>
      <c r="N30" s="44" t="s">
        <v>237</v>
      </c>
      <c r="O30" s="44" t="s">
        <v>1541</v>
      </c>
      <c r="P30" s="44" t="s">
        <v>11</v>
      </c>
      <c r="Q30" s="44" t="s">
        <v>1498</v>
      </c>
      <c r="R30" s="44" t="s">
        <v>362</v>
      </c>
      <c r="S30" s="44" t="s">
        <v>1179</v>
      </c>
      <c r="T30" s="44" t="s">
        <v>1296</v>
      </c>
      <c r="U30" s="46" t="s">
        <v>1130</v>
      </c>
      <c r="V30" s="44" t="s">
        <v>363</v>
      </c>
      <c r="W30" s="44" t="s">
        <v>6</v>
      </c>
      <c r="X30" s="47">
        <v>100</v>
      </c>
      <c r="Y30" s="48"/>
      <c r="Z30" s="43">
        <v>46078</v>
      </c>
      <c r="AA30" s="43" t="s">
        <v>357</v>
      </c>
      <c r="AB30" s="43" t="str">
        <f>IF(E30="","",IF(V30="","ні","так"))</f>
        <v>так</v>
      </c>
      <c r="AC30" s="43">
        <v>46078</v>
      </c>
      <c r="AD30" s="43" t="s">
        <v>7</v>
      </c>
      <c r="AE30" s="43" t="s">
        <v>8</v>
      </c>
      <c r="AF30" s="49"/>
      <c r="AG30" s="36" t="e">
        <f ca="1">IF(AND(INT(YEARFRAC(#REF!,TODAY()))&gt;=25,INT(YEARFRAC(#REF!,TODAY()))&lt;=35),INT(YEARFRAC(#REF!,TODAY())),"")</f>
        <v>#REF!</v>
      </c>
      <c r="AH30" s="36" t="e">
        <f ca="1">IF(AND(INT(YEARFRAC(#REF!,TODAY()))&gt;=36,INT(YEARFRAC(#REF!,TODAY()))&lt;=45),INT(YEARFRAC(#REF!,TODAY())),"")</f>
        <v>#REF!</v>
      </c>
      <c r="AI30" s="36" t="e">
        <f ca="1">IF(AND(INT(YEARFRAC(#REF!,TODAY()))&gt;=46,INT(YEARFRAC(#REF!,TODAY()))&lt;=50),INT(YEARFRAC(#REF!,TODAY())),"")</f>
        <v>#REF!</v>
      </c>
      <c r="AJ30" s="35"/>
    </row>
    <row r="31" spans="1:37" ht="39.75" customHeight="1" x14ac:dyDescent="0.25">
      <c r="A31" s="39" t="s">
        <v>116</v>
      </c>
      <c r="B31" s="40">
        <v>46074</v>
      </c>
      <c r="C31" s="41">
        <v>4</v>
      </c>
      <c r="D31" s="41" t="s">
        <v>5</v>
      </c>
      <c r="E31" s="42" t="s">
        <v>1371</v>
      </c>
      <c r="F31" s="51" t="str" cm="1">
        <f t="array" ref="F31:H31">_xlfn.TEXTSPLIT(E31," ")</f>
        <v>ГОНЧАРУК</v>
      </c>
      <c r="G31" s="42" t="str">
        <v>Владислав</v>
      </c>
      <c r="H31" s="42" t="str">
        <v>Миколайович</v>
      </c>
      <c r="I31" s="66" t="s">
        <v>1086</v>
      </c>
      <c r="J31" s="32" t="s">
        <v>2266</v>
      </c>
      <c r="K31" s="39" t="s">
        <v>122</v>
      </c>
      <c r="L31" s="45" t="s">
        <v>123</v>
      </c>
      <c r="M31" s="46" t="s">
        <v>124</v>
      </c>
      <c r="N31" s="43" t="s">
        <v>155</v>
      </c>
      <c r="O31" s="43" t="s">
        <v>160</v>
      </c>
      <c r="P31" s="44" t="s">
        <v>145</v>
      </c>
      <c r="Q31" s="43" t="s">
        <v>161</v>
      </c>
      <c r="R31" s="43" t="s">
        <v>162</v>
      </c>
      <c r="S31" s="44" t="s">
        <v>1179</v>
      </c>
      <c r="T31" s="43" t="s">
        <v>1183</v>
      </c>
      <c r="U31" s="46" t="s">
        <v>163</v>
      </c>
      <c r="V31" s="44"/>
      <c r="W31" s="44" t="s">
        <v>6</v>
      </c>
      <c r="X31" s="47">
        <v>100</v>
      </c>
      <c r="Y31" s="48"/>
      <c r="Z31" s="43">
        <v>46075</v>
      </c>
      <c r="AA31" s="43" t="s">
        <v>129</v>
      </c>
      <c r="AB31" s="43" t="str">
        <f>IF(E31="","",IF(V31="","ні","так"))</f>
        <v>ні</v>
      </c>
      <c r="AC31" s="43">
        <v>46074</v>
      </c>
      <c r="AD31" s="43" t="s">
        <v>7</v>
      </c>
      <c r="AE31" s="43" t="s">
        <v>164</v>
      </c>
      <c r="AF31" s="49"/>
      <c r="AG31" s="36" t="e">
        <f ca="1">IF(AND(INT(YEARFRAC(#REF!,TODAY()))&gt;=25,INT(YEARFRAC(#REF!,TODAY()))&lt;=35),INT(YEARFRAC(#REF!,TODAY())),"")</f>
        <v>#REF!</v>
      </c>
      <c r="AH31" s="36" t="e">
        <f ca="1">IF(AND(INT(YEARFRAC(#REF!,TODAY()))&gt;=36,INT(YEARFRAC(#REF!,TODAY()))&lt;=45),INT(YEARFRAC(#REF!,TODAY())),"")</f>
        <v>#REF!</v>
      </c>
      <c r="AI31" s="36" t="e">
        <f ca="1">IF(AND(INT(YEARFRAC(#REF!,TODAY()))&gt;=46,INT(YEARFRAC(#REF!,TODAY()))&lt;=50),INT(YEARFRAC(#REF!,TODAY())),"")</f>
        <v>#REF!</v>
      </c>
      <c r="AJ31" s="35"/>
    </row>
    <row r="32" spans="1:37" ht="39.75" customHeight="1" x14ac:dyDescent="0.25">
      <c r="A32" s="46" t="s">
        <v>364</v>
      </c>
      <c r="B32" s="40">
        <v>46078</v>
      </c>
      <c r="C32" s="41">
        <v>3</v>
      </c>
      <c r="D32" s="41" t="s">
        <v>5</v>
      </c>
      <c r="E32" s="44" t="s">
        <v>1372</v>
      </c>
      <c r="F32" s="51" t="str" cm="1">
        <f t="array" ref="F32:H32">_xlfn.TEXTSPLIT(E32," ")</f>
        <v>ГОРБАЧОВ</v>
      </c>
      <c r="G32" s="44" t="str">
        <v>Богдан</v>
      </c>
      <c r="H32" s="44" t="str">
        <v>Віталійович</v>
      </c>
      <c r="I32" s="60" t="s">
        <v>1087</v>
      </c>
      <c r="J32" s="32" t="s">
        <v>2267</v>
      </c>
      <c r="K32" s="50" t="s">
        <v>365</v>
      </c>
      <c r="L32" s="44" t="s">
        <v>366</v>
      </c>
      <c r="M32" s="52" t="s">
        <v>367</v>
      </c>
      <c r="N32" s="44" t="s">
        <v>237</v>
      </c>
      <c r="O32" s="44" t="s">
        <v>1542</v>
      </c>
      <c r="P32" s="44" t="s">
        <v>1114</v>
      </c>
      <c r="Q32" s="44" t="s">
        <v>1499</v>
      </c>
      <c r="R32" s="44" t="s">
        <v>368</v>
      </c>
      <c r="S32" s="44" t="s">
        <v>1179</v>
      </c>
      <c r="T32" s="44" t="s">
        <v>1297</v>
      </c>
      <c r="U32" s="46" t="s">
        <v>1131</v>
      </c>
      <c r="V32" s="44"/>
      <c r="W32" s="44" t="s">
        <v>6</v>
      </c>
      <c r="X32" s="47">
        <v>100</v>
      </c>
      <c r="Y32" s="48"/>
      <c r="Z32" s="43">
        <v>46078</v>
      </c>
      <c r="AA32" s="43" t="s">
        <v>357</v>
      </c>
      <c r="AB32" s="43" t="str">
        <f>IF(E32="","",IF(V32="","ні","так"))</f>
        <v>ні</v>
      </c>
      <c r="AC32" s="43">
        <v>46077</v>
      </c>
      <c r="AD32" s="43" t="s">
        <v>7</v>
      </c>
      <c r="AE32" s="43"/>
      <c r="AF32" s="49"/>
      <c r="AG32" s="36" t="e">
        <f ca="1">IF(AND(INT(YEARFRAC(#REF!,TODAY()))&gt;=25,INT(YEARFRAC(#REF!,TODAY()))&lt;=35),INT(YEARFRAC(#REF!,TODAY())),"")</f>
        <v>#REF!</v>
      </c>
      <c r="AH32" s="36" t="e">
        <f ca="1">IF(AND(INT(YEARFRAC(#REF!,TODAY()))&gt;=36,INT(YEARFRAC(#REF!,TODAY()))&lt;=45),INT(YEARFRAC(#REF!,TODAY())),"")</f>
        <v>#REF!</v>
      </c>
      <c r="AI32" s="36" t="e">
        <f ca="1">IF(AND(INT(YEARFRAC(#REF!,TODAY()))&gt;=46,INT(YEARFRAC(#REF!,TODAY()))&lt;=50),INT(YEARFRAC(#REF!,TODAY())),"")</f>
        <v>#REF!</v>
      </c>
      <c r="AJ32" s="35"/>
      <c r="AK32" s="35"/>
    </row>
    <row r="33" spans="1:37" ht="39.75" customHeight="1" x14ac:dyDescent="0.25">
      <c r="B33" s="56">
        <v>46076</v>
      </c>
      <c r="C33" s="35">
        <v>41</v>
      </c>
      <c r="D33" s="32" t="s">
        <v>5</v>
      </c>
      <c r="E33" s="32" t="s">
        <v>1373</v>
      </c>
      <c r="F33" s="51" t="str" cm="1">
        <f t="array" ref="F33:H33">_xlfn.TEXTSPLIT(E33," ")</f>
        <v>ГРАБКО</v>
      </c>
      <c r="G33" s="32" t="str">
        <v>Андрій</v>
      </c>
      <c r="H33" s="32" t="str">
        <v>Іванович</v>
      </c>
      <c r="I33" s="60" t="s">
        <v>1081</v>
      </c>
      <c r="J33" s="32" t="s">
        <v>2268</v>
      </c>
      <c r="K33" s="30" t="s">
        <v>1017</v>
      </c>
      <c r="L33" s="34" t="s">
        <v>1018</v>
      </c>
      <c r="M33" s="34" t="s">
        <v>1019</v>
      </c>
      <c r="N33" s="32" t="s">
        <v>1020</v>
      </c>
      <c r="O33" s="32" t="s">
        <v>1021</v>
      </c>
      <c r="P33" s="32" t="s">
        <v>11</v>
      </c>
      <c r="Q33" s="32" t="s">
        <v>1500</v>
      </c>
      <c r="R33" s="32" t="s">
        <v>1022</v>
      </c>
      <c r="S33" s="44" t="s">
        <v>1179</v>
      </c>
      <c r="T33" s="32" t="s">
        <v>1213</v>
      </c>
      <c r="U33" s="34" t="s">
        <v>1023</v>
      </c>
      <c r="AB33" s="43" t="s">
        <v>1051</v>
      </c>
      <c r="AC33" s="37"/>
      <c r="AD33" s="37"/>
      <c r="AE33" s="33"/>
      <c r="AF33" s="49" t="s">
        <v>745</v>
      </c>
      <c r="AG33" s="36" t="e">
        <f ca="1">IF(AND(INT(YEARFRAC(#REF!,TODAY()))&gt;=25,INT(YEARFRAC(#REF!,TODAY()))&lt;=35),INT(YEARFRAC(#REF!,TODAY())),"")</f>
        <v>#REF!</v>
      </c>
      <c r="AH33" s="36" t="e">
        <f ca="1">IF(AND(INT(YEARFRAC(#REF!,TODAY()))&gt;=36,INT(YEARFRAC(#REF!,TODAY()))&lt;=45),INT(YEARFRAC(#REF!,TODAY())),"")</f>
        <v>#REF!</v>
      </c>
      <c r="AI33" s="36" t="e">
        <f ca="1">IF(AND(INT(YEARFRAC(#REF!,TODAY()))&gt;=46,INT(YEARFRAC(#REF!,TODAY()))&lt;=50),INT(YEARFRAC(#REF!,TODAY())),"")</f>
        <v>#REF!</v>
      </c>
      <c r="AK33" s="35"/>
    </row>
    <row r="34" spans="1:37" ht="39.75" customHeight="1" x14ac:dyDescent="0.25">
      <c r="A34" s="39" t="s">
        <v>211</v>
      </c>
      <c r="B34" s="40">
        <v>46076</v>
      </c>
      <c r="C34" s="35">
        <v>6</v>
      </c>
      <c r="D34" s="41" t="s">
        <v>5</v>
      </c>
      <c r="E34" s="44" t="s">
        <v>1374</v>
      </c>
      <c r="F34" s="51" t="str" cm="1">
        <f t="array" ref="F34:H34">_xlfn.TEXTSPLIT(E34," ")</f>
        <v>ГРЕЧАНЮК</v>
      </c>
      <c r="G34" s="44" t="str">
        <v>Денис</v>
      </c>
      <c r="H34" s="44" t="str">
        <v>Сергійович</v>
      </c>
      <c r="I34" s="66" t="s">
        <v>1074</v>
      </c>
      <c r="J34" s="32" t="s">
        <v>2269</v>
      </c>
      <c r="K34" s="50" t="s">
        <v>234</v>
      </c>
      <c r="L34" s="44" t="s">
        <v>235</v>
      </c>
      <c r="M34" s="52" t="s">
        <v>236</v>
      </c>
      <c r="N34" s="44" t="s">
        <v>237</v>
      </c>
      <c r="O34" s="44" t="s">
        <v>238</v>
      </c>
      <c r="P34" s="44" t="s">
        <v>11</v>
      </c>
      <c r="Q34" s="44" t="s">
        <v>239</v>
      </c>
      <c r="R34" s="44" t="s">
        <v>240</v>
      </c>
      <c r="S34" s="44" t="s">
        <v>1179</v>
      </c>
      <c r="T34" s="44" t="s">
        <v>1214</v>
      </c>
      <c r="U34" s="46" t="s">
        <v>1177</v>
      </c>
      <c r="V34" s="44"/>
      <c r="W34" s="44" t="s">
        <v>6</v>
      </c>
      <c r="X34" s="47">
        <v>100</v>
      </c>
      <c r="Y34" s="48"/>
      <c r="Z34" s="43">
        <v>46076</v>
      </c>
      <c r="AA34" s="43" t="s">
        <v>203</v>
      </c>
      <c r="AB34" s="43" t="str">
        <f>IF(E34="","",IF(V34="","ні","так"))</f>
        <v>ні</v>
      </c>
      <c r="AC34" s="43">
        <v>46076</v>
      </c>
      <c r="AD34" s="43" t="s">
        <v>7</v>
      </c>
      <c r="AE34" s="43" t="s">
        <v>21</v>
      </c>
      <c r="AF34" s="49"/>
      <c r="AG34" s="36" t="e">
        <f ca="1">IF(AND(INT(YEARFRAC(#REF!,TODAY()))&gt;=25,INT(YEARFRAC(#REF!,TODAY()))&lt;=35),INT(YEARFRAC(#REF!,TODAY())),"")</f>
        <v>#REF!</v>
      </c>
      <c r="AH34" s="36" t="e">
        <f ca="1">IF(AND(INT(YEARFRAC(#REF!,TODAY()))&gt;=36,INT(YEARFRAC(#REF!,TODAY()))&lt;=45),INT(YEARFRAC(#REF!,TODAY())),"")</f>
        <v>#REF!</v>
      </c>
      <c r="AI34" s="36" t="e">
        <f ca="1">IF(AND(INT(YEARFRAC(#REF!,TODAY()))&gt;=46,INT(YEARFRAC(#REF!,TODAY()))&lt;=50),INT(YEARFRAC(#REF!,TODAY())),"")</f>
        <v>#REF!</v>
      </c>
      <c r="AJ34" s="35"/>
    </row>
    <row r="35" spans="1:37" ht="39.75" customHeight="1" x14ac:dyDescent="0.25">
      <c r="A35" s="50" t="s">
        <v>648</v>
      </c>
      <c r="B35" s="40">
        <v>46081</v>
      </c>
      <c r="C35" s="35">
        <v>3</v>
      </c>
      <c r="D35" s="35" t="s">
        <v>5</v>
      </c>
      <c r="E35" s="51" t="s">
        <v>1375</v>
      </c>
      <c r="F35" s="51" t="str" cm="1">
        <f t="array" ref="F35:H35">_xlfn.TEXTSPLIT(E35," ")</f>
        <v>ГРІЩЕНКО</v>
      </c>
      <c r="G35" s="51" t="str">
        <v>Максим</v>
      </c>
      <c r="H35" s="51" t="str">
        <v>Олегович</v>
      </c>
      <c r="I35" s="60" t="s">
        <v>1074</v>
      </c>
      <c r="J35" s="32" t="s">
        <v>2270</v>
      </c>
      <c r="K35" s="39" t="s">
        <v>649</v>
      </c>
      <c r="L35" s="42" t="s">
        <v>650</v>
      </c>
      <c r="M35" s="46" t="s">
        <v>651</v>
      </c>
      <c r="N35" s="44" t="s">
        <v>237</v>
      </c>
      <c r="O35" s="44" t="s">
        <v>652</v>
      </c>
      <c r="P35" s="44" t="s">
        <v>11</v>
      </c>
      <c r="Q35" s="44" t="s">
        <v>653</v>
      </c>
      <c r="R35" s="44" t="s">
        <v>654</v>
      </c>
      <c r="S35" s="44" t="s">
        <v>1180</v>
      </c>
      <c r="T35" s="44" t="s">
        <v>1215</v>
      </c>
      <c r="U35" s="46" t="s">
        <v>1132</v>
      </c>
      <c r="V35" s="44"/>
      <c r="W35" s="44" t="s">
        <v>6</v>
      </c>
      <c r="X35" s="47">
        <v>100</v>
      </c>
      <c r="Y35" s="48"/>
      <c r="Z35" s="43">
        <v>46081</v>
      </c>
      <c r="AA35" s="43" t="s">
        <v>639</v>
      </c>
      <c r="AB35" s="43" t="str">
        <f>IF(E35="","",IF(V35="","ні","так"))</f>
        <v>ні</v>
      </c>
      <c r="AC35" s="43">
        <v>46081</v>
      </c>
      <c r="AD35" s="43" t="s">
        <v>7</v>
      </c>
      <c r="AE35" s="43" t="s">
        <v>10</v>
      </c>
      <c r="AF35" s="49"/>
      <c r="AG35" s="36" t="e">
        <f ca="1">IF(AND(INT(YEARFRAC(#REF!,TODAY()))&gt;=25,INT(YEARFRAC(#REF!,TODAY()))&lt;=35),INT(YEARFRAC(#REF!,TODAY())),"")</f>
        <v>#REF!</v>
      </c>
      <c r="AH35" s="36" t="e">
        <f ca="1">IF(AND(INT(YEARFRAC(#REF!,TODAY()))&gt;=36,INT(YEARFRAC(#REF!,TODAY()))&lt;=45),INT(YEARFRAC(#REF!,TODAY())),"")</f>
        <v>#REF!</v>
      </c>
      <c r="AI35" s="36" t="e">
        <f ca="1">IF(AND(INT(YEARFRAC(#REF!,TODAY()))&gt;=46,INT(YEARFRAC(#REF!,TODAY()))&lt;=50),INT(YEARFRAC(#REF!,TODAY())),"")</f>
        <v>#REF!</v>
      </c>
      <c r="AJ35" s="35"/>
    </row>
    <row r="36" spans="1:37" ht="39.75" customHeight="1" x14ac:dyDescent="0.25">
      <c r="A36" s="39" t="s">
        <v>104</v>
      </c>
      <c r="B36" s="40">
        <v>46074</v>
      </c>
      <c r="C36" s="41">
        <v>2</v>
      </c>
      <c r="D36" s="41" t="s">
        <v>5</v>
      </c>
      <c r="E36" s="42" t="s">
        <v>1376</v>
      </c>
      <c r="F36" s="51" t="str" cm="1">
        <f t="array" ref="F36:H36">_xlfn.TEXTSPLIT(E36," ")</f>
        <v>ГРОХ</v>
      </c>
      <c r="G36" s="42" t="str">
        <v>Андрій</v>
      </c>
      <c r="H36" s="42" t="str">
        <v>Вікторович</v>
      </c>
      <c r="I36" s="60" t="s">
        <v>1086</v>
      </c>
      <c r="J36" s="32" t="s">
        <v>2271</v>
      </c>
      <c r="K36" s="39" t="s">
        <v>109</v>
      </c>
      <c r="L36" s="45" t="s">
        <v>110</v>
      </c>
      <c r="M36" s="46" t="s">
        <v>111</v>
      </c>
      <c r="N36" s="43" t="s">
        <v>149</v>
      </c>
      <c r="O36" s="43" t="s">
        <v>150</v>
      </c>
      <c r="P36" s="44" t="s">
        <v>151</v>
      </c>
      <c r="Q36" s="43" t="s">
        <v>152</v>
      </c>
      <c r="R36" s="43" t="s">
        <v>195</v>
      </c>
      <c r="S36" s="43" t="s">
        <v>1180</v>
      </c>
      <c r="T36" s="43" t="s">
        <v>1216</v>
      </c>
      <c r="U36" s="46" t="s">
        <v>153</v>
      </c>
      <c r="V36" s="44"/>
      <c r="W36" s="44" t="s">
        <v>6</v>
      </c>
      <c r="X36" s="47">
        <v>100</v>
      </c>
      <c r="Y36" s="48"/>
      <c r="Z36" s="43">
        <v>46074</v>
      </c>
      <c r="AA36" s="43" t="s">
        <v>125</v>
      </c>
      <c r="AB36" s="43" t="str">
        <f>IF(E36="","",IF(V36="","ні","так"))</f>
        <v>ні</v>
      </c>
      <c r="AC36" s="43">
        <v>46074</v>
      </c>
      <c r="AD36" s="43" t="s">
        <v>7</v>
      </c>
      <c r="AE36" s="43" t="s">
        <v>154</v>
      </c>
      <c r="AF36" s="49"/>
      <c r="AG36" s="36" t="e">
        <f ca="1">IF(AND(INT(YEARFRAC(#REF!,TODAY()))&gt;=25,INT(YEARFRAC(#REF!,TODAY()))&lt;=35),INT(YEARFRAC(#REF!,TODAY())),"")</f>
        <v>#REF!</v>
      </c>
      <c r="AH36" s="36" t="e">
        <f ca="1">IF(AND(INT(YEARFRAC(#REF!,TODAY()))&gt;=36,INT(YEARFRAC(#REF!,TODAY()))&lt;=45),INT(YEARFRAC(#REF!,TODAY())),"")</f>
        <v>#REF!</v>
      </c>
      <c r="AI36" s="36" t="e">
        <f ca="1">IF(AND(INT(YEARFRAC(#REF!,TODAY()))&gt;=46,INT(YEARFRAC(#REF!,TODAY()))&lt;=50),INT(YEARFRAC(#REF!,TODAY())),"")</f>
        <v>#REF!</v>
      </c>
      <c r="AJ36" s="35"/>
    </row>
    <row r="37" spans="1:37" ht="39.75" customHeight="1" x14ac:dyDescent="0.25">
      <c r="A37" s="50" t="s">
        <v>648</v>
      </c>
      <c r="B37" s="40">
        <v>46081</v>
      </c>
      <c r="C37" s="35">
        <v>4</v>
      </c>
      <c r="D37" s="35" t="s">
        <v>5</v>
      </c>
      <c r="E37" s="42" t="s">
        <v>1377</v>
      </c>
      <c r="F37" s="51" t="str" cm="1">
        <f t="array" ref="F37:H37">_xlfn.TEXTSPLIT(E37," ")</f>
        <v>ГРУЗИНСЬКИЙ</v>
      </c>
      <c r="G37" s="42" t="str">
        <v>Юрій</v>
      </c>
      <c r="H37" s="42" t="str">
        <v>Миколайович</v>
      </c>
      <c r="I37" s="60" t="s">
        <v>1074</v>
      </c>
      <c r="J37" s="32" t="s">
        <v>2272</v>
      </c>
      <c r="K37" s="39" t="s">
        <v>655</v>
      </c>
      <c r="L37" s="44" t="s">
        <v>656</v>
      </c>
      <c r="M37" s="46" t="s">
        <v>657</v>
      </c>
      <c r="N37" s="44" t="s">
        <v>658</v>
      </c>
      <c r="O37" s="44" t="s">
        <v>1543</v>
      </c>
      <c r="P37" s="44" t="s">
        <v>1114</v>
      </c>
      <c r="Q37" s="44" t="s">
        <v>1501</v>
      </c>
      <c r="R37" s="44" t="s">
        <v>659</v>
      </c>
      <c r="S37" s="44" t="s">
        <v>1179</v>
      </c>
      <c r="T37" s="44" t="s">
        <v>1298</v>
      </c>
      <c r="U37" s="48" t="s">
        <v>1133</v>
      </c>
      <c r="V37" s="44"/>
      <c r="W37" s="44" t="s">
        <v>6</v>
      </c>
      <c r="X37" s="47">
        <v>100</v>
      </c>
      <c r="Y37" s="48"/>
      <c r="Z37" s="43">
        <v>46081</v>
      </c>
      <c r="AA37" s="43" t="s">
        <v>639</v>
      </c>
      <c r="AB37" s="43" t="str">
        <f>IF(E37="","",IF(V37="","ні","так"))</f>
        <v>ні</v>
      </c>
      <c r="AC37" s="43">
        <v>46081</v>
      </c>
      <c r="AD37" s="43" t="s">
        <v>7</v>
      </c>
      <c r="AE37" s="43" t="s">
        <v>9</v>
      </c>
      <c r="AF37" s="49"/>
      <c r="AG37" s="36" t="e">
        <f ca="1">IF(AND(INT(YEARFRAC(#REF!,TODAY()))&gt;=25,INT(YEARFRAC(#REF!,TODAY()))&lt;=35),INT(YEARFRAC(#REF!,TODAY())),"")</f>
        <v>#REF!</v>
      </c>
      <c r="AH37" s="36" t="e">
        <f ca="1">IF(AND(INT(YEARFRAC(#REF!,TODAY()))&gt;=36,INT(YEARFRAC(#REF!,TODAY()))&lt;=45),INT(YEARFRAC(#REF!,TODAY())),"")</f>
        <v>#REF!</v>
      </c>
      <c r="AI37" s="36" t="e">
        <f ca="1">IF(AND(INT(YEARFRAC(#REF!,TODAY()))&gt;=46,INT(YEARFRAC(#REF!,TODAY()))&lt;=50),INT(YEARFRAC(#REF!,TODAY())),"")</f>
        <v>#REF!</v>
      </c>
      <c r="AJ37" s="55"/>
    </row>
    <row r="38" spans="1:37" ht="39.75" customHeight="1" x14ac:dyDescent="0.25">
      <c r="B38" s="56">
        <v>46076</v>
      </c>
      <c r="C38" s="35">
        <v>46</v>
      </c>
      <c r="D38" s="32" t="s">
        <v>5</v>
      </c>
      <c r="E38" s="57" t="s">
        <v>1378</v>
      </c>
      <c r="F38" s="51" t="str" cm="1">
        <f t="array" ref="F38:H38">_xlfn.TEXTSPLIT(E38," ")</f>
        <v>ГУЛЕНКО</v>
      </c>
      <c r="G38" s="57" t="str">
        <v>Владислав</v>
      </c>
      <c r="H38" s="57" t="str">
        <v>Олександрович</v>
      </c>
      <c r="I38" s="60" t="s">
        <v>1088</v>
      </c>
      <c r="J38" s="32" t="s">
        <v>2273</v>
      </c>
      <c r="K38" s="30" t="s">
        <v>1047</v>
      </c>
      <c r="L38" s="32" t="s">
        <v>1048</v>
      </c>
      <c r="N38" s="32" t="s">
        <v>740</v>
      </c>
      <c r="O38" s="32" t="s">
        <v>1049</v>
      </c>
      <c r="P38" s="32" t="s">
        <v>1114</v>
      </c>
      <c r="Q38" s="32" t="s">
        <v>1502</v>
      </c>
      <c r="R38" s="32" t="s">
        <v>1050</v>
      </c>
      <c r="S38" s="44" t="s">
        <v>1179</v>
      </c>
      <c r="T38" s="32" t="s">
        <v>1217</v>
      </c>
      <c r="U38" s="34" t="s">
        <v>760</v>
      </c>
      <c r="AB38" s="43" t="s">
        <v>1051</v>
      </c>
      <c r="AC38" s="37"/>
      <c r="AD38" s="37"/>
      <c r="AE38" s="33"/>
      <c r="AF38" s="49" t="s">
        <v>745</v>
      </c>
      <c r="AG38" s="36" t="e">
        <f ca="1">IF(AND(INT(YEARFRAC(#REF!,TODAY()))&gt;=25,INT(YEARFRAC(#REF!,TODAY()))&lt;=35),INT(YEARFRAC(#REF!,TODAY())),"")</f>
        <v>#REF!</v>
      </c>
      <c r="AH38" s="36" t="e">
        <f ca="1">IF(AND(INT(YEARFRAC(#REF!,TODAY()))&gt;=36,INT(YEARFRAC(#REF!,TODAY()))&lt;=45),INT(YEARFRAC(#REF!,TODAY())),"")</f>
        <v>#REF!</v>
      </c>
      <c r="AI38" s="36" t="e">
        <f ca="1">IF(AND(INT(YEARFRAC(#REF!,TODAY()))&gt;=46,INT(YEARFRAC(#REF!,TODAY()))&lt;=50),INT(YEARFRAC(#REF!,TODAY())),"")</f>
        <v>#REF!</v>
      </c>
    </row>
    <row r="39" spans="1:37" ht="39.75" customHeight="1" x14ac:dyDescent="0.25">
      <c r="A39" s="39" t="s">
        <v>660</v>
      </c>
      <c r="B39" s="40">
        <v>46081</v>
      </c>
      <c r="C39" s="35">
        <v>5</v>
      </c>
      <c r="D39" s="35" t="s">
        <v>5</v>
      </c>
      <c r="E39" s="44" t="s">
        <v>1379</v>
      </c>
      <c r="F39" s="51" t="str" cm="1">
        <f t="array" ref="F39:H39">_xlfn.TEXTSPLIT(E39," ")</f>
        <v>ГУСЄВ</v>
      </c>
      <c r="G39" s="44" t="str">
        <v>Євгеній</v>
      </c>
      <c r="H39" s="44" t="str">
        <v>Олександрович</v>
      </c>
      <c r="I39" s="60" t="s">
        <v>1089</v>
      </c>
      <c r="J39" s="32" t="s">
        <v>2274</v>
      </c>
      <c r="K39" s="50" t="s">
        <v>661</v>
      </c>
      <c r="L39" s="44" t="s">
        <v>227</v>
      </c>
      <c r="M39" s="44" t="s">
        <v>662</v>
      </c>
      <c r="N39" s="44" t="s">
        <v>237</v>
      </c>
      <c r="O39" s="44" t="s">
        <v>663</v>
      </c>
      <c r="P39" s="44" t="s">
        <v>1114</v>
      </c>
      <c r="Q39" s="44" t="s">
        <v>664</v>
      </c>
      <c r="R39" s="44" t="s">
        <v>665</v>
      </c>
      <c r="S39" s="44" t="s">
        <v>1179</v>
      </c>
      <c r="T39" s="44" t="s">
        <v>1299</v>
      </c>
      <c r="U39" s="46" t="s">
        <v>1134</v>
      </c>
      <c r="V39" s="44"/>
      <c r="W39" s="44" t="s">
        <v>6</v>
      </c>
      <c r="X39" s="47">
        <v>100</v>
      </c>
      <c r="Y39" s="48"/>
      <c r="Z39" s="43">
        <v>46081</v>
      </c>
      <c r="AA39" s="43" t="s">
        <v>639</v>
      </c>
      <c r="AB39" s="43" t="str">
        <f>IF(E39="","",IF(V39="","ні","так"))</f>
        <v>ні</v>
      </c>
      <c r="AC39" s="43">
        <v>46081</v>
      </c>
      <c r="AD39" s="43" t="s">
        <v>7</v>
      </c>
      <c r="AE39" s="43"/>
      <c r="AF39" s="49"/>
      <c r="AG39" s="36" t="e">
        <f ca="1">IF(AND(INT(YEARFRAC(#REF!,TODAY()))&gt;=25,INT(YEARFRAC(#REF!,TODAY()))&lt;=35),INT(YEARFRAC(#REF!,TODAY())),"")</f>
        <v>#REF!</v>
      </c>
      <c r="AH39" s="36" t="e">
        <f ca="1">IF(AND(INT(YEARFRAC(#REF!,TODAY()))&gt;=36,INT(YEARFRAC(#REF!,TODAY()))&lt;=45),INT(YEARFRAC(#REF!,TODAY())),"")</f>
        <v>#REF!</v>
      </c>
      <c r="AI39" s="36" t="e">
        <f ca="1">IF(AND(INT(YEARFRAC(#REF!,TODAY()))&gt;=46,INT(YEARFRAC(#REF!,TODAY()))&lt;=50),INT(YEARFRAC(#REF!,TODAY())),"")</f>
        <v>#REF!</v>
      </c>
      <c r="AJ39" s="35"/>
    </row>
    <row r="40" spans="1:37" ht="39.75" customHeight="1" x14ac:dyDescent="0.25">
      <c r="B40" s="56">
        <v>46075</v>
      </c>
      <c r="C40" s="35">
        <v>1</v>
      </c>
      <c r="D40" s="32" t="s">
        <v>5</v>
      </c>
      <c r="E40" s="32" t="s">
        <v>1380</v>
      </c>
      <c r="F40" s="51" t="str" cm="1">
        <f t="array" ref="F40:H40">_xlfn.TEXTSPLIT(E40," ")</f>
        <v>ДАВИДЕНКО</v>
      </c>
      <c r="G40" s="32" t="str">
        <v>Богдан</v>
      </c>
      <c r="H40" s="32" t="str">
        <v>Миколайович</v>
      </c>
      <c r="I40" s="32" t="s">
        <v>1090</v>
      </c>
      <c r="J40" s="32" t="s">
        <v>2275</v>
      </c>
      <c r="K40" s="30" t="s">
        <v>737</v>
      </c>
      <c r="L40" s="34" t="s">
        <v>738</v>
      </c>
      <c r="M40" s="34" t="s">
        <v>739</v>
      </c>
      <c r="N40" s="32" t="s">
        <v>740</v>
      </c>
      <c r="O40" s="32" t="s">
        <v>741</v>
      </c>
      <c r="P40" s="32" t="s">
        <v>11</v>
      </c>
      <c r="Q40" s="32" t="s">
        <v>742</v>
      </c>
      <c r="R40" s="32" t="s">
        <v>743</v>
      </c>
      <c r="S40" s="44" t="s">
        <v>1179</v>
      </c>
      <c r="T40" s="32" t="s">
        <v>1218</v>
      </c>
      <c r="U40" s="34" t="s">
        <v>744</v>
      </c>
      <c r="AB40" s="43" t="s">
        <v>1051</v>
      </c>
      <c r="AC40" s="37"/>
      <c r="AD40" s="37"/>
      <c r="AE40" s="33"/>
      <c r="AF40" s="49" t="s">
        <v>745</v>
      </c>
      <c r="AG40" s="36" t="e">
        <f ca="1">IF(AND(INT(YEARFRAC(#REF!,TODAY()))&gt;=25,INT(YEARFRAC(#REF!,TODAY()))&lt;=35),INT(YEARFRAC(#REF!,TODAY())),"")</f>
        <v>#REF!</v>
      </c>
      <c r="AH40" s="36" t="e">
        <f ca="1">IF(AND(INT(YEARFRAC(#REF!,TODAY()))&gt;=36,INT(YEARFRAC(#REF!,TODAY()))&lt;=45),INT(YEARFRAC(#REF!,TODAY())),"")</f>
        <v>#REF!</v>
      </c>
      <c r="AI40" s="36" t="e">
        <f ca="1">IF(AND(INT(YEARFRAC(#REF!,TODAY()))&gt;=46,INT(YEARFRAC(#REF!,TODAY()))&lt;=50),INT(YEARFRAC(#REF!,TODAY())),"")</f>
        <v>#REF!</v>
      </c>
    </row>
    <row r="41" spans="1:37" ht="39.75" customHeight="1" x14ac:dyDescent="0.25">
      <c r="A41" s="39" t="s">
        <v>562</v>
      </c>
      <c r="B41" s="40">
        <v>46080</v>
      </c>
      <c r="C41" s="35">
        <v>5</v>
      </c>
      <c r="D41" s="35" t="s">
        <v>15</v>
      </c>
      <c r="E41" s="44" t="s">
        <v>1381</v>
      </c>
      <c r="F41" s="51" t="str" cm="1">
        <f t="array" ref="F41:H41">_xlfn.TEXTSPLIT(E41," ")</f>
        <v>ДАЦЮК</v>
      </c>
      <c r="G41" s="44" t="str">
        <v>Вячеслав</v>
      </c>
      <c r="H41" s="44" t="str">
        <v>Іванович</v>
      </c>
      <c r="I41" s="60" t="s">
        <v>1091</v>
      </c>
      <c r="J41" s="32" t="s">
        <v>2276</v>
      </c>
      <c r="K41" s="39" t="s">
        <v>563</v>
      </c>
      <c r="L41" s="42" t="s">
        <v>564</v>
      </c>
      <c r="M41" s="46" t="s">
        <v>565</v>
      </c>
      <c r="N41" s="44" t="s">
        <v>387</v>
      </c>
      <c r="O41" s="44" t="s">
        <v>1544</v>
      </c>
      <c r="P41" s="44" t="s">
        <v>1114</v>
      </c>
      <c r="Q41" s="44" t="s">
        <v>1503</v>
      </c>
      <c r="R41" s="44" t="s">
        <v>566</v>
      </c>
      <c r="S41" s="44" t="s">
        <v>1180</v>
      </c>
      <c r="T41" s="44" t="s">
        <v>1300</v>
      </c>
      <c r="U41" s="46" t="s">
        <v>1135</v>
      </c>
      <c r="V41" s="44" t="s">
        <v>567</v>
      </c>
      <c r="W41" s="44" t="s">
        <v>6</v>
      </c>
      <c r="X41" s="47">
        <v>100</v>
      </c>
      <c r="Y41" s="48"/>
      <c r="Z41" s="43">
        <v>46080</v>
      </c>
      <c r="AA41" s="43" t="s">
        <v>540</v>
      </c>
      <c r="AB41" s="43" t="str">
        <f>IF(E41="","",IF(V41="","ні","так"))</f>
        <v>так</v>
      </c>
      <c r="AC41" s="43">
        <v>46080</v>
      </c>
      <c r="AD41" s="43" t="s">
        <v>7</v>
      </c>
      <c r="AE41" s="43" t="s">
        <v>17</v>
      </c>
      <c r="AF41" s="49"/>
      <c r="AG41" s="36" t="e">
        <f ca="1">IF(AND(INT(YEARFRAC(#REF!,TODAY()))&gt;=25,INT(YEARFRAC(#REF!,TODAY()))&lt;=35),INT(YEARFRAC(#REF!,TODAY())),"")</f>
        <v>#REF!</v>
      </c>
      <c r="AH41" s="36" t="e">
        <f ca="1">IF(AND(INT(YEARFRAC(#REF!,TODAY()))&gt;=36,INT(YEARFRAC(#REF!,TODAY()))&lt;=45),INT(YEARFRAC(#REF!,TODAY())),"")</f>
        <v>#REF!</v>
      </c>
      <c r="AI41" s="36" t="e">
        <f ca="1">IF(AND(INT(YEARFRAC(#REF!,TODAY()))&gt;=46,INT(YEARFRAC(#REF!,TODAY()))&lt;=50),INT(YEARFRAC(#REF!,TODAY())),"")</f>
        <v>#REF!</v>
      </c>
      <c r="AJ41" s="35"/>
    </row>
    <row r="42" spans="1:37" ht="39.75" customHeight="1" x14ac:dyDescent="0.25">
      <c r="B42" s="56">
        <v>46076</v>
      </c>
      <c r="C42" s="35">
        <v>8</v>
      </c>
      <c r="D42" s="32" t="s">
        <v>5</v>
      </c>
      <c r="E42" s="57" t="s">
        <v>1382</v>
      </c>
      <c r="F42" s="51" t="str" cm="1">
        <f t="array" ref="F42:H42">_xlfn.TEXTSPLIT(E42," ")</f>
        <v>ДЕНИСЕНКО</v>
      </c>
      <c r="G42" s="57" t="str">
        <v>Артем</v>
      </c>
      <c r="H42" s="57" t="str">
        <v>Олегович</v>
      </c>
      <c r="I42" s="32" t="s">
        <v>1092</v>
      </c>
      <c r="J42" s="32" t="s">
        <v>2277</v>
      </c>
      <c r="K42" s="30" t="s">
        <v>789</v>
      </c>
      <c r="L42" s="32" t="s">
        <v>790</v>
      </c>
      <c r="M42" s="34" t="s">
        <v>791</v>
      </c>
      <c r="N42" s="32" t="s">
        <v>740</v>
      </c>
      <c r="O42" s="32" t="s">
        <v>792</v>
      </c>
      <c r="P42" s="32" t="s">
        <v>1115</v>
      </c>
      <c r="Q42" s="32" t="s">
        <v>793</v>
      </c>
      <c r="R42" s="32" t="s">
        <v>794</v>
      </c>
      <c r="S42" s="32" t="s">
        <v>1180</v>
      </c>
      <c r="T42" s="32" t="s">
        <v>1219</v>
      </c>
      <c r="U42" s="34" t="s">
        <v>795</v>
      </c>
      <c r="AB42" s="43" t="s">
        <v>1051</v>
      </c>
      <c r="AC42" s="37"/>
      <c r="AD42" s="37"/>
      <c r="AE42" s="33" t="s">
        <v>9</v>
      </c>
      <c r="AF42" s="49" t="s">
        <v>745</v>
      </c>
      <c r="AG42" s="36" t="e">
        <f ca="1">IF(AND(INT(YEARFRAC(#REF!,TODAY()))&gt;=25,INT(YEARFRAC(#REF!,TODAY()))&lt;=35),INT(YEARFRAC(#REF!,TODAY())),"")</f>
        <v>#REF!</v>
      </c>
      <c r="AH42" s="36" t="e">
        <f ca="1">IF(AND(INT(YEARFRAC(#REF!,TODAY()))&gt;=36,INT(YEARFRAC(#REF!,TODAY()))&lt;=45),INT(YEARFRAC(#REF!,TODAY())),"")</f>
        <v>#REF!</v>
      </c>
      <c r="AI42" s="36" t="e">
        <f ca="1">IF(AND(INT(YEARFRAC(#REF!,TODAY()))&gt;=46,INT(YEARFRAC(#REF!,TODAY()))&lt;=50),INT(YEARFRAC(#REF!,TODAY())),"")</f>
        <v>#REF!</v>
      </c>
    </row>
    <row r="43" spans="1:37" ht="39.75" customHeight="1" x14ac:dyDescent="0.25">
      <c r="A43" s="39" t="s">
        <v>454</v>
      </c>
      <c r="B43" s="40">
        <v>46079</v>
      </c>
      <c r="C43" s="41">
        <v>6</v>
      </c>
      <c r="D43" s="41" t="s">
        <v>5</v>
      </c>
      <c r="E43" s="44" t="s">
        <v>1383</v>
      </c>
      <c r="F43" s="51" t="str" cm="1">
        <f t="array" ref="F43:H43">_xlfn.TEXTSPLIT(E43," ")</f>
        <v>ДЕРЕВЛЮК</v>
      </c>
      <c r="G43" s="44" t="str">
        <v>Сергій</v>
      </c>
      <c r="H43" s="44" t="str">
        <v>Степанович</v>
      </c>
      <c r="I43" s="60" t="s">
        <v>1093</v>
      </c>
      <c r="J43" s="32" t="s">
        <v>2278</v>
      </c>
      <c r="K43" s="39" t="s">
        <v>455</v>
      </c>
      <c r="L43" s="42" t="s">
        <v>456</v>
      </c>
      <c r="M43" s="46" t="s">
        <v>457</v>
      </c>
      <c r="N43" s="44" t="s">
        <v>458</v>
      </c>
      <c r="O43" s="44" t="s">
        <v>459</v>
      </c>
      <c r="P43" s="44" t="s">
        <v>1113</v>
      </c>
      <c r="Q43" s="44" t="s">
        <v>460</v>
      </c>
      <c r="R43" s="44" t="s">
        <v>461</v>
      </c>
      <c r="S43" s="44" t="s">
        <v>1179</v>
      </c>
      <c r="T43" s="44" t="s">
        <v>1220</v>
      </c>
      <c r="U43" s="46" t="s">
        <v>1136</v>
      </c>
      <c r="V43" s="44" t="s">
        <v>462</v>
      </c>
      <c r="W43" s="44" t="s">
        <v>6</v>
      </c>
      <c r="X43" s="47">
        <v>100</v>
      </c>
      <c r="Y43" s="48"/>
      <c r="Z43" s="43">
        <v>46079</v>
      </c>
      <c r="AA43" s="43" t="s">
        <v>428</v>
      </c>
      <c r="AB43" s="43" t="str">
        <f>IF(E43="","",IF(V43="","ні","так"))</f>
        <v>так</v>
      </c>
      <c r="AC43" s="43">
        <v>46077</v>
      </c>
      <c r="AD43" s="43" t="s">
        <v>7</v>
      </c>
      <c r="AE43" s="43"/>
      <c r="AF43" s="49"/>
      <c r="AG43" s="36" t="e">
        <f ca="1">IF(AND(INT(YEARFRAC(#REF!,TODAY()))&gt;=25,INT(YEARFRAC(#REF!,TODAY()))&lt;=35),INT(YEARFRAC(#REF!,TODAY())),"")</f>
        <v>#REF!</v>
      </c>
      <c r="AH43" s="36" t="e">
        <f ca="1">IF(AND(INT(YEARFRAC(#REF!,TODAY()))&gt;=36,INT(YEARFRAC(#REF!,TODAY()))&lt;=45),INT(YEARFRAC(#REF!,TODAY())),"")</f>
        <v>#REF!</v>
      </c>
      <c r="AI43" s="36" t="e">
        <f ca="1">IF(AND(INT(YEARFRAC(#REF!,TODAY()))&gt;=46,INT(YEARFRAC(#REF!,TODAY()))&lt;=50),INT(YEARFRAC(#REF!,TODAY())),"")</f>
        <v>#REF!</v>
      </c>
      <c r="AJ43" s="35"/>
    </row>
    <row r="44" spans="1:37" ht="39.75" customHeight="1" x14ac:dyDescent="0.25">
      <c r="A44" s="39" t="s">
        <v>323</v>
      </c>
      <c r="B44" s="40">
        <v>46077</v>
      </c>
      <c r="C44" s="41">
        <v>5</v>
      </c>
      <c r="D44" s="41" t="s">
        <v>5</v>
      </c>
      <c r="E44" s="42" t="s">
        <v>1384</v>
      </c>
      <c r="F44" s="51" t="str" cm="1">
        <f t="array" ref="F44:H44">_xlfn.TEXTSPLIT(E44," ")</f>
        <v>ДЕРКАЧ</v>
      </c>
      <c r="G44" s="42" t="str">
        <v>Антон</v>
      </c>
      <c r="H44" s="42" t="str">
        <v>Олександрович</v>
      </c>
      <c r="I44" s="60" t="s">
        <v>1094</v>
      </c>
      <c r="J44" s="32" t="s">
        <v>2279</v>
      </c>
      <c r="K44" s="39" t="s">
        <v>325</v>
      </c>
      <c r="L44" s="45" t="s">
        <v>1322</v>
      </c>
      <c r="M44" s="46"/>
      <c r="N44" s="43" t="s">
        <v>324</v>
      </c>
      <c r="O44" s="43" t="s">
        <v>326</v>
      </c>
      <c r="P44" s="44" t="s">
        <v>151</v>
      </c>
      <c r="Q44" s="43" t="s">
        <v>327</v>
      </c>
      <c r="R44" s="43" t="s">
        <v>328</v>
      </c>
      <c r="S44" s="43" t="s">
        <v>1180</v>
      </c>
      <c r="T44" s="43" t="s">
        <v>1221</v>
      </c>
      <c r="U44" s="46" t="s">
        <v>329</v>
      </c>
      <c r="V44" s="44"/>
      <c r="W44" s="44" t="s">
        <v>6</v>
      </c>
      <c r="X44" s="47">
        <v>100</v>
      </c>
      <c r="Y44" s="48"/>
      <c r="Z44" s="43">
        <v>46077</v>
      </c>
      <c r="AA44" s="43" t="s">
        <v>303</v>
      </c>
      <c r="AB44" s="43" t="str">
        <f>IF(E44="","",IF(V44="","ні","так"))</f>
        <v>ні</v>
      </c>
      <c r="AC44" s="43">
        <v>46077</v>
      </c>
      <c r="AD44" s="43" t="s">
        <v>7</v>
      </c>
      <c r="AE44" s="43"/>
      <c r="AF44" s="49"/>
      <c r="AG44" s="36" t="e">
        <f ca="1">IF(AND(INT(YEARFRAC(#REF!,TODAY()))&gt;=25,INT(YEARFRAC(#REF!,TODAY()))&lt;=35),INT(YEARFRAC(#REF!,TODAY())),"")</f>
        <v>#REF!</v>
      </c>
      <c r="AH44" s="36" t="e">
        <f ca="1">IF(AND(INT(YEARFRAC(#REF!,TODAY()))&gt;=36,INT(YEARFRAC(#REF!,TODAY()))&lt;=45),INT(YEARFRAC(#REF!,TODAY())),"")</f>
        <v>#REF!</v>
      </c>
      <c r="AI44" s="36" t="e">
        <f ca="1">IF(AND(INT(YEARFRAC(#REF!,TODAY()))&gt;=46,INT(YEARFRAC(#REF!,TODAY()))&lt;=50),INT(YEARFRAC(#REF!,TODAY())),"")</f>
        <v>#REF!</v>
      </c>
      <c r="AJ44" s="35"/>
    </row>
    <row r="45" spans="1:37" ht="39.75" customHeight="1" x14ac:dyDescent="0.25">
      <c r="A45" s="39" t="s">
        <v>295</v>
      </c>
      <c r="B45" s="40">
        <v>46077</v>
      </c>
      <c r="C45" s="41">
        <v>1</v>
      </c>
      <c r="D45" s="41" t="s">
        <v>5</v>
      </c>
      <c r="E45" s="42" t="s">
        <v>1385</v>
      </c>
      <c r="F45" s="51" t="str" cm="1">
        <f t="array" ref="F45:H45">_xlfn.TEXTSPLIT(E45," ")</f>
        <v>ДРИГА</v>
      </c>
      <c r="G45" s="42" t="str">
        <v>Сергій</v>
      </c>
      <c r="H45" s="42" t="str">
        <v>Олександрович</v>
      </c>
      <c r="I45" s="66" t="s">
        <v>1073</v>
      </c>
      <c r="J45" s="32" t="s">
        <v>2280</v>
      </c>
      <c r="K45" s="39" t="s">
        <v>296</v>
      </c>
      <c r="L45" s="45"/>
      <c r="M45" s="46"/>
      <c r="N45" s="43" t="s">
        <v>297</v>
      </c>
      <c r="O45" s="43" t="s">
        <v>298</v>
      </c>
      <c r="P45" s="44" t="s">
        <v>299</v>
      </c>
      <c r="Q45" s="43" t="s">
        <v>300</v>
      </c>
      <c r="R45" s="43" t="s">
        <v>301</v>
      </c>
      <c r="S45" s="44" t="s">
        <v>1179</v>
      </c>
      <c r="T45" s="43" t="s">
        <v>1222</v>
      </c>
      <c r="U45" s="46" t="s">
        <v>302</v>
      </c>
      <c r="V45" s="44"/>
      <c r="W45" s="44" t="s">
        <v>6</v>
      </c>
      <c r="X45" s="47">
        <v>100</v>
      </c>
      <c r="Y45" s="48"/>
      <c r="Z45" s="43">
        <v>46077</v>
      </c>
      <c r="AA45" s="43" t="s">
        <v>303</v>
      </c>
      <c r="AB45" s="43" t="str">
        <f>IF(E45="","",IF(V45="","ні","так"))</f>
        <v>ні</v>
      </c>
      <c r="AC45" s="43">
        <v>46077</v>
      </c>
      <c r="AD45" s="43" t="s">
        <v>7</v>
      </c>
      <c r="AE45" s="43" t="s">
        <v>8</v>
      </c>
      <c r="AF45" s="49"/>
      <c r="AG45" s="36" t="e">
        <f ca="1">IF(AND(INT(YEARFRAC(#REF!,TODAY()))&gt;=25,INT(YEARFRAC(#REF!,TODAY()))&lt;=35),INT(YEARFRAC(#REF!,TODAY())),"")</f>
        <v>#REF!</v>
      </c>
      <c r="AH45" s="36" t="e">
        <f ca="1">IF(AND(INT(YEARFRAC(#REF!,TODAY()))&gt;=36,INT(YEARFRAC(#REF!,TODAY()))&lt;=45),INT(YEARFRAC(#REF!,TODAY())),"")</f>
        <v>#REF!</v>
      </c>
      <c r="AI45" s="36" t="e">
        <f ca="1">IF(AND(INT(YEARFRAC(#REF!,TODAY()))&gt;=46,INT(YEARFRAC(#REF!,TODAY()))&lt;=50),INT(YEARFRAC(#REF!,TODAY())),"")</f>
        <v>#REF!</v>
      </c>
      <c r="AJ45" s="35"/>
    </row>
    <row r="46" spans="1:37" ht="39.75" customHeight="1" x14ac:dyDescent="0.25">
      <c r="B46" s="56"/>
      <c r="D46" s="44" t="s">
        <v>5</v>
      </c>
      <c r="E46" s="44" t="s">
        <v>1386</v>
      </c>
      <c r="F46" s="51" t="str" cm="1">
        <f t="array" ref="F46:H46">_xlfn.TEXTSPLIT(E46," ")</f>
        <v>ЄРМАКОВ</v>
      </c>
      <c r="G46" s="44" t="str">
        <v>Дмитро</v>
      </c>
      <c r="H46" s="44" t="str">
        <v>Олександрович</v>
      </c>
      <c r="I46" s="60" t="s">
        <v>1095</v>
      </c>
      <c r="J46" s="32" t="s">
        <v>2281</v>
      </c>
      <c r="L46" s="44"/>
      <c r="M46" s="46"/>
      <c r="N46" s="44" t="s">
        <v>346</v>
      </c>
      <c r="O46" s="44" t="s">
        <v>347</v>
      </c>
      <c r="P46" s="44" t="s">
        <v>1115</v>
      </c>
      <c r="Q46" s="44" t="s">
        <v>348</v>
      </c>
      <c r="R46" s="44" t="s">
        <v>349</v>
      </c>
      <c r="S46" s="44" t="s">
        <v>1180</v>
      </c>
      <c r="T46" s="44" t="s">
        <v>1223</v>
      </c>
      <c r="U46" s="46" t="s">
        <v>350</v>
      </c>
      <c r="V46" s="44"/>
      <c r="W46" s="44"/>
      <c r="X46" s="47"/>
      <c r="Y46" s="48"/>
      <c r="Z46" s="43"/>
      <c r="AA46" s="44"/>
      <c r="AB46" s="43" t="str">
        <f>IF(E46="","",IF(V46="","ні","так"))</f>
        <v>ні</v>
      </c>
      <c r="AC46" s="43"/>
      <c r="AD46" s="43"/>
      <c r="AE46" s="43" t="s">
        <v>8</v>
      </c>
      <c r="AF46" s="49"/>
      <c r="AG46" s="43"/>
      <c r="AH46" s="49"/>
      <c r="AI46" s="36"/>
      <c r="AJ46" s="36"/>
    </row>
    <row r="47" spans="1:37" ht="39.75" customHeight="1" x14ac:dyDescent="0.25">
      <c r="A47" s="46" t="s">
        <v>568</v>
      </c>
      <c r="B47" s="40">
        <v>46080</v>
      </c>
      <c r="C47" s="35">
        <v>6</v>
      </c>
      <c r="D47" s="41" t="s">
        <v>15</v>
      </c>
      <c r="E47" s="44" t="s">
        <v>1387</v>
      </c>
      <c r="F47" s="51" t="str" cm="1">
        <f t="array" ref="F47:H47">_xlfn.TEXTSPLIT(E47," ")</f>
        <v>ЖЕРЕБЦОВ</v>
      </c>
      <c r="G47" s="44" t="str">
        <v>Данило</v>
      </c>
      <c r="H47" s="44" t="str">
        <v>Вадимович</v>
      </c>
      <c r="I47" s="60" t="s">
        <v>1091</v>
      </c>
      <c r="J47" s="32" t="s">
        <v>2282</v>
      </c>
      <c r="K47" s="44">
        <v>3575904092</v>
      </c>
      <c r="L47" s="44" t="s">
        <v>569</v>
      </c>
      <c r="M47" s="46" t="s">
        <v>570</v>
      </c>
      <c r="N47" s="44" t="s">
        <v>571</v>
      </c>
      <c r="O47" s="44" t="s">
        <v>572</v>
      </c>
      <c r="P47" s="44" t="s">
        <v>1114</v>
      </c>
      <c r="Q47" s="44" t="s">
        <v>573</v>
      </c>
      <c r="R47" s="44" t="s">
        <v>574</v>
      </c>
      <c r="S47" s="44" t="s">
        <v>1180</v>
      </c>
      <c r="T47" s="44" t="s">
        <v>1224</v>
      </c>
      <c r="U47" s="46" t="s">
        <v>1137</v>
      </c>
      <c r="V47" s="54">
        <v>100868</v>
      </c>
      <c r="W47" s="44" t="s">
        <v>6</v>
      </c>
      <c r="X47" s="47">
        <v>100</v>
      </c>
      <c r="Y47" s="48"/>
      <c r="Z47" s="43">
        <v>46080</v>
      </c>
      <c r="AA47" s="43" t="s">
        <v>540</v>
      </c>
      <c r="AB47" s="43" t="str">
        <f>IF(E47="","",IF(V47="","ні","так"))</f>
        <v>так</v>
      </c>
      <c r="AC47" s="43">
        <v>46080</v>
      </c>
      <c r="AD47" s="43" t="s">
        <v>16</v>
      </c>
      <c r="AE47" s="43" t="s">
        <v>17</v>
      </c>
      <c r="AF47" s="49" t="s">
        <v>575</v>
      </c>
      <c r="AG47" s="36" t="e">
        <f ca="1">IF(AND(INT(YEARFRAC(#REF!,TODAY()))&gt;=25,INT(YEARFRAC(#REF!,TODAY()))&lt;=35),INT(YEARFRAC(#REF!,TODAY())),"")</f>
        <v>#REF!</v>
      </c>
      <c r="AH47" s="36" t="e">
        <f ca="1">IF(AND(INT(YEARFRAC(#REF!,TODAY()))&gt;=36,INT(YEARFRAC(#REF!,TODAY()))&lt;=45),INT(YEARFRAC(#REF!,TODAY())),"")</f>
        <v>#REF!</v>
      </c>
      <c r="AI47" s="36" t="e">
        <f ca="1">IF(AND(INT(YEARFRAC(#REF!,TODAY()))&gt;=46,INT(YEARFRAC(#REF!,TODAY()))&lt;=50),INT(YEARFRAC(#REF!,TODAY())),"")</f>
        <v>#REF!</v>
      </c>
      <c r="AJ47" s="35"/>
    </row>
    <row r="48" spans="1:37" ht="39.75" customHeight="1" x14ac:dyDescent="0.25">
      <c r="B48" s="56">
        <v>46075</v>
      </c>
      <c r="C48" s="35">
        <v>31</v>
      </c>
      <c r="D48" s="32" t="s">
        <v>5</v>
      </c>
      <c r="E48" s="32" t="s">
        <v>1388</v>
      </c>
      <c r="F48" s="51" t="str" cm="1">
        <f t="array" ref="F48:H48">_xlfn.TEXTSPLIT(E48," ")</f>
        <v>ЗАБАЙРАЧНИЙ</v>
      </c>
      <c r="G48" s="32" t="str">
        <v>Антон</v>
      </c>
      <c r="H48" s="32" t="str">
        <v>Валерійович</v>
      </c>
      <c r="I48" s="60" t="s">
        <v>1081</v>
      </c>
      <c r="J48" s="32" t="s">
        <v>2283</v>
      </c>
      <c r="K48" s="30" t="s">
        <v>953</v>
      </c>
      <c r="L48" s="31" t="s">
        <v>954</v>
      </c>
      <c r="M48" s="34" t="s">
        <v>955</v>
      </c>
      <c r="N48" s="32" t="s">
        <v>740</v>
      </c>
      <c r="O48" s="32" t="s">
        <v>956</v>
      </c>
      <c r="P48" s="32" t="s">
        <v>1115</v>
      </c>
      <c r="Q48" s="32" t="s">
        <v>1504</v>
      </c>
      <c r="R48" s="32" t="s">
        <v>957</v>
      </c>
      <c r="S48" s="44" t="s">
        <v>1179</v>
      </c>
      <c r="T48" s="32" t="s">
        <v>1225</v>
      </c>
      <c r="U48" s="34" t="s">
        <v>958</v>
      </c>
      <c r="AB48" s="43" t="s">
        <v>1051</v>
      </c>
      <c r="AC48" s="37"/>
      <c r="AD48" s="37"/>
      <c r="AE48" s="33" t="s">
        <v>9</v>
      </c>
      <c r="AF48" s="49" t="s">
        <v>745</v>
      </c>
      <c r="AG48" s="36" t="e">
        <f ca="1">IF(AND(INT(YEARFRAC(#REF!,TODAY()))&gt;=25,INT(YEARFRAC(#REF!,TODAY()))&lt;=35),INT(YEARFRAC(#REF!,TODAY())),"")</f>
        <v>#REF!</v>
      </c>
      <c r="AH48" s="36" t="e">
        <f ca="1">IF(AND(INT(YEARFRAC(#REF!,TODAY()))&gt;=36,INT(YEARFRAC(#REF!,TODAY()))&lt;=45),INT(YEARFRAC(#REF!,TODAY())),"")</f>
        <v>#REF!</v>
      </c>
      <c r="AI48" s="36" t="e">
        <f ca="1">IF(AND(INT(YEARFRAC(#REF!,TODAY()))&gt;=46,INT(YEARFRAC(#REF!,TODAY()))&lt;=50),INT(YEARFRAC(#REF!,TODAY())),"")</f>
        <v>#REF!</v>
      </c>
    </row>
    <row r="49" spans="1:36" ht="39.75" customHeight="1" x14ac:dyDescent="0.25">
      <c r="A49" s="39" t="s">
        <v>196</v>
      </c>
      <c r="B49" s="40">
        <v>46076</v>
      </c>
      <c r="C49" s="41">
        <v>1</v>
      </c>
      <c r="D49" s="41" t="s">
        <v>5</v>
      </c>
      <c r="E49" s="42" t="s">
        <v>1389</v>
      </c>
      <c r="F49" s="51" t="str" cm="1">
        <f t="array" ref="F49:H49">_xlfn.TEXTSPLIT(E49," ")</f>
        <v>ЗАЇКА</v>
      </c>
      <c r="G49" s="42" t="str">
        <v>Віталій</v>
      </c>
      <c r="H49" s="42" t="str">
        <v>Олександрович</v>
      </c>
      <c r="I49" s="66" t="s">
        <v>1073</v>
      </c>
      <c r="J49" s="32" t="s">
        <v>2284</v>
      </c>
      <c r="K49" s="39" t="s">
        <v>197</v>
      </c>
      <c r="L49" s="45" t="s">
        <v>1323</v>
      </c>
      <c r="M49" s="46"/>
      <c r="N49" s="43" t="s">
        <v>198</v>
      </c>
      <c r="O49" s="43" t="s">
        <v>199</v>
      </c>
      <c r="P49" s="44" t="s">
        <v>1114</v>
      </c>
      <c r="Q49" s="43" t="s">
        <v>200</v>
      </c>
      <c r="R49" s="43" t="s">
        <v>201</v>
      </c>
      <c r="S49" s="44" t="s">
        <v>1179</v>
      </c>
      <c r="T49" s="43" t="s">
        <v>1226</v>
      </c>
      <c r="U49" s="46" t="s">
        <v>202</v>
      </c>
      <c r="V49" s="44"/>
      <c r="W49" s="44" t="s">
        <v>6</v>
      </c>
      <c r="X49" s="47">
        <v>100</v>
      </c>
      <c r="Y49" s="48"/>
      <c r="Z49" s="43">
        <v>46076</v>
      </c>
      <c r="AA49" s="43" t="s">
        <v>203</v>
      </c>
      <c r="AB49" s="43" t="str">
        <f>IF(E49="","",IF(V49="","ні","так"))</f>
        <v>ні</v>
      </c>
      <c r="AC49" s="43">
        <v>46076</v>
      </c>
      <c r="AD49" s="43" t="s">
        <v>7</v>
      </c>
      <c r="AE49" s="43" t="s">
        <v>8</v>
      </c>
      <c r="AF49" s="49"/>
      <c r="AG49" s="36" t="e">
        <f ca="1">IF(AND(INT(YEARFRAC(#REF!,TODAY()))&gt;=25,INT(YEARFRAC(#REF!,TODAY()))&lt;=35),INT(YEARFRAC(#REF!,TODAY())),"")</f>
        <v>#REF!</v>
      </c>
      <c r="AH49" s="36" t="e">
        <f ca="1">IF(AND(INT(YEARFRAC(#REF!,TODAY()))&gt;=36,INT(YEARFRAC(#REF!,TODAY()))&lt;=45),INT(YEARFRAC(#REF!,TODAY())),"")</f>
        <v>#REF!</v>
      </c>
      <c r="AI49" s="36" t="e">
        <f ca="1">IF(AND(INT(YEARFRAC(#REF!,TODAY()))&gt;=46,INT(YEARFRAC(#REF!,TODAY()))&lt;=50),INT(YEARFRAC(#REF!,TODAY())),"")</f>
        <v>#REF!</v>
      </c>
      <c r="AJ49" s="35"/>
    </row>
    <row r="50" spans="1:36" ht="39.75" customHeight="1" x14ac:dyDescent="0.25">
      <c r="B50" s="56">
        <v>46074</v>
      </c>
      <c r="C50" s="35">
        <v>40</v>
      </c>
      <c r="D50" s="32" t="s">
        <v>5</v>
      </c>
      <c r="E50" s="32" t="s">
        <v>1390</v>
      </c>
      <c r="F50" s="51" t="str" cm="1">
        <f t="array" ref="F50:H50">_xlfn.TEXTSPLIT(E50," ")</f>
        <v>ЗВАДА</v>
      </c>
      <c r="G50" s="32" t="str">
        <v>Микита</v>
      </c>
      <c r="H50" s="32" t="str">
        <v>Іванович</v>
      </c>
      <c r="I50" s="60" t="s">
        <v>1081</v>
      </c>
      <c r="J50" s="32" t="s">
        <v>2285</v>
      </c>
      <c r="K50" s="30" t="s">
        <v>1010</v>
      </c>
      <c r="L50" s="34" t="s">
        <v>1011</v>
      </c>
      <c r="M50" s="34" t="s">
        <v>1012</v>
      </c>
      <c r="N50" s="32" t="s">
        <v>1013</v>
      </c>
      <c r="O50" s="32" t="s">
        <v>1014</v>
      </c>
      <c r="P50" s="32" t="s">
        <v>1115</v>
      </c>
      <c r="Q50" s="32" t="s">
        <v>1505</v>
      </c>
      <c r="R50" s="32" t="s">
        <v>1015</v>
      </c>
      <c r="S50" s="44" t="s">
        <v>1179</v>
      </c>
      <c r="T50" s="32" t="s">
        <v>1227</v>
      </c>
      <c r="U50" s="34" t="s">
        <v>1016</v>
      </c>
      <c r="AB50" s="43" t="s">
        <v>1051</v>
      </c>
      <c r="AC50" s="37"/>
      <c r="AD50" s="37"/>
      <c r="AE50" s="33" t="s">
        <v>8</v>
      </c>
      <c r="AF50" s="49" t="s">
        <v>745</v>
      </c>
      <c r="AG50" s="36" t="e">
        <f ca="1">IF(AND(INT(YEARFRAC(#REF!,TODAY()))&gt;=25,INT(YEARFRAC(#REF!,TODAY()))&lt;=35),INT(YEARFRAC(#REF!,TODAY())),"")</f>
        <v>#REF!</v>
      </c>
      <c r="AH50" s="36" t="e">
        <f ca="1">IF(AND(INT(YEARFRAC(#REF!,TODAY()))&gt;=36,INT(YEARFRAC(#REF!,TODAY()))&lt;=45),INT(YEARFRAC(#REF!,TODAY())),"")</f>
        <v>#REF!</v>
      </c>
      <c r="AI50" s="36" t="e">
        <f ca="1">IF(AND(INT(YEARFRAC(#REF!,TODAY()))&gt;=46,INT(YEARFRAC(#REF!,TODAY()))&lt;=50),INT(YEARFRAC(#REF!,TODAY())),"")</f>
        <v>#REF!</v>
      </c>
    </row>
    <row r="51" spans="1:36" ht="39.75" customHeight="1" x14ac:dyDescent="0.25">
      <c r="A51" s="39" t="s">
        <v>369</v>
      </c>
      <c r="B51" s="40">
        <v>46078</v>
      </c>
      <c r="C51" s="35">
        <v>4</v>
      </c>
      <c r="D51" s="41" t="s">
        <v>5</v>
      </c>
      <c r="E51" s="51" t="s">
        <v>1391</v>
      </c>
      <c r="F51" s="51" t="str" cm="1">
        <f t="array" ref="F51:H51">_xlfn.TEXTSPLIT(E51," ")</f>
        <v>ЗВЯГІНЦЕВ</v>
      </c>
      <c r="G51" s="51" t="str">
        <v>Вадим</v>
      </c>
      <c r="H51" s="51" t="str">
        <v>Сергійович</v>
      </c>
      <c r="I51" s="60" t="s">
        <v>1096</v>
      </c>
      <c r="J51" s="32" t="s">
        <v>2286</v>
      </c>
      <c r="K51" s="39" t="s">
        <v>370</v>
      </c>
      <c r="L51" s="42" t="s">
        <v>371</v>
      </c>
      <c r="M51" s="46" t="s">
        <v>372</v>
      </c>
      <c r="N51" s="44" t="s">
        <v>373</v>
      </c>
      <c r="O51" s="44" t="s">
        <v>374</v>
      </c>
      <c r="P51" s="44" t="s">
        <v>1114</v>
      </c>
      <c r="Q51" s="44" t="s">
        <v>375</v>
      </c>
      <c r="R51" s="44" t="s">
        <v>376</v>
      </c>
      <c r="S51" s="44" t="s">
        <v>1180</v>
      </c>
      <c r="T51" s="44" t="s">
        <v>1228</v>
      </c>
      <c r="U51" s="46" t="s">
        <v>1138</v>
      </c>
      <c r="V51" s="44"/>
      <c r="W51" s="44" t="s">
        <v>6</v>
      </c>
      <c r="X51" s="47">
        <v>100</v>
      </c>
      <c r="Y51" s="48"/>
      <c r="Z51" s="43">
        <v>46078</v>
      </c>
      <c r="AA51" s="43" t="s">
        <v>357</v>
      </c>
      <c r="AB51" s="43" t="str">
        <f>IF(E51="","",IF(V51="","ні","так"))</f>
        <v>ні</v>
      </c>
      <c r="AC51" s="43">
        <v>46078</v>
      </c>
      <c r="AD51" s="43" t="s">
        <v>7</v>
      </c>
      <c r="AE51" s="43"/>
      <c r="AF51" s="49"/>
      <c r="AG51" s="36" t="e">
        <f ca="1">IF(AND(INT(YEARFRAC(#REF!,TODAY()))&gt;=25,INT(YEARFRAC(#REF!,TODAY()))&lt;=35),INT(YEARFRAC(#REF!,TODAY())),"")</f>
        <v>#REF!</v>
      </c>
      <c r="AH51" s="36" t="e">
        <f ca="1">IF(AND(INT(YEARFRAC(#REF!,TODAY()))&gt;=36,INT(YEARFRAC(#REF!,TODAY()))&lt;=45),INT(YEARFRAC(#REF!,TODAY())),"")</f>
        <v>#REF!</v>
      </c>
      <c r="AI51" s="36" t="e">
        <f ca="1">IF(AND(INT(YEARFRAC(#REF!,TODAY()))&gt;=46,INT(YEARFRAC(#REF!,TODAY()))&lt;=50),INT(YEARFRAC(#REF!,TODAY())),"")</f>
        <v>#REF!</v>
      </c>
      <c r="AJ51" s="35"/>
    </row>
    <row r="52" spans="1:36" ht="39.75" customHeight="1" x14ac:dyDescent="0.25">
      <c r="A52" s="50" t="s">
        <v>648</v>
      </c>
      <c r="B52" s="40">
        <v>46081</v>
      </c>
      <c r="C52" s="35">
        <v>6</v>
      </c>
      <c r="D52" s="35" t="s">
        <v>5</v>
      </c>
      <c r="E52" s="44" t="s">
        <v>1392</v>
      </c>
      <c r="F52" s="51" t="str" cm="1">
        <f t="array" ref="F52:H52">_xlfn.TEXTSPLIT(E52," ")</f>
        <v>ЗУБКО</v>
      </c>
      <c r="G52" s="44" t="str">
        <v>Андрій</v>
      </c>
      <c r="H52" s="44" t="str">
        <v>Валерійович</v>
      </c>
      <c r="I52" s="60" t="s">
        <v>1074</v>
      </c>
      <c r="J52" s="32" t="s">
        <v>2287</v>
      </c>
      <c r="K52" s="39" t="s">
        <v>666</v>
      </c>
      <c r="L52" s="42" t="s">
        <v>667</v>
      </c>
      <c r="M52" s="46" t="s">
        <v>668</v>
      </c>
      <c r="N52" s="44" t="s">
        <v>669</v>
      </c>
      <c r="O52" s="44" t="s">
        <v>670</v>
      </c>
      <c r="P52" s="44" t="s">
        <v>11</v>
      </c>
      <c r="Q52" s="44" t="s">
        <v>671</v>
      </c>
      <c r="R52" s="44" t="s">
        <v>672</v>
      </c>
      <c r="S52" s="44" t="s">
        <v>1180</v>
      </c>
      <c r="T52" s="44" t="s">
        <v>1229</v>
      </c>
      <c r="U52" s="46" t="s">
        <v>1139</v>
      </c>
      <c r="V52" s="44"/>
      <c r="W52" s="44" t="s">
        <v>6</v>
      </c>
      <c r="X52" s="47">
        <v>100</v>
      </c>
      <c r="Y52" s="48"/>
      <c r="Z52" s="43">
        <v>46081</v>
      </c>
      <c r="AA52" s="43" t="s">
        <v>639</v>
      </c>
      <c r="AB52" s="43" t="str">
        <f>IF(E52="","",IF(V52="","ні","так"))</f>
        <v>ні</v>
      </c>
      <c r="AC52" s="43">
        <v>46081</v>
      </c>
      <c r="AD52" s="43" t="s">
        <v>7</v>
      </c>
      <c r="AE52" s="43" t="s">
        <v>9</v>
      </c>
      <c r="AF52" s="49" t="s">
        <v>261</v>
      </c>
      <c r="AG52" s="36" t="e">
        <f ca="1">IF(AND(INT(YEARFRAC(#REF!,TODAY()))&gt;=25,INT(YEARFRAC(#REF!,TODAY()))&lt;=35),INT(YEARFRAC(#REF!,TODAY())),"")</f>
        <v>#REF!</v>
      </c>
      <c r="AH52" s="36" t="e">
        <f ca="1">IF(AND(INT(YEARFRAC(#REF!,TODAY()))&gt;=36,INT(YEARFRAC(#REF!,TODAY()))&lt;=45),INT(YEARFRAC(#REF!,TODAY())),"")</f>
        <v>#REF!</v>
      </c>
      <c r="AI52" s="36" t="e">
        <f ca="1">IF(AND(INT(YEARFRAC(#REF!,TODAY()))&gt;=46,INT(YEARFRAC(#REF!,TODAY()))&lt;=50),INT(YEARFRAC(#REF!,TODAY())),"")</f>
        <v>#REF!</v>
      </c>
      <c r="AJ52" s="35"/>
    </row>
    <row r="53" spans="1:36" ht="39.75" customHeight="1" x14ac:dyDescent="0.25">
      <c r="B53" s="56">
        <v>46076</v>
      </c>
      <c r="C53" s="35">
        <v>16</v>
      </c>
      <c r="D53" s="32" t="s">
        <v>5</v>
      </c>
      <c r="E53" s="32" t="s">
        <v>1393</v>
      </c>
      <c r="F53" s="51" t="str" cm="1">
        <f t="array" ref="F53:H53">_xlfn.TEXTSPLIT(E53," ")</f>
        <v>КАЛЬЧЕНКО</v>
      </c>
      <c r="G53" s="32" t="str">
        <v>Олександр</v>
      </c>
      <c r="H53" s="32" t="str">
        <v>Іванович</v>
      </c>
      <c r="I53" s="60" t="s">
        <v>1081</v>
      </c>
      <c r="J53" s="32" t="s">
        <v>2288</v>
      </c>
      <c r="K53" s="30" t="s">
        <v>843</v>
      </c>
      <c r="L53" s="34" t="s">
        <v>844</v>
      </c>
      <c r="N53" s="32" t="s">
        <v>845</v>
      </c>
      <c r="O53" s="32" t="s">
        <v>846</v>
      </c>
      <c r="P53" s="32" t="s">
        <v>11</v>
      </c>
      <c r="Q53" s="32" t="s">
        <v>847</v>
      </c>
      <c r="R53" s="32" t="s">
        <v>848</v>
      </c>
      <c r="S53" s="32" t="s">
        <v>1180</v>
      </c>
      <c r="T53" s="32" t="s">
        <v>1230</v>
      </c>
      <c r="U53" s="34" t="s">
        <v>849</v>
      </c>
      <c r="AB53" s="43" t="s">
        <v>1051</v>
      </c>
      <c r="AC53" s="37"/>
      <c r="AD53" s="37"/>
      <c r="AE53" s="33" t="s">
        <v>9</v>
      </c>
      <c r="AF53" s="49" t="s">
        <v>745</v>
      </c>
      <c r="AG53" s="36" t="e">
        <f ca="1">IF(AND(INT(YEARFRAC(#REF!,TODAY()))&gt;=25,INT(YEARFRAC(#REF!,TODAY()))&lt;=35),INT(YEARFRAC(#REF!,TODAY())),"")</f>
        <v>#REF!</v>
      </c>
      <c r="AH53" s="36" t="e">
        <f ca="1">IF(AND(INT(YEARFRAC(#REF!,TODAY()))&gt;=36,INT(YEARFRAC(#REF!,TODAY()))&lt;=45),INT(YEARFRAC(#REF!,TODAY())),"")</f>
        <v>#REF!</v>
      </c>
      <c r="AI53" s="36" t="e">
        <f ca="1">IF(AND(INT(YEARFRAC(#REF!,TODAY()))&gt;=46,INT(YEARFRAC(#REF!,TODAY()))&lt;=50),INT(YEARFRAC(#REF!,TODAY())),"")</f>
        <v>#REF!</v>
      </c>
    </row>
    <row r="54" spans="1:36" ht="39.75" customHeight="1" x14ac:dyDescent="0.25">
      <c r="A54" s="39" t="s">
        <v>463</v>
      </c>
      <c r="B54" s="40">
        <v>46079</v>
      </c>
      <c r="C54" s="41">
        <v>7</v>
      </c>
      <c r="D54" s="41" t="s">
        <v>5</v>
      </c>
      <c r="E54" s="44" t="s">
        <v>1394</v>
      </c>
      <c r="F54" s="51" t="str" cm="1">
        <f t="array" ref="F54:H54">_xlfn.TEXTSPLIT(E54," ")</f>
        <v>КАМІНСЬКИЙ</v>
      </c>
      <c r="G54" s="44" t="str">
        <v>Андрій</v>
      </c>
      <c r="H54" s="44" t="str">
        <v>Михайлович</v>
      </c>
      <c r="I54" s="60" t="s">
        <v>1076</v>
      </c>
      <c r="J54" s="32" t="s">
        <v>2289</v>
      </c>
      <c r="K54" s="50" t="s">
        <v>464</v>
      </c>
      <c r="L54" s="44" t="s">
        <v>465</v>
      </c>
      <c r="M54" s="44" t="s">
        <v>466</v>
      </c>
      <c r="N54" s="44" t="s">
        <v>467</v>
      </c>
      <c r="O54" s="44" t="s">
        <v>468</v>
      </c>
      <c r="P54" s="44" t="s">
        <v>1115</v>
      </c>
      <c r="Q54" s="44" t="s">
        <v>469</v>
      </c>
      <c r="R54" s="44" t="s">
        <v>470</v>
      </c>
      <c r="S54" s="44" t="s">
        <v>1180</v>
      </c>
      <c r="T54" s="44" t="s">
        <v>1231</v>
      </c>
      <c r="U54" s="46" t="s">
        <v>1140</v>
      </c>
      <c r="V54" s="44"/>
      <c r="W54" s="44" t="s">
        <v>6</v>
      </c>
      <c r="X54" s="47">
        <v>100</v>
      </c>
      <c r="Y54" s="48"/>
      <c r="Z54" s="43">
        <v>46079</v>
      </c>
      <c r="AA54" s="43" t="s">
        <v>428</v>
      </c>
      <c r="AB54" s="43" t="str">
        <f>IF(E54="","",IF(V54="","ні","так"))</f>
        <v>ні</v>
      </c>
      <c r="AC54" s="43">
        <v>46079</v>
      </c>
      <c r="AD54" s="43" t="s">
        <v>7</v>
      </c>
      <c r="AE54" s="43" t="s">
        <v>10</v>
      </c>
      <c r="AF54" s="49"/>
      <c r="AG54" s="36" t="e">
        <f ca="1">IF(AND(INT(YEARFRAC(#REF!,TODAY()))&gt;=25,INT(YEARFRAC(#REF!,TODAY()))&lt;=35),INT(YEARFRAC(#REF!,TODAY())),"")</f>
        <v>#REF!</v>
      </c>
      <c r="AH54" s="36" t="e">
        <f ca="1">IF(AND(INT(YEARFRAC(#REF!,TODAY()))&gt;=36,INT(YEARFRAC(#REF!,TODAY()))&lt;=45),INT(YEARFRAC(#REF!,TODAY())),"")</f>
        <v>#REF!</v>
      </c>
      <c r="AI54" s="36" t="e">
        <f ca="1">IF(AND(INT(YEARFRAC(#REF!,TODAY()))&gt;=46,INT(YEARFRAC(#REF!,TODAY()))&lt;=50),INT(YEARFRAC(#REF!,TODAY())),"")</f>
        <v>#REF!</v>
      </c>
      <c r="AJ54" s="35"/>
    </row>
    <row r="55" spans="1:36" ht="39.75" customHeight="1" x14ac:dyDescent="0.25">
      <c r="A55" s="39" t="s">
        <v>358</v>
      </c>
      <c r="B55" s="40">
        <v>46078</v>
      </c>
      <c r="C55" s="41">
        <v>5</v>
      </c>
      <c r="D55" s="41" t="s">
        <v>5</v>
      </c>
      <c r="E55" s="44" t="s">
        <v>1395</v>
      </c>
      <c r="F55" s="51" t="str" cm="1">
        <f t="array" ref="F55:H55">_xlfn.TEXTSPLIT(E55," ")</f>
        <v>КАТЕРУША</v>
      </c>
      <c r="G55" s="44" t="str">
        <v>Ярослав</v>
      </c>
      <c r="H55" s="44" t="str">
        <v>Ігорович</v>
      </c>
      <c r="I55" s="60" t="s">
        <v>1077</v>
      </c>
      <c r="J55" s="32" t="s">
        <v>2290</v>
      </c>
      <c r="K55" s="44">
        <v>3525107076</v>
      </c>
      <c r="L55" s="44" t="s">
        <v>227</v>
      </c>
      <c r="M55" s="46" t="s">
        <v>377</v>
      </c>
      <c r="N55" s="44" t="s">
        <v>378</v>
      </c>
      <c r="O55" s="44" t="s">
        <v>379</v>
      </c>
      <c r="P55" s="44" t="s">
        <v>11</v>
      </c>
      <c r="Q55" s="44" t="s">
        <v>380</v>
      </c>
      <c r="R55" s="44" t="s">
        <v>381</v>
      </c>
      <c r="S55" s="44" t="s">
        <v>1179</v>
      </c>
      <c r="T55" s="44" t="s">
        <v>1232</v>
      </c>
      <c r="U55" s="46" t="s">
        <v>1141</v>
      </c>
      <c r="V55" s="44"/>
      <c r="W55" s="44" t="s">
        <v>6</v>
      </c>
      <c r="X55" s="47">
        <v>100</v>
      </c>
      <c r="Y55" s="48"/>
      <c r="Z55" s="43">
        <v>46078</v>
      </c>
      <c r="AA55" s="43" t="s">
        <v>357</v>
      </c>
      <c r="AB55" s="43" t="str">
        <f>IF(E55="","",IF(V55="","ні","так"))</f>
        <v>ні</v>
      </c>
      <c r="AC55" s="43">
        <v>46078</v>
      </c>
      <c r="AD55" s="43" t="s">
        <v>7</v>
      </c>
      <c r="AE55" s="43"/>
      <c r="AF55" s="49" t="s">
        <v>382</v>
      </c>
      <c r="AG55" s="36" t="e">
        <f ca="1">IF(AND(INT(YEARFRAC(#REF!,TODAY()))&gt;=25,INT(YEARFRAC(#REF!,TODAY()))&lt;=35),INT(YEARFRAC(#REF!,TODAY())),"")</f>
        <v>#REF!</v>
      </c>
      <c r="AH55" s="36" t="e">
        <f ca="1">IF(AND(INT(YEARFRAC(#REF!,TODAY()))&gt;=36,INT(YEARFRAC(#REF!,TODAY()))&lt;=45),INT(YEARFRAC(#REF!,TODAY())),"")</f>
        <v>#REF!</v>
      </c>
      <c r="AI55" s="36" t="e">
        <f ca="1">IF(AND(INT(YEARFRAC(#REF!,TODAY()))&gt;=46,INT(YEARFRAC(#REF!,TODAY()))&lt;=50),INT(YEARFRAC(#REF!,TODAY())),"")</f>
        <v>#REF!</v>
      </c>
      <c r="AJ55" s="35"/>
    </row>
    <row r="56" spans="1:36" ht="39.75" customHeight="1" x14ac:dyDescent="0.25">
      <c r="A56" s="39" t="s">
        <v>241</v>
      </c>
      <c r="B56" s="40">
        <v>46076</v>
      </c>
      <c r="C56" s="41">
        <v>7</v>
      </c>
      <c r="D56" s="41" t="s">
        <v>5</v>
      </c>
      <c r="E56" s="51" t="s">
        <v>1396</v>
      </c>
      <c r="F56" s="51" t="str" cm="1">
        <f t="array" ref="F56:H56">_xlfn.TEXTSPLIT(E56," ")</f>
        <v>КАЧУРА</v>
      </c>
      <c r="G56" s="51" t="str">
        <v>Олексій</v>
      </c>
      <c r="H56" s="51" t="str">
        <v>Олександрович</v>
      </c>
      <c r="I56" s="66" t="s">
        <v>1080</v>
      </c>
      <c r="J56" s="32" t="s">
        <v>2273</v>
      </c>
      <c r="K56" s="39" t="s">
        <v>243</v>
      </c>
      <c r="L56" s="42" t="s">
        <v>1324</v>
      </c>
      <c r="M56" s="46"/>
      <c r="N56" s="44" t="s">
        <v>242</v>
      </c>
      <c r="O56" s="44" t="s">
        <v>244</v>
      </c>
      <c r="P56" s="44" t="s">
        <v>11</v>
      </c>
      <c r="Q56" s="44" t="s">
        <v>245</v>
      </c>
      <c r="R56" s="44" t="s">
        <v>246</v>
      </c>
      <c r="S56" s="44" t="s">
        <v>1179</v>
      </c>
      <c r="T56" s="44" t="s">
        <v>1233</v>
      </c>
      <c r="U56" s="46" t="s">
        <v>247</v>
      </c>
      <c r="V56" s="44"/>
      <c r="W56" s="44" t="s">
        <v>6</v>
      </c>
      <c r="X56" s="47">
        <v>100</v>
      </c>
      <c r="Y56" s="48"/>
      <c r="Z56" s="43">
        <v>46076</v>
      </c>
      <c r="AA56" s="43" t="s">
        <v>203</v>
      </c>
      <c r="AB56" s="43" t="str">
        <f>IF(E56="","",IF(V56="","ні","так"))</f>
        <v>ні</v>
      </c>
      <c r="AC56" s="43">
        <v>46076</v>
      </c>
      <c r="AD56" s="43" t="s">
        <v>7</v>
      </c>
      <c r="AE56" s="43"/>
      <c r="AF56" s="49"/>
      <c r="AG56" s="36" t="e">
        <f ca="1">IF(AND(INT(YEARFRAC(#REF!,TODAY()))&gt;=25,INT(YEARFRAC(#REF!,TODAY()))&lt;=35),INT(YEARFRAC(#REF!,TODAY())),"")</f>
        <v>#REF!</v>
      </c>
      <c r="AH56" s="36" t="e">
        <f ca="1">IF(AND(INT(YEARFRAC(#REF!,TODAY()))&gt;=36,INT(YEARFRAC(#REF!,TODAY()))&lt;=45),INT(YEARFRAC(#REF!,TODAY())),"")</f>
        <v>#REF!</v>
      </c>
      <c r="AI56" s="36" t="e">
        <f ca="1">IF(AND(INT(YEARFRAC(#REF!,TODAY()))&gt;=46,INT(YEARFRAC(#REF!,TODAY()))&lt;=50),INT(YEARFRAC(#REF!,TODAY())),"")</f>
        <v>#REF!</v>
      </c>
      <c r="AJ56" s="35"/>
    </row>
    <row r="57" spans="1:36" ht="39.75" customHeight="1" x14ac:dyDescent="0.25">
      <c r="B57" s="56">
        <v>46080</v>
      </c>
      <c r="C57" s="35">
        <v>20</v>
      </c>
      <c r="D57" s="32" t="s">
        <v>5</v>
      </c>
      <c r="E57" s="31" t="s">
        <v>1397</v>
      </c>
      <c r="F57" s="51" t="str" cm="1">
        <f t="array" ref="F57:H57">_xlfn.TEXTSPLIT(E57," ")</f>
        <v>КВАША</v>
      </c>
      <c r="G57" s="31" t="str">
        <v>Сергій</v>
      </c>
      <c r="H57" s="31" t="str">
        <v>Анатолійович</v>
      </c>
      <c r="I57" s="60" t="s">
        <v>1097</v>
      </c>
      <c r="J57" s="32" t="s">
        <v>2291</v>
      </c>
      <c r="K57" s="30" t="s">
        <v>870</v>
      </c>
      <c r="L57" s="32" t="s">
        <v>871</v>
      </c>
      <c r="M57" s="34" t="s">
        <v>872</v>
      </c>
      <c r="N57" s="32" t="s">
        <v>873</v>
      </c>
      <c r="O57" s="32" t="s">
        <v>874</v>
      </c>
      <c r="P57" s="32" t="s">
        <v>1114</v>
      </c>
      <c r="Q57" s="32" t="s">
        <v>875</v>
      </c>
      <c r="R57" s="32" t="s">
        <v>876</v>
      </c>
      <c r="S57" s="44" t="s">
        <v>1179</v>
      </c>
      <c r="T57" s="32" t="s">
        <v>1234</v>
      </c>
      <c r="U57" s="34" t="s">
        <v>877</v>
      </c>
      <c r="AB57" s="43" t="s">
        <v>1051</v>
      </c>
      <c r="AC57" s="37"/>
      <c r="AD57" s="37"/>
      <c r="AE57" s="33" t="s">
        <v>9</v>
      </c>
      <c r="AF57" s="49" t="s">
        <v>745</v>
      </c>
      <c r="AG57" s="36" t="e">
        <f ca="1">IF(AND(INT(YEARFRAC(#REF!,TODAY()))&gt;=25,INT(YEARFRAC(#REF!,TODAY()))&lt;=35),INT(YEARFRAC(#REF!,TODAY())),"")</f>
        <v>#REF!</v>
      </c>
      <c r="AH57" s="36" t="e">
        <f ca="1">IF(AND(INT(YEARFRAC(#REF!,TODAY()))&gt;=36,INT(YEARFRAC(#REF!,TODAY()))&lt;=45),INT(YEARFRAC(#REF!,TODAY())),"")</f>
        <v>#REF!</v>
      </c>
      <c r="AI57" s="36" t="e">
        <f ca="1">IF(AND(INT(YEARFRAC(#REF!,TODAY()))&gt;=46,INT(YEARFRAC(#REF!,TODAY()))&lt;=50),INT(YEARFRAC(#REF!,TODAY())),"")</f>
        <v>#REF!</v>
      </c>
    </row>
    <row r="58" spans="1:36" ht="39.75" customHeight="1" x14ac:dyDescent="0.25">
      <c r="B58" s="56">
        <v>46077</v>
      </c>
      <c r="C58" s="35">
        <v>26</v>
      </c>
      <c r="D58" s="32" t="s">
        <v>5</v>
      </c>
      <c r="E58" s="57" t="s">
        <v>1398</v>
      </c>
      <c r="F58" s="51" t="str" cm="1">
        <f t="array" ref="F58:H58">_xlfn.TEXTSPLIT(E58," ")</f>
        <v>КЛИМЕНЧЕНКО</v>
      </c>
      <c r="G58" s="57" t="str">
        <v>Максим</v>
      </c>
      <c r="H58" s="57" t="str">
        <v>Анатолійович</v>
      </c>
      <c r="I58" s="60" t="s">
        <v>1098</v>
      </c>
      <c r="J58" s="32" t="s">
        <v>2292</v>
      </c>
      <c r="K58" s="30" t="s">
        <v>914</v>
      </c>
      <c r="L58" s="31" t="s">
        <v>915</v>
      </c>
      <c r="M58" s="34" t="s">
        <v>916</v>
      </c>
      <c r="N58" s="32" t="s">
        <v>917</v>
      </c>
      <c r="O58" s="32" t="s">
        <v>918</v>
      </c>
      <c r="P58" s="32" t="s">
        <v>1114</v>
      </c>
      <c r="Q58" s="32" t="s">
        <v>919</v>
      </c>
      <c r="R58" s="32" t="s">
        <v>920</v>
      </c>
      <c r="S58" s="44" t="s">
        <v>1179</v>
      </c>
      <c r="T58" s="32" t="s">
        <v>1235</v>
      </c>
      <c r="U58" s="34" t="s">
        <v>921</v>
      </c>
      <c r="AB58" s="43" t="s">
        <v>1051</v>
      </c>
      <c r="AC58" s="37"/>
      <c r="AD58" s="37"/>
      <c r="AE58" s="33" t="s">
        <v>8</v>
      </c>
      <c r="AF58" s="49" t="s">
        <v>745</v>
      </c>
      <c r="AG58" s="36" t="e">
        <f ca="1">IF(AND(INT(YEARFRAC(#REF!,TODAY()))&gt;=25,INT(YEARFRAC(#REF!,TODAY()))&lt;=35),INT(YEARFRAC(#REF!,TODAY())),"")</f>
        <v>#REF!</v>
      </c>
      <c r="AH58" s="36" t="e">
        <f ca="1">IF(AND(INT(YEARFRAC(#REF!,TODAY()))&gt;=36,INT(YEARFRAC(#REF!,TODAY()))&lt;=45),INT(YEARFRAC(#REF!,TODAY())),"")</f>
        <v>#REF!</v>
      </c>
      <c r="AI58" s="36" t="e">
        <f ca="1">IF(AND(INT(YEARFRAC(#REF!,TODAY()))&gt;=46,INT(YEARFRAC(#REF!,TODAY()))&lt;=50),INT(YEARFRAC(#REF!,TODAY())),"")</f>
        <v>#REF!</v>
      </c>
    </row>
    <row r="59" spans="1:36" ht="39.75" customHeight="1" x14ac:dyDescent="0.25">
      <c r="B59" s="56">
        <v>46077</v>
      </c>
      <c r="C59" s="35">
        <v>28</v>
      </c>
      <c r="D59" s="32" t="s">
        <v>5</v>
      </c>
      <c r="E59" s="57" t="s">
        <v>1399</v>
      </c>
      <c r="F59" s="51" t="str" cm="1">
        <f t="array" ref="F59:H59">_xlfn.TEXTSPLIT(E59," ")</f>
        <v>КНЯЗЄВ</v>
      </c>
      <c r="G59" s="57" t="str">
        <v>Олексадр</v>
      </c>
      <c r="H59" s="57" t="str">
        <v>Олексійович</v>
      </c>
      <c r="I59" s="60" t="s">
        <v>1099</v>
      </c>
      <c r="J59" s="32" t="s">
        <v>2293</v>
      </c>
      <c r="K59" s="30" t="s">
        <v>930</v>
      </c>
      <c r="L59" s="32" t="s">
        <v>931</v>
      </c>
      <c r="M59" s="32" t="s">
        <v>932</v>
      </c>
      <c r="N59" s="32" t="s">
        <v>933</v>
      </c>
      <c r="O59" s="32" t="s">
        <v>934</v>
      </c>
      <c r="P59" s="32" t="s">
        <v>1114</v>
      </c>
      <c r="Q59" s="32" t="s">
        <v>935</v>
      </c>
      <c r="R59" s="32" t="s">
        <v>936</v>
      </c>
      <c r="S59" s="32" t="s">
        <v>1180</v>
      </c>
      <c r="T59" s="32" t="s">
        <v>1236</v>
      </c>
      <c r="U59" s="34" t="s">
        <v>937</v>
      </c>
      <c r="AB59" s="43" t="s">
        <v>1051</v>
      </c>
      <c r="AC59" s="37"/>
      <c r="AD59" s="37"/>
      <c r="AE59" s="33" t="s">
        <v>8</v>
      </c>
      <c r="AF59" s="49" t="s">
        <v>745</v>
      </c>
      <c r="AG59" s="36" t="e">
        <f ca="1">IF(AND(INT(YEARFRAC(#REF!,TODAY()))&gt;=25,INT(YEARFRAC(#REF!,TODAY()))&lt;=35),INT(YEARFRAC(#REF!,TODAY())),"")</f>
        <v>#REF!</v>
      </c>
      <c r="AH59" s="36" t="e">
        <f ca="1">IF(AND(INT(YEARFRAC(#REF!,TODAY()))&gt;=36,INT(YEARFRAC(#REF!,TODAY()))&lt;=45),INT(YEARFRAC(#REF!,TODAY())),"")</f>
        <v>#REF!</v>
      </c>
      <c r="AI59" s="36" t="e">
        <f ca="1">IF(AND(INT(YEARFRAC(#REF!,TODAY()))&gt;=46,INT(YEARFRAC(#REF!,TODAY()))&lt;=50),INT(YEARFRAC(#REF!,TODAY())),"")</f>
        <v>#REF!</v>
      </c>
    </row>
    <row r="60" spans="1:36" ht="39.75" customHeight="1" x14ac:dyDescent="0.25">
      <c r="A60" s="39" t="s">
        <v>673</v>
      </c>
      <c r="B60" s="40">
        <v>46081</v>
      </c>
      <c r="C60" s="35">
        <v>7</v>
      </c>
      <c r="D60" s="41" t="s">
        <v>5</v>
      </c>
      <c r="E60" s="44" t="s">
        <v>1400</v>
      </c>
      <c r="F60" s="51" t="str" cm="1">
        <f t="array" ref="F60:H60">_xlfn.TEXTSPLIT(E60," ")</f>
        <v>КОВАЛЕНКО</v>
      </c>
      <c r="G60" s="44" t="str">
        <v>Анатолій</v>
      </c>
      <c r="H60" s="44" t="str">
        <v>Григорович</v>
      </c>
      <c r="I60" s="60" t="s">
        <v>1075</v>
      </c>
      <c r="J60" s="32" t="s">
        <v>2294</v>
      </c>
      <c r="K60" s="39" t="s">
        <v>674</v>
      </c>
      <c r="L60" s="31" t="s">
        <v>675</v>
      </c>
      <c r="M60" s="44" t="s">
        <v>676</v>
      </c>
      <c r="N60" s="44" t="s">
        <v>387</v>
      </c>
      <c r="O60" s="44" t="s">
        <v>1545</v>
      </c>
      <c r="P60" s="44" t="s">
        <v>1114</v>
      </c>
      <c r="Q60" s="44" t="s">
        <v>1506</v>
      </c>
      <c r="R60" s="44" t="s">
        <v>677</v>
      </c>
      <c r="S60" s="44" t="s">
        <v>1180</v>
      </c>
      <c r="T60" s="44" t="s">
        <v>1301</v>
      </c>
      <c r="U60" s="46" t="s">
        <v>1142</v>
      </c>
      <c r="V60" s="54"/>
      <c r="W60" s="44" t="s">
        <v>6</v>
      </c>
      <c r="X60" s="47">
        <v>100</v>
      </c>
      <c r="Y60" s="48"/>
      <c r="Z60" s="43">
        <v>46081</v>
      </c>
      <c r="AA60" s="43" t="s">
        <v>639</v>
      </c>
      <c r="AB60" s="43" t="str">
        <f>IF(E60="","",IF(V60="","ні","так"))</f>
        <v>ні</v>
      </c>
      <c r="AC60" s="43">
        <v>46081</v>
      </c>
      <c r="AD60" s="43" t="s">
        <v>7</v>
      </c>
      <c r="AE60" s="43" t="s">
        <v>9</v>
      </c>
      <c r="AF60" s="49"/>
      <c r="AG60" s="36" t="e">
        <f ca="1">IF(AND(INT(YEARFRAC(#REF!,TODAY()))&gt;=25,INT(YEARFRAC(#REF!,TODAY()))&lt;=35),INT(YEARFRAC(#REF!,TODAY())),"")</f>
        <v>#REF!</v>
      </c>
      <c r="AH60" s="36" t="e">
        <f ca="1">IF(AND(INT(YEARFRAC(#REF!,TODAY()))&gt;=36,INT(YEARFRAC(#REF!,TODAY()))&lt;=45),INT(YEARFRAC(#REF!,TODAY())),"")</f>
        <v>#REF!</v>
      </c>
      <c r="AI60" s="36" t="e">
        <f ca="1">IF(AND(INT(YEARFRAC(#REF!,TODAY()))&gt;=46,INT(YEARFRAC(#REF!,TODAY()))&lt;=50),INT(YEARFRAC(#REF!,TODAY())),"")</f>
        <v>#REF!</v>
      </c>
      <c r="AJ60" s="35"/>
    </row>
    <row r="61" spans="1:36" ht="39.75" customHeight="1" x14ac:dyDescent="0.25">
      <c r="A61" s="39" t="s">
        <v>648</v>
      </c>
      <c r="B61" s="40">
        <v>46081</v>
      </c>
      <c r="C61" s="35">
        <v>8</v>
      </c>
      <c r="D61" s="35" t="s">
        <v>5</v>
      </c>
      <c r="E61" s="44" t="s">
        <v>1401</v>
      </c>
      <c r="F61" s="51" t="str" cm="1">
        <f t="array" ref="F61:H61">_xlfn.TEXTSPLIT(E61," ")</f>
        <v>КОВАЛЕНКО</v>
      </c>
      <c r="G61" s="44" t="str">
        <v>Дмитро</v>
      </c>
      <c r="H61" s="44" t="str">
        <v>Валентинович</v>
      </c>
      <c r="I61" s="60" t="s">
        <v>1074</v>
      </c>
      <c r="J61" s="32" t="s">
        <v>2295</v>
      </c>
      <c r="K61" s="50" t="s">
        <v>678</v>
      </c>
      <c r="L61" s="44" t="s">
        <v>679</v>
      </c>
      <c r="M61" s="52" t="s">
        <v>680</v>
      </c>
      <c r="N61" s="44" t="s">
        <v>237</v>
      </c>
      <c r="O61" s="44" t="s">
        <v>1546</v>
      </c>
      <c r="P61" s="44" t="s">
        <v>1115</v>
      </c>
      <c r="Q61" s="44" t="s">
        <v>1507</v>
      </c>
      <c r="R61" s="44" t="s">
        <v>681</v>
      </c>
      <c r="S61" s="44" t="s">
        <v>1179</v>
      </c>
      <c r="T61" s="44" t="s">
        <v>1302</v>
      </c>
      <c r="U61" s="46" t="s">
        <v>1143</v>
      </c>
      <c r="V61" s="44"/>
      <c r="W61" s="44" t="s">
        <v>6</v>
      </c>
      <c r="X61" s="47">
        <v>100</v>
      </c>
      <c r="Y61" s="48"/>
      <c r="Z61" s="43">
        <v>46081</v>
      </c>
      <c r="AA61" s="43" t="s">
        <v>639</v>
      </c>
      <c r="AB61" s="43" t="str">
        <f>IF(E61="","",IF(V61="","ні","так"))</f>
        <v>ні</v>
      </c>
      <c r="AC61" s="43">
        <v>46081</v>
      </c>
      <c r="AD61" s="43" t="s">
        <v>7</v>
      </c>
      <c r="AE61" s="43" t="s">
        <v>22</v>
      </c>
      <c r="AF61" s="49"/>
      <c r="AG61" s="36" t="e">
        <f ca="1">IF(AND(INT(YEARFRAC(#REF!,TODAY()))&gt;=25,INT(YEARFRAC(#REF!,TODAY()))&lt;=35),INT(YEARFRAC(#REF!,TODAY())),"")</f>
        <v>#REF!</v>
      </c>
      <c r="AH61" s="36" t="e">
        <f ca="1">IF(AND(INT(YEARFRAC(#REF!,TODAY()))&gt;=36,INT(YEARFRAC(#REF!,TODAY()))&lt;=45),INT(YEARFRAC(#REF!,TODAY())),"")</f>
        <v>#REF!</v>
      </c>
      <c r="AI61" s="36" t="e">
        <f ca="1">IF(AND(INT(YEARFRAC(#REF!,TODAY()))&gt;=46,INT(YEARFRAC(#REF!,TODAY()))&lt;=50),INT(YEARFRAC(#REF!,TODAY())),"")</f>
        <v>#REF!</v>
      </c>
      <c r="AJ61" s="35"/>
    </row>
    <row r="62" spans="1:36" ht="39.75" customHeight="1" x14ac:dyDescent="0.25">
      <c r="A62" s="50" t="s">
        <v>682</v>
      </c>
      <c r="B62" s="40">
        <v>46081</v>
      </c>
      <c r="C62" s="35">
        <v>9</v>
      </c>
      <c r="D62" s="41" t="s">
        <v>5</v>
      </c>
      <c r="E62" s="42" t="s">
        <v>1402</v>
      </c>
      <c r="F62" s="51" t="str" cm="1">
        <f t="array" ref="F62:H62">_xlfn.TEXTSPLIT(E62," ")</f>
        <v>КОВАЛЕНКО</v>
      </c>
      <c r="G62" s="42" t="str">
        <v>Олег</v>
      </c>
      <c r="H62" s="42" t="str">
        <v>Андрійович</v>
      </c>
      <c r="I62" s="60" t="s">
        <v>1089</v>
      </c>
      <c r="J62" s="32" t="s">
        <v>2296</v>
      </c>
      <c r="K62" s="39" t="s">
        <v>683</v>
      </c>
      <c r="L62" s="45" t="s">
        <v>684</v>
      </c>
      <c r="M62" s="46" t="s">
        <v>685</v>
      </c>
      <c r="N62" s="43" t="s">
        <v>686</v>
      </c>
      <c r="O62" s="43" t="s">
        <v>687</v>
      </c>
      <c r="P62" s="44" t="s">
        <v>11</v>
      </c>
      <c r="Q62" s="43" t="s">
        <v>688</v>
      </c>
      <c r="R62" s="43" t="s">
        <v>689</v>
      </c>
      <c r="S62" s="43" t="s">
        <v>1180</v>
      </c>
      <c r="T62" s="43" t="s">
        <v>1237</v>
      </c>
      <c r="U62" s="46" t="s">
        <v>1144</v>
      </c>
      <c r="V62" s="44"/>
      <c r="W62" s="44" t="s">
        <v>6</v>
      </c>
      <c r="X62" s="47">
        <v>100</v>
      </c>
      <c r="Y62" s="48"/>
      <c r="Z62" s="43">
        <v>46081</v>
      </c>
      <c r="AA62" s="43" t="s">
        <v>639</v>
      </c>
      <c r="AB62" s="43" t="str">
        <f>IF(E62="","",IF(V62="","ні","так"))</f>
        <v>ні</v>
      </c>
      <c r="AC62" s="43">
        <v>46081</v>
      </c>
      <c r="AD62" s="43" t="s">
        <v>7</v>
      </c>
      <c r="AE62" s="43" t="s">
        <v>17</v>
      </c>
      <c r="AF62" s="49"/>
      <c r="AG62" s="36" t="e">
        <f ca="1">IF(AND(INT(YEARFRAC(#REF!,TODAY()))&gt;=25,INT(YEARFRAC(#REF!,TODAY()))&lt;=35),INT(YEARFRAC(#REF!,TODAY())),"")</f>
        <v>#REF!</v>
      </c>
      <c r="AH62" s="36" t="e">
        <f ca="1">IF(AND(INT(YEARFRAC(#REF!,TODAY()))&gt;=36,INT(YEARFRAC(#REF!,TODAY()))&lt;=45),INT(YEARFRAC(#REF!,TODAY())),"")</f>
        <v>#REF!</v>
      </c>
      <c r="AI62" s="36" t="e">
        <f ca="1">IF(AND(INT(YEARFRAC(#REF!,TODAY()))&gt;=46,INT(YEARFRAC(#REF!,TODAY()))&lt;=50),INT(YEARFRAC(#REF!,TODAY())),"")</f>
        <v>#REF!</v>
      </c>
      <c r="AJ62" s="35"/>
    </row>
    <row r="63" spans="1:36" ht="39.75" customHeight="1" x14ac:dyDescent="0.25">
      <c r="A63" s="46" t="s">
        <v>471</v>
      </c>
      <c r="B63" s="40">
        <v>46079</v>
      </c>
      <c r="C63" s="41">
        <v>8</v>
      </c>
      <c r="D63" s="41" t="s">
        <v>5</v>
      </c>
      <c r="E63" s="44" t="s">
        <v>1403</v>
      </c>
      <c r="F63" s="51" t="str" cm="1">
        <f t="array" ref="F63:H63">_xlfn.TEXTSPLIT(E63," ")</f>
        <v>КОВАЛЬ</v>
      </c>
      <c r="G63" s="44" t="str">
        <v>Сергій</v>
      </c>
      <c r="H63" s="44" t="str">
        <v>Степанович</v>
      </c>
      <c r="I63" s="60" t="s">
        <v>1076</v>
      </c>
      <c r="J63" s="32" t="s">
        <v>2297</v>
      </c>
      <c r="K63" s="50" t="s">
        <v>472</v>
      </c>
      <c r="L63" s="44" t="s">
        <v>473</v>
      </c>
      <c r="M63" s="52" t="s">
        <v>474</v>
      </c>
      <c r="N63" s="44" t="s">
        <v>475</v>
      </c>
      <c r="O63" s="44" t="s">
        <v>476</v>
      </c>
      <c r="P63" s="44" t="s">
        <v>1113</v>
      </c>
      <c r="Q63" s="44" t="s">
        <v>477</v>
      </c>
      <c r="R63" s="44" t="s">
        <v>478</v>
      </c>
      <c r="S63" s="44" t="s">
        <v>1179</v>
      </c>
      <c r="T63" s="44" t="s">
        <v>1238</v>
      </c>
      <c r="U63" s="46" t="s">
        <v>1145</v>
      </c>
      <c r="V63" s="44"/>
      <c r="W63" s="44" t="s">
        <v>6</v>
      </c>
      <c r="X63" s="47">
        <v>100</v>
      </c>
      <c r="Y63" s="48"/>
      <c r="Z63" s="43">
        <v>46079</v>
      </c>
      <c r="AA63" s="43" t="s">
        <v>428</v>
      </c>
      <c r="AB63" s="43" t="str">
        <f>IF(E63="","",IF(V63="","ні","так"))</f>
        <v>ні</v>
      </c>
      <c r="AC63" s="43">
        <v>46078</v>
      </c>
      <c r="AD63" s="43" t="s">
        <v>7</v>
      </c>
      <c r="AE63" s="43"/>
      <c r="AF63" s="49"/>
      <c r="AG63" s="36" t="e">
        <f ca="1">IF(AND(INT(YEARFRAC(#REF!,TODAY()))&gt;=25,INT(YEARFRAC(#REF!,TODAY()))&lt;=35),INT(YEARFRAC(#REF!,TODAY())),"")</f>
        <v>#REF!</v>
      </c>
      <c r="AH63" s="36" t="e">
        <f ca="1">IF(AND(INT(YEARFRAC(#REF!,TODAY()))&gt;=36,INT(YEARFRAC(#REF!,TODAY()))&lt;=45),INT(YEARFRAC(#REF!,TODAY())),"")</f>
        <v>#REF!</v>
      </c>
      <c r="AI63" s="36" t="e">
        <f ca="1">IF(AND(INT(YEARFRAC(#REF!,TODAY()))&gt;=46,INT(YEARFRAC(#REF!,TODAY()))&lt;=50),INT(YEARFRAC(#REF!,TODAY())),"")</f>
        <v>#REF!</v>
      </c>
      <c r="AJ63" s="35"/>
    </row>
    <row r="64" spans="1:36" ht="39.75" customHeight="1" x14ac:dyDescent="0.25">
      <c r="A64" s="39"/>
      <c r="B64" s="40">
        <v>46084</v>
      </c>
      <c r="C64" s="35">
        <v>16</v>
      </c>
      <c r="D64" s="35" t="s">
        <v>5</v>
      </c>
      <c r="E64" s="44" t="s">
        <v>1404</v>
      </c>
      <c r="F64" s="51" t="str" cm="1">
        <f t="array" ref="F64:H64">_xlfn.TEXTSPLIT(E64," ")</f>
        <v>КОВАЛЬОВ</v>
      </c>
      <c r="G64" s="44" t="str">
        <v>Владислав</v>
      </c>
      <c r="H64" s="44" t="str">
        <v>Віталійович</v>
      </c>
      <c r="I64" s="66" t="s">
        <v>1100</v>
      </c>
      <c r="J64" s="32" t="s">
        <v>2298</v>
      </c>
      <c r="K64" s="39"/>
      <c r="M64" s="44"/>
      <c r="N64" s="44" t="s">
        <v>730</v>
      </c>
      <c r="O64" s="44" t="s">
        <v>731</v>
      </c>
      <c r="P64" s="44" t="s">
        <v>1116</v>
      </c>
      <c r="Q64" s="44" t="s">
        <v>732</v>
      </c>
      <c r="R64" s="44" t="s">
        <v>733</v>
      </c>
      <c r="S64" s="44" t="s">
        <v>1179</v>
      </c>
      <c r="T64" s="44" t="s">
        <v>734</v>
      </c>
      <c r="U64" s="46" t="s">
        <v>735</v>
      </c>
      <c r="V64" s="54"/>
      <c r="W64" s="44" t="s">
        <v>6</v>
      </c>
      <c r="X64" s="47">
        <v>100</v>
      </c>
      <c r="Y64" s="48"/>
      <c r="Z64" s="43"/>
      <c r="AA64" s="43"/>
      <c r="AB64" s="43" t="s">
        <v>1051</v>
      </c>
      <c r="AC64" s="43">
        <v>46080</v>
      </c>
      <c r="AD64" s="43" t="s">
        <v>7</v>
      </c>
      <c r="AE64" s="43" t="s">
        <v>8</v>
      </c>
      <c r="AF64" s="49" t="s">
        <v>736</v>
      </c>
      <c r="AG64" s="36" t="e">
        <f ca="1">IF(AND(INT(YEARFRAC(#REF!,TODAY()))&gt;=25,INT(YEARFRAC(#REF!,TODAY()))&lt;=35),INT(YEARFRAC(#REF!,TODAY())),"")</f>
        <v>#REF!</v>
      </c>
      <c r="AH64" s="36" t="e">
        <f ca="1">IF(AND(INT(YEARFRAC(#REF!,TODAY()))&gt;=36,INT(YEARFRAC(#REF!,TODAY()))&lt;=45),INT(YEARFRAC(#REF!,TODAY())),"")</f>
        <v>#REF!</v>
      </c>
      <c r="AI64" s="36" t="e">
        <f ca="1">IF(AND(INT(YEARFRAC(#REF!,TODAY()))&gt;=46,INT(YEARFRAC(#REF!,TODAY()))&lt;=50),INT(YEARFRAC(#REF!,TODAY())),"")</f>
        <v>#REF!</v>
      </c>
      <c r="AJ64" s="35"/>
    </row>
    <row r="65" spans="1:36" ht="39.75" customHeight="1" x14ac:dyDescent="0.25">
      <c r="B65" s="56">
        <v>46073</v>
      </c>
      <c r="C65" s="35">
        <v>30</v>
      </c>
      <c r="D65" s="32" t="s">
        <v>19</v>
      </c>
      <c r="E65" s="57" t="s">
        <v>1405</v>
      </c>
      <c r="F65" s="51" t="str" cm="1">
        <f t="array" ref="F65:H65">_xlfn.TEXTSPLIT(E65," ")</f>
        <v>КОЛОДЧЕНКО</v>
      </c>
      <c r="G65" s="57" t="str">
        <v>Олег</v>
      </c>
      <c r="H65" s="57" t="str">
        <v>Григорович</v>
      </c>
      <c r="I65" s="60" t="s">
        <v>945</v>
      </c>
      <c r="J65" s="32" t="s">
        <v>2299</v>
      </c>
      <c r="K65" s="30" t="s">
        <v>946</v>
      </c>
      <c r="L65" s="32" t="s">
        <v>947</v>
      </c>
      <c r="M65" s="34" t="s">
        <v>948</v>
      </c>
      <c r="N65" s="32" t="s">
        <v>949</v>
      </c>
      <c r="O65" s="32" t="s">
        <v>950</v>
      </c>
      <c r="P65" s="32" t="s">
        <v>1114</v>
      </c>
      <c r="Q65" s="32" t="s">
        <v>1508</v>
      </c>
      <c r="R65" s="32" t="s">
        <v>951</v>
      </c>
      <c r="S65" s="32" t="s">
        <v>1180</v>
      </c>
      <c r="T65" s="32" t="s">
        <v>1303</v>
      </c>
      <c r="U65" s="34" t="s">
        <v>952</v>
      </c>
      <c r="AB65" s="43" t="s">
        <v>1051</v>
      </c>
      <c r="AC65" s="37"/>
      <c r="AD65" s="37"/>
      <c r="AE65" s="33" t="s">
        <v>10</v>
      </c>
      <c r="AF65" s="49" t="s">
        <v>745</v>
      </c>
      <c r="AG65" s="36" t="e">
        <f ca="1">IF(AND(INT(YEARFRAC(#REF!,TODAY()))&gt;=25,INT(YEARFRAC(#REF!,TODAY()))&lt;=35),INT(YEARFRAC(#REF!,TODAY())),"")</f>
        <v>#REF!</v>
      </c>
      <c r="AH65" s="36" t="e">
        <f ca="1">IF(AND(INT(YEARFRAC(#REF!,TODAY()))&gt;=36,INT(YEARFRAC(#REF!,TODAY()))&lt;=45),INT(YEARFRAC(#REF!,TODAY())),"")</f>
        <v>#REF!</v>
      </c>
      <c r="AI65" s="36" t="e">
        <f ca="1">IF(AND(INT(YEARFRAC(#REF!,TODAY()))&gt;=46,INT(YEARFRAC(#REF!,TODAY()))&lt;=50),INT(YEARFRAC(#REF!,TODAY())),"")</f>
        <v>#REF!</v>
      </c>
    </row>
    <row r="66" spans="1:36" ht="39.75" customHeight="1" x14ac:dyDescent="0.25">
      <c r="A66" s="39" t="s">
        <v>248</v>
      </c>
      <c r="B66" s="40">
        <v>46076</v>
      </c>
      <c r="C66" s="35">
        <v>8</v>
      </c>
      <c r="D66" s="41" t="s">
        <v>5</v>
      </c>
      <c r="E66" s="42" t="s">
        <v>1406</v>
      </c>
      <c r="F66" s="51" t="str" cm="1">
        <f t="array" ref="F66:H66">_xlfn.TEXTSPLIT(E66," ")</f>
        <v>КОНОВАЛ</v>
      </c>
      <c r="G66" s="42" t="str">
        <v>Євгеній</v>
      </c>
      <c r="H66" s="42" t="str">
        <v>Миколайович</v>
      </c>
      <c r="I66" s="60" t="s">
        <v>1072</v>
      </c>
      <c r="J66" s="32" t="s">
        <v>2300</v>
      </c>
      <c r="K66" s="39" t="s">
        <v>249</v>
      </c>
      <c r="L66" s="45" t="s">
        <v>1325</v>
      </c>
      <c r="M66" s="46"/>
      <c r="N66" s="43" t="s">
        <v>250</v>
      </c>
      <c r="O66" s="43" t="s">
        <v>251</v>
      </c>
      <c r="P66" s="44" t="s">
        <v>11</v>
      </c>
      <c r="Q66" s="43" t="s">
        <v>252</v>
      </c>
      <c r="R66" s="43" t="s">
        <v>253</v>
      </c>
      <c r="S66" s="44" t="s">
        <v>1179</v>
      </c>
      <c r="T66" s="43" t="s">
        <v>1239</v>
      </c>
      <c r="U66" s="46" t="s">
        <v>254</v>
      </c>
      <c r="V66" s="44"/>
      <c r="W66" s="44" t="s">
        <v>6</v>
      </c>
      <c r="X66" s="47">
        <v>100</v>
      </c>
      <c r="Y66" s="48"/>
      <c r="Z66" s="43">
        <v>46076</v>
      </c>
      <c r="AA66" s="43" t="s">
        <v>203</v>
      </c>
      <c r="AB66" s="43" t="str">
        <f>IF(E66="","",IF(V66="","ні","так"))</f>
        <v>ні</v>
      </c>
      <c r="AC66" s="43">
        <v>46076</v>
      </c>
      <c r="AD66" s="43" t="s">
        <v>7</v>
      </c>
      <c r="AE66" s="43" t="s">
        <v>255</v>
      </c>
      <c r="AF66" s="49"/>
      <c r="AG66" s="36" t="e">
        <f ca="1">IF(AND(INT(YEARFRAC(#REF!,TODAY()))&gt;=25,INT(YEARFRAC(#REF!,TODAY()))&lt;=35),INT(YEARFRAC(#REF!,TODAY())),"")</f>
        <v>#REF!</v>
      </c>
      <c r="AH66" s="36" t="e">
        <f ca="1">IF(AND(INT(YEARFRAC(#REF!,TODAY()))&gt;=36,INT(YEARFRAC(#REF!,TODAY()))&lt;=45),INT(YEARFRAC(#REF!,TODAY())),"")</f>
        <v>#REF!</v>
      </c>
      <c r="AI66" s="36" t="e">
        <f ca="1">IF(AND(INT(YEARFRAC(#REF!,TODAY()))&gt;=46,INT(YEARFRAC(#REF!,TODAY()))&lt;=50),INT(YEARFRAC(#REF!,TODAY())),"")</f>
        <v>#REF!</v>
      </c>
      <c r="AJ66" s="35"/>
    </row>
    <row r="67" spans="1:36" ht="39.75" customHeight="1" x14ac:dyDescent="0.25">
      <c r="B67" s="56">
        <v>46077</v>
      </c>
      <c r="C67" s="35">
        <v>24</v>
      </c>
      <c r="D67" s="32" t="s">
        <v>5</v>
      </c>
      <c r="E67" s="57" t="s">
        <v>1407</v>
      </c>
      <c r="F67" s="51" t="str" cm="1">
        <f t="array" ref="F67:H67">_xlfn.TEXTSPLIT(E67," ")</f>
        <v>КОРЕНЄВ</v>
      </c>
      <c r="G67" s="57" t="str">
        <v>Віталій</v>
      </c>
      <c r="H67" s="57" t="str">
        <v>Віталійович</v>
      </c>
      <c r="I67" s="60" t="s">
        <v>1101</v>
      </c>
      <c r="J67" s="32" t="s">
        <v>2301</v>
      </c>
      <c r="K67" s="30" t="s">
        <v>901</v>
      </c>
      <c r="L67" s="32" t="s">
        <v>902</v>
      </c>
      <c r="M67" s="34" t="s">
        <v>903</v>
      </c>
      <c r="N67" s="32" t="s">
        <v>740</v>
      </c>
      <c r="O67" s="32" t="s">
        <v>904</v>
      </c>
      <c r="P67" s="32" t="s">
        <v>1113</v>
      </c>
      <c r="Q67" s="32" t="s">
        <v>905</v>
      </c>
      <c r="R67" s="32" t="s">
        <v>906</v>
      </c>
      <c r="S67" s="44" t="s">
        <v>1179</v>
      </c>
      <c r="T67" s="32" t="s">
        <v>1240</v>
      </c>
      <c r="U67" s="34" t="s">
        <v>907</v>
      </c>
      <c r="AB67" s="43" t="s">
        <v>1051</v>
      </c>
      <c r="AC67" s="37"/>
      <c r="AD67" s="37"/>
      <c r="AE67" s="33" t="s">
        <v>21</v>
      </c>
      <c r="AF67" s="49" t="s">
        <v>745</v>
      </c>
      <c r="AG67" s="36" t="e">
        <f ca="1">IF(AND(INT(YEARFRAC(#REF!,TODAY()))&gt;=25,INT(YEARFRAC(#REF!,TODAY()))&lt;=35),INT(YEARFRAC(#REF!,TODAY())),"")</f>
        <v>#REF!</v>
      </c>
      <c r="AH67" s="36" t="e">
        <f ca="1">IF(AND(INT(YEARFRAC(#REF!,TODAY()))&gt;=36,INT(YEARFRAC(#REF!,TODAY()))&lt;=45),INT(YEARFRAC(#REF!,TODAY())),"")</f>
        <v>#REF!</v>
      </c>
      <c r="AI67" s="36" t="e">
        <f ca="1">IF(AND(INT(YEARFRAC(#REF!,TODAY()))&gt;=46,INT(YEARFRAC(#REF!,TODAY()))&lt;=50),INT(YEARFRAC(#REF!,TODAY())),"")</f>
        <v>#REF!</v>
      </c>
    </row>
    <row r="68" spans="1:36" ht="39.75" customHeight="1" x14ac:dyDescent="0.25">
      <c r="B68" s="56">
        <v>46080</v>
      </c>
      <c r="C68" s="35">
        <v>35</v>
      </c>
      <c r="D68" s="32" t="s">
        <v>5</v>
      </c>
      <c r="E68" s="57" t="s">
        <v>1408</v>
      </c>
      <c r="F68" s="51" t="str" cm="1">
        <f t="array" ref="F68:H68">_xlfn.TEXTSPLIT(E68," ")</f>
        <v>КОСЕНКО</v>
      </c>
      <c r="G68" s="57" t="str">
        <v>Віталій</v>
      </c>
      <c r="H68" s="57" t="str">
        <v>Якович</v>
      </c>
      <c r="I68" s="60" t="s">
        <v>1081</v>
      </c>
      <c r="J68" s="32" t="s">
        <v>2302</v>
      </c>
      <c r="K68" s="30" t="s">
        <v>978</v>
      </c>
      <c r="L68" s="31" t="s">
        <v>979</v>
      </c>
      <c r="M68" s="34" t="s">
        <v>980</v>
      </c>
      <c r="N68" s="32" t="s">
        <v>981</v>
      </c>
      <c r="O68" s="32" t="s">
        <v>982</v>
      </c>
      <c r="P68" s="32" t="s">
        <v>1115</v>
      </c>
      <c r="Q68" s="32" t="s">
        <v>1509</v>
      </c>
      <c r="R68" s="32" t="s">
        <v>983</v>
      </c>
      <c r="S68" s="44" t="s">
        <v>1179</v>
      </c>
      <c r="T68" s="32" t="s">
        <v>1241</v>
      </c>
      <c r="U68" s="34" t="s">
        <v>984</v>
      </c>
      <c r="AB68" s="43" t="s">
        <v>1051</v>
      </c>
      <c r="AC68" s="37"/>
      <c r="AD68" s="37"/>
      <c r="AE68" s="33" t="s">
        <v>21</v>
      </c>
      <c r="AF68" s="49" t="s">
        <v>745</v>
      </c>
      <c r="AG68" s="36" t="e">
        <f ca="1">IF(AND(INT(YEARFRAC(#REF!,TODAY()))&gt;=25,INT(YEARFRAC(#REF!,TODAY()))&lt;=35),INT(YEARFRAC(#REF!,TODAY())),"")</f>
        <v>#REF!</v>
      </c>
      <c r="AH68" s="36" t="e">
        <f ca="1">IF(AND(INT(YEARFRAC(#REF!,TODAY()))&gt;=36,INT(YEARFRAC(#REF!,TODAY()))&lt;=45),INT(YEARFRAC(#REF!,TODAY())),"")</f>
        <v>#REF!</v>
      </c>
      <c r="AI68" s="36" t="e">
        <f ca="1">IF(AND(INT(YEARFRAC(#REF!,TODAY()))&gt;=46,INT(YEARFRAC(#REF!,TODAY()))&lt;=50),INT(YEARFRAC(#REF!,TODAY())),"")</f>
        <v>#REF!</v>
      </c>
    </row>
    <row r="69" spans="1:36" ht="39.75" customHeight="1" x14ac:dyDescent="0.25">
      <c r="A69" s="39" t="s">
        <v>454</v>
      </c>
      <c r="B69" s="40">
        <v>46079</v>
      </c>
      <c r="C69" s="41">
        <v>9</v>
      </c>
      <c r="D69" s="41" t="s">
        <v>5</v>
      </c>
      <c r="E69" s="44" t="s">
        <v>1409</v>
      </c>
      <c r="F69" s="51" t="str" cm="1">
        <f t="array" ref="F69:H69">_xlfn.TEXTSPLIT(E69," ")</f>
        <v>КОСЕНЮК</v>
      </c>
      <c r="G69" s="44" t="str">
        <v>Валерій</v>
      </c>
      <c r="H69" s="44" t="str">
        <v>Анатолійович</v>
      </c>
      <c r="I69" s="60" t="s">
        <v>1093</v>
      </c>
      <c r="J69" s="32" t="s">
        <v>2303</v>
      </c>
      <c r="K69" s="50" t="s">
        <v>479</v>
      </c>
      <c r="L69" s="44" t="s">
        <v>480</v>
      </c>
      <c r="M69" s="44" t="s">
        <v>481</v>
      </c>
      <c r="N69" s="44" t="s">
        <v>237</v>
      </c>
      <c r="O69" s="44" t="s">
        <v>482</v>
      </c>
      <c r="P69" s="44" t="s">
        <v>11</v>
      </c>
      <c r="Q69" s="44" t="s">
        <v>483</v>
      </c>
      <c r="R69" s="44" t="s">
        <v>484</v>
      </c>
      <c r="S69" s="44" t="s">
        <v>1180</v>
      </c>
      <c r="T69" s="44" t="s">
        <v>1242</v>
      </c>
      <c r="U69" s="46" t="s">
        <v>1146</v>
      </c>
      <c r="V69" s="44"/>
      <c r="W69" s="44" t="s">
        <v>6</v>
      </c>
      <c r="X69" s="47">
        <v>100</v>
      </c>
      <c r="Y69" s="48"/>
      <c r="Z69" s="43">
        <v>46079</v>
      </c>
      <c r="AA69" s="43" t="s">
        <v>428</v>
      </c>
      <c r="AB69" s="43" t="str">
        <f>IF(E69="","",IF(V69="","ні","так"))</f>
        <v>ні</v>
      </c>
      <c r="AC69" s="43">
        <v>46079</v>
      </c>
      <c r="AD69" s="43" t="s">
        <v>16</v>
      </c>
      <c r="AE69" s="43"/>
      <c r="AF69" s="49" t="s">
        <v>485</v>
      </c>
      <c r="AG69" s="36" t="e">
        <f ca="1">IF(AND(INT(YEARFRAC(#REF!,TODAY()))&gt;=25,INT(YEARFRAC(#REF!,TODAY()))&lt;=35),INT(YEARFRAC(#REF!,TODAY())),"")</f>
        <v>#REF!</v>
      </c>
      <c r="AH69" s="36" t="e">
        <f ca="1">IF(AND(INT(YEARFRAC(#REF!,TODAY()))&gt;=36,INT(YEARFRAC(#REF!,TODAY()))&lt;=45),INT(YEARFRAC(#REF!,TODAY())),"")</f>
        <v>#REF!</v>
      </c>
      <c r="AI69" s="36" t="e">
        <f ca="1">IF(AND(INT(YEARFRAC(#REF!,TODAY()))&gt;=46,INT(YEARFRAC(#REF!,TODAY()))&lt;=50),INT(YEARFRAC(#REF!,TODAY())),"")</f>
        <v>#REF!</v>
      </c>
      <c r="AJ69" s="35"/>
    </row>
    <row r="70" spans="1:36" ht="39.75" customHeight="1" x14ac:dyDescent="0.25">
      <c r="B70" s="56">
        <v>46077</v>
      </c>
      <c r="C70" s="35">
        <v>7</v>
      </c>
      <c r="D70" s="32" t="s">
        <v>5</v>
      </c>
      <c r="E70" s="57" t="s">
        <v>1410</v>
      </c>
      <c r="F70" s="51" t="str" cm="1">
        <f t="array" ref="F70:H70">_xlfn.TEXTSPLIT(E70," ")</f>
        <v>КОСЬМІН</v>
      </c>
      <c r="G70" s="57" t="str">
        <v>Юрій</v>
      </c>
      <c r="H70" s="57" t="str">
        <v>Віталійович</v>
      </c>
      <c r="I70" s="32" t="s">
        <v>1084</v>
      </c>
      <c r="J70" s="32" t="s">
        <v>2304</v>
      </c>
      <c r="K70" s="30" t="s">
        <v>782</v>
      </c>
      <c r="L70" s="31" t="s">
        <v>783</v>
      </c>
      <c r="N70" s="32" t="s">
        <v>784</v>
      </c>
      <c r="O70" s="32" t="s">
        <v>785</v>
      </c>
      <c r="P70" s="32" t="s">
        <v>1113</v>
      </c>
      <c r="Q70" s="32" t="s">
        <v>786</v>
      </c>
      <c r="R70" s="32" t="s">
        <v>787</v>
      </c>
      <c r="S70" s="44" t="s">
        <v>1179</v>
      </c>
      <c r="T70" s="32" t="s">
        <v>1243</v>
      </c>
      <c r="U70" s="34" t="s">
        <v>788</v>
      </c>
      <c r="AB70" s="43" t="s">
        <v>1051</v>
      </c>
      <c r="AC70" s="37"/>
      <c r="AD70" s="37"/>
      <c r="AE70" s="33" t="s">
        <v>9</v>
      </c>
      <c r="AF70" s="49" t="s">
        <v>745</v>
      </c>
      <c r="AG70" s="36" t="e">
        <f ca="1">IF(AND(INT(YEARFRAC(#REF!,TODAY()))&gt;=25,INT(YEARFRAC(#REF!,TODAY()))&lt;=35),INT(YEARFRAC(#REF!,TODAY())),"")</f>
        <v>#REF!</v>
      </c>
      <c r="AH70" s="36" t="e">
        <f ca="1">IF(AND(INT(YEARFRAC(#REF!,TODAY()))&gt;=36,INT(YEARFRAC(#REF!,TODAY()))&lt;=45),INT(YEARFRAC(#REF!,TODAY())),"")</f>
        <v>#REF!</v>
      </c>
      <c r="AI70" s="36" t="e">
        <f ca="1">IF(AND(INT(YEARFRAC(#REF!,TODAY()))&gt;=46,INT(YEARFRAC(#REF!,TODAY()))&lt;=50),INT(YEARFRAC(#REF!,TODAY())),"")</f>
        <v>#REF!</v>
      </c>
    </row>
    <row r="71" spans="1:36" ht="39.75" customHeight="1" x14ac:dyDescent="0.25">
      <c r="A71" s="39" t="s">
        <v>383</v>
      </c>
      <c r="B71" s="40">
        <v>46078</v>
      </c>
      <c r="C71" s="35">
        <v>6</v>
      </c>
      <c r="D71" s="35" t="s">
        <v>5</v>
      </c>
      <c r="E71" s="44" t="s">
        <v>1411</v>
      </c>
      <c r="F71" s="51" t="str" cm="1">
        <f t="array" ref="F71:H71">_xlfn.TEXTSPLIT(E71," ")</f>
        <v>КРЕЙДИЧ</v>
      </c>
      <c r="G71" s="44" t="str">
        <v>Жан</v>
      </c>
      <c r="H71" s="44" t="str">
        <v>Віталійович</v>
      </c>
      <c r="I71" s="60" t="s">
        <v>1091</v>
      </c>
      <c r="J71" s="32" t="s">
        <v>2305</v>
      </c>
      <c r="K71" s="39" t="s">
        <v>384</v>
      </c>
      <c r="L71" s="42" t="s">
        <v>385</v>
      </c>
      <c r="M71" s="46" t="s">
        <v>386</v>
      </c>
      <c r="N71" s="44" t="s">
        <v>387</v>
      </c>
      <c r="O71" s="44" t="s">
        <v>388</v>
      </c>
      <c r="P71" s="44"/>
      <c r="Q71" s="44"/>
      <c r="R71" s="44"/>
      <c r="S71" s="44" t="s">
        <v>1180</v>
      </c>
      <c r="T71" s="44" t="s">
        <v>1244</v>
      </c>
      <c r="U71" s="46" t="s">
        <v>760</v>
      </c>
      <c r="V71" s="44"/>
      <c r="W71" s="44" t="s">
        <v>6</v>
      </c>
      <c r="X71" s="47">
        <v>100</v>
      </c>
      <c r="Y71" s="48"/>
      <c r="Z71" s="43">
        <v>46078</v>
      </c>
      <c r="AA71" s="43" t="s">
        <v>357</v>
      </c>
      <c r="AB71" s="43" t="str">
        <f>IF(E71="","",IF(V71="","ні","так"))</f>
        <v>ні</v>
      </c>
      <c r="AC71" s="43">
        <v>46078</v>
      </c>
      <c r="AD71" s="43" t="s">
        <v>7</v>
      </c>
      <c r="AE71" s="43"/>
      <c r="AF71" s="49"/>
      <c r="AG71" s="36" t="e">
        <f ca="1">IF(AND(INT(YEARFRAC(#REF!,TODAY()))&gt;=25,INT(YEARFRAC(#REF!,TODAY()))&lt;=35),INT(YEARFRAC(#REF!,TODAY())),"")</f>
        <v>#REF!</v>
      </c>
      <c r="AH71" s="36" t="e">
        <f ca="1">IF(AND(INT(YEARFRAC(#REF!,TODAY()))&gt;=36,INT(YEARFRAC(#REF!,TODAY()))&lt;=45),INT(YEARFRAC(#REF!,TODAY())),"")</f>
        <v>#REF!</v>
      </c>
      <c r="AI71" s="36" t="e">
        <f ca="1">IF(AND(INT(YEARFRAC(#REF!,TODAY()))&gt;=46,INT(YEARFRAC(#REF!,TODAY()))&lt;=50),INT(YEARFRAC(#REF!,TODAY())),"")</f>
        <v>#REF!</v>
      </c>
      <c r="AJ71" s="35"/>
    </row>
    <row r="72" spans="1:36" ht="39.75" customHeight="1" x14ac:dyDescent="0.25">
      <c r="B72" s="56">
        <v>46074</v>
      </c>
      <c r="C72" s="35">
        <v>44</v>
      </c>
      <c r="D72" s="32" t="s">
        <v>5</v>
      </c>
      <c r="E72" s="31" t="s">
        <v>1412</v>
      </c>
      <c r="F72" s="51" t="str" cm="1">
        <f t="array" ref="F72:H72">_xlfn.TEXTSPLIT(E72," ")</f>
        <v>КРИВОГУЗ</v>
      </c>
      <c r="G72" s="31" t="str">
        <v>Віталій</v>
      </c>
      <c r="H72" s="31" t="str">
        <v>Олександович</v>
      </c>
      <c r="I72" s="60" t="s">
        <v>1081</v>
      </c>
      <c r="J72" s="32" t="s">
        <v>2306</v>
      </c>
      <c r="K72" s="30" t="s">
        <v>1036</v>
      </c>
      <c r="L72" s="32" t="s">
        <v>1326</v>
      </c>
      <c r="M72" s="34" t="s">
        <v>1037</v>
      </c>
      <c r="N72" s="32" t="s">
        <v>1038</v>
      </c>
      <c r="O72" s="32" t="s">
        <v>1039</v>
      </c>
      <c r="P72" s="32" t="s">
        <v>11</v>
      </c>
      <c r="Q72" s="32" t="s">
        <v>1510</v>
      </c>
      <c r="R72" s="32" t="s">
        <v>1040</v>
      </c>
      <c r="S72" s="44" t="s">
        <v>1179</v>
      </c>
      <c r="T72" s="32" t="s">
        <v>1245</v>
      </c>
      <c r="U72" s="34" t="s">
        <v>1041</v>
      </c>
      <c r="AB72" s="43" t="s">
        <v>1051</v>
      </c>
      <c r="AC72" s="37"/>
      <c r="AD72" s="37"/>
      <c r="AE72" s="33"/>
      <c r="AF72" s="49" t="s">
        <v>745</v>
      </c>
      <c r="AG72" s="36" t="e">
        <f ca="1">IF(AND(INT(YEARFRAC(#REF!,TODAY()))&gt;=25,INT(YEARFRAC(#REF!,TODAY()))&lt;=35),INT(YEARFRAC(#REF!,TODAY())),"")</f>
        <v>#REF!</v>
      </c>
      <c r="AH72" s="36" t="e">
        <f ca="1">IF(AND(INT(YEARFRAC(#REF!,TODAY()))&gt;=36,INT(YEARFRAC(#REF!,TODAY()))&lt;=45),INT(YEARFRAC(#REF!,TODAY())),"")</f>
        <v>#REF!</v>
      </c>
      <c r="AI72" s="36" t="e">
        <f ca="1">IF(AND(INT(YEARFRAC(#REF!,TODAY()))&gt;=46,INT(YEARFRAC(#REF!,TODAY()))&lt;=50),INT(YEARFRAC(#REF!,TODAY())),"")</f>
        <v>#REF!</v>
      </c>
    </row>
    <row r="73" spans="1:36" ht="39.75" customHeight="1" x14ac:dyDescent="0.25">
      <c r="A73" s="39" t="s">
        <v>690</v>
      </c>
      <c r="B73" s="40">
        <v>46081</v>
      </c>
      <c r="C73" s="35">
        <v>10</v>
      </c>
      <c r="D73" s="35" t="s">
        <v>5</v>
      </c>
      <c r="E73" s="44" t="s">
        <v>1413</v>
      </c>
      <c r="F73" s="51" t="str" cm="1">
        <f t="array" ref="F73:H73">_xlfn.TEXTSPLIT(E73," ")</f>
        <v>КУЗЬМИШИН</v>
      </c>
      <c r="G73" s="44" t="str">
        <v>Юрій</v>
      </c>
      <c r="H73" s="44" t="str">
        <v>Миколайович</v>
      </c>
      <c r="I73" s="60" t="s">
        <v>1102</v>
      </c>
      <c r="J73" s="32" t="s">
        <v>2307</v>
      </c>
      <c r="K73" s="50" t="s">
        <v>691</v>
      </c>
      <c r="L73" s="44" t="s">
        <v>692</v>
      </c>
      <c r="M73" s="52" t="s">
        <v>693</v>
      </c>
      <c r="N73" s="44" t="s">
        <v>694</v>
      </c>
      <c r="O73" s="44" t="s">
        <v>1547</v>
      </c>
      <c r="P73" s="44" t="s">
        <v>1114</v>
      </c>
      <c r="Q73" s="44" t="s">
        <v>1511</v>
      </c>
      <c r="R73" s="44" t="s">
        <v>695</v>
      </c>
      <c r="S73" s="44" t="s">
        <v>1179</v>
      </c>
      <c r="T73" s="44" t="s">
        <v>1304</v>
      </c>
      <c r="U73" s="46" t="s">
        <v>1147</v>
      </c>
      <c r="V73" s="44"/>
      <c r="W73" s="44" t="s">
        <v>6</v>
      </c>
      <c r="X73" s="47">
        <v>100</v>
      </c>
      <c r="Y73" s="48"/>
      <c r="Z73" s="43">
        <v>46081</v>
      </c>
      <c r="AA73" s="43" t="s">
        <v>639</v>
      </c>
      <c r="AB73" s="43" t="str">
        <f>IF(E73="","",IF(V73="","ні","так"))</f>
        <v>ні</v>
      </c>
      <c r="AC73" s="43">
        <v>46081</v>
      </c>
      <c r="AD73" s="43" t="s">
        <v>7</v>
      </c>
      <c r="AE73" s="43" t="s">
        <v>10</v>
      </c>
      <c r="AF73" s="49"/>
      <c r="AG73" s="36" t="e">
        <f ca="1">IF(AND(INT(YEARFRAC(#REF!,TODAY()))&gt;=25,INT(YEARFRAC(#REF!,TODAY()))&lt;=35),INT(YEARFRAC(#REF!,TODAY())),"")</f>
        <v>#REF!</v>
      </c>
      <c r="AH73" s="36" t="e">
        <f ca="1">IF(AND(INT(YEARFRAC(#REF!,TODAY()))&gt;=36,INT(YEARFRAC(#REF!,TODAY()))&lt;=45),INT(YEARFRAC(#REF!,TODAY())),"")</f>
        <v>#REF!</v>
      </c>
      <c r="AI73" s="36" t="e">
        <f ca="1">IF(AND(INT(YEARFRAC(#REF!,TODAY()))&gt;=46,INT(YEARFRAC(#REF!,TODAY()))&lt;=50),INT(YEARFRAC(#REF!,TODAY())),"")</f>
        <v>#REF!</v>
      </c>
      <c r="AJ73" s="35"/>
    </row>
    <row r="74" spans="1:36" ht="39.75" customHeight="1" x14ac:dyDescent="0.25">
      <c r="A74" s="50" t="s">
        <v>364</v>
      </c>
      <c r="B74" s="40">
        <v>46078</v>
      </c>
      <c r="C74" s="41">
        <v>7</v>
      </c>
      <c r="D74" s="41" t="s">
        <v>5</v>
      </c>
      <c r="E74" s="44" t="s">
        <v>1414</v>
      </c>
      <c r="F74" s="51" t="str" cm="1">
        <f t="array" ref="F74:H74">_xlfn.TEXTSPLIT(E74," ")</f>
        <v>КУЧЕРЕНКО</v>
      </c>
      <c r="G74" s="44" t="str">
        <v>Анатолій</v>
      </c>
      <c r="H74" s="44" t="str">
        <v>Михайлович</v>
      </c>
      <c r="I74" s="60" t="s">
        <v>1087</v>
      </c>
      <c r="J74" s="32" t="s">
        <v>2308</v>
      </c>
      <c r="K74" s="39" t="s">
        <v>389</v>
      </c>
      <c r="L74" s="31" t="s">
        <v>390</v>
      </c>
      <c r="M74" s="44" t="s">
        <v>391</v>
      </c>
      <c r="N74" s="44" t="s">
        <v>392</v>
      </c>
      <c r="O74" s="44" t="s">
        <v>1548</v>
      </c>
      <c r="P74" s="44" t="s">
        <v>1114</v>
      </c>
      <c r="Q74" s="44" t="s">
        <v>1512</v>
      </c>
      <c r="R74" s="44" t="s">
        <v>393</v>
      </c>
      <c r="S74" s="44" t="s">
        <v>1179</v>
      </c>
      <c r="T74" s="44" t="s">
        <v>1305</v>
      </c>
      <c r="U74" s="46" t="s">
        <v>1148</v>
      </c>
      <c r="V74" s="54"/>
      <c r="W74" s="44" t="s">
        <v>6</v>
      </c>
      <c r="X74" s="47">
        <v>100</v>
      </c>
      <c r="Y74" s="48"/>
      <c r="Z74" s="43">
        <v>46078</v>
      </c>
      <c r="AA74" s="43" t="s">
        <v>357</v>
      </c>
      <c r="AB74" s="43" t="str">
        <f>IF(E74="","",IF(V74="","ні","так"))</f>
        <v>ні</v>
      </c>
      <c r="AC74" s="43">
        <v>46078</v>
      </c>
      <c r="AD74" s="43" t="s">
        <v>7</v>
      </c>
      <c r="AE74" s="43"/>
      <c r="AF74" s="49"/>
      <c r="AG74" s="36" t="e">
        <f ca="1">IF(AND(INT(YEARFRAC(#REF!,TODAY()))&gt;=25,INT(YEARFRAC(#REF!,TODAY()))&lt;=35),INT(YEARFRAC(#REF!,TODAY())),"")</f>
        <v>#REF!</v>
      </c>
      <c r="AH74" s="36" t="e">
        <f ca="1">IF(AND(INT(YEARFRAC(#REF!,TODAY()))&gt;=36,INT(YEARFRAC(#REF!,TODAY()))&lt;=45),INT(YEARFRAC(#REF!,TODAY())),"")</f>
        <v>#REF!</v>
      </c>
      <c r="AI74" s="36" t="e">
        <f ca="1">IF(AND(INT(YEARFRAC(#REF!,TODAY()))&gt;=46,INT(YEARFRAC(#REF!,TODAY()))&lt;=50),INT(YEARFRAC(#REF!,TODAY())),"")</f>
        <v>#REF!</v>
      </c>
      <c r="AJ74" s="35"/>
    </row>
    <row r="75" spans="1:36" ht="39.75" customHeight="1" x14ac:dyDescent="0.25">
      <c r="A75" s="39" t="s">
        <v>576</v>
      </c>
      <c r="B75" s="40">
        <v>46080</v>
      </c>
      <c r="C75" s="35">
        <v>7</v>
      </c>
      <c r="D75" s="41" t="s">
        <v>5</v>
      </c>
      <c r="E75" s="44" t="s">
        <v>1415</v>
      </c>
      <c r="F75" s="51" t="str" cm="1">
        <f t="array" ref="F75:H75">_xlfn.TEXTSPLIT(E75," ")</f>
        <v>КУЧУРА</v>
      </c>
      <c r="G75" s="44" t="str">
        <v>Андрій</v>
      </c>
      <c r="H75" s="44" t="str">
        <v>Віталійович</v>
      </c>
      <c r="I75" s="60" t="s">
        <v>1093</v>
      </c>
      <c r="J75" s="32" t="s">
        <v>2309</v>
      </c>
      <c r="K75" s="50" t="s">
        <v>577</v>
      </c>
      <c r="L75" s="44" t="s">
        <v>578</v>
      </c>
      <c r="M75" s="44" t="s">
        <v>579</v>
      </c>
      <c r="N75" s="44" t="s">
        <v>580</v>
      </c>
      <c r="O75" s="44" t="s">
        <v>581</v>
      </c>
      <c r="P75" s="44" t="s">
        <v>1115</v>
      </c>
      <c r="Q75" s="44" t="s">
        <v>582</v>
      </c>
      <c r="R75" s="44" t="s">
        <v>583</v>
      </c>
      <c r="S75" s="44" t="s">
        <v>1179</v>
      </c>
      <c r="T75" s="44" t="s">
        <v>1246</v>
      </c>
      <c r="U75" s="46" t="s">
        <v>1149</v>
      </c>
      <c r="V75" s="44"/>
      <c r="W75" s="44" t="s">
        <v>6</v>
      </c>
      <c r="X75" s="47">
        <v>100</v>
      </c>
      <c r="Y75" s="48"/>
      <c r="Z75" s="43">
        <v>46080</v>
      </c>
      <c r="AA75" s="43" t="s">
        <v>540</v>
      </c>
      <c r="AB75" s="43" t="str">
        <f>IF(E75="","",IF(V75="","ні","так"))</f>
        <v>ні</v>
      </c>
      <c r="AC75" s="43">
        <v>46079</v>
      </c>
      <c r="AD75" s="43" t="s">
        <v>7</v>
      </c>
      <c r="AE75" s="43" t="s">
        <v>8</v>
      </c>
      <c r="AF75" s="49"/>
      <c r="AG75" s="36" t="e">
        <f ca="1">IF(AND(INT(YEARFRAC(#REF!,TODAY()))&gt;=25,INT(YEARFRAC(#REF!,TODAY()))&lt;=35),INT(YEARFRAC(#REF!,TODAY())),"")</f>
        <v>#REF!</v>
      </c>
      <c r="AH75" s="36" t="e">
        <f ca="1">IF(AND(INT(YEARFRAC(#REF!,TODAY()))&gt;=36,INT(YEARFRAC(#REF!,TODAY()))&lt;=45),INT(YEARFRAC(#REF!,TODAY())),"")</f>
        <v>#REF!</v>
      </c>
      <c r="AI75" s="36" t="e">
        <f ca="1">IF(AND(INT(YEARFRAC(#REF!,TODAY()))&gt;=46,INT(YEARFRAC(#REF!,TODAY()))&lt;=50),INT(YEARFRAC(#REF!,TODAY())),"")</f>
        <v>#REF!</v>
      </c>
      <c r="AJ75" s="35"/>
    </row>
    <row r="76" spans="1:36" ht="39.75" customHeight="1" x14ac:dyDescent="0.25">
      <c r="B76" s="56">
        <v>46077</v>
      </c>
      <c r="C76" s="35">
        <v>29</v>
      </c>
      <c r="D76" s="32" t="s">
        <v>18</v>
      </c>
      <c r="E76" s="32" t="s">
        <v>1416</v>
      </c>
      <c r="F76" s="51" t="str" cm="1">
        <f t="array" ref="F76:H76">_xlfn.TEXTSPLIT(E76," ")</f>
        <v>КУЩ</v>
      </c>
      <c r="G76" s="32" t="str">
        <v>Андрій</v>
      </c>
      <c r="H76" s="32" t="str">
        <v>Петрович</v>
      </c>
      <c r="I76" s="60" t="s">
        <v>1081</v>
      </c>
      <c r="J76" s="32" t="s">
        <v>2310</v>
      </c>
      <c r="K76" s="30" t="s">
        <v>938</v>
      </c>
      <c r="L76" s="31" t="s">
        <v>939</v>
      </c>
      <c r="M76" s="34" t="s">
        <v>940</v>
      </c>
      <c r="N76" s="32" t="s">
        <v>941</v>
      </c>
      <c r="O76" s="32" t="s">
        <v>942</v>
      </c>
      <c r="P76" s="32" t="s">
        <v>1115</v>
      </c>
      <c r="Q76" s="32" t="s">
        <v>1513</v>
      </c>
      <c r="R76" s="32" t="s">
        <v>943</v>
      </c>
      <c r="S76" s="32" t="s">
        <v>1180</v>
      </c>
      <c r="T76" s="32" t="s">
        <v>1306</v>
      </c>
      <c r="U76" s="34" t="s">
        <v>944</v>
      </c>
      <c r="AB76" s="43" t="s">
        <v>1051</v>
      </c>
      <c r="AC76" s="37"/>
      <c r="AD76" s="37"/>
      <c r="AE76" s="33" t="s">
        <v>9</v>
      </c>
      <c r="AF76" s="49" t="s">
        <v>745</v>
      </c>
      <c r="AG76" s="36" t="e">
        <f ca="1">IF(AND(INT(YEARFRAC(#REF!,TODAY()))&gt;=25,INT(YEARFRAC(#REF!,TODAY()))&lt;=35),INT(YEARFRAC(#REF!,TODAY())),"")</f>
        <v>#REF!</v>
      </c>
      <c r="AH76" s="36" t="e">
        <f ca="1">IF(AND(INT(YEARFRAC(#REF!,TODAY()))&gt;=36,INT(YEARFRAC(#REF!,TODAY()))&lt;=45),INT(YEARFRAC(#REF!,TODAY())),"")</f>
        <v>#REF!</v>
      </c>
      <c r="AI76" s="36" t="e">
        <f ca="1">IF(AND(INT(YEARFRAC(#REF!,TODAY()))&gt;=46,INT(YEARFRAC(#REF!,TODAY()))&lt;=50),INT(YEARFRAC(#REF!,TODAY())),"")</f>
        <v>#REF!</v>
      </c>
    </row>
    <row r="77" spans="1:36" ht="39.75" customHeight="1" x14ac:dyDescent="0.25">
      <c r="A77" s="46" t="s">
        <v>211</v>
      </c>
      <c r="B77" s="40">
        <v>46076</v>
      </c>
      <c r="C77" s="41">
        <v>9</v>
      </c>
      <c r="D77" s="41" t="s">
        <v>5</v>
      </c>
      <c r="E77" s="44" t="s">
        <v>1417</v>
      </c>
      <c r="F77" s="51" t="str" cm="1">
        <f t="array" ref="F77:H77">_xlfn.TEXTSPLIT(E77," ")</f>
        <v>ЛЕВЕНЕЦЬ</v>
      </c>
      <c r="G77" s="44" t="str">
        <v>Максим</v>
      </c>
      <c r="H77" s="44" t="str">
        <v>Дмитрович</v>
      </c>
      <c r="I77" s="66" t="s">
        <v>1074</v>
      </c>
      <c r="J77" s="32" t="s">
        <v>2311</v>
      </c>
      <c r="K77" s="44">
        <v>3235521550</v>
      </c>
      <c r="L77" s="44" t="s">
        <v>256</v>
      </c>
      <c r="M77" s="46" t="s">
        <v>257</v>
      </c>
      <c r="N77" s="44" t="s">
        <v>237</v>
      </c>
      <c r="O77" s="44" t="s">
        <v>258</v>
      </c>
      <c r="P77" s="44" t="s">
        <v>11</v>
      </c>
      <c r="Q77" s="44" t="s">
        <v>259</v>
      </c>
      <c r="R77" s="44" t="s">
        <v>260</v>
      </c>
      <c r="S77" s="44" t="s">
        <v>1179</v>
      </c>
      <c r="T77" s="44" t="s">
        <v>273</v>
      </c>
      <c r="U77" s="46" t="s">
        <v>1150</v>
      </c>
      <c r="V77" s="44"/>
      <c r="W77" s="44" t="s">
        <v>6</v>
      </c>
      <c r="X77" s="47">
        <v>100</v>
      </c>
      <c r="Y77" s="48"/>
      <c r="Z77" s="43">
        <v>46076</v>
      </c>
      <c r="AA77" s="43" t="s">
        <v>203</v>
      </c>
      <c r="AB77" s="43" t="str">
        <f>IF(E77="","",IF(V77="","ні","так"))</f>
        <v>ні</v>
      </c>
      <c r="AC77" s="43">
        <v>46076</v>
      </c>
      <c r="AD77" s="43" t="s">
        <v>7</v>
      </c>
      <c r="AE77" s="43"/>
      <c r="AF77" s="49" t="s">
        <v>261</v>
      </c>
      <c r="AG77" s="36" t="e">
        <f ca="1">IF(AND(INT(YEARFRAC(#REF!,TODAY()))&gt;=25,INT(YEARFRAC(#REF!,TODAY()))&lt;=35),INT(YEARFRAC(#REF!,TODAY())),"")</f>
        <v>#REF!</v>
      </c>
      <c r="AH77" s="36" t="e">
        <f ca="1">IF(AND(INT(YEARFRAC(#REF!,TODAY()))&gt;=36,INT(YEARFRAC(#REF!,TODAY()))&lt;=45),INT(YEARFRAC(#REF!,TODAY())),"")</f>
        <v>#REF!</v>
      </c>
      <c r="AI77" s="36" t="e">
        <f ca="1">IF(AND(INT(YEARFRAC(#REF!,TODAY()))&gt;=46,INT(YEARFRAC(#REF!,TODAY()))&lt;=50),INT(YEARFRAC(#REF!,TODAY())),"")</f>
        <v>#REF!</v>
      </c>
      <c r="AJ77" s="35"/>
    </row>
    <row r="78" spans="1:36" ht="39.75" customHeight="1" x14ac:dyDescent="0.25">
      <c r="B78" s="56">
        <v>46077</v>
      </c>
      <c r="C78" s="35">
        <v>33</v>
      </c>
      <c r="D78" s="32" t="s">
        <v>5</v>
      </c>
      <c r="E78" s="57" t="s">
        <v>1418</v>
      </c>
      <c r="F78" s="51" t="str" cm="1">
        <f t="array" ref="F78:H78">_xlfn.TEXTSPLIT(E78," ")</f>
        <v>ЛЕВЧИЧ</v>
      </c>
      <c r="G78" s="57" t="str">
        <v>Олександр</v>
      </c>
      <c r="H78" s="57" t="str">
        <v>Миколайович</v>
      </c>
      <c r="I78" s="60" t="s">
        <v>1081</v>
      </c>
      <c r="J78" s="32" t="s">
        <v>2312</v>
      </c>
      <c r="K78" s="30" t="s">
        <v>966</v>
      </c>
      <c r="L78" s="32" t="s">
        <v>967</v>
      </c>
      <c r="M78" s="34" t="s">
        <v>968</v>
      </c>
      <c r="N78" s="32" t="s">
        <v>740</v>
      </c>
      <c r="O78" s="32" t="s">
        <v>969</v>
      </c>
      <c r="P78" s="32" t="s">
        <v>1115</v>
      </c>
      <c r="Q78" s="32" t="s">
        <v>1514</v>
      </c>
      <c r="R78" s="32" t="s">
        <v>970</v>
      </c>
      <c r="S78" s="44" t="s">
        <v>1179</v>
      </c>
      <c r="T78" s="32" t="s">
        <v>1307</v>
      </c>
      <c r="U78" s="34" t="s">
        <v>971</v>
      </c>
      <c r="AB78" s="43" t="s">
        <v>1051</v>
      </c>
      <c r="AC78" s="37"/>
      <c r="AD78" s="37"/>
      <c r="AE78" s="33" t="s">
        <v>8</v>
      </c>
      <c r="AF78" s="49" t="s">
        <v>745</v>
      </c>
      <c r="AG78" s="36" t="e">
        <f ca="1">IF(AND(INT(YEARFRAC(#REF!,TODAY()))&gt;=25,INT(YEARFRAC(#REF!,TODAY()))&lt;=35),INT(YEARFRAC(#REF!,TODAY())),"")</f>
        <v>#REF!</v>
      </c>
      <c r="AH78" s="36" t="e">
        <f ca="1">IF(AND(INT(YEARFRAC(#REF!,TODAY()))&gt;=36,INT(YEARFRAC(#REF!,TODAY()))&lt;=45),INT(YEARFRAC(#REF!,TODAY())),"")</f>
        <v>#REF!</v>
      </c>
      <c r="AI78" s="36" t="e">
        <f ca="1">IF(AND(INT(YEARFRAC(#REF!,TODAY()))&gt;=46,INT(YEARFRAC(#REF!,TODAY()))&lt;=50),INT(YEARFRAC(#REF!,TODAY())),"")</f>
        <v>#REF!</v>
      </c>
    </row>
    <row r="79" spans="1:36" ht="39.75" customHeight="1" x14ac:dyDescent="0.25">
      <c r="B79" s="56">
        <v>46077</v>
      </c>
      <c r="C79" s="35">
        <v>3</v>
      </c>
      <c r="D79" s="32" t="s">
        <v>5</v>
      </c>
      <c r="E79" s="32" t="s">
        <v>1419</v>
      </c>
      <c r="F79" s="51" t="str" cm="1">
        <f t="array" ref="F79:H79">_xlfn.TEXTSPLIT(E79," ")</f>
        <v>ЛИТВИНКО</v>
      </c>
      <c r="G79" s="32" t="str">
        <v>Олександр</v>
      </c>
      <c r="H79" s="32" t="str">
        <v>Сергійович</v>
      </c>
      <c r="I79" s="32" t="s">
        <v>1090</v>
      </c>
      <c r="J79" s="32" t="s">
        <v>2313</v>
      </c>
      <c r="K79" s="30" t="s">
        <v>754</v>
      </c>
      <c r="L79" s="31" t="s">
        <v>755</v>
      </c>
      <c r="M79" s="34" t="s">
        <v>756</v>
      </c>
      <c r="N79" s="32" t="s">
        <v>757</v>
      </c>
      <c r="O79" s="32" t="s">
        <v>758</v>
      </c>
      <c r="P79" s="32" t="s">
        <v>1114</v>
      </c>
      <c r="Q79" s="32" t="s">
        <v>1515</v>
      </c>
      <c r="R79" s="32" t="s">
        <v>759</v>
      </c>
      <c r="S79" s="32" t="s">
        <v>1180</v>
      </c>
      <c r="T79" s="32" t="s">
        <v>1247</v>
      </c>
      <c r="U79" s="34" t="s">
        <v>760</v>
      </c>
      <c r="AB79" s="43" t="s">
        <v>1051</v>
      </c>
      <c r="AC79" s="37"/>
      <c r="AD79" s="37"/>
      <c r="AE79" s="33"/>
      <c r="AF79" s="49" t="s">
        <v>745</v>
      </c>
      <c r="AG79" s="36" t="e">
        <f ca="1">IF(AND(INT(YEARFRAC(#REF!,TODAY()))&gt;=25,INT(YEARFRAC(#REF!,TODAY()))&lt;=35),INT(YEARFRAC(#REF!,TODAY())),"")</f>
        <v>#REF!</v>
      </c>
      <c r="AH79" s="36" t="e">
        <f ca="1">IF(AND(INT(YEARFRAC(#REF!,TODAY()))&gt;=36,INT(YEARFRAC(#REF!,TODAY()))&lt;=45),INT(YEARFRAC(#REF!,TODAY())),"")</f>
        <v>#REF!</v>
      </c>
      <c r="AI79" s="36" t="e">
        <f ca="1">IF(AND(INT(YEARFRAC(#REF!,TODAY()))&gt;=46,INT(YEARFRAC(#REF!,TODAY()))&lt;=50),INT(YEARFRAC(#REF!,TODAY())),"")</f>
        <v>#REF!</v>
      </c>
    </row>
    <row r="80" spans="1:36" ht="39.75" customHeight="1" x14ac:dyDescent="0.25">
      <c r="A80" s="39" t="s">
        <v>562</v>
      </c>
      <c r="B80" s="40">
        <v>46080</v>
      </c>
      <c r="C80" s="35">
        <v>8</v>
      </c>
      <c r="D80" s="41" t="s">
        <v>5</v>
      </c>
      <c r="E80" s="44" t="s">
        <v>1420</v>
      </c>
      <c r="F80" s="51" t="str" cm="1">
        <f t="array" ref="F80:H80">_xlfn.TEXTSPLIT(E80," ")</f>
        <v>ЛЮЛЕВИЧ</v>
      </c>
      <c r="G80" s="44" t="str">
        <v>Віталій</v>
      </c>
      <c r="H80" s="44" t="str">
        <v>Михайлович</v>
      </c>
      <c r="I80" s="60" t="s">
        <v>1091</v>
      </c>
      <c r="J80" s="32" t="s">
        <v>2314</v>
      </c>
      <c r="K80" s="50" t="s">
        <v>584</v>
      </c>
      <c r="L80" s="44" t="s">
        <v>585</v>
      </c>
      <c r="M80" s="44" t="s">
        <v>586</v>
      </c>
      <c r="N80" s="44" t="s">
        <v>387</v>
      </c>
      <c r="O80" s="44" t="s">
        <v>587</v>
      </c>
      <c r="P80" s="44" t="s">
        <v>1115</v>
      </c>
      <c r="Q80" s="44" t="s">
        <v>588</v>
      </c>
      <c r="R80" s="44" t="s">
        <v>589</v>
      </c>
      <c r="S80" s="44" t="s">
        <v>1179</v>
      </c>
      <c r="T80" s="44" t="s">
        <v>1248</v>
      </c>
      <c r="U80" s="46" t="s">
        <v>1176</v>
      </c>
      <c r="V80" s="44" t="s">
        <v>421</v>
      </c>
      <c r="W80" s="44" t="s">
        <v>6</v>
      </c>
      <c r="X80" s="47">
        <v>100</v>
      </c>
      <c r="Y80" s="48"/>
      <c r="Z80" s="43">
        <v>46080</v>
      </c>
      <c r="AA80" s="43" t="s">
        <v>540</v>
      </c>
      <c r="AB80" s="43" t="str">
        <f>IF(E80="","",IF(V80="","ні","так"))</f>
        <v>так</v>
      </c>
      <c r="AC80" s="43">
        <v>46080</v>
      </c>
      <c r="AD80" s="43" t="s">
        <v>14</v>
      </c>
      <c r="AE80" s="43"/>
      <c r="AF80" s="49"/>
      <c r="AG80" s="36" t="e">
        <f ca="1">IF(AND(INT(YEARFRAC(#REF!,TODAY()))&gt;=25,INT(YEARFRAC(#REF!,TODAY()))&lt;=35),INT(YEARFRAC(#REF!,TODAY())),"")</f>
        <v>#REF!</v>
      </c>
      <c r="AH80" s="36" t="e">
        <f ca="1">IF(AND(INT(YEARFRAC(#REF!,TODAY()))&gt;=36,INT(YEARFRAC(#REF!,TODAY()))&lt;=45),INT(YEARFRAC(#REF!,TODAY())),"")</f>
        <v>#REF!</v>
      </c>
      <c r="AI80" s="36" t="e">
        <f ca="1">IF(AND(INT(YEARFRAC(#REF!,TODAY()))&gt;=46,INT(YEARFRAC(#REF!,TODAY()))&lt;=50),INT(YEARFRAC(#REF!,TODAY())),"")</f>
        <v>#REF!</v>
      </c>
      <c r="AJ80" s="35"/>
    </row>
    <row r="81" spans="1:36" ht="39.75" customHeight="1" x14ac:dyDescent="0.25">
      <c r="A81" s="34"/>
      <c r="B81" s="33">
        <v>46072</v>
      </c>
      <c r="C81" s="32"/>
      <c r="D81" s="32" t="s">
        <v>5</v>
      </c>
      <c r="E81" s="32" t="s">
        <v>1421</v>
      </c>
      <c r="F81" s="51" t="str" cm="1">
        <f t="array" ref="F81:H81">_xlfn.TEXTSPLIT(E81," ")</f>
        <v>МАЗУРКЕВИЧ</v>
      </c>
      <c r="G81" s="32" t="str">
        <v>Віталій</v>
      </c>
      <c r="H81" s="32" t="str">
        <v>Петрович</v>
      </c>
      <c r="I81" s="32" t="s">
        <v>1065</v>
      </c>
      <c r="J81" s="32" t="s">
        <v>2315</v>
      </c>
      <c r="K81" s="34" t="s">
        <v>1070</v>
      </c>
      <c r="L81" s="32" t="s">
        <v>1066</v>
      </c>
      <c r="N81" s="32" t="s">
        <v>1052</v>
      </c>
      <c r="O81" s="32" t="s">
        <v>1053</v>
      </c>
      <c r="P81" s="44" t="s">
        <v>1115</v>
      </c>
      <c r="Q81" s="32" t="s">
        <v>1516</v>
      </c>
      <c r="R81" s="32" t="s">
        <v>1054</v>
      </c>
      <c r="S81" s="32" t="s">
        <v>1180</v>
      </c>
      <c r="T81" s="32" t="s">
        <v>1249</v>
      </c>
      <c r="U81" s="34" t="s">
        <v>1055</v>
      </c>
      <c r="V81" s="32"/>
      <c r="W81" s="32"/>
      <c r="X81" s="32"/>
      <c r="Y81" s="34"/>
      <c r="Z81" s="32"/>
      <c r="AA81" s="32"/>
      <c r="AB81" s="37"/>
      <c r="AC81" s="37"/>
      <c r="AD81" s="37"/>
      <c r="AE81" s="37"/>
      <c r="AF81" s="49" t="s">
        <v>745</v>
      </c>
      <c r="AG81" s="62" t="e">
        <f ca="1">IF(AND(INT(YEARFRAC(#REF!,TODAY()))&gt;=25,INT(YEARFRAC(#REF!,TODAY()))&lt;=35),INT(YEARFRAC(#REF!,TODAY())),"")</f>
        <v>#REF!</v>
      </c>
      <c r="AH81" s="62" t="e">
        <f ca="1">IF(AND(INT(YEARFRAC(#REF!,TODAY()))&gt;=36,INT(YEARFRAC(#REF!,TODAY()))&lt;=45),INT(YEARFRAC(#REF!,TODAY())),"")</f>
        <v>#REF!</v>
      </c>
      <c r="AI81" s="62" t="e">
        <f ca="1">IF(AND(INT(YEARFRAC(#REF!,TODAY()))&gt;=46,INT(YEARFRAC(#REF!,TODAY()))&lt;=50),INT(YEARFRAC(#REF!,TODAY())),"")</f>
        <v>#REF!</v>
      </c>
    </row>
    <row r="82" spans="1:36" ht="39.75" customHeight="1" x14ac:dyDescent="0.25">
      <c r="A82" s="50" t="s">
        <v>394</v>
      </c>
      <c r="B82" s="40">
        <v>46078</v>
      </c>
      <c r="C82" s="35">
        <v>8</v>
      </c>
      <c r="D82" s="35" t="s">
        <v>5</v>
      </c>
      <c r="E82" s="51" t="s">
        <v>1422</v>
      </c>
      <c r="F82" s="51" t="str" cm="1">
        <f t="array" ref="F82:H82">_xlfn.TEXTSPLIT(E82," ")</f>
        <v>МАТЮНІН</v>
      </c>
      <c r="G82" s="51" t="str">
        <v>Іван</v>
      </c>
      <c r="H82" s="51" t="str">
        <v>Леонідович</v>
      </c>
      <c r="I82" s="60" t="s">
        <v>1091</v>
      </c>
      <c r="J82" s="32" t="s">
        <v>2316</v>
      </c>
      <c r="K82" s="39" t="s">
        <v>395</v>
      </c>
      <c r="L82" s="42" t="s">
        <v>396</v>
      </c>
      <c r="M82" s="46" t="s">
        <v>397</v>
      </c>
      <c r="N82" s="44" t="s">
        <v>387</v>
      </c>
      <c r="O82" s="44" t="s">
        <v>1549</v>
      </c>
      <c r="P82" s="44" t="s">
        <v>1115</v>
      </c>
      <c r="Q82" s="44" t="s">
        <v>1517</v>
      </c>
      <c r="R82" s="44" t="s">
        <v>398</v>
      </c>
      <c r="S82" s="44" t="s">
        <v>1179</v>
      </c>
      <c r="T82" s="44" t="s">
        <v>1250</v>
      </c>
      <c r="U82" s="46" t="s">
        <v>1151</v>
      </c>
      <c r="V82" s="44"/>
      <c r="W82" s="44" t="s">
        <v>6</v>
      </c>
      <c r="X82" s="47">
        <v>100</v>
      </c>
      <c r="Y82" s="48"/>
      <c r="Z82" s="43">
        <v>46078</v>
      </c>
      <c r="AA82" s="43" t="s">
        <v>357</v>
      </c>
      <c r="AB82" s="43" t="str">
        <f>IF(E82="","",IF(V82="","ні","так"))</f>
        <v>ні</v>
      </c>
      <c r="AC82" s="43">
        <v>46078</v>
      </c>
      <c r="AD82" s="43" t="s">
        <v>7</v>
      </c>
      <c r="AE82" s="43"/>
      <c r="AF82" s="49"/>
      <c r="AG82" s="36" t="e">
        <f ca="1">IF(AND(INT(YEARFRAC(#REF!,TODAY()))&gt;=25,INT(YEARFRAC(#REF!,TODAY()))&lt;=35),INT(YEARFRAC(#REF!,TODAY())),"")</f>
        <v>#REF!</v>
      </c>
      <c r="AH82" s="36" t="e">
        <f ca="1">IF(AND(INT(YEARFRAC(#REF!,TODAY()))&gt;=36,INT(YEARFRAC(#REF!,TODAY()))&lt;=45),INT(YEARFRAC(#REF!,TODAY())),"")</f>
        <v>#REF!</v>
      </c>
      <c r="AI82" s="36" t="e">
        <f ca="1">IF(AND(INT(YEARFRAC(#REF!,TODAY()))&gt;=46,INT(YEARFRAC(#REF!,TODAY()))&lt;=50),INT(YEARFRAC(#REF!,TODAY())),"")</f>
        <v>#REF!</v>
      </c>
      <c r="AJ82" s="35"/>
    </row>
    <row r="83" spans="1:36" ht="39.75" customHeight="1" x14ac:dyDescent="0.25">
      <c r="B83" s="56">
        <v>46016</v>
      </c>
      <c r="C83" s="35">
        <v>42</v>
      </c>
      <c r="D83" s="32" t="s">
        <v>5</v>
      </c>
      <c r="E83" s="57" t="s">
        <v>1423</v>
      </c>
      <c r="F83" s="51" t="str" cm="1">
        <f t="array" ref="F83:H83">_xlfn.TEXTSPLIT(E83," ")</f>
        <v>МЕНЬШИКОВ</v>
      </c>
      <c r="G83" s="57" t="str">
        <v>Олексій</v>
      </c>
      <c r="H83" s="57" t="str">
        <v>Єгорович</v>
      </c>
      <c r="I83" s="60" t="s">
        <v>1103</v>
      </c>
      <c r="J83" s="32" t="s">
        <v>2317</v>
      </c>
      <c r="K83" s="30" t="s">
        <v>1024</v>
      </c>
      <c r="L83" s="32" t="s">
        <v>1327</v>
      </c>
      <c r="M83" s="34" t="s">
        <v>1025</v>
      </c>
      <c r="N83" s="32" t="s">
        <v>799</v>
      </c>
      <c r="O83" s="32" t="s">
        <v>1026</v>
      </c>
      <c r="P83" s="32" t="s">
        <v>1113</v>
      </c>
      <c r="Q83" s="32" t="s">
        <v>1518</v>
      </c>
      <c r="R83" s="32" t="s">
        <v>1027</v>
      </c>
      <c r="S83" s="32" t="s">
        <v>1180</v>
      </c>
      <c r="T83" s="32" t="s">
        <v>1251</v>
      </c>
      <c r="U83" s="34" t="s">
        <v>1028</v>
      </c>
      <c r="AB83" s="43" t="s">
        <v>1051</v>
      </c>
      <c r="AC83" s="37"/>
      <c r="AD83" s="37"/>
      <c r="AE83" s="33" t="s">
        <v>10</v>
      </c>
      <c r="AF83" s="49" t="s">
        <v>745</v>
      </c>
      <c r="AG83" s="36" t="e">
        <f ca="1">IF(AND(INT(YEARFRAC(#REF!,TODAY()))&gt;=25,INT(YEARFRAC(#REF!,TODAY()))&lt;=35),INT(YEARFRAC(#REF!,TODAY())),"")</f>
        <v>#REF!</v>
      </c>
      <c r="AH83" s="36" t="e">
        <f ca="1">IF(AND(INT(YEARFRAC(#REF!,TODAY()))&gt;=36,INT(YEARFRAC(#REF!,TODAY()))&lt;=45),INT(YEARFRAC(#REF!,TODAY())),"")</f>
        <v>#REF!</v>
      </c>
      <c r="AI83" s="36" t="e">
        <f ca="1">IF(AND(INT(YEARFRAC(#REF!,TODAY()))&gt;=46,INT(YEARFRAC(#REF!,TODAY()))&lt;=50),INT(YEARFRAC(#REF!,TODAY())),"")</f>
        <v>#REF!</v>
      </c>
    </row>
    <row r="84" spans="1:36" ht="39.75" customHeight="1" x14ac:dyDescent="0.25">
      <c r="B84" s="56">
        <v>46073</v>
      </c>
      <c r="C84" s="35">
        <v>9</v>
      </c>
      <c r="D84" s="32" t="s">
        <v>5</v>
      </c>
      <c r="E84" s="32" t="s">
        <v>1424</v>
      </c>
      <c r="F84" s="51" t="str" cm="1">
        <f t="array" ref="F84:H84">_xlfn.TEXTSPLIT(E84," ")</f>
        <v>НЄЖНОВ</v>
      </c>
      <c r="G84" s="32" t="str">
        <v>Сергій</v>
      </c>
      <c r="H84" s="32" t="str">
        <v>Миколайович</v>
      </c>
      <c r="I84" s="32" t="s">
        <v>1104</v>
      </c>
      <c r="J84" s="32" t="s">
        <v>2318</v>
      </c>
      <c r="K84" s="30" t="s">
        <v>796</v>
      </c>
      <c r="L84" s="31" t="s">
        <v>797</v>
      </c>
      <c r="M84" s="34" t="s">
        <v>798</v>
      </c>
      <c r="N84" s="32" t="s">
        <v>799</v>
      </c>
      <c r="O84" s="32" t="s">
        <v>800</v>
      </c>
      <c r="P84" s="32" t="s">
        <v>1114</v>
      </c>
      <c r="Q84" s="32" t="s">
        <v>801</v>
      </c>
      <c r="R84" s="32" t="s">
        <v>802</v>
      </c>
      <c r="S84" s="32" t="s">
        <v>1180</v>
      </c>
      <c r="T84" s="32" t="s">
        <v>1252</v>
      </c>
      <c r="U84" s="34" t="s">
        <v>803</v>
      </c>
      <c r="AB84" s="43" t="s">
        <v>1051</v>
      </c>
      <c r="AC84" s="37"/>
      <c r="AD84" s="37"/>
      <c r="AE84" s="33" t="s">
        <v>13</v>
      </c>
      <c r="AF84" s="49" t="s">
        <v>745</v>
      </c>
      <c r="AG84" s="36" t="e">
        <f ca="1">IF(AND(INT(YEARFRAC(#REF!,TODAY()))&gt;=25,INT(YEARFRAC(#REF!,TODAY()))&lt;=35),INT(YEARFRAC(#REF!,TODAY())),"")</f>
        <v>#REF!</v>
      </c>
      <c r="AH84" s="36" t="e">
        <f ca="1">IF(AND(INT(YEARFRAC(#REF!,TODAY()))&gt;=36,INT(YEARFRAC(#REF!,TODAY()))&lt;=45),INT(YEARFRAC(#REF!,TODAY())),"")</f>
        <v>#REF!</v>
      </c>
      <c r="AI84" s="36" t="e">
        <f ca="1">IF(AND(INT(YEARFRAC(#REF!,TODAY()))&gt;=46,INT(YEARFRAC(#REF!,TODAY()))&lt;=50),INT(YEARFRAC(#REF!,TODAY())),"")</f>
        <v>#REF!</v>
      </c>
    </row>
    <row r="85" spans="1:36" ht="39.75" customHeight="1" x14ac:dyDescent="0.25">
      <c r="A85" s="46" t="s">
        <v>486</v>
      </c>
      <c r="B85" s="40">
        <v>46079</v>
      </c>
      <c r="C85" s="41">
        <v>10</v>
      </c>
      <c r="D85" s="41" t="s">
        <v>5</v>
      </c>
      <c r="E85" s="44" t="s">
        <v>1425</v>
      </c>
      <c r="F85" s="51" t="str" cm="1">
        <f t="array" ref="F85:H85">_xlfn.TEXTSPLIT(E85," ")</f>
        <v>ОСАДЧУК</v>
      </c>
      <c r="G85" s="44" t="str">
        <v>Олександр</v>
      </c>
      <c r="H85" s="44" t="str">
        <v>Олександрович</v>
      </c>
      <c r="I85" s="60" t="s">
        <v>1075</v>
      </c>
      <c r="J85" s="32" t="s">
        <v>2319</v>
      </c>
      <c r="K85" s="44">
        <v>3223818474</v>
      </c>
      <c r="L85" s="44" t="s">
        <v>487</v>
      </c>
      <c r="M85" s="46" t="s">
        <v>488</v>
      </c>
      <c r="N85" s="44" t="s">
        <v>387</v>
      </c>
      <c r="O85" s="44" t="s">
        <v>489</v>
      </c>
      <c r="P85" s="44" t="s">
        <v>1113</v>
      </c>
      <c r="Q85" s="44" t="s">
        <v>490</v>
      </c>
      <c r="R85" s="44" t="s">
        <v>491</v>
      </c>
      <c r="S85" s="44" t="s">
        <v>1179</v>
      </c>
      <c r="T85" s="44" t="s">
        <v>1253</v>
      </c>
      <c r="U85" s="46" t="s">
        <v>760</v>
      </c>
      <c r="V85" s="44"/>
      <c r="W85" s="44" t="s">
        <v>6</v>
      </c>
      <c r="X85" s="47">
        <v>100</v>
      </c>
      <c r="Y85" s="48"/>
      <c r="Z85" s="43">
        <v>46079</v>
      </c>
      <c r="AA85" s="43" t="s">
        <v>428</v>
      </c>
      <c r="AB85" s="43" t="str">
        <f>IF(E85="","",IF(V85="","ні","так"))</f>
        <v>ні</v>
      </c>
      <c r="AC85" s="43">
        <v>46078</v>
      </c>
      <c r="AD85" s="43" t="s">
        <v>7</v>
      </c>
      <c r="AE85" s="43" t="s">
        <v>9</v>
      </c>
      <c r="AF85" s="49"/>
      <c r="AG85" s="36" t="e">
        <f ca="1">IF(AND(INT(YEARFRAC(#REF!,TODAY()))&gt;=25,INT(YEARFRAC(#REF!,TODAY()))&lt;=35),INT(YEARFRAC(#REF!,TODAY())),"")</f>
        <v>#REF!</v>
      </c>
      <c r="AH85" s="36" t="e">
        <f ca="1">IF(AND(INT(YEARFRAC(#REF!,TODAY()))&gt;=36,INT(YEARFRAC(#REF!,TODAY()))&lt;=45),INT(YEARFRAC(#REF!,TODAY())),"")</f>
        <v>#REF!</v>
      </c>
      <c r="AI85" s="36" t="e">
        <f ca="1">IF(AND(INT(YEARFRAC(#REF!,TODAY()))&gt;=46,INT(YEARFRAC(#REF!,TODAY()))&lt;=50),INT(YEARFRAC(#REF!,TODAY())),"")</f>
        <v>#REF!</v>
      </c>
      <c r="AJ85" s="35"/>
    </row>
    <row r="86" spans="1:36" ht="39.75" customHeight="1" x14ac:dyDescent="0.25">
      <c r="B86" s="56">
        <v>46076</v>
      </c>
      <c r="C86" s="35">
        <v>45</v>
      </c>
      <c r="D86" s="32" t="s">
        <v>5</v>
      </c>
      <c r="E86" s="31" t="s">
        <v>1426</v>
      </c>
      <c r="F86" s="51" t="str" cm="1">
        <f t="array" ref="F86:H86">_xlfn.TEXTSPLIT(E86," ")</f>
        <v>ПАНЧЕНКО</v>
      </c>
      <c r="G86" s="31" t="str">
        <v>Олексадр</v>
      </c>
      <c r="H86" s="31" t="str">
        <v>Валерійович</v>
      </c>
      <c r="I86" s="60" t="s">
        <v>1101</v>
      </c>
      <c r="J86" s="32" t="s">
        <v>2320</v>
      </c>
      <c r="K86" s="30" t="s">
        <v>1042</v>
      </c>
      <c r="L86" s="32" t="s">
        <v>1043</v>
      </c>
      <c r="M86" s="34" t="s">
        <v>1044</v>
      </c>
      <c r="N86" s="32" t="s">
        <v>1045</v>
      </c>
      <c r="O86" s="32" t="s">
        <v>1046</v>
      </c>
      <c r="P86" s="32" t="s">
        <v>1113</v>
      </c>
      <c r="Q86" s="32" t="s">
        <v>1519</v>
      </c>
      <c r="R86" s="32" t="s">
        <v>996</v>
      </c>
      <c r="S86" s="32" t="s">
        <v>1180</v>
      </c>
      <c r="T86" s="32" t="s">
        <v>1254</v>
      </c>
      <c r="U86" s="34" t="s">
        <v>760</v>
      </c>
      <c r="AB86" s="43" t="s">
        <v>1051</v>
      </c>
      <c r="AC86" s="37"/>
      <c r="AD86" s="37"/>
      <c r="AE86" s="33" t="s">
        <v>10</v>
      </c>
      <c r="AF86" s="49" t="s">
        <v>745</v>
      </c>
      <c r="AG86" s="36" t="e">
        <f ca="1">IF(AND(INT(YEARFRAC(#REF!,TODAY()))&gt;=25,INT(YEARFRAC(#REF!,TODAY()))&lt;=35),INT(YEARFRAC(#REF!,TODAY())),"")</f>
        <v>#REF!</v>
      </c>
      <c r="AH86" s="36" t="e">
        <f ca="1">IF(AND(INT(YEARFRAC(#REF!,TODAY()))&gt;=36,INT(YEARFRAC(#REF!,TODAY()))&lt;=45),INT(YEARFRAC(#REF!,TODAY())),"")</f>
        <v>#REF!</v>
      </c>
      <c r="AI86" s="36" t="e">
        <f ca="1">IF(AND(INT(YEARFRAC(#REF!,TODAY()))&gt;=46,INT(YEARFRAC(#REF!,TODAY()))&lt;=50),INT(YEARFRAC(#REF!,TODAY())),"")</f>
        <v>#REF!</v>
      </c>
    </row>
    <row r="87" spans="1:36" ht="39.75" customHeight="1" x14ac:dyDescent="0.25">
      <c r="B87" s="56">
        <v>46074</v>
      </c>
      <c r="C87" s="35">
        <v>21</v>
      </c>
      <c r="D87" s="32" t="s">
        <v>5</v>
      </c>
      <c r="E87" s="57" t="s">
        <v>1427</v>
      </c>
      <c r="F87" s="51" t="str" cm="1">
        <f t="array" ref="F87:H87">_xlfn.TEXTSPLIT(E87," ")</f>
        <v>ПАРХОМЕНКО</v>
      </c>
      <c r="G87" s="57" t="str">
        <v>Володимир</v>
      </c>
      <c r="H87" s="57" t="str">
        <v>Анатолійович</v>
      </c>
      <c r="I87" s="60" t="s">
        <v>1101</v>
      </c>
      <c r="J87" s="32" t="s">
        <v>2321</v>
      </c>
      <c r="K87" s="30" t="s">
        <v>878</v>
      </c>
      <c r="L87" s="32" t="s">
        <v>879</v>
      </c>
      <c r="M87" s="34" t="s">
        <v>880</v>
      </c>
      <c r="N87" s="32" t="s">
        <v>881</v>
      </c>
      <c r="O87" s="32" t="s">
        <v>882</v>
      </c>
      <c r="P87" s="32" t="s">
        <v>1114</v>
      </c>
      <c r="Q87" s="32" t="s">
        <v>883</v>
      </c>
      <c r="R87" s="32" t="s">
        <v>884</v>
      </c>
      <c r="S87" s="44" t="s">
        <v>1179</v>
      </c>
      <c r="T87" s="32" t="s">
        <v>1255</v>
      </c>
      <c r="U87" s="34" t="s">
        <v>885</v>
      </c>
      <c r="AB87" s="43" t="s">
        <v>1051</v>
      </c>
      <c r="AC87" s="37"/>
      <c r="AD87" s="37"/>
      <c r="AE87" s="33"/>
      <c r="AF87" s="49" t="s">
        <v>745</v>
      </c>
      <c r="AG87" s="36" t="e">
        <f ca="1">IF(AND(INT(YEARFRAC(#REF!,TODAY()))&gt;=25,INT(YEARFRAC(#REF!,TODAY()))&lt;=35),INT(YEARFRAC(#REF!,TODAY())),"")</f>
        <v>#REF!</v>
      </c>
      <c r="AH87" s="36" t="e">
        <f ca="1">IF(AND(INT(YEARFRAC(#REF!,TODAY()))&gt;=36,INT(YEARFRAC(#REF!,TODAY()))&lt;=45),INT(YEARFRAC(#REF!,TODAY())),"")</f>
        <v>#REF!</v>
      </c>
      <c r="AI87" s="36" t="e">
        <f ca="1">IF(AND(INT(YEARFRAC(#REF!,TODAY()))&gt;=46,INT(YEARFRAC(#REF!,TODAY()))&lt;=50),INT(YEARFRAC(#REF!,TODAY())),"")</f>
        <v>#REF!</v>
      </c>
    </row>
    <row r="88" spans="1:36" ht="39.75" customHeight="1" x14ac:dyDescent="0.25">
      <c r="A88" s="50" t="s">
        <v>492</v>
      </c>
      <c r="B88" s="40">
        <v>46079</v>
      </c>
      <c r="C88" s="41">
        <v>11</v>
      </c>
      <c r="D88" s="41" t="s">
        <v>5</v>
      </c>
      <c r="E88" s="42" t="s">
        <v>1428</v>
      </c>
      <c r="F88" s="51" t="str" cm="1">
        <f t="array" ref="F88:H88">_xlfn.TEXTSPLIT(E88," ")</f>
        <v>ПАРШИКОВ</v>
      </c>
      <c r="G88" s="42" t="str">
        <v>Артем</v>
      </c>
      <c r="H88" s="42" t="str">
        <v>Вадимович</v>
      </c>
      <c r="I88" s="60" t="s">
        <v>1105</v>
      </c>
      <c r="J88" s="32" t="s">
        <v>2322</v>
      </c>
      <c r="K88" s="39" t="s">
        <v>493</v>
      </c>
      <c r="L88" s="45" t="s">
        <v>494</v>
      </c>
      <c r="M88" s="46" t="s">
        <v>495</v>
      </c>
      <c r="N88" s="43" t="s">
        <v>496</v>
      </c>
      <c r="O88" s="43" t="s">
        <v>497</v>
      </c>
      <c r="P88" s="44" t="s">
        <v>11</v>
      </c>
      <c r="Q88" s="43" t="s">
        <v>498</v>
      </c>
      <c r="R88" s="43" t="s">
        <v>499</v>
      </c>
      <c r="S88" s="44" t="s">
        <v>1179</v>
      </c>
      <c r="T88" s="43" t="s">
        <v>1256</v>
      </c>
      <c r="U88" s="46" t="s">
        <v>1152</v>
      </c>
      <c r="V88" s="44"/>
      <c r="W88" s="44" t="s">
        <v>6</v>
      </c>
      <c r="X88" s="47">
        <v>100</v>
      </c>
      <c r="Y88" s="48"/>
      <c r="Z88" s="43">
        <v>46079</v>
      </c>
      <c r="AA88" s="43" t="s">
        <v>428</v>
      </c>
      <c r="AB88" s="43" t="str">
        <f>IF(E88="","",IF(V88="","ні","так"))</f>
        <v>ні</v>
      </c>
      <c r="AC88" s="43">
        <v>46079</v>
      </c>
      <c r="AD88" s="43" t="s">
        <v>7</v>
      </c>
      <c r="AE88" s="43"/>
      <c r="AF88" s="49"/>
      <c r="AG88" s="36" t="e">
        <f ca="1">IF(AND(INT(YEARFRAC(#REF!,TODAY()))&gt;=25,INT(YEARFRAC(#REF!,TODAY()))&lt;=35),INT(YEARFRAC(#REF!,TODAY())),"")</f>
        <v>#REF!</v>
      </c>
      <c r="AH88" s="36" t="e">
        <f ca="1">IF(AND(INT(YEARFRAC(#REF!,TODAY()))&gt;=36,INT(YEARFRAC(#REF!,TODAY()))&lt;=45),INT(YEARFRAC(#REF!,TODAY())),"")</f>
        <v>#REF!</v>
      </c>
      <c r="AI88" s="36" t="e">
        <f ca="1">IF(AND(INT(YEARFRAC(#REF!,TODAY()))&gt;=46,INT(YEARFRAC(#REF!,TODAY()))&lt;=50),INT(YEARFRAC(#REF!,TODAY())),"")</f>
        <v>#REF!</v>
      </c>
      <c r="AJ88" s="35"/>
    </row>
    <row r="89" spans="1:36" ht="39.75" customHeight="1" x14ac:dyDescent="0.25">
      <c r="B89" s="56">
        <v>46080</v>
      </c>
      <c r="C89" s="35">
        <v>17</v>
      </c>
      <c r="D89" s="32" t="s">
        <v>5</v>
      </c>
      <c r="E89" s="57" t="s">
        <v>1429</v>
      </c>
      <c r="F89" s="51" t="str" cm="1">
        <f t="array" ref="F89:H89">_xlfn.TEXTSPLIT(E89," ")</f>
        <v>ПАШКОВ</v>
      </c>
      <c r="G89" s="57" t="str">
        <v>Денис</v>
      </c>
      <c r="H89" s="57" t="str">
        <v>Геннадійович</v>
      </c>
      <c r="I89" s="60" t="s">
        <v>850</v>
      </c>
      <c r="J89" s="32" t="s">
        <v>2323</v>
      </c>
      <c r="K89" s="30" t="s">
        <v>851</v>
      </c>
      <c r="L89" s="32" t="s">
        <v>852</v>
      </c>
      <c r="M89" s="34" t="s">
        <v>853</v>
      </c>
      <c r="N89" s="32" t="s">
        <v>799</v>
      </c>
      <c r="O89" s="32" t="s">
        <v>854</v>
      </c>
      <c r="P89" s="32" t="s">
        <v>11</v>
      </c>
      <c r="Q89" s="32" t="s">
        <v>855</v>
      </c>
      <c r="R89" s="32" t="s">
        <v>856</v>
      </c>
      <c r="S89" s="44" t="s">
        <v>1179</v>
      </c>
      <c r="T89" s="32" t="s">
        <v>1257</v>
      </c>
      <c r="U89" s="34" t="s">
        <v>857</v>
      </c>
      <c r="AB89" s="43" t="s">
        <v>1051</v>
      </c>
      <c r="AC89" s="37"/>
      <c r="AD89" s="37"/>
      <c r="AE89" s="33" t="s">
        <v>8</v>
      </c>
      <c r="AF89" s="49" t="s">
        <v>745</v>
      </c>
      <c r="AG89" s="36" t="e">
        <f ca="1">IF(AND(INT(YEARFRAC(#REF!,TODAY()))&gt;=25,INT(YEARFRAC(#REF!,TODAY()))&lt;=35),INT(YEARFRAC(#REF!,TODAY())),"")</f>
        <v>#REF!</v>
      </c>
      <c r="AH89" s="36" t="e">
        <f ca="1">IF(AND(INT(YEARFRAC(#REF!,TODAY()))&gt;=36,INT(YEARFRAC(#REF!,TODAY()))&lt;=45),INT(YEARFRAC(#REF!,TODAY())),"")</f>
        <v>#REF!</v>
      </c>
      <c r="AI89" s="36" t="e">
        <f ca="1">IF(AND(INT(YEARFRAC(#REF!,TODAY()))&gt;=46,INT(YEARFRAC(#REF!,TODAY()))&lt;=50),INT(YEARFRAC(#REF!,TODAY())),"")</f>
        <v>#REF!</v>
      </c>
    </row>
    <row r="90" spans="1:36" ht="39.75" customHeight="1" x14ac:dyDescent="0.25">
      <c r="B90" s="56">
        <v>46076</v>
      </c>
      <c r="C90" s="35">
        <v>2</v>
      </c>
      <c r="D90" s="32" t="s">
        <v>15</v>
      </c>
      <c r="E90" s="57" t="s">
        <v>1430</v>
      </c>
      <c r="F90" s="51" t="str" cm="1">
        <f t="array" ref="F90:H90">_xlfn.TEXTSPLIT(E90," ")</f>
        <v>ПЕТРАШ</v>
      </c>
      <c r="G90" s="57" t="str">
        <v>Віктор</v>
      </c>
      <c r="H90" s="57" t="str">
        <v>Володимирович</v>
      </c>
      <c r="I90" s="32" t="s">
        <v>1092</v>
      </c>
      <c r="J90" s="32" t="s">
        <v>2324</v>
      </c>
      <c r="K90" s="30" t="s">
        <v>746</v>
      </c>
      <c r="L90" s="32" t="s">
        <v>747</v>
      </c>
      <c r="M90" s="32" t="s">
        <v>748</v>
      </c>
      <c r="N90" s="32" t="s">
        <v>749</v>
      </c>
      <c r="O90" s="32" t="s">
        <v>750</v>
      </c>
      <c r="P90" s="32" t="s">
        <v>1114</v>
      </c>
      <c r="Q90" s="32" t="s">
        <v>751</v>
      </c>
      <c r="R90" s="32" t="s">
        <v>752</v>
      </c>
      <c r="S90" s="44" t="s">
        <v>1179</v>
      </c>
      <c r="T90" s="32" t="s">
        <v>1258</v>
      </c>
      <c r="U90" s="34" t="s">
        <v>753</v>
      </c>
      <c r="AB90" s="43" t="s">
        <v>1051</v>
      </c>
      <c r="AC90" s="37"/>
      <c r="AD90" s="37"/>
      <c r="AE90" s="33" t="s">
        <v>22</v>
      </c>
      <c r="AF90" s="49" t="s">
        <v>745</v>
      </c>
      <c r="AG90" s="36" t="e">
        <f ca="1">IF(AND(INT(YEARFRAC(#REF!,TODAY()))&gt;=25,INT(YEARFRAC(#REF!,TODAY()))&lt;=35),INT(YEARFRAC(#REF!,TODAY())),"")</f>
        <v>#REF!</v>
      </c>
      <c r="AH90" s="36" t="e">
        <f ca="1">IF(AND(INT(YEARFRAC(#REF!,TODAY()))&gt;=36,INT(YEARFRAC(#REF!,TODAY()))&lt;=45),INT(YEARFRAC(#REF!,TODAY())),"")</f>
        <v>#REF!</v>
      </c>
      <c r="AI90" s="36" t="e">
        <f ca="1">IF(AND(INT(YEARFRAC(#REF!,TODAY()))&gt;=46,INT(YEARFRAC(#REF!,TODAY()))&lt;=50),INT(YEARFRAC(#REF!,TODAY())),"")</f>
        <v>#REF!</v>
      </c>
    </row>
    <row r="91" spans="1:36" ht="39.75" customHeight="1" x14ac:dyDescent="0.25">
      <c r="A91" s="46" t="s">
        <v>119</v>
      </c>
      <c r="B91" s="40">
        <v>46075</v>
      </c>
      <c r="C91" s="41">
        <v>8</v>
      </c>
      <c r="D91" s="41" t="s">
        <v>5</v>
      </c>
      <c r="E91" s="44" t="s">
        <v>1431</v>
      </c>
      <c r="F91" s="51" t="str" cm="1">
        <f t="array" ref="F91:H91">_xlfn.TEXTSPLIT(E91," ")</f>
        <v>ПИРОГАНИЧ</v>
      </c>
      <c r="G91" s="44" t="str">
        <v>Ігор</v>
      </c>
      <c r="H91" s="44" t="str">
        <v>Ігорович</v>
      </c>
      <c r="I91" s="66" t="s">
        <v>1073</v>
      </c>
      <c r="J91" s="32" t="s">
        <v>2325</v>
      </c>
      <c r="K91" s="44">
        <v>3330114316</v>
      </c>
      <c r="L91" s="44" t="s">
        <v>133</v>
      </c>
      <c r="M91" s="46" t="s">
        <v>134</v>
      </c>
      <c r="N91" s="44" t="s">
        <v>178</v>
      </c>
      <c r="O91" s="44" t="s">
        <v>179</v>
      </c>
      <c r="P91" s="44" t="s">
        <v>180</v>
      </c>
      <c r="Q91" s="44" t="s">
        <v>181</v>
      </c>
      <c r="R91" s="44" t="s">
        <v>182</v>
      </c>
      <c r="S91" s="44" t="s">
        <v>1179</v>
      </c>
      <c r="T91" s="44" t="s">
        <v>1184</v>
      </c>
      <c r="U91" s="46" t="s">
        <v>183</v>
      </c>
      <c r="V91" s="44"/>
      <c r="W91" s="44" t="s">
        <v>6</v>
      </c>
      <c r="X91" s="47">
        <v>100</v>
      </c>
      <c r="Y91" s="48"/>
      <c r="Z91" s="43">
        <v>46075</v>
      </c>
      <c r="AA91" s="43" t="s">
        <v>129</v>
      </c>
      <c r="AB91" s="43" t="str">
        <f>IF(E91="","",IF(V91="","ні","так"))</f>
        <v>ні</v>
      </c>
      <c r="AC91" s="43">
        <v>46075</v>
      </c>
      <c r="AD91" s="43" t="s">
        <v>7</v>
      </c>
      <c r="AE91" s="43"/>
      <c r="AF91" s="49"/>
      <c r="AG91" s="36" t="e">
        <f ca="1">IF(AND(INT(YEARFRAC(#REF!,TODAY()))&gt;=25,INT(YEARFRAC(#REF!,TODAY()))&lt;=35),INT(YEARFRAC(#REF!,TODAY())),"")</f>
        <v>#REF!</v>
      </c>
      <c r="AH91" s="36" t="e">
        <f ca="1">IF(AND(INT(YEARFRAC(#REF!,TODAY()))&gt;=36,INT(YEARFRAC(#REF!,TODAY()))&lt;=45),INT(YEARFRAC(#REF!,TODAY())),"")</f>
        <v>#REF!</v>
      </c>
      <c r="AI91" s="36" t="e">
        <f ca="1">IF(AND(INT(YEARFRAC(#REF!,TODAY()))&gt;=46,INT(YEARFRAC(#REF!,TODAY()))&lt;=50),INT(YEARFRAC(#REF!,TODAY())),"")</f>
        <v>#REF!</v>
      </c>
      <c r="AJ91" s="35"/>
    </row>
    <row r="92" spans="1:36" ht="39.75" customHeight="1" x14ac:dyDescent="0.25">
      <c r="A92" s="50" t="s">
        <v>696</v>
      </c>
      <c r="B92" s="40">
        <v>46081</v>
      </c>
      <c r="C92" s="35">
        <v>11</v>
      </c>
      <c r="D92" s="35" t="s">
        <v>5</v>
      </c>
      <c r="E92" s="51" t="s">
        <v>1432</v>
      </c>
      <c r="F92" s="51" t="str" cm="1">
        <f t="array" ref="F92:H92">_xlfn.TEXTSPLIT(E92," ")</f>
        <v>ПЛАТКІВСЬКИЙ</v>
      </c>
      <c r="G92" s="51" t="str">
        <v>Олександр</v>
      </c>
      <c r="H92" s="51" t="str">
        <v>Анатолійович</v>
      </c>
      <c r="I92" s="60" t="s">
        <v>1076</v>
      </c>
      <c r="J92" s="32" t="s">
        <v>2326</v>
      </c>
      <c r="K92" s="39" t="s">
        <v>697</v>
      </c>
      <c r="L92" s="42" t="s">
        <v>698</v>
      </c>
      <c r="M92" s="46" t="s">
        <v>699</v>
      </c>
      <c r="N92" s="44" t="s">
        <v>387</v>
      </c>
      <c r="O92" s="44" t="s">
        <v>1550</v>
      </c>
      <c r="P92" s="44" t="s">
        <v>1114</v>
      </c>
      <c r="Q92" s="44" t="s">
        <v>1520</v>
      </c>
      <c r="R92" s="44" t="s">
        <v>700</v>
      </c>
      <c r="S92" s="44" t="s">
        <v>1179</v>
      </c>
      <c r="T92" s="44" t="s">
        <v>1308</v>
      </c>
      <c r="U92" s="46" t="s">
        <v>1153</v>
      </c>
      <c r="V92" s="44"/>
      <c r="W92" s="44" t="s">
        <v>6</v>
      </c>
      <c r="X92" s="47">
        <v>100</v>
      </c>
      <c r="Y92" s="48"/>
      <c r="Z92" s="43">
        <v>46081</v>
      </c>
      <c r="AA92" s="43" t="s">
        <v>639</v>
      </c>
      <c r="AB92" s="43" t="str">
        <f>IF(E92="","",IF(V92="","ні","так"))</f>
        <v>ні</v>
      </c>
      <c r="AC92" s="43">
        <v>46081</v>
      </c>
      <c r="AD92" s="43" t="s">
        <v>7</v>
      </c>
      <c r="AE92" s="43"/>
      <c r="AF92" s="49"/>
      <c r="AG92" s="36" t="e">
        <f ca="1">IF(AND(INT(YEARFRAC(#REF!,TODAY()))&gt;=25,INT(YEARFRAC(#REF!,TODAY()))&lt;=35),INT(YEARFRAC(#REF!,TODAY())),"")</f>
        <v>#REF!</v>
      </c>
      <c r="AH92" s="36" t="e">
        <f ca="1">IF(AND(INT(YEARFRAC(#REF!,TODAY()))&gt;=36,INT(YEARFRAC(#REF!,TODAY()))&lt;=45),INT(YEARFRAC(#REF!,TODAY())),"")</f>
        <v>#REF!</v>
      </c>
      <c r="AI92" s="36" t="e">
        <f ca="1">IF(AND(INT(YEARFRAC(#REF!,TODAY()))&gt;=46,INT(YEARFRAC(#REF!,TODAY()))&lt;=50),INT(YEARFRAC(#REF!,TODAY())),"")</f>
        <v>#REF!</v>
      </c>
      <c r="AJ92" s="35"/>
    </row>
    <row r="93" spans="1:36" ht="39.75" customHeight="1" x14ac:dyDescent="0.25">
      <c r="A93" s="39" t="s">
        <v>500</v>
      </c>
      <c r="B93" s="40">
        <v>46079</v>
      </c>
      <c r="C93" s="41">
        <v>12</v>
      </c>
      <c r="D93" s="41" t="s">
        <v>5</v>
      </c>
      <c r="E93" s="51" t="s">
        <v>1433</v>
      </c>
      <c r="F93" s="51" t="str" cm="1">
        <f t="array" ref="F93:H93">_xlfn.TEXTSPLIT(E93," ")</f>
        <v>ПОЛІЩЕНКО</v>
      </c>
      <c r="G93" s="51" t="str">
        <v>Олександр</v>
      </c>
      <c r="H93" s="51" t="str">
        <v>Петрович</v>
      </c>
      <c r="I93" s="60" t="s">
        <v>1076</v>
      </c>
      <c r="J93" s="32" t="s">
        <v>2327</v>
      </c>
      <c r="K93" s="39" t="s">
        <v>501</v>
      </c>
      <c r="L93" s="42" t="s">
        <v>502</v>
      </c>
      <c r="M93" s="46" t="s">
        <v>503</v>
      </c>
      <c r="N93" s="44" t="s">
        <v>221</v>
      </c>
      <c r="O93" s="44" t="s">
        <v>504</v>
      </c>
      <c r="P93" s="44" t="s">
        <v>1114</v>
      </c>
      <c r="Q93" s="44" t="s">
        <v>505</v>
      </c>
      <c r="R93" s="44" t="s">
        <v>506</v>
      </c>
      <c r="S93" s="44" t="s">
        <v>1179</v>
      </c>
      <c r="T93" s="44" t="s">
        <v>1259</v>
      </c>
      <c r="U93" s="46" t="s">
        <v>1154</v>
      </c>
      <c r="V93" s="44"/>
      <c r="W93" s="44" t="s">
        <v>6</v>
      </c>
      <c r="X93" s="47">
        <v>100</v>
      </c>
      <c r="Y93" s="48"/>
      <c r="Z93" s="43">
        <v>46079</v>
      </c>
      <c r="AA93" s="43" t="s">
        <v>428</v>
      </c>
      <c r="AB93" s="43" t="str">
        <f>IF(E93="","",IF(V93="","ні","так"))</f>
        <v>ні</v>
      </c>
      <c r="AC93" s="43">
        <v>46079</v>
      </c>
      <c r="AD93" s="43" t="s">
        <v>7</v>
      </c>
      <c r="AE93" s="43"/>
      <c r="AF93" s="49"/>
      <c r="AG93" s="36" t="e">
        <f ca="1">IF(AND(INT(YEARFRAC(#REF!,TODAY()))&gt;=25,INT(YEARFRAC(#REF!,TODAY()))&lt;=35),INT(YEARFRAC(#REF!,TODAY())),"")</f>
        <v>#REF!</v>
      </c>
      <c r="AH93" s="36" t="e">
        <f ca="1">IF(AND(INT(YEARFRAC(#REF!,TODAY()))&gt;=36,INT(YEARFRAC(#REF!,TODAY()))&lt;=45),INT(YEARFRAC(#REF!,TODAY())),"")</f>
        <v>#REF!</v>
      </c>
      <c r="AI93" s="36" t="e">
        <f ca="1">IF(AND(INT(YEARFRAC(#REF!,TODAY()))&gt;=46,INT(YEARFRAC(#REF!,TODAY()))&lt;=50),INT(YEARFRAC(#REF!,TODAY())),"")</f>
        <v>#REF!</v>
      </c>
      <c r="AJ93" s="35"/>
    </row>
    <row r="94" spans="1:36" ht="39.75" customHeight="1" x14ac:dyDescent="0.25">
      <c r="A94" s="50" t="s">
        <v>117</v>
      </c>
      <c r="B94" s="40">
        <v>46075</v>
      </c>
      <c r="C94" s="41">
        <v>6</v>
      </c>
      <c r="D94" s="41" t="s">
        <v>15</v>
      </c>
      <c r="E94" s="51" t="s">
        <v>1434</v>
      </c>
      <c r="F94" s="51" t="str" cm="1">
        <f t="array" ref="F94:H94">_xlfn.TEXTSPLIT(E94," ")</f>
        <v>ПОЛТОРАЦЬКИЙ</v>
      </c>
      <c r="G94" s="51" t="str">
        <v>Сергій</v>
      </c>
      <c r="H94" s="51" t="str">
        <v>Олександрович</v>
      </c>
      <c r="I94" s="66" t="s">
        <v>1073</v>
      </c>
      <c r="J94" s="32" t="s">
        <v>2328</v>
      </c>
      <c r="K94" s="39" t="s">
        <v>127</v>
      </c>
      <c r="L94" s="42" t="s">
        <v>138</v>
      </c>
      <c r="M94" s="46" t="s">
        <v>140</v>
      </c>
      <c r="N94" s="43" t="s">
        <v>144</v>
      </c>
      <c r="O94" s="44" t="s">
        <v>169</v>
      </c>
      <c r="P94" s="44" t="s">
        <v>151</v>
      </c>
      <c r="Q94" s="44" t="s">
        <v>170</v>
      </c>
      <c r="R94" s="44" t="s">
        <v>171</v>
      </c>
      <c r="S94" s="44" t="s">
        <v>1179</v>
      </c>
      <c r="T94" s="44" t="s">
        <v>1185</v>
      </c>
      <c r="U94" s="46" t="s">
        <v>172</v>
      </c>
      <c r="V94" s="44" t="s">
        <v>139</v>
      </c>
      <c r="W94" s="44" t="s">
        <v>6</v>
      </c>
      <c r="X94" s="47">
        <v>100</v>
      </c>
      <c r="Y94" s="48"/>
      <c r="Z94" s="43">
        <v>46075</v>
      </c>
      <c r="AA94" s="43" t="s">
        <v>129</v>
      </c>
      <c r="AB94" s="43" t="str">
        <f>IF(E94="","",IF(V94="","ні","так"))</f>
        <v>так</v>
      </c>
      <c r="AC94" s="43">
        <v>46075</v>
      </c>
      <c r="AD94" s="43" t="s">
        <v>7</v>
      </c>
      <c r="AE94" s="43"/>
      <c r="AF94" s="49"/>
      <c r="AG94" s="36" t="e">
        <f ca="1">IF(AND(INT(YEARFRAC(#REF!,TODAY()))&gt;=25,INT(YEARFRAC(#REF!,TODAY()))&lt;=35),INT(YEARFRAC(#REF!,TODAY())),"")</f>
        <v>#REF!</v>
      </c>
      <c r="AH94" s="36" t="e">
        <f ca="1">IF(AND(INT(YEARFRAC(#REF!,TODAY()))&gt;=36,INT(YEARFRAC(#REF!,TODAY()))&lt;=45),INT(YEARFRAC(#REF!,TODAY())),"")</f>
        <v>#REF!</v>
      </c>
      <c r="AI94" s="36" t="e">
        <f ca="1">IF(AND(INT(YEARFRAC(#REF!,TODAY()))&gt;=46,INT(YEARFRAC(#REF!,TODAY()))&lt;=50),INT(YEARFRAC(#REF!,TODAY())),"")</f>
        <v>#REF!</v>
      </c>
      <c r="AJ94" s="35"/>
    </row>
    <row r="95" spans="1:36" ht="39.75" customHeight="1" x14ac:dyDescent="0.25">
      <c r="A95" s="39" t="s">
        <v>358</v>
      </c>
      <c r="B95" s="40">
        <v>46078</v>
      </c>
      <c r="C95" s="41">
        <v>9</v>
      </c>
      <c r="D95" s="41" t="s">
        <v>5</v>
      </c>
      <c r="E95" s="44" t="s">
        <v>1435</v>
      </c>
      <c r="F95" s="51" t="str" cm="1">
        <f t="array" ref="F95:H95">_xlfn.TEXTSPLIT(E95," ")</f>
        <v>ПОНОМАРЕНКО</v>
      </c>
      <c r="G95" s="44" t="str">
        <v>Володимир</v>
      </c>
      <c r="H95" s="44" t="str">
        <v>Миколайович</v>
      </c>
      <c r="I95" s="60" t="s">
        <v>1077</v>
      </c>
      <c r="J95" s="32" t="s">
        <v>2329</v>
      </c>
      <c r="K95" s="50" t="s">
        <v>399</v>
      </c>
      <c r="L95" s="44" t="s">
        <v>1328</v>
      </c>
      <c r="M95" s="44" t="s">
        <v>400</v>
      </c>
      <c r="N95" s="44" t="s">
        <v>401</v>
      </c>
      <c r="O95" s="44" t="s">
        <v>1551</v>
      </c>
      <c r="P95" s="44" t="s">
        <v>11</v>
      </c>
      <c r="Q95" s="44" t="s">
        <v>1521</v>
      </c>
      <c r="R95" s="44" t="s">
        <v>402</v>
      </c>
      <c r="S95" s="44" t="s">
        <v>1179</v>
      </c>
      <c r="T95" s="44" t="s">
        <v>1309</v>
      </c>
      <c r="U95" s="46" t="s">
        <v>1155</v>
      </c>
      <c r="V95" s="44"/>
      <c r="W95" s="44" t="s">
        <v>6</v>
      </c>
      <c r="X95" s="47">
        <v>100</v>
      </c>
      <c r="Y95" s="48"/>
      <c r="Z95" s="43">
        <v>46078</v>
      </c>
      <c r="AA95" s="43" t="s">
        <v>357</v>
      </c>
      <c r="AB95" s="43" t="str">
        <f>IF(E95="","",IF(V95="","ні","так"))</f>
        <v>ні</v>
      </c>
      <c r="AC95" s="43">
        <v>46078</v>
      </c>
      <c r="AD95" s="43" t="s">
        <v>7</v>
      </c>
      <c r="AE95" s="43"/>
      <c r="AF95" s="49" t="s">
        <v>403</v>
      </c>
      <c r="AG95" s="36" t="e">
        <f ca="1">IF(AND(INT(YEARFRAC(#REF!,TODAY()))&gt;=25,INT(YEARFRAC(#REF!,TODAY()))&lt;=35),INT(YEARFRAC(#REF!,TODAY())),"")</f>
        <v>#REF!</v>
      </c>
      <c r="AH95" s="36" t="e">
        <f ca="1">IF(AND(INT(YEARFRAC(#REF!,TODAY()))&gt;=36,INT(YEARFRAC(#REF!,TODAY()))&lt;=45),INT(YEARFRAC(#REF!,TODAY())),"")</f>
        <v>#REF!</v>
      </c>
      <c r="AI95" s="36" t="e">
        <f ca="1">IF(AND(INT(YEARFRAC(#REF!,TODAY()))&gt;=46,INT(YEARFRAC(#REF!,TODAY()))&lt;=50),INT(YEARFRAC(#REF!,TODAY())),"")</f>
        <v>#REF!</v>
      </c>
      <c r="AJ95" s="35"/>
    </row>
    <row r="96" spans="1:36" ht="39.75" customHeight="1" x14ac:dyDescent="0.25">
      <c r="A96" s="39" t="s">
        <v>701</v>
      </c>
      <c r="B96" s="40">
        <v>46081</v>
      </c>
      <c r="C96" s="35">
        <v>12</v>
      </c>
      <c r="D96" s="35" t="s">
        <v>5</v>
      </c>
      <c r="E96" s="44" t="s">
        <v>1436</v>
      </c>
      <c r="F96" s="51" t="str" cm="1">
        <f t="array" ref="F96:H96">_xlfn.TEXTSPLIT(E96," ")</f>
        <v>ПРИЩЕПЧУК</v>
      </c>
      <c r="G96" s="44" t="str">
        <v>Андрій</v>
      </c>
      <c r="H96" s="44" t="str">
        <v>Олександрович</v>
      </c>
      <c r="I96" s="60" t="s">
        <v>1074</v>
      </c>
      <c r="J96" s="32" t="s">
        <v>2330</v>
      </c>
      <c r="K96" s="39" t="s">
        <v>702</v>
      </c>
      <c r="L96" s="42" t="s">
        <v>703</v>
      </c>
      <c r="M96" s="46" t="s">
        <v>704</v>
      </c>
      <c r="N96" s="44" t="s">
        <v>705</v>
      </c>
      <c r="O96" s="44" t="s">
        <v>706</v>
      </c>
      <c r="P96" s="44" t="s">
        <v>11</v>
      </c>
      <c r="Q96" s="44" t="s">
        <v>707</v>
      </c>
      <c r="R96" s="44" t="s">
        <v>708</v>
      </c>
      <c r="S96" s="44" t="s">
        <v>1179</v>
      </c>
      <c r="T96" s="44" t="s">
        <v>1260</v>
      </c>
      <c r="U96" s="46" t="s">
        <v>1156</v>
      </c>
      <c r="V96" s="44"/>
      <c r="W96" s="44" t="s">
        <v>6</v>
      </c>
      <c r="X96" s="47">
        <v>100</v>
      </c>
      <c r="Y96" s="48"/>
      <c r="Z96" s="43">
        <v>46081</v>
      </c>
      <c r="AA96" s="43" t="s">
        <v>639</v>
      </c>
      <c r="AB96" s="43" t="str">
        <f>IF(E96="","",IF(V96="","ні","так"))</f>
        <v>ні</v>
      </c>
      <c r="AC96" s="43">
        <v>46081</v>
      </c>
      <c r="AD96" s="43" t="s">
        <v>7</v>
      </c>
      <c r="AE96" s="43"/>
      <c r="AF96" s="49"/>
      <c r="AG96" s="36" t="e">
        <f ca="1">IF(AND(INT(YEARFRAC(#REF!,TODAY()))&gt;=25,INT(YEARFRAC(#REF!,TODAY()))&lt;=35),INT(YEARFRAC(#REF!,TODAY())),"")</f>
        <v>#REF!</v>
      </c>
      <c r="AH96" s="36" t="e">
        <f ca="1">IF(AND(INT(YEARFRAC(#REF!,TODAY()))&gt;=36,INT(YEARFRAC(#REF!,TODAY()))&lt;=45),INT(YEARFRAC(#REF!,TODAY())),"")</f>
        <v>#REF!</v>
      </c>
      <c r="AI96" s="36" t="e">
        <f ca="1">IF(AND(INT(YEARFRAC(#REF!,TODAY()))&gt;=46,INT(YEARFRAC(#REF!,TODAY()))&lt;=50),INT(YEARFRAC(#REF!,TODAY())),"")</f>
        <v>#REF!</v>
      </c>
      <c r="AJ96" s="35"/>
    </row>
    <row r="97" spans="1:36" ht="39.75" customHeight="1" x14ac:dyDescent="0.25">
      <c r="A97" s="39" t="s">
        <v>507</v>
      </c>
      <c r="B97" s="40">
        <v>46079</v>
      </c>
      <c r="C97" s="41">
        <v>13</v>
      </c>
      <c r="D97" s="41" t="s">
        <v>5</v>
      </c>
      <c r="E97" s="64" t="s">
        <v>1437</v>
      </c>
      <c r="F97" s="51" t="str" cm="1">
        <f t="array" ref="F97:H97">_xlfn.TEXTSPLIT(E97," ")</f>
        <v>ПРОКОПЧУК</v>
      </c>
      <c r="G97" s="64" t="str">
        <v>Євген</v>
      </c>
      <c r="H97" s="64" t="str">
        <v>Антонович</v>
      </c>
      <c r="I97" s="60" t="s">
        <v>1075</v>
      </c>
      <c r="J97" s="32" t="s">
        <v>2331</v>
      </c>
      <c r="K97" s="50" t="s">
        <v>508</v>
      </c>
      <c r="L97" s="44" t="s">
        <v>509</v>
      </c>
      <c r="M97" s="44" t="s">
        <v>510</v>
      </c>
      <c r="N97" s="44" t="s">
        <v>387</v>
      </c>
      <c r="O97" s="44" t="s">
        <v>511</v>
      </c>
      <c r="P97" s="44" t="s">
        <v>1114</v>
      </c>
      <c r="Q97" s="44" t="s">
        <v>512</v>
      </c>
      <c r="R97" s="44" t="s">
        <v>513</v>
      </c>
      <c r="S97" s="44" t="s">
        <v>1179</v>
      </c>
      <c r="T97" s="44" t="s">
        <v>273</v>
      </c>
      <c r="U97" s="46" t="s">
        <v>1157</v>
      </c>
      <c r="V97" s="44"/>
      <c r="W97" s="44" t="s">
        <v>6</v>
      </c>
      <c r="X97" s="47">
        <v>100</v>
      </c>
      <c r="Y97" s="48"/>
      <c r="Z97" s="43">
        <v>46079</v>
      </c>
      <c r="AA97" s="43" t="s">
        <v>428</v>
      </c>
      <c r="AB97" s="43" t="str">
        <f>IF(E97="","",IF(V97="","ні","так"))</f>
        <v>ні</v>
      </c>
      <c r="AC97" s="43">
        <v>46079</v>
      </c>
      <c r="AD97" s="43" t="s">
        <v>7</v>
      </c>
      <c r="AE97" s="43"/>
      <c r="AF97" s="49"/>
      <c r="AG97" s="36" t="e">
        <f ca="1">IF(AND(INT(YEARFRAC(#REF!,TODAY()))&gt;=25,INT(YEARFRAC(#REF!,TODAY()))&lt;=35),INT(YEARFRAC(#REF!,TODAY())),"")</f>
        <v>#REF!</v>
      </c>
      <c r="AH97" s="36" t="e">
        <f ca="1">IF(AND(INT(YEARFRAC(#REF!,TODAY()))&gt;=36,INT(YEARFRAC(#REF!,TODAY()))&lt;=45),INT(YEARFRAC(#REF!,TODAY())),"")</f>
        <v>#REF!</v>
      </c>
      <c r="AI97" s="36" t="e">
        <f ca="1">IF(AND(INT(YEARFRAC(#REF!,TODAY()))&gt;=46,INT(YEARFRAC(#REF!,TODAY()))&lt;=50),INT(YEARFRAC(#REF!,TODAY())),"")</f>
        <v>#REF!</v>
      </c>
      <c r="AJ97" s="35"/>
    </row>
    <row r="98" spans="1:36" ht="39.75" customHeight="1" x14ac:dyDescent="0.25">
      <c r="A98" s="50" t="s">
        <v>549</v>
      </c>
      <c r="B98" s="40">
        <v>46080</v>
      </c>
      <c r="C98" s="35">
        <v>9</v>
      </c>
      <c r="D98" s="41" t="s">
        <v>5</v>
      </c>
      <c r="E98" s="44" t="s">
        <v>1438</v>
      </c>
      <c r="F98" s="51" t="str" cm="1">
        <f t="array" ref="F98:H98">_xlfn.TEXTSPLIT(E98," ")</f>
        <v>ПЯТНІКОВ</v>
      </c>
      <c r="G98" s="44" t="str">
        <v>Анатолій</v>
      </c>
      <c r="H98" s="44" t="str">
        <v>Вікторович</v>
      </c>
      <c r="I98" s="60" t="s">
        <v>1077</v>
      </c>
      <c r="J98" s="32" t="s">
        <v>2332</v>
      </c>
      <c r="K98" s="39" t="s">
        <v>590</v>
      </c>
      <c r="L98" s="31" t="s">
        <v>1329</v>
      </c>
      <c r="M98" s="52" t="s">
        <v>591</v>
      </c>
      <c r="N98" s="44" t="s">
        <v>237</v>
      </c>
      <c r="O98" s="44" t="s">
        <v>592</v>
      </c>
      <c r="P98" s="44" t="s">
        <v>1115</v>
      </c>
      <c r="Q98" s="44" t="s">
        <v>593</v>
      </c>
      <c r="R98" s="44" t="s">
        <v>594</v>
      </c>
      <c r="S98" s="44" t="s">
        <v>1179</v>
      </c>
      <c r="T98" s="44" t="s">
        <v>1310</v>
      </c>
      <c r="U98" s="46" t="s">
        <v>1158</v>
      </c>
      <c r="V98" s="54"/>
      <c r="W98" s="44" t="s">
        <v>6</v>
      </c>
      <c r="X98" s="47">
        <v>100</v>
      </c>
      <c r="Y98" s="48"/>
      <c r="Z98" s="43">
        <v>46080</v>
      </c>
      <c r="AA98" s="43" t="s">
        <v>540</v>
      </c>
      <c r="AB98" s="43" t="str">
        <f>IF(E98="","",IF(V98="","ні","так"))</f>
        <v>ні</v>
      </c>
      <c r="AC98" s="43">
        <v>46080</v>
      </c>
      <c r="AD98" s="43" t="s">
        <v>7</v>
      </c>
      <c r="AE98" s="43"/>
      <c r="AF98" s="49" t="s">
        <v>595</v>
      </c>
      <c r="AG98" s="36" t="e">
        <f ca="1">IF(AND(INT(YEARFRAC(#REF!,TODAY()))&gt;=25,INT(YEARFRAC(#REF!,TODAY()))&lt;=35),INT(YEARFRAC(#REF!,TODAY())),"")</f>
        <v>#REF!</v>
      </c>
      <c r="AH98" s="36" t="e">
        <f ca="1">IF(AND(INT(YEARFRAC(#REF!,TODAY()))&gt;=36,INT(YEARFRAC(#REF!,TODAY()))&lt;=45),INT(YEARFRAC(#REF!,TODAY())),"")</f>
        <v>#REF!</v>
      </c>
      <c r="AI98" s="36" t="e">
        <f ca="1">IF(AND(INT(YEARFRAC(#REF!,TODAY()))&gt;=46,INT(YEARFRAC(#REF!,TODAY()))&lt;=50),INT(YEARFRAC(#REF!,TODAY())),"")</f>
        <v>#REF!</v>
      </c>
      <c r="AJ98" s="35"/>
    </row>
    <row r="99" spans="1:36" ht="39.75" customHeight="1" x14ac:dyDescent="0.25">
      <c r="A99" s="34"/>
      <c r="B99" s="33">
        <v>46072</v>
      </c>
      <c r="C99" s="32"/>
      <c r="D99" s="32" t="s">
        <v>5</v>
      </c>
      <c r="E99" s="32" t="s">
        <v>1439</v>
      </c>
      <c r="F99" s="51" t="str" cm="1">
        <f t="array" ref="F99:H99">_xlfn.TEXTSPLIT(E99," ")</f>
        <v>РЕДЬКО</v>
      </c>
      <c r="G99" s="32" t="str">
        <v>Вадим</v>
      </c>
      <c r="H99" s="32" t="str">
        <v>Юрійович</v>
      </c>
      <c r="I99" s="32" t="s">
        <v>1064</v>
      </c>
      <c r="J99" s="32" t="s">
        <v>2333</v>
      </c>
      <c r="K99" s="32">
        <v>3371514395</v>
      </c>
      <c r="L99" s="32" t="s">
        <v>1330</v>
      </c>
      <c r="N99" s="32" t="s">
        <v>237</v>
      </c>
      <c r="O99" s="32" t="s">
        <v>1060</v>
      </c>
      <c r="P99" s="44" t="s">
        <v>1114</v>
      </c>
      <c r="Q99" s="32" t="s">
        <v>1061</v>
      </c>
      <c r="R99" s="32" t="s">
        <v>1062</v>
      </c>
      <c r="S99" s="32" t="s">
        <v>1180</v>
      </c>
      <c r="T99" s="32" t="s">
        <v>1261</v>
      </c>
      <c r="U99" s="34" t="s">
        <v>1063</v>
      </c>
      <c r="V99" s="32"/>
      <c r="W99" s="32"/>
      <c r="X99" s="32"/>
      <c r="Y99" s="34"/>
      <c r="Z99" s="32"/>
      <c r="AA99" s="32"/>
      <c r="AB99" s="37"/>
      <c r="AC99" s="37"/>
      <c r="AD99" s="37"/>
      <c r="AE99" s="37"/>
      <c r="AF99" s="49" t="s">
        <v>745</v>
      </c>
      <c r="AG99" s="62" t="e">
        <f ca="1">IF(AND(INT(YEARFRAC(#REF!,TODAY()))&gt;=25,INT(YEARFRAC(#REF!,TODAY()))&lt;=35),INT(YEARFRAC(#REF!,TODAY())),"")</f>
        <v>#REF!</v>
      </c>
      <c r="AH99" s="62" t="e">
        <f ca="1">IF(AND(INT(YEARFRAC(#REF!,TODAY()))&gt;=36,INT(YEARFRAC(#REF!,TODAY()))&lt;=45),INT(YEARFRAC(#REF!,TODAY())),"")</f>
        <v>#REF!</v>
      </c>
      <c r="AI99" s="62" t="e">
        <f ca="1">IF(AND(INT(YEARFRAC(#REF!,TODAY()))&gt;=46,INT(YEARFRAC(#REF!,TODAY()))&lt;=50),INT(YEARFRAC(#REF!,TODAY())),"")</f>
        <v>#REF!</v>
      </c>
    </row>
    <row r="100" spans="1:36" ht="39.75" customHeight="1" x14ac:dyDescent="0.25">
      <c r="B100" s="56">
        <v>46077</v>
      </c>
      <c r="C100" s="35">
        <v>36</v>
      </c>
      <c r="D100" s="32" t="s">
        <v>5</v>
      </c>
      <c r="E100" s="57" t="s">
        <v>1440</v>
      </c>
      <c r="F100" s="51" t="str" cm="1">
        <f t="array" ref="F100:H100">_xlfn.TEXTSPLIT(E100," ")</f>
        <v>РІЗНИЧОК</v>
      </c>
      <c r="G100" s="57" t="str">
        <v>Ігор</v>
      </c>
      <c r="H100" s="57" t="str">
        <v>Миколайович</v>
      </c>
      <c r="I100" s="60" t="s">
        <v>1101</v>
      </c>
      <c r="J100" s="32" t="s">
        <v>2334</v>
      </c>
      <c r="K100" s="30" t="s">
        <v>985</v>
      </c>
      <c r="L100" s="31" t="s">
        <v>986</v>
      </c>
      <c r="M100" s="34" t="s">
        <v>987</v>
      </c>
      <c r="N100" s="32" t="s">
        <v>988</v>
      </c>
      <c r="O100" s="32" t="s">
        <v>989</v>
      </c>
      <c r="P100" s="32" t="s">
        <v>1115</v>
      </c>
      <c r="Q100" s="32" t="s">
        <v>1522</v>
      </c>
      <c r="R100" s="32" t="s">
        <v>990</v>
      </c>
      <c r="S100" s="44" t="s">
        <v>1179</v>
      </c>
      <c r="T100" s="32" t="s">
        <v>1262</v>
      </c>
      <c r="U100" s="34" t="s">
        <v>991</v>
      </c>
      <c r="AB100" s="43" t="s">
        <v>1051</v>
      </c>
      <c r="AC100" s="37"/>
      <c r="AD100" s="37"/>
      <c r="AE100" s="33" t="s">
        <v>9</v>
      </c>
      <c r="AF100" s="49" t="s">
        <v>745</v>
      </c>
      <c r="AG100" s="36" t="e">
        <f ca="1">IF(AND(INT(YEARFRAC(#REF!,TODAY()))&gt;=25,INT(YEARFRAC(#REF!,TODAY()))&lt;=35),INT(YEARFRAC(#REF!,TODAY())),"")</f>
        <v>#REF!</v>
      </c>
      <c r="AH100" s="36" t="e">
        <f ca="1">IF(AND(INT(YEARFRAC(#REF!,TODAY()))&gt;=36,INT(YEARFRAC(#REF!,TODAY()))&lt;=45),INT(YEARFRAC(#REF!,TODAY())),"")</f>
        <v>#REF!</v>
      </c>
      <c r="AI100" s="36" t="e">
        <f ca="1">IF(AND(INT(YEARFRAC(#REF!,TODAY()))&gt;=46,INT(YEARFRAC(#REF!,TODAY()))&lt;=50),INT(YEARFRAC(#REF!,TODAY())),"")</f>
        <v>#REF!</v>
      </c>
    </row>
    <row r="101" spans="1:36" ht="39.75" customHeight="1" x14ac:dyDescent="0.25">
      <c r="A101" s="46" t="s">
        <v>709</v>
      </c>
      <c r="B101" s="40">
        <v>46081</v>
      </c>
      <c r="C101" s="35">
        <v>13</v>
      </c>
      <c r="D101" s="35" t="s">
        <v>5</v>
      </c>
      <c r="E101" s="44" t="s">
        <v>1441</v>
      </c>
      <c r="F101" s="51" t="str" cm="1">
        <f t="array" ref="F101:H101">_xlfn.TEXTSPLIT(E101," ")</f>
        <v>РОМАНЦОВ</v>
      </c>
      <c r="G101" s="44" t="str">
        <v>Ілля</v>
      </c>
      <c r="H101" s="44" t="str">
        <v>Андрійович</v>
      </c>
      <c r="I101" s="60" t="s">
        <v>1089</v>
      </c>
      <c r="J101" s="32" t="s">
        <v>2335</v>
      </c>
      <c r="K101" s="44">
        <v>3600805776</v>
      </c>
      <c r="L101" s="44" t="s">
        <v>227</v>
      </c>
      <c r="M101" s="46" t="s">
        <v>710</v>
      </c>
      <c r="N101" s="44" t="s">
        <v>711</v>
      </c>
      <c r="O101" s="44" t="s">
        <v>1552</v>
      </c>
      <c r="P101" s="44" t="s">
        <v>11</v>
      </c>
      <c r="Q101" s="44" t="s">
        <v>1523</v>
      </c>
      <c r="R101" s="44" t="s">
        <v>712</v>
      </c>
      <c r="S101" s="44" t="s">
        <v>1180</v>
      </c>
      <c r="T101" s="44" t="s">
        <v>1311</v>
      </c>
      <c r="U101" s="46" t="s">
        <v>1159</v>
      </c>
      <c r="V101" s="54"/>
      <c r="W101" s="44" t="s">
        <v>6</v>
      </c>
      <c r="X101" s="47">
        <v>100</v>
      </c>
      <c r="Y101" s="48"/>
      <c r="Z101" s="43">
        <v>46081</v>
      </c>
      <c r="AA101" s="43" t="s">
        <v>639</v>
      </c>
      <c r="AB101" s="43" t="str">
        <f>IF(E101="","",IF(V101="","ні","так"))</f>
        <v>ні</v>
      </c>
      <c r="AC101" s="43">
        <v>46081</v>
      </c>
      <c r="AD101" s="43" t="s">
        <v>7</v>
      </c>
      <c r="AE101" s="43" t="s">
        <v>13</v>
      </c>
      <c r="AF101" s="49" t="s">
        <v>713</v>
      </c>
      <c r="AG101" s="36" t="e">
        <f ca="1">IF(AND(INT(YEARFRAC(#REF!,TODAY()))&gt;=25,INT(YEARFRAC(#REF!,TODAY()))&lt;=35),INT(YEARFRAC(#REF!,TODAY())),"")</f>
        <v>#REF!</v>
      </c>
      <c r="AH101" s="36" t="e">
        <f ca="1">IF(AND(INT(YEARFRAC(#REF!,TODAY()))&gt;=36,INT(YEARFRAC(#REF!,TODAY()))&lt;=45),INT(YEARFRAC(#REF!,TODAY())),"")</f>
        <v>#REF!</v>
      </c>
      <c r="AI101" s="36" t="e">
        <f ca="1">IF(AND(INT(YEARFRAC(#REF!,TODAY()))&gt;=46,INT(YEARFRAC(#REF!,TODAY()))&lt;=50),INT(YEARFRAC(#REF!,TODAY())),"")</f>
        <v>#REF!</v>
      </c>
      <c r="AJ101" s="35"/>
    </row>
    <row r="102" spans="1:36" ht="39.75" customHeight="1" x14ac:dyDescent="0.25">
      <c r="A102" s="34"/>
      <c r="B102" s="33">
        <v>46072</v>
      </c>
      <c r="C102" s="32"/>
      <c r="D102" s="32" t="s">
        <v>5</v>
      </c>
      <c r="E102" s="32" t="s">
        <v>1442</v>
      </c>
      <c r="F102" s="51" t="str" cm="1">
        <f t="array" ref="F102:H102">_xlfn.TEXTSPLIT(E102," ")</f>
        <v>САВИЦЬКИЙ</v>
      </c>
      <c r="G102" s="32" t="str">
        <v>Олексій</v>
      </c>
      <c r="H102" s="32" t="str">
        <v>Васильович</v>
      </c>
      <c r="I102" s="32" t="s">
        <v>1068</v>
      </c>
      <c r="J102" s="32" t="s">
        <v>2336</v>
      </c>
      <c r="K102" s="34" t="s">
        <v>1067</v>
      </c>
      <c r="L102" s="32" t="s">
        <v>1069</v>
      </c>
      <c r="N102" s="32" t="s">
        <v>237</v>
      </c>
      <c r="O102" s="32" t="s">
        <v>1056</v>
      </c>
      <c r="P102" s="44" t="s">
        <v>1115</v>
      </c>
      <c r="Q102" s="32" t="s">
        <v>1057</v>
      </c>
      <c r="R102" s="32" t="s">
        <v>1058</v>
      </c>
      <c r="S102" s="44" t="s">
        <v>1179</v>
      </c>
      <c r="T102" s="32" t="s">
        <v>1263</v>
      </c>
      <c r="U102" s="34" t="s">
        <v>1059</v>
      </c>
      <c r="V102" s="32"/>
      <c r="W102" s="32"/>
      <c r="X102" s="32"/>
      <c r="Y102" s="34"/>
      <c r="Z102" s="32"/>
      <c r="AA102" s="32"/>
      <c r="AB102" s="37"/>
      <c r="AC102" s="37"/>
      <c r="AD102" s="37"/>
      <c r="AE102" s="37" t="s">
        <v>8</v>
      </c>
      <c r="AF102" s="49" t="s">
        <v>745</v>
      </c>
      <c r="AG102" s="62" t="e">
        <f ca="1">IF(AND(INT(YEARFRAC(#REF!,TODAY()))&gt;=25,INT(YEARFRAC(#REF!,TODAY()))&lt;=35),INT(YEARFRAC(#REF!,TODAY())),"")</f>
        <v>#REF!</v>
      </c>
      <c r="AH102" s="62" t="e">
        <f ca="1">IF(AND(INT(YEARFRAC(#REF!,TODAY()))&gt;=36,INT(YEARFRAC(#REF!,TODAY()))&lt;=45),INT(YEARFRAC(#REF!,TODAY())),"")</f>
        <v>#REF!</v>
      </c>
      <c r="AI102" s="62" t="e">
        <f ca="1">IF(AND(INT(YEARFRAC(#REF!,TODAY()))&gt;=46,INT(YEARFRAC(#REF!,TODAY()))&lt;=50),INT(YEARFRAC(#REF!,TODAY())),"")</f>
        <v>#REF!</v>
      </c>
    </row>
    <row r="103" spans="1:36" ht="39.75" customHeight="1" x14ac:dyDescent="0.25">
      <c r="A103" s="50" t="s">
        <v>404</v>
      </c>
      <c r="B103" s="40">
        <v>46078</v>
      </c>
      <c r="C103" s="35">
        <v>10</v>
      </c>
      <c r="D103" s="41" t="s">
        <v>5</v>
      </c>
      <c r="E103" s="42" t="s">
        <v>1443</v>
      </c>
      <c r="F103" s="51" t="str" cm="1">
        <f t="array" ref="F103:H103">_xlfn.TEXTSPLIT(E103," ")</f>
        <v>САДИКА</v>
      </c>
      <c r="G103" s="42" t="str">
        <v>Роман</v>
      </c>
      <c r="H103" s="42" t="str">
        <v>Олександрович</v>
      </c>
      <c r="I103" s="60" t="s">
        <v>1078</v>
      </c>
      <c r="J103" s="32" t="s">
        <v>2337</v>
      </c>
      <c r="K103" s="39" t="s">
        <v>405</v>
      </c>
      <c r="L103" s="45" t="s">
        <v>1331</v>
      </c>
      <c r="M103" s="46" t="s">
        <v>406</v>
      </c>
      <c r="N103" s="43" t="s">
        <v>237</v>
      </c>
      <c r="O103" s="43" t="s">
        <v>407</v>
      </c>
      <c r="P103" s="44" t="s">
        <v>11</v>
      </c>
      <c r="Q103" s="43" t="s">
        <v>408</v>
      </c>
      <c r="R103" s="43" t="s">
        <v>409</v>
      </c>
      <c r="S103" s="44" t="s">
        <v>1179</v>
      </c>
      <c r="T103" s="43" t="s">
        <v>1264</v>
      </c>
      <c r="U103" s="46" t="s">
        <v>1160</v>
      </c>
      <c r="V103" s="44"/>
      <c r="W103" s="44" t="s">
        <v>6</v>
      </c>
      <c r="X103" s="47">
        <v>100</v>
      </c>
      <c r="Y103" s="48"/>
      <c r="Z103" s="43">
        <v>46078</v>
      </c>
      <c r="AA103" s="43" t="s">
        <v>357</v>
      </c>
      <c r="AB103" s="43" t="str">
        <f>IF(E103="","",IF(V103="","ні","так"))</f>
        <v>ні</v>
      </c>
      <c r="AC103" s="43">
        <v>46078</v>
      </c>
      <c r="AD103" s="43" t="s">
        <v>7</v>
      </c>
      <c r="AE103" s="43"/>
      <c r="AF103" s="49"/>
      <c r="AG103" s="36" t="e">
        <f ca="1">IF(AND(INT(YEARFRAC(#REF!,TODAY()))&gt;=25,INT(YEARFRAC(#REF!,TODAY()))&lt;=35),INT(YEARFRAC(#REF!,TODAY())),"")</f>
        <v>#REF!</v>
      </c>
      <c r="AH103" s="36" t="e">
        <f ca="1">IF(AND(INT(YEARFRAC(#REF!,TODAY()))&gt;=36,INT(YEARFRAC(#REF!,TODAY()))&lt;=45),INT(YEARFRAC(#REF!,TODAY())),"")</f>
        <v>#REF!</v>
      </c>
      <c r="AI103" s="36" t="e">
        <f ca="1">IF(AND(INT(YEARFRAC(#REF!,TODAY()))&gt;=46,INT(YEARFRAC(#REF!,TODAY()))&lt;=50),INT(YEARFRAC(#REF!,TODAY())),"")</f>
        <v>#REF!</v>
      </c>
      <c r="AJ103" s="35"/>
    </row>
    <row r="104" spans="1:36" ht="39.75" customHeight="1" x14ac:dyDescent="0.25">
      <c r="A104" s="39" t="s">
        <v>596</v>
      </c>
      <c r="B104" s="40">
        <v>46080</v>
      </c>
      <c r="C104" s="35">
        <v>10</v>
      </c>
      <c r="D104" s="41" t="s">
        <v>5</v>
      </c>
      <c r="E104" s="44" t="s">
        <v>1444</v>
      </c>
      <c r="F104" s="51" t="str" cm="1">
        <f t="array" ref="F104:H104">_xlfn.TEXTSPLIT(E104," ")</f>
        <v>САРДАЧУК</v>
      </c>
      <c r="G104" s="44" t="str">
        <v>Олексій</v>
      </c>
      <c r="H104" s="44" t="str">
        <v>Вікторович</v>
      </c>
      <c r="I104" s="60" t="s">
        <v>1089</v>
      </c>
      <c r="J104" s="32" t="s">
        <v>2338</v>
      </c>
      <c r="K104" s="44">
        <v>3264104530</v>
      </c>
      <c r="L104" s="44" t="s">
        <v>597</v>
      </c>
      <c r="M104" s="46" t="s">
        <v>598</v>
      </c>
      <c r="N104" s="44" t="s">
        <v>599</v>
      </c>
      <c r="O104" s="44" t="s">
        <v>600</v>
      </c>
      <c r="P104" s="44" t="s">
        <v>11</v>
      </c>
      <c r="Q104" s="44" t="s">
        <v>601</v>
      </c>
      <c r="R104" s="44" t="s">
        <v>602</v>
      </c>
      <c r="S104" s="44" t="s">
        <v>1179</v>
      </c>
      <c r="T104" s="44" t="s">
        <v>1265</v>
      </c>
      <c r="U104" s="46" t="s">
        <v>1161</v>
      </c>
      <c r="V104" s="44"/>
      <c r="W104" s="44" t="s">
        <v>6</v>
      </c>
      <c r="X104" s="47">
        <v>100</v>
      </c>
      <c r="Y104" s="48"/>
      <c r="Z104" s="43">
        <v>46080</v>
      </c>
      <c r="AA104" s="43" t="s">
        <v>540</v>
      </c>
      <c r="AB104" s="43" t="str">
        <f>IF(E104="","",IF(V104="","ні","так"))</f>
        <v>ні</v>
      </c>
      <c r="AC104" s="43">
        <v>46080</v>
      </c>
      <c r="AD104" s="43" t="s">
        <v>7</v>
      </c>
      <c r="AE104" s="43"/>
      <c r="AF104" s="49"/>
      <c r="AG104" s="36" t="e">
        <f ca="1">IF(AND(INT(YEARFRAC(#REF!,TODAY()))&gt;=25,INT(YEARFRAC(#REF!,TODAY()))&lt;=35),INT(YEARFRAC(#REF!,TODAY())),"")</f>
        <v>#REF!</v>
      </c>
      <c r="AH104" s="36" t="e">
        <f ca="1">IF(AND(INT(YEARFRAC(#REF!,TODAY()))&gt;=36,INT(YEARFRAC(#REF!,TODAY()))&lt;=45),INT(YEARFRAC(#REF!,TODAY())),"")</f>
        <v>#REF!</v>
      </c>
      <c r="AI104" s="36" t="e">
        <f ca="1">IF(AND(INT(YEARFRAC(#REF!,TODAY()))&gt;=46,INT(YEARFRAC(#REF!,TODAY()))&lt;=50),INT(YEARFRAC(#REF!,TODAY())),"")</f>
        <v>#REF!</v>
      </c>
      <c r="AJ104" s="35"/>
    </row>
    <row r="105" spans="1:36" ht="39.75" customHeight="1" x14ac:dyDescent="0.25">
      <c r="B105" s="56">
        <v>45911</v>
      </c>
      <c r="C105" s="35">
        <v>34</v>
      </c>
      <c r="D105" s="32" t="s">
        <v>5</v>
      </c>
      <c r="E105" s="53" t="s">
        <v>1445</v>
      </c>
      <c r="F105" s="51" t="str" cm="1">
        <f t="array" ref="F105:H105">_xlfn.TEXTSPLIT(E105," ")</f>
        <v>СКАНДАКОВ</v>
      </c>
      <c r="G105" s="53" t="str">
        <v>Віталій</v>
      </c>
      <c r="H105" s="53" t="str">
        <v>Олександрович</v>
      </c>
      <c r="I105" s="60" t="s">
        <v>1081</v>
      </c>
      <c r="J105" s="32" t="s">
        <v>2339</v>
      </c>
      <c r="K105" s="30" t="s">
        <v>972</v>
      </c>
      <c r="L105" s="31" t="s">
        <v>973</v>
      </c>
      <c r="M105" s="34" t="s">
        <v>974</v>
      </c>
      <c r="N105" s="32" t="s">
        <v>740</v>
      </c>
      <c r="O105" s="32" t="s">
        <v>975</v>
      </c>
      <c r="P105" s="32" t="s">
        <v>1114</v>
      </c>
      <c r="Q105" s="32" t="s">
        <v>1524</v>
      </c>
      <c r="R105" s="32" t="s">
        <v>976</v>
      </c>
      <c r="S105" s="44" t="s">
        <v>1179</v>
      </c>
      <c r="T105" s="32" t="s">
        <v>1266</v>
      </c>
      <c r="U105" s="34" t="s">
        <v>977</v>
      </c>
      <c r="AB105" s="43" t="s">
        <v>1051</v>
      </c>
      <c r="AC105" s="37"/>
      <c r="AD105" s="37"/>
      <c r="AE105" s="33" t="s">
        <v>9</v>
      </c>
      <c r="AF105" s="49" t="s">
        <v>745</v>
      </c>
      <c r="AG105" s="36" t="e">
        <f ca="1">IF(AND(INT(YEARFRAC(#REF!,TODAY()))&gt;=25,INT(YEARFRAC(#REF!,TODAY()))&lt;=35),INT(YEARFRAC(#REF!,TODAY())),"")</f>
        <v>#REF!</v>
      </c>
      <c r="AH105" s="36" t="e">
        <f ca="1">IF(AND(INT(YEARFRAC(#REF!,TODAY()))&gt;=36,INT(YEARFRAC(#REF!,TODAY()))&lt;=45),INT(YEARFRAC(#REF!,TODAY())),"")</f>
        <v>#REF!</v>
      </c>
      <c r="AI105" s="36" t="e">
        <f ca="1">IF(AND(INT(YEARFRAC(#REF!,TODAY()))&gt;=46,INT(YEARFRAC(#REF!,TODAY()))&lt;=50),INT(YEARFRAC(#REF!,TODAY())),"")</f>
        <v>#REF!</v>
      </c>
    </row>
    <row r="106" spans="1:36" ht="39.75" customHeight="1" x14ac:dyDescent="0.25">
      <c r="A106" s="46" t="s">
        <v>262</v>
      </c>
      <c r="B106" s="40">
        <v>46076</v>
      </c>
      <c r="C106" s="35">
        <v>10</v>
      </c>
      <c r="D106" s="41" t="s">
        <v>5</v>
      </c>
      <c r="E106" s="44" t="s">
        <v>1446</v>
      </c>
      <c r="F106" s="51" t="str" cm="1">
        <f t="array" ref="F106:H106">_xlfn.TEXTSPLIT(E106," ")</f>
        <v>СКРОМІНСЬКИЙ</v>
      </c>
      <c r="G106" s="44" t="str">
        <v>Ярослав</v>
      </c>
      <c r="H106" s="44" t="str">
        <v>Вікторович</v>
      </c>
      <c r="I106" s="60" t="s">
        <v>1106</v>
      </c>
      <c r="J106" s="32" t="s">
        <v>2340</v>
      </c>
      <c r="K106" s="44">
        <v>3094519734</v>
      </c>
      <c r="L106" s="44" t="s">
        <v>1332</v>
      </c>
      <c r="M106" s="46"/>
      <c r="N106" s="44" t="s">
        <v>242</v>
      </c>
      <c r="O106" s="44" t="s">
        <v>263</v>
      </c>
      <c r="P106" s="44" t="s">
        <v>11</v>
      </c>
      <c r="Q106" s="44" t="s">
        <v>264</v>
      </c>
      <c r="R106" s="44" t="s">
        <v>265</v>
      </c>
      <c r="S106" s="44" t="s">
        <v>1179</v>
      </c>
      <c r="T106" s="44" t="s">
        <v>1267</v>
      </c>
      <c r="U106" s="46" t="s">
        <v>266</v>
      </c>
      <c r="V106" s="44"/>
      <c r="W106" s="44" t="s">
        <v>6</v>
      </c>
      <c r="X106" s="47">
        <v>100</v>
      </c>
      <c r="Y106" s="48"/>
      <c r="Z106" s="43">
        <v>46076</v>
      </c>
      <c r="AA106" s="43" t="s">
        <v>203</v>
      </c>
      <c r="AB106" s="43" t="str">
        <f>IF(E106="","",IF(V106="","ні","так"))</f>
        <v>ні</v>
      </c>
      <c r="AC106" s="43">
        <v>46076</v>
      </c>
      <c r="AD106" s="43" t="s">
        <v>7</v>
      </c>
      <c r="AE106" s="43"/>
      <c r="AF106" s="49"/>
      <c r="AG106" s="36" t="e">
        <f ca="1">IF(AND(INT(YEARFRAC(#REF!,TODAY()))&gt;=25,INT(YEARFRAC(#REF!,TODAY()))&lt;=35),INT(YEARFRAC(#REF!,TODAY())),"")</f>
        <v>#REF!</v>
      </c>
      <c r="AH106" s="36" t="e">
        <f ca="1">IF(AND(INT(YEARFRAC(#REF!,TODAY()))&gt;=36,INT(YEARFRAC(#REF!,TODAY()))&lt;=45),INT(YEARFRAC(#REF!,TODAY())),"")</f>
        <v>#REF!</v>
      </c>
      <c r="AI106" s="36" t="e">
        <f ca="1">IF(AND(INT(YEARFRAC(#REF!,TODAY()))&gt;=46,INT(YEARFRAC(#REF!,TODAY()))&lt;=50),INT(YEARFRAC(#REF!,TODAY())),"")</f>
        <v>#REF!</v>
      </c>
      <c r="AJ106" s="35"/>
    </row>
    <row r="107" spans="1:36" ht="39.75" customHeight="1" x14ac:dyDescent="0.25">
      <c r="B107" s="56">
        <v>46274</v>
      </c>
      <c r="C107" s="35">
        <v>11</v>
      </c>
      <c r="D107" s="32" t="s">
        <v>5</v>
      </c>
      <c r="E107" s="57" t="s">
        <v>1447</v>
      </c>
      <c r="F107" s="51" t="str" cm="1">
        <f t="array" ref="F107:H107">_xlfn.TEXTSPLIT(E107," ")</f>
        <v>СОЛОВЙОВ</v>
      </c>
      <c r="G107" s="57" t="str">
        <v>Роман</v>
      </c>
      <c r="H107" s="57" t="str">
        <v>Ленідович</v>
      </c>
      <c r="I107" s="60"/>
      <c r="J107" s="32" t="s">
        <v>2341</v>
      </c>
      <c r="K107" s="30" t="s">
        <v>1335</v>
      </c>
      <c r="L107" s="31" t="s">
        <v>1333</v>
      </c>
      <c r="N107" s="32" t="s">
        <v>811</v>
      </c>
      <c r="O107" s="32" t="s">
        <v>812</v>
      </c>
      <c r="P107" s="32" t="s">
        <v>11</v>
      </c>
      <c r="Q107" s="32" t="s">
        <v>813</v>
      </c>
      <c r="R107" s="32" t="s">
        <v>814</v>
      </c>
      <c r="S107" s="44" t="s">
        <v>1179</v>
      </c>
      <c r="T107" s="32" t="s">
        <v>1268</v>
      </c>
      <c r="U107" s="34" t="s">
        <v>815</v>
      </c>
      <c r="AB107" s="43" t="s">
        <v>1051</v>
      </c>
      <c r="AC107" s="37"/>
      <c r="AD107" s="37"/>
      <c r="AE107" s="33" t="s">
        <v>9</v>
      </c>
      <c r="AF107" s="49" t="s">
        <v>745</v>
      </c>
      <c r="AG107" s="36" t="e">
        <f ca="1">IF(AND(INT(YEARFRAC(#REF!,TODAY()))&gt;=25,INT(YEARFRAC(#REF!,TODAY()))&lt;=35),INT(YEARFRAC(#REF!,TODAY())),"")</f>
        <v>#REF!</v>
      </c>
      <c r="AH107" s="36" t="e">
        <f ca="1">IF(AND(INT(YEARFRAC(#REF!,TODAY()))&gt;=36,INT(YEARFRAC(#REF!,TODAY()))&lt;=45),INT(YEARFRAC(#REF!,TODAY())),"")</f>
        <v>#REF!</v>
      </c>
      <c r="AI107" s="36" t="e">
        <f ca="1">IF(AND(INT(YEARFRAC(#REF!,TODAY()))&gt;=46,INT(YEARFRAC(#REF!,TODAY()))&lt;=50),INT(YEARFRAC(#REF!,TODAY())),"")</f>
        <v>#REF!</v>
      </c>
    </row>
    <row r="108" spans="1:36" ht="39.75" customHeight="1" x14ac:dyDescent="0.25">
      <c r="B108" s="56">
        <v>46078</v>
      </c>
      <c r="C108" s="35">
        <v>13</v>
      </c>
      <c r="D108" s="32" t="s">
        <v>5</v>
      </c>
      <c r="E108" s="57" t="s">
        <v>1448</v>
      </c>
      <c r="F108" s="51" t="str" cm="1">
        <f t="array" ref="F108:H108">_xlfn.TEXTSPLIT(E108," ")</f>
        <v>СОМОК</v>
      </c>
      <c r="G108" s="57" t="str">
        <v>Олег</v>
      </c>
      <c r="H108" s="57" t="str">
        <v>Михайлович</v>
      </c>
      <c r="I108" s="60"/>
      <c r="J108" s="32" t="s">
        <v>2342</v>
      </c>
      <c r="K108" s="30" t="s">
        <v>823</v>
      </c>
      <c r="L108" s="32" t="s">
        <v>1334</v>
      </c>
      <c r="M108" s="34" t="s">
        <v>824</v>
      </c>
      <c r="N108" s="32" t="s">
        <v>825</v>
      </c>
      <c r="O108" s="32" t="s">
        <v>826</v>
      </c>
      <c r="P108" s="32" t="s">
        <v>1114</v>
      </c>
      <c r="Q108" s="32" t="s">
        <v>827</v>
      </c>
      <c r="R108" s="32" t="s">
        <v>828</v>
      </c>
      <c r="S108" s="44" t="s">
        <v>1179</v>
      </c>
      <c r="T108" s="32" t="s">
        <v>1269</v>
      </c>
      <c r="U108" s="34" t="s">
        <v>829</v>
      </c>
      <c r="AB108" s="43" t="s">
        <v>1051</v>
      </c>
      <c r="AC108" s="37"/>
      <c r="AD108" s="37"/>
      <c r="AE108" s="33"/>
      <c r="AF108" s="49" t="s">
        <v>745</v>
      </c>
      <c r="AG108" s="36" t="e">
        <f ca="1">IF(AND(INT(YEARFRAC(#REF!,TODAY()))&gt;=25,INT(YEARFRAC(#REF!,TODAY()))&lt;=35),INT(YEARFRAC(#REF!,TODAY())),"")</f>
        <v>#REF!</v>
      </c>
      <c r="AH108" s="36" t="e">
        <f ca="1">IF(AND(INT(YEARFRAC(#REF!,TODAY()))&gt;=36,INT(YEARFRAC(#REF!,TODAY()))&lt;=45),INT(YEARFRAC(#REF!,TODAY())),"")</f>
        <v>#REF!</v>
      </c>
      <c r="AI108" s="36" t="e">
        <f ca="1">IF(AND(INT(YEARFRAC(#REF!,TODAY()))&gt;=46,INT(YEARFRAC(#REF!,TODAY()))&lt;=50),INT(YEARFRAC(#REF!,TODAY())),"")</f>
        <v>#REF!</v>
      </c>
    </row>
    <row r="109" spans="1:36" ht="39.75" customHeight="1" x14ac:dyDescent="0.25">
      <c r="B109" s="56">
        <v>46073</v>
      </c>
      <c r="C109" s="35">
        <v>27</v>
      </c>
      <c r="D109" s="32" t="s">
        <v>5</v>
      </c>
      <c r="E109" s="32" t="s">
        <v>1449</v>
      </c>
      <c r="F109" s="51" t="str" cm="1">
        <f t="array" ref="F109:H109">_xlfn.TEXTSPLIT(E109," ")</f>
        <v>СОРОКІН</v>
      </c>
      <c r="G109" s="32" t="str">
        <v>Олег</v>
      </c>
      <c r="H109" s="32" t="str">
        <v>Павлович</v>
      </c>
      <c r="I109" s="60" t="s">
        <v>1107</v>
      </c>
      <c r="J109" s="32" t="s">
        <v>2343</v>
      </c>
      <c r="K109" s="30" t="s">
        <v>922</v>
      </c>
      <c r="L109" s="34" t="s">
        <v>923</v>
      </c>
      <c r="M109" s="34" t="s">
        <v>924</v>
      </c>
      <c r="N109" s="32" t="s">
        <v>925</v>
      </c>
      <c r="O109" s="32" t="s">
        <v>926</v>
      </c>
      <c r="P109" s="32" t="s">
        <v>1114</v>
      </c>
      <c r="Q109" s="32" t="s">
        <v>927</v>
      </c>
      <c r="R109" s="32" t="s">
        <v>928</v>
      </c>
      <c r="S109" s="32" t="s">
        <v>1180</v>
      </c>
      <c r="T109" s="32" t="s">
        <v>1270</v>
      </c>
      <c r="U109" s="34" t="s">
        <v>929</v>
      </c>
      <c r="AB109" s="43" t="s">
        <v>1051</v>
      </c>
      <c r="AC109" s="37"/>
      <c r="AD109" s="37"/>
      <c r="AE109" s="33"/>
      <c r="AF109" s="49" t="s">
        <v>745</v>
      </c>
      <c r="AG109" s="36" t="e">
        <f ca="1">IF(AND(INT(YEARFRAC(#REF!,TODAY()))&gt;=25,INT(YEARFRAC(#REF!,TODAY()))&lt;=35),INT(YEARFRAC(#REF!,TODAY())),"")</f>
        <v>#REF!</v>
      </c>
      <c r="AH109" s="36" t="e">
        <f ca="1">IF(AND(INT(YEARFRAC(#REF!,TODAY()))&gt;=36,INT(YEARFRAC(#REF!,TODAY()))&lt;=45),INT(YEARFRAC(#REF!,TODAY())),"")</f>
        <v>#REF!</v>
      </c>
      <c r="AI109" s="36" t="e">
        <f ca="1">IF(AND(INT(YEARFRAC(#REF!,TODAY()))&gt;=46,INT(YEARFRAC(#REF!,TODAY()))&lt;=50),INT(YEARFRAC(#REF!,TODAY())),"")</f>
        <v>#REF!</v>
      </c>
    </row>
    <row r="110" spans="1:36" ht="39.75" customHeight="1" x14ac:dyDescent="0.25">
      <c r="A110" s="50" t="s">
        <v>492</v>
      </c>
      <c r="B110" s="40">
        <v>46079</v>
      </c>
      <c r="C110" s="41">
        <v>14</v>
      </c>
      <c r="D110" s="41" t="s">
        <v>5</v>
      </c>
      <c r="E110" s="42" t="s">
        <v>1450</v>
      </c>
      <c r="F110" s="51" t="str" cm="1">
        <f t="array" ref="F110:H110">_xlfn.TEXTSPLIT(E110," ")</f>
        <v>СТЕПАНЦОВ</v>
      </c>
      <c r="G110" s="42" t="str">
        <v>Олександр</v>
      </c>
      <c r="H110" s="42" t="str">
        <v>Васильович</v>
      </c>
      <c r="I110" s="60" t="s">
        <v>1105</v>
      </c>
      <c r="J110" s="32" t="s">
        <v>2344</v>
      </c>
      <c r="K110" s="39" t="s">
        <v>514</v>
      </c>
      <c r="L110" s="45" t="s">
        <v>515</v>
      </c>
      <c r="M110" s="46" t="s">
        <v>516</v>
      </c>
      <c r="N110" s="43" t="s">
        <v>517</v>
      </c>
      <c r="O110" s="43" t="s">
        <v>1553</v>
      </c>
      <c r="P110" s="44" t="s">
        <v>1113</v>
      </c>
      <c r="Q110" s="43" t="s">
        <v>1525</v>
      </c>
      <c r="R110" s="43" t="s">
        <v>518</v>
      </c>
      <c r="S110" s="43" t="s">
        <v>1180</v>
      </c>
      <c r="T110" s="43" t="s">
        <v>1312</v>
      </c>
      <c r="U110" s="46" t="s">
        <v>1162</v>
      </c>
      <c r="V110" s="44"/>
      <c r="W110" s="44" t="s">
        <v>6</v>
      </c>
      <c r="X110" s="47">
        <v>100</v>
      </c>
      <c r="Y110" s="48"/>
      <c r="Z110" s="43">
        <v>46079</v>
      </c>
      <c r="AA110" s="43" t="s">
        <v>428</v>
      </c>
      <c r="AB110" s="43" t="str">
        <f>IF(E110="","",IF(V110="","ні","так"))</f>
        <v>ні</v>
      </c>
      <c r="AC110" s="43">
        <v>46079</v>
      </c>
      <c r="AD110" s="43" t="s">
        <v>7</v>
      </c>
      <c r="AE110" s="43" t="s">
        <v>10</v>
      </c>
      <c r="AF110" s="49" t="s">
        <v>519</v>
      </c>
      <c r="AG110" s="36" t="e">
        <f ca="1">IF(AND(INT(YEARFRAC(#REF!,TODAY()))&gt;=25,INT(YEARFRAC(#REF!,TODAY()))&lt;=35),INT(YEARFRAC(#REF!,TODAY())),"")</f>
        <v>#REF!</v>
      </c>
      <c r="AH110" s="36" t="e">
        <f ca="1">IF(AND(INT(YEARFRAC(#REF!,TODAY()))&gt;=36,INT(YEARFRAC(#REF!,TODAY()))&lt;=45),INT(YEARFRAC(#REF!,TODAY())),"")</f>
        <v>#REF!</v>
      </c>
      <c r="AI110" s="36" t="e">
        <f ca="1">IF(AND(INT(YEARFRAC(#REF!,TODAY()))&gt;=46,INT(YEARFRAC(#REF!,TODAY()))&lt;=50),INT(YEARFRAC(#REF!,TODAY())),"")</f>
        <v>#REF!</v>
      </c>
      <c r="AJ110" s="35"/>
    </row>
    <row r="111" spans="1:36" ht="39.75" customHeight="1" x14ac:dyDescent="0.25">
      <c r="B111" s="56">
        <v>46076</v>
      </c>
      <c r="C111" s="35">
        <v>14</v>
      </c>
      <c r="D111" s="32" t="s">
        <v>5</v>
      </c>
      <c r="E111" s="57" t="s">
        <v>1451</v>
      </c>
      <c r="F111" s="51" t="str" cm="1">
        <f t="array" ref="F111:H111">_xlfn.TEXTSPLIT(E111," ")</f>
        <v>СТОЖОК</v>
      </c>
      <c r="G111" s="57" t="str">
        <v>Єгор</v>
      </c>
      <c r="H111" s="57" t="str">
        <v>Сергійович</v>
      </c>
      <c r="I111" s="60" t="s">
        <v>1101</v>
      </c>
      <c r="J111" s="32" t="s">
        <v>2345</v>
      </c>
      <c r="K111" s="30" t="s">
        <v>830</v>
      </c>
      <c r="L111" s="31" t="s">
        <v>831</v>
      </c>
      <c r="M111" s="32"/>
      <c r="N111" s="32" t="s">
        <v>242</v>
      </c>
      <c r="O111" s="32" t="s">
        <v>832</v>
      </c>
      <c r="P111" s="32" t="s">
        <v>11</v>
      </c>
      <c r="Q111" s="32" t="s">
        <v>833</v>
      </c>
      <c r="R111" s="32" t="s">
        <v>834</v>
      </c>
      <c r="S111" s="32" t="s">
        <v>1180</v>
      </c>
      <c r="T111" s="32" t="s">
        <v>1271</v>
      </c>
      <c r="U111" s="34" t="s">
        <v>760</v>
      </c>
      <c r="AB111" s="43" t="s">
        <v>1051</v>
      </c>
      <c r="AC111" s="37"/>
      <c r="AD111" s="37"/>
      <c r="AE111" s="33" t="s">
        <v>10</v>
      </c>
      <c r="AF111" s="49" t="s">
        <v>745</v>
      </c>
      <c r="AG111" s="36" t="e">
        <f ca="1">IF(AND(INT(YEARFRAC(#REF!,TODAY()))&gt;=25,INT(YEARFRAC(#REF!,TODAY()))&lt;=35),INT(YEARFRAC(#REF!,TODAY())),"")</f>
        <v>#REF!</v>
      </c>
      <c r="AH111" s="36" t="e">
        <f ca="1">IF(AND(INT(YEARFRAC(#REF!,TODAY()))&gt;=36,INT(YEARFRAC(#REF!,TODAY()))&lt;=45),INT(YEARFRAC(#REF!,TODAY())),"")</f>
        <v>#REF!</v>
      </c>
      <c r="AI111" s="36" t="e">
        <f ca="1">IF(AND(INT(YEARFRAC(#REF!,TODAY()))&gt;=46,INT(YEARFRAC(#REF!,TODAY()))&lt;=50),INT(YEARFRAC(#REF!,TODAY())),"")</f>
        <v>#REF!</v>
      </c>
    </row>
    <row r="112" spans="1:36" ht="39.75" customHeight="1" x14ac:dyDescent="0.25">
      <c r="B112" s="56"/>
      <c r="D112" s="44" t="s">
        <v>5</v>
      </c>
      <c r="E112" s="51" t="s">
        <v>1452</v>
      </c>
      <c r="F112" s="51" t="str" cm="1">
        <f t="array" ref="F112:H112">_xlfn.TEXTSPLIT(E112," ")</f>
        <v>СТУПАК</v>
      </c>
      <c r="G112" s="51" t="str">
        <v>Олександр</v>
      </c>
      <c r="H112" s="51" t="str">
        <v>Валерійович</v>
      </c>
      <c r="I112" s="60" t="s">
        <v>1075</v>
      </c>
      <c r="J112" s="32" t="s">
        <v>2346</v>
      </c>
      <c r="K112" s="39" t="s">
        <v>337</v>
      </c>
      <c r="L112" s="44" t="s">
        <v>338</v>
      </c>
      <c r="M112" s="46" t="s">
        <v>339</v>
      </c>
      <c r="N112" s="44" t="s">
        <v>340</v>
      </c>
      <c r="O112" s="44" t="s">
        <v>1554</v>
      </c>
      <c r="P112" s="44" t="s">
        <v>1113</v>
      </c>
      <c r="Q112" s="44" t="s">
        <v>1526</v>
      </c>
      <c r="R112" s="44" t="s">
        <v>341</v>
      </c>
      <c r="S112" s="44" t="s">
        <v>1179</v>
      </c>
      <c r="T112" s="44" t="s">
        <v>1313</v>
      </c>
      <c r="U112" s="46" t="s">
        <v>342</v>
      </c>
      <c r="V112" s="44"/>
      <c r="W112" s="44" t="s">
        <v>6</v>
      </c>
      <c r="X112" s="47">
        <v>100</v>
      </c>
      <c r="Y112" s="48"/>
      <c r="Z112" s="43" t="s">
        <v>343</v>
      </c>
      <c r="AA112" s="44"/>
      <c r="AB112" s="43" t="str">
        <f>IF(E112="","",IF(V112="","ні","так"))</f>
        <v>ні</v>
      </c>
      <c r="AC112" s="43">
        <v>46367</v>
      </c>
      <c r="AD112" s="43" t="s">
        <v>344</v>
      </c>
      <c r="AE112" s="43" t="s">
        <v>10</v>
      </c>
      <c r="AF112" s="49" t="s">
        <v>345</v>
      </c>
      <c r="AG112" s="43"/>
      <c r="AH112" s="49"/>
      <c r="AI112" s="36"/>
      <c r="AJ112" s="36"/>
    </row>
    <row r="113" spans="1:36" ht="39.75" customHeight="1" x14ac:dyDescent="0.25">
      <c r="B113" s="56">
        <v>46078</v>
      </c>
      <c r="C113" s="35">
        <v>39</v>
      </c>
      <c r="D113" s="32" t="s">
        <v>5</v>
      </c>
      <c r="E113" s="58" t="s">
        <v>1453</v>
      </c>
      <c r="F113" s="51" t="str" cm="1">
        <f t="array" ref="F113:H113">_xlfn.TEXTSPLIT(E113," ")</f>
        <v>СУДАРЕНКО</v>
      </c>
      <c r="G113" s="58" t="str">
        <v>Владислав</v>
      </c>
      <c r="H113" s="58" t="str">
        <v>Володимирович</v>
      </c>
      <c r="I113" s="60" t="s">
        <v>1088</v>
      </c>
      <c r="J113" s="32" t="s">
        <v>2347</v>
      </c>
      <c r="K113" s="30" t="s">
        <v>1005</v>
      </c>
      <c r="L113" s="31" t="s">
        <v>1006</v>
      </c>
      <c r="M113" s="32"/>
      <c r="N113" s="32" t="s">
        <v>740</v>
      </c>
      <c r="O113" s="32" t="s">
        <v>1007</v>
      </c>
      <c r="P113" s="32" t="s">
        <v>1115</v>
      </c>
      <c r="Q113" s="32" t="s">
        <v>1527</v>
      </c>
      <c r="R113" s="32" t="s">
        <v>1008</v>
      </c>
      <c r="S113" s="44" t="s">
        <v>1179</v>
      </c>
      <c r="T113" s="32" t="s">
        <v>1272</v>
      </c>
      <c r="U113" s="34" t="s">
        <v>1009</v>
      </c>
      <c r="AB113" s="43" t="s">
        <v>1051</v>
      </c>
      <c r="AC113" s="37"/>
      <c r="AD113" s="37"/>
      <c r="AE113" s="33"/>
      <c r="AF113" s="49" t="s">
        <v>745</v>
      </c>
      <c r="AG113" s="36" t="e">
        <f ca="1">IF(AND(INT(YEARFRAC(#REF!,TODAY()))&gt;=25,INT(YEARFRAC(#REF!,TODAY()))&lt;=35),INT(YEARFRAC(#REF!,TODAY())),"")</f>
        <v>#REF!</v>
      </c>
      <c r="AH113" s="36" t="e">
        <f ca="1">IF(AND(INT(YEARFRAC(#REF!,TODAY()))&gt;=36,INT(YEARFRAC(#REF!,TODAY()))&lt;=45),INT(YEARFRAC(#REF!,TODAY())),"")</f>
        <v>#REF!</v>
      </c>
      <c r="AI113" s="36" t="e">
        <f ca="1">IF(AND(INT(YEARFRAC(#REF!,TODAY()))&gt;=46,INT(YEARFRAC(#REF!,TODAY()))&lt;=50),INT(YEARFRAC(#REF!,TODAY())),"")</f>
        <v>#REF!</v>
      </c>
    </row>
    <row r="114" spans="1:36" ht="39.75" customHeight="1" x14ac:dyDescent="0.25">
      <c r="B114" s="56">
        <v>46077</v>
      </c>
      <c r="C114" s="35">
        <v>6</v>
      </c>
      <c r="D114" s="32" t="s">
        <v>5</v>
      </c>
      <c r="E114" s="32" t="s">
        <v>1454</v>
      </c>
      <c r="F114" s="51" t="str" cm="1">
        <f t="array" ref="F114:H114">_xlfn.TEXTSPLIT(E114," ")</f>
        <v>СУКРУТ</v>
      </c>
      <c r="G114" s="32" t="str">
        <v>Олександр</v>
      </c>
      <c r="H114" s="32" t="str">
        <v>Миколайович</v>
      </c>
      <c r="I114" s="32" t="s">
        <v>1092</v>
      </c>
      <c r="J114" s="32" t="s">
        <v>2348</v>
      </c>
      <c r="K114" s="30" t="s">
        <v>775</v>
      </c>
      <c r="L114" s="31" t="s">
        <v>776</v>
      </c>
      <c r="M114" s="34" t="s">
        <v>777</v>
      </c>
      <c r="N114" s="32" t="s">
        <v>740</v>
      </c>
      <c r="O114" s="32" t="s">
        <v>778</v>
      </c>
      <c r="P114" s="32" t="s">
        <v>1114</v>
      </c>
      <c r="Q114" s="32" t="s">
        <v>779</v>
      </c>
      <c r="R114" s="32" t="s">
        <v>780</v>
      </c>
      <c r="S114" s="32" t="s">
        <v>1180</v>
      </c>
      <c r="T114" s="32" t="s">
        <v>1273</v>
      </c>
      <c r="U114" s="34" t="s">
        <v>781</v>
      </c>
      <c r="AB114" s="43" t="s">
        <v>1051</v>
      </c>
      <c r="AC114" s="37"/>
      <c r="AD114" s="37"/>
      <c r="AE114" s="33"/>
      <c r="AF114" s="49" t="s">
        <v>745</v>
      </c>
      <c r="AG114" s="36" t="e">
        <f ca="1">IF(AND(INT(YEARFRAC(#REF!,TODAY()))&gt;=25,INT(YEARFRAC(#REF!,TODAY()))&lt;=35),INT(YEARFRAC(#REF!,TODAY())),"")</f>
        <v>#REF!</v>
      </c>
      <c r="AH114" s="36" t="e">
        <f ca="1">IF(AND(INT(YEARFRAC(#REF!,TODAY()))&gt;=36,INT(YEARFRAC(#REF!,TODAY()))&lt;=45),INT(YEARFRAC(#REF!,TODAY())),"")</f>
        <v>#REF!</v>
      </c>
      <c r="AI114" s="36" t="e">
        <f ca="1">IF(AND(INT(YEARFRAC(#REF!,TODAY()))&gt;=46,INT(YEARFRAC(#REF!,TODAY()))&lt;=50),INT(YEARFRAC(#REF!,TODAY())),"")</f>
        <v>#REF!</v>
      </c>
    </row>
    <row r="115" spans="1:36" ht="39.75" customHeight="1" x14ac:dyDescent="0.25">
      <c r="A115" s="39" t="s">
        <v>603</v>
      </c>
      <c r="B115" s="40">
        <v>46080</v>
      </c>
      <c r="C115" s="35">
        <v>11</v>
      </c>
      <c r="D115" s="41" t="s">
        <v>5</v>
      </c>
      <c r="E115" s="44" t="s">
        <v>1455</v>
      </c>
      <c r="F115" s="51" t="str" cm="1">
        <f t="array" ref="F115:H115">_xlfn.TEXTSPLIT(E115," ")</f>
        <v>ТАРАСОВ</v>
      </c>
      <c r="G115" s="44" t="str">
        <v>Максим</v>
      </c>
      <c r="H115" s="44" t="str">
        <v>Миколайович</v>
      </c>
      <c r="I115" s="60" t="s">
        <v>1087</v>
      </c>
      <c r="J115" s="32" t="s">
        <v>2349</v>
      </c>
      <c r="K115" s="39" t="s">
        <v>604</v>
      </c>
      <c r="L115" s="42" t="s">
        <v>605</v>
      </c>
      <c r="M115" s="46" t="s">
        <v>606</v>
      </c>
      <c r="N115" s="44" t="s">
        <v>607</v>
      </c>
      <c r="O115" s="44" t="s">
        <v>1555</v>
      </c>
      <c r="P115" s="44" t="s">
        <v>1114</v>
      </c>
      <c r="Q115" s="44" t="s">
        <v>1528</v>
      </c>
      <c r="R115" s="44" t="s">
        <v>608</v>
      </c>
      <c r="S115" s="44" t="s">
        <v>1180</v>
      </c>
      <c r="T115" s="44" t="s">
        <v>1274</v>
      </c>
      <c r="U115" s="46" t="s">
        <v>1163</v>
      </c>
      <c r="V115" s="44" t="s">
        <v>609</v>
      </c>
      <c r="W115" s="44" t="s">
        <v>6</v>
      </c>
      <c r="X115" s="47">
        <v>100</v>
      </c>
      <c r="Y115" s="48"/>
      <c r="Z115" s="43">
        <v>46080</v>
      </c>
      <c r="AA115" s="43" t="s">
        <v>540</v>
      </c>
      <c r="AB115" s="43" t="str">
        <f>IF(E115="","",IF(V115="","ні","так"))</f>
        <v>так</v>
      </c>
      <c r="AC115" s="43">
        <v>46080</v>
      </c>
      <c r="AD115" s="43" t="s">
        <v>7</v>
      </c>
      <c r="AE115" s="43" t="s">
        <v>9</v>
      </c>
      <c r="AF115" s="49"/>
      <c r="AG115" s="36" t="e">
        <f ca="1">IF(AND(INT(YEARFRAC(#REF!,TODAY()))&gt;=25,INT(YEARFRAC(#REF!,TODAY()))&lt;=35),INT(YEARFRAC(#REF!,TODAY())),"")</f>
        <v>#REF!</v>
      </c>
      <c r="AH115" s="36" t="e">
        <f ca="1">IF(AND(INT(YEARFRAC(#REF!,TODAY()))&gt;=36,INT(YEARFRAC(#REF!,TODAY()))&lt;=45),INT(YEARFRAC(#REF!,TODAY())),"")</f>
        <v>#REF!</v>
      </c>
      <c r="AI115" s="36" t="e">
        <f ca="1">IF(AND(INT(YEARFRAC(#REF!,TODAY()))&gt;=46,INT(YEARFRAC(#REF!,TODAY()))&lt;=50),INT(YEARFRAC(#REF!,TODAY())),"")</f>
        <v>#REF!</v>
      </c>
      <c r="AJ115" s="35"/>
    </row>
    <row r="116" spans="1:36" ht="39.75" customHeight="1" x14ac:dyDescent="0.25">
      <c r="A116" s="39" t="s">
        <v>248</v>
      </c>
      <c r="B116" s="40">
        <v>46076</v>
      </c>
      <c r="C116" s="41">
        <v>11</v>
      </c>
      <c r="D116" s="41" t="s">
        <v>5</v>
      </c>
      <c r="E116" s="42" t="s">
        <v>1456</v>
      </c>
      <c r="F116" s="51" t="str" cm="1">
        <f t="array" ref="F116:H116">_xlfn.TEXTSPLIT(E116," ")</f>
        <v>ТЕМЕНІК</v>
      </c>
      <c r="G116" s="42" t="str">
        <v>Андрій</v>
      </c>
      <c r="H116" s="42" t="str">
        <v>Володимирович</v>
      </c>
      <c r="I116" s="60" t="s">
        <v>1072</v>
      </c>
      <c r="J116" s="32" t="s">
        <v>2350</v>
      </c>
      <c r="K116" s="39" t="s">
        <v>267</v>
      </c>
      <c r="L116" s="45" t="s">
        <v>1336</v>
      </c>
      <c r="M116" s="46"/>
      <c r="N116" s="43" t="s">
        <v>268</v>
      </c>
      <c r="O116" s="43" t="s">
        <v>269</v>
      </c>
      <c r="P116" s="44" t="s">
        <v>270</v>
      </c>
      <c r="Q116" s="43" t="s">
        <v>271</v>
      </c>
      <c r="R116" s="43" t="s">
        <v>272</v>
      </c>
      <c r="S116" s="44" t="s">
        <v>1179</v>
      </c>
      <c r="T116" s="43" t="s">
        <v>1275</v>
      </c>
      <c r="U116" s="46" t="s">
        <v>760</v>
      </c>
      <c r="V116" s="44"/>
      <c r="W116" s="44" t="s">
        <v>6</v>
      </c>
      <c r="X116" s="47">
        <v>100</v>
      </c>
      <c r="Y116" s="48"/>
      <c r="Z116" s="43">
        <v>46076</v>
      </c>
      <c r="AA116" s="43" t="s">
        <v>203</v>
      </c>
      <c r="AB116" s="43" t="str">
        <f>IF(E116="","",IF(V116="","ні","так"))</f>
        <v>ні</v>
      </c>
      <c r="AC116" s="43">
        <v>46076</v>
      </c>
      <c r="AD116" s="43" t="s">
        <v>7</v>
      </c>
      <c r="AE116" s="43"/>
      <c r="AF116" s="49"/>
      <c r="AG116" s="36" t="e">
        <f ca="1">IF(AND(INT(YEARFRAC(#REF!,TODAY()))&gt;=25,INT(YEARFRAC(#REF!,TODAY()))&lt;=35),INT(YEARFRAC(#REF!,TODAY())),"")</f>
        <v>#REF!</v>
      </c>
      <c r="AH116" s="36" t="e">
        <f ca="1">IF(AND(INT(YEARFRAC(#REF!,TODAY()))&gt;=36,INT(YEARFRAC(#REF!,TODAY()))&lt;=45),INT(YEARFRAC(#REF!,TODAY())),"")</f>
        <v>#REF!</v>
      </c>
      <c r="AI116" s="36" t="e">
        <f ca="1">IF(AND(INT(YEARFRAC(#REF!,TODAY()))&gt;=46,INT(YEARFRAC(#REF!,TODAY()))&lt;=50),INT(YEARFRAC(#REF!,TODAY())),"")</f>
        <v>#REF!</v>
      </c>
      <c r="AJ116" s="35"/>
    </row>
    <row r="117" spans="1:36" ht="39.75" customHeight="1" x14ac:dyDescent="0.25">
      <c r="B117" s="56">
        <v>45911</v>
      </c>
      <c r="C117" s="35">
        <v>32</v>
      </c>
      <c r="D117" s="32" t="s">
        <v>5</v>
      </c>
      <c r="E117" s="57" t="s">
        <v>1457</v>
      </c>
      <c r="F117" s="51" t="str" cm="1">
        <f t="array" ref="F117:H117">_xlfn.TEXTSPLIT(E117," ")</f>
        <v>ТЕРЕШИН</v>
      </c>
      <c r="G117" s="57" t="str">
        <v>Сергій</v>
      </c>
      <c r="H117" s="57" t="str">
        <v>Валерійович</v>
      </c>
      <c r="I117" s="60" t="s">
        <v>1108</v>
      </c>
      <c r="J117" s="32" t="s">
        <v>2351</v>
      </c>
      <c r="K117" s="30" t="s">
        <v>959</v>
      </c>
      <c r="L117" s="31" t="s">
        <v>960</v>
      </c>
      <c r="M117" s="34" t="s">
        <v>961</v>
      </c>
      <c r="N117" s="32" t="s">
        <v>962</v>
      </c>
      <c r="O117" s="32" t="s">
        <v>963</v>
      </c>
      <c r="P117" s="32" t="s">
        <v>1114</v>
      </c>
      <c r="Q117" s="32" t="s">
        <v>1529</v>
      </c>
      <c r="R117" s="32" t="s">
        <v>964</v>
      </c>
      <c r="S117" s="44" t="s">
        <v>1179</v>
      </c>
      <c r="T117" s="32" t="s">
        <v>1276</v>
      </c>
      <c r="U117" s="34" t="s">
        <v>965</v>
      </c>
      <c r="AB117" s="43" t="s">
        <v>1051</v>
      </c>
      <c r="AC117" s="37"/>
      <c r="AD117" s="37"/>
      <c r="AE117" s="33" t="s">
        <v>9</v>
      </c>
      <c r="AF117" s="49" t="s">
        <v>745</v>
      </c>
      <c r="AG117" s="36" t="e">
        <f ca="1">IF(AND(INT(YEARFRAC(#REF!,TODAY()))&gt;=25,INT(YEARFRAC(#REF!,TODAY()))&lt;=35),INT(YEARFRAC(#REF!,TODAY())),"")</f>
        <v>#REF!</v>
      </c>
      <c r="AH117" s="36" t="e">
        <f ca="1">IF(AND(INT(YEARFRAC(#REF!,TODAY()))&gt;=36,INT(YEARFRAC(#REF!,TODAY()))&lt;=45),INT(YEARFRAC(#REF!,TODAY())),"")</f>
        <v>#REF!</v>
      </c>
      <c r="AI117" s="36" t="e">
        <f ca="1">IF(AND(INT(YEARFRAC(#REF!,TODAY()))&gt;=46,INT(YEARFRAC(#REF!,TODAY()))&lt;=50),INT(YEARFRAC(#REF!,TODAY())),"")</f>
        <v>#REF!</v>
      </c>
    </row>
    <row r="118" spans="1:36" ht="39.75" customHeight="1" x14ac:dyDescent="0.25">
      <c r="B118" s="56">
        <v>46075</v>
      </c>
      <c r="C118" s="35">
        <v>15</v>
      </c>
      <c r="D118" s="32" t="s">
        <v>15</v>
      </c>
      <c r="E118" s="32" t="s">
        <v>1458</v>
      </c>
      <c r="F118" s="51" t="str" cm="1">
        <f t="array" ref="F118:H118">_xlfn.TEXTSPLIT(E118," ")</f>
        <v>ТЕРНЮК</v>
      </c>
      <c r="G118" s="32" t="str">
        <v>Андрій</v>
      </c>
      <c r="H118" s="32" t="str">
        <v>Олексійович</v>
      </c>
      <c r="I118" s="60" t="s">
        <v>1081</v>
      </c>
      <c r="J118" s="32" t="s">
        <v>2352</v>
      </c>
      <c r="K118" s="30" t="s">
        <v>835</v>
      </c>
      <c r="L118" s="34" t="s">
        <v>836</v>
      </c>
      <c r="M118" s="34" t="s">
        <v>837</v>
      </c>
      <c r="N118" s="32" t="s">
        <v>838</v>
      </c>
      <c r="O118" s="32" t="s">
        <v>839</v>
      </c>
      <c r="P118" s="32" t="s">
        <v>1114</v>
      </c>
      <c r="Q118" s="32" t="s">
        <v>840</v>
      </c>
      <c r="R118" s="32" t="s">
        <v>841</v>
      </c>
      <c r="S118" s="44" t="s">
        <v>1179</v>
      </c>
      <c r="T118" s="32" t="s">
        <v>1277</v>
      </c>
      <c r="U118" s="34" t="s">
        <v>842</v>
      </c>
      <c r="AB118" s="43" t="s">
        <v>1051</v>
      </c>
      <c r="AC118" s="37"/>
      <c r="AD118" s="37"/>
      <c r="AE118" s="33" t="s">
        <v>9</v>
      </c>
      <c r="AF118" s="49" t="s">
        <v>745</v>
      </c>
      <c r="AG118" s="36" t="e">
        <f ca="1">IF(AND(INT(YEARFRAC(#REF!,TODAY()))&gt;=25,INT(YEARFRAC(#REF!,TODAY()))&lt;=35),INT(YEARFRAC(#REF!,TODAY())),"")</f>
        <v>#REF!</v>
      </c>
      <c r="AH118" s="36" t="e">
        <f ca="1">IF(AND(INT(YEARFRAC(#REF!,TODAY()))&gt;=36,INT(YEARFRAC(#REF!,TODAY()))&lt;=45),INT(YEARFRAC(#REF!,TODAY())),"")</f>
        <v>#REF!</v>
      </c>
      <c r="AI118" s="36" t="e">
        <f ca="1">IF(AND(INT(YEARFRAC(#REF!,TODAY()))&gt;=46,INT(YEARFRAC(#REF!,TODAY()))&lt;=50),INT(YEARFRAC(#REF!,TODAY())),"")</f>
        <v>#REF!</v>
      </c>
    </row>
    <row r="119" spans="1:36" ht="39.75" customHeight="1" x14ac:dyDescent="0.25">
      <c r="B119" s="56">
        <v>46078</v>
      </c>
      <c r="C119" s="35">
        <v>10</v>
      </c>
      <c r="D119" s="32" t="s">
        <v>5</v>
      </c>
      <c r="E119" s="57" t="s">
        <v>1459</v>
      </c>
      <c r="F119" s="51" t="str" cm="1">
        <f t="array" ref="F119:H119">_xlfn.TEXTSPLIT(E119," ")</f>
        <v>ТИМЧЕНКО</v>
      </c>
      <c r="G119" s="57" t="str">
        <v>Олександр</v>
      </c>
      <c r="H119" s="57" t="str">
        <v>Олександрович</v>
      </c>
      <c r="I119" s="32" t="s">
        <v>1092</v>
      </c>
      <c r="J119" s="32" t="s">
        <v>2353</v>
      </c>
      <c r="K119" s="30" t="s">
        <v>804</v>
      </c>
      <c r="L119" s="31" t="s">
        <v>805</v>
      </c>
      <c r="M119" s="34" t="s">
        <v>806</v>
      </c>
      <c r="N119" s="32" t="s">
        <v>740</v>
      </c>
      <c r="O119" s="32" t="s">
        <v>807</v>
      </c>
      <c r="P119" s="32" t="s">
        <v>1114</v>
      </c>
      <c r="Q119" s="32" t="s">
        <v>808</v>
      </c>
      <c r="R119" s="32" t="s">
        <v>809</v>
      </c>
      <c r="S119" s="32" t="s">
        <v>1180</v>
      </c>
      <c r="T119" s="32" t="s">
        <v>1278</v>
      </c>
      <c r="U119" s="34" t="s">
        <v>810</v>
      </c>
      <c r="AB119" s="43" t="s">
        <v>1051</v>
      </c>
      <c r="AC119" s="37"/>
      <c r="AD119" s="37"/>
      <c r="AE119" s="33" t="s">
        <v>9</v>
      </c>
      <c r="AF119" s="49" t="s">
        <v>745</v>
      </c>
      <c r="AG119" s="36" t="e">
        <f ca="1">IF(AND(INT(YEARFRAC(#REF!,TODAY()))&gt;=25,INT(YEARFRAC(#REF!,TODAY()))&lt;=35),INT(YEARFRAC(#REF!,TODAY())),"")</f>
        <v>#REF!</v>
      </c>
      <c r="AH119" s="36" t="e">
        <f ca="1">IF(AND(INT(YEARFRAC(#REF!,TODAY()))&gt;=36,INT(YEARFRAC(#REF!,TODAY()))&lt;=45),INT(YEARFRAC(#REF!,TODAY())),"")</f>
        <v>#REF!</v>
      </c>
      <c r="AI119" s="36" t="e">
        <f ca="1">IF(AND(INT(YEARFRAC(#REF!,TODAY()))&gt;=46,INT(YEARFRAC(#REF!,TODAY()))&lt;=50),INT(YEARFRAC(#REF!,TODAY())),"")</f>
        <v>#REF!</v>
      </c>
    </row>
    <row r="120" spans="1:36" ht="39.75" customHeight="1" x14ac:dyDescent="0.25">
      <c r="A120" s="46" t="s">
        <v>532</v>
      </c>
      <c r="B120" s="40">
        <v>46080</v>
      </c>
      <c r="C120" s="35">
        <v>12</v>
      </c>
      <c r="D120" s="41" t="s">
        <v>5</v>
      </c>
      <c r="E120" s="44" t="s">
        <v>1460</v>
      </c>
      <c r="F120" s="51" t="str" cm="1">
        <f t="array" ref="F120:H120">_xlfn.TEXTSPLIT(E120," ")</f>
        <v>ТОДОРОВСЬКИЙ</v>
      </c>
      <c r="G120" s="44" t="str">
        <v>Дмитрій</v>
      </c>
      <c r="H120" s="44" t="str">
        <v>Анатолійович</v>
      </c>
      <c r="I120" s="60" t="s">
        <v>1075</v>
      </c>
      <c r="J120" s="32" t="s">
        <v>2354</v>
      </c>
      <c r="K120" s="50" t="s">
        <v>610</v>
      </c>
      <c r="L120" s="44" t="s">
        <v>611</v>
      </c>
      <c r="M120" s="44" t="s">
        <v>612</v>
      </c>
      <c r="N120" s="44" t="s">
        <v>536</v>
      </c>
      <c r="O120" s="44" t="s">
        <v>613</v>
      </c>
      <c r="P120" s="44" t="s">
        <v>1114</v>
      </c>
      <c r="Q120" s="44" t="s">
        <v>538</v>
      </c>
      <c r="R120" s="44" t="s">
        <v>614</v>
      </c>
      <c r="S120" s="44" t="s">
        <v>1179</v>
      </c>
      <c r="T120" s="44" t="s">
        <v>1279</v>
      </c>
      <c r="U120" s="46" t="s">
        <v>1164</v>
      </c>
      <c r="V120" s="44"/>
      <c r="W120" s="44" t="s">
        <v>6</v>
      </c>
      <c r="X120" s="47">
        <v>100</v>
      </c>
      <c r="Y120" s="48"/>
      <c r="Z120" s="43">
        <v>46080</v>
      </c>
      <c r="AA120" s="43" t="s">
        <v>540</v>
      </c>
      <c r="AB120" s="43" t="str">
        <f>IF(E120="","",IF(V120="","ні","так"))</f>
        <v>ні</v>
      </c>
      <c r="AC120" s="43">
        <v>46080</v>
      </c>
      <c r="AD120" s="43" t="s">
        <v>14</v>
      </c>
      <c r="AE120" s="43" t="s">
        <v>9</v>
      </c>
      <c r="AF120" s="49"/>
      <c r="AG120" s="36" t="e">
        <f ca="1">IF(AND(INT(YEARFRAC(#REF!,TODAY()))&gt;=25,INT(YEARFRAC(#REF!,TODAY()))&lt;=35),INT(YEARFRAC(#REF!,TODAY())),"")</f>
        <v>#REF!</v>
      </c>
      <c r="AH120" s="36" t="e">
        <f ca="1">IF(AND(INT(YEARFRAC(#REF!,TODAY()))&gt;=36,INT(YEARFRAC(#REF!,TODAY()))&lt;=45),INT(YEARFRAC(#REF!,TODAY())),"")</f>
        <v>#REF!</v>
      </c>
      <c r="AI120" s="36" t="e">
        <f ca="1">IF(AND(INT(YEARFRAC(#REF!,TODAY()))&gt;=46,INT(YEARFRAC(#REF!,TODAY()))&lt;=50),INT(YEARFRAC(#REF!,TODAY())),"")</f>
        <v>#REF!</v>
      </c>
      <c r="AJ120" s="35"/>
    </row>
    <row r="121" spans="1:36" ht="39.75" customHeight="1" x14ac:dyDescent="0.25">
      <c r="A121" s="46" t="s">
        <v>532</v>
      </c>
      <c r="B121" s="40">
        <v>46080</v>
      </c>
      <c r="C121" s="35">
        <v>13</v>
      </c>
      <c r="D121" s="41" t="s">
        <v>5</v>
      </c>
      <c r="E121" s="44" t="s">
        <v>1461</v>
      </c>
      <c r="F121" s="51" t="str" cm="1">
        <f t="array" ref="F121:H121">_xlfn.TEXTSPLIT(E121," ")</f>
        <v>ТОЛОЧКІН</v>
      </c>
      <c r="G121" s="44" t="str">
        <v>Мирослав</v>
      </c>
      <c r="H121" s="44" t="str">
        <v>Олегович</v>
      </c>
      <c r="I121" s="60" t="s">
        <v>1075</v>
      </c>
      <c r="J121" s="32" t="s">
        <v>2355</v>
      </c>
      <c r="K121" s="50" t="s">
        <v>615</v>
      </c>
      <c r="L121" s="44" t="s">
        <v>616</v>
      </c>
      <c r="M121" s="52" t="s">
        <v>617</v>
      </c>
      <c r="N121" s="44" t="s">
        <v>618</v>
      </c>
      <c r="O121" s="44" t="s">
        <v>1556</v>
      </c>
      <c r="P121" s="44" t="s">
        <v>1114</v>
      </c>
      <c r="Q121" s="44" t="s">
        <v>1530</v>
      </c>
      <c r="R121" s="44" t="s">
        <v>619</v>
      </c>
      <c r="S121" s="44" t="s">
        <v>1179</v>
      </c>
      <c r="T121" s="44" t="s">
        <v>1314</v>
      </c>
      <c r="U121" s="46" t="s">
        <v>1165</v>
      </c>
      <c r="V121" s="44"/>
      <c r="W121" s="44" t="s">
        <v>6</v>
      </c>
      <c r="X121" s="47">
        <v>100</v>
      </c>
      <c r="Y121" s="48"/>
      <c r="Z121" s="43">
        <v>46080</v>
      </c>
      <c r="AA121" s="43" t="s">
        <v>540</v>
      </c>
      <c r="AB121" s="43" t="str">
        <f>IF(E121="","",IF(V121="","ні","так"))</f>
        <v>ні</v>
      </c>
      <c r="AC121" s="43">
        <v>46080</v>
      </c>
      <c r="AD121" s="43" t="s">
        <v>14</v>
      </c>
      <c r="AE121" s="43"/>
      <c r="AF121" s="49"/>
      <c r="AG121" s="36" t="e">
        <f ca="1">IF(AND(INT(YEARFRAC(#REF!,TODAY()))&gt;=25,INT(YEARFRAC(#REF!,TODAY()))&lt;=35),INT(YEARFRAC(#REF!,TODAY())),"")</f>
        <v>#REF!</v>
      </c>
      <c r="AH121" s="36" t="e">
        <f ca="1">IF(AND(INT(YEARFRAC(#REF!,TODAY()))&gt;=36,INT(YEARFRAC(#REF!,TODAY()))&lt;=45),INT(YEARFRAC(#REF!,TODAY())),"")</f>
        <v>#REF!</v>
      </c>
      <c r="AI121" s="36" t="e">
        <f ca="1">IF(AND(INT(YEARFRAC(#REF!,TODAY()))&gt;=46,INT(YEARFRAC(#REF!,TODAY()))&lt;=50),INT(YEARFRAC(#REF!,TODAY())),"")</f>
        <v>#REF!</v>
      </c>
      <c r="AJ121" s="35"/>
    </row>
    <row r="122" spans="1:36" ht="39.75" customHeight="1" x14ac:dyDescent="0.25">
      <c r="A122" s="39" t="s">
        <v>318</v>
      </c>
      <c r="B122" s="40">
        <v>46077</v>
      </c>
      <c r="C122" s="35">
        <v>4</v>
      </c>
      <c r="D122" s="41" t="s">
        <v>12</v>
      </c>
      <c r="E122" s="44" t="s">
        <v>1462</v>
      </c>
      <c r="F122" s="51" t="str" cm="1">
        <f t="array" ref="F122:H122">_xlfn.TEXTSPLIT(E122," ")</f>
        <v>ТРИЗНА</v>
      </c>
      <c r="G122" s="44" t="str">
        <v>Максим</v>
      </c>
      <c r="H122" s="44" t="str">
        <v>Геннадійович</v>
      </c>
      <c r="I122" s="60" t="s">
        <v>1072</v>
      </c>
      <c r="J122" s="32" t="s">
        <v>2356</v>
      </c>
      <c r="K122" s="44">
        <v>3483714857</v>
      </c>
      <c r="L122" s="44"/>
      <c r="M122" s="46"/>
      <c r="N122" s="44" t="s">
        <v>242</v>
      </c>
      <c r="O122" s="44" t="s">
        <v>319</v>
      </c>
      <c r="P122" s="44" t="s">
        <v>151</v>
      </c>
      <c r="Q122" s="44" t="s">
        <v>320</v>
      </c>
      <c r="R122" s="44" t="s">
        <v>321</v>
      </c>
      <c r="S122" s="44" t="s">
        <v>1179</v>
      </c>
      <c r="T122" s="44" t="s">
        <v>1280</v>
      </c>
      <c r="U122" s="46" t="s">
        <v>322</v>
      </c>
      <c r="V122" s="44"/>
      <c r="W122" s="44" t="s">
        <v>6</v>
      </c>
      <c r="X122" s="47">
        <v>100</v>
      </c>
      <c r="Y122" s="48"/>
      <c r="Z122" s="43">
        <v>46077</v>
      </c>
      <c r="AA122" s="43" t="s">
        <v>303</v>
      </c>
      <c r="AB122" s="43" t="str">
        <f>IF(E122="","",IF(V122="","ні","так"))</f>
        <v>ні</v>
      </c>
      <c r="AC122" s="43">
        <v>46077</v>
      </c>
      <c r="AD122" s="43" t="s">
        <v>7</v>
      </c>
      <c r="AE122" s="43" t="s">
        <v>9</v>
      </c>
      <c r="AF122" s="49"/>
      <c r="AG122" s="36" t="e">
        <f ca="1">IF(AND(INT(YEARFRAC(#REF!,TODAY()))&gt;=25,INT(YEARFRAC(#REF!,TODAY()))&lt;=35),INT(YEARFRAC(#REF!,TODAY())),"")</f>
        <v>#REF!</v>
      </c>
      <c r="AH122" s="36" t="e">
        <f ca="1">IF(AND(INT(YEARFRAC(#REF!,TODAY()))&gt;=36,INT(YEARFRAC(#REF!,TODAY()))&lt;=45),INT(YEARFRAC(#REF!,TODAY())),"")</f>
        <v>#REF!</v>
      </c>
      <c r="AI122" s="36" t="e">
        <f ca="1">IF(AND(INT(YEARFRAC(#REF!,TODAY()))&gt;=46,INT(YEARFRAC(#REF!,TODAY()))&lt;=50),INT(YEARFRAC(#REF!,TODAY())),"")</f>
        <v>#REF!</v>
      </c>
      <c r="AJ122" s="35"/>
    </row>
    <row r="123" spans="1:36" ht="39.75" customHeight="1" x14ac:dyDescent="0.25">
      <c r="A123" s="39" t="s">
        <v>330</v>
      </c>
      <c r="B123" s="40">
        <v>46077</v>
      </c>
      <c r="C123" s="35">
        <v>6</v>
      </c>
      <c r="D123" s="41" t="s">
        <v>5</v>
      </c>
      <c r="E123" s="63" t="s">
        <v>1463</v>
      </c>
      <c r="F123" s="51" t="str" cm="1">
        <f t="array" ref="F123:H123">_xlfn.TEXTSPLIT(E123," ")</f>
        <v>ФЕДОРОВ</v>
      </c>
      <c r="G123" s="63" t="str">
        <v>Вадим</v>
      </c>
      <c r="H123" s="63" t="str">
        <v>Юрійович</v>
      </c>
      <c r="I123" s="60" t="s">
        <v>1109</v>
      </c>
      <c r="J123" s="32" t="s">
        <v>2357</v>
      </c>
      <c r="K123" s="39" t="s">
        <v>331</v>
      </c>
      <c r="L123" s="42" t="s">
        <v>1337</v>
      </c>
      <c r="M123" s="46"/>
      <c r="N123" s="44" t="s">
        <v>332</v>
      </c>
      <c r="O123" s="44" t="s">
        <v>333</v>
      </c>
      <c r="P123" s="44" t="s">
        <v>299</v>
      </c>
      <c r="Q123" s="44" t="s">
        <v>334</v>
      </c>
      <c r="R123" s="44" t="s">
        <v>335</v>
      </c>
      <c r="S123" s="44" t="s">
        <v>1179</v>
      </c>
      <c r="T123" s="44" t="s">
        <v>1281</v>
      </c>
      <c r="U123" s="46" t="s">
        <v>336</v>
      </c>
      <c r="V123" s="44"/>
      <c r="W123" s="44" t="s">
        <v>6</v>
      </c>
      <c r="X123" s="47">
        <v>100</v>
      </c>
      <c r="Y123" s="48"/>
      <c r="Z123" s="43">
        <v>46077</v>
      </c>
      <c r="AA123" s="43" t="s">
        <v>303</v>
      </c>
      <c r="AB123" s="43" t="str">
        <f>IF(E123="","",IF(V123="","ні","так"))</f>
        <v>ні</v>
      </c>
      <c r="AC123" s="43">
        <v>46077</v>
      </c>
      <c r="AD123" s="43" t="s">
        <v>7</v>
      </c>
      <c r="AE123" s="43"/>
      <c r="AF123" s="49"/>
      <c r="AG123" s="36" t="e">
        <f ca="1">IF(AND(INT(YEARFRAC(#REF!,TODAY()))&gt;=25,INT(YEARFRAC(#REF!,TODAY()))&lt;=35),INT(YEARFRAC(#REF!,TODAY())),"")</f>
        <v>#REF!</v>
      </c>
      <c r="AH123" s="36" t="e">
        <f ca="1">IF(AND(INT(YEARFRAC(#REF!,TODAY()))&gt;=36,INT(YEARFRAC(#REF!,TODAY()))&lt;=45),INT(YEARFRAC(#REF!,TODAY())),"")</f>
        <v>#REF!</v>
      </c>
      <c r="AI123" s="36" t="e">
        <f ca="1">IF(AND(INT(YEARFRAC(#REF!,TODAY()))&gt;=46,INT(YEARFRAC(#REF!,TODAY()))&lt;=50),INT(YEARFRAC(#REF!,TODAY())),"")</f>
        <v>#REF!</v>
      </c>
      <c r="AJ123" s="35"/>
    </row>
    <row r="124" spans="1:36" ht="39.75" customHeight="1" x14ac:dyDescent="0.25">
      <c r="B124" s="56">
        <v>46077</v>
      </c>
      <c r="C124" s="35">
        <v>12</v>
      </c>
      <c r="D124" s="32" t="s">
        <v>5</v>
      </c>
      <c r="E124" s="57" t="s">
        <v>1464</v>
      </c>
      <c r="F124" s="51" t="str" cm="1">
        <f t="array" ref="F124:H124">_xlfn.TEXTSPLIT(E124," ")</f>
        <v>ФЕДЧУН</v>
      </c>
      <c r="G124" s="57" t="str">
        <v>Віктор</v>
      </c>
      <c r="H124" s="57" t="str">
        <v>Миколайович</v>
      </c>
      <c r="I124" s="60" t="s">
        <v>1090</v>
      </c>
      <c r="J124" s="32" t="s">
        <v>2358</v>
      </c>
      <c r="K124" s="30" t="s">
        <v>816</v>
      </c>
      <c r="L124" s="32" t="s">
        <v>817</v>
      </c>
      <c r="N124" s="32" t="s">
        <v>818</v>
      </c>
      <c r="O124" s="32" t="s">
        <v>819</v>
      </c>
      <c r="P124" s="32" t="s">
        <v>1114</v>
      </c>
      <c r="Q124" s="32" t="s">
        <v>820</v>
      </c>
      <c r="R124" s="32" t="s">
        <v>821</v>
      </c>
      <c r="S124" s="44" t="s">
        <v>1179</v>
      </c>
      <c r="T124" s="32" t="s">
        <v>1282</v>
      </c>
      <c r="U124" s="34" t="s">
        <v>822</v>
      </c>
      <c r="AB124" s="43" t="s">
        <v>1051</v>
      </c>
      <c r="AC124" s="37"/>
      <c r="AD124" s="37"/>
      <c r="AE124" s="33"/>
      <c r="AF124" s="49" t="s">
        <v>745</v>
      </c>
      <c r="AG124" s="36" t="e">
        <f ca="1">IF(AND(INT(YEARFRAC(#REF!,TODAY()))&gt;=25,INT(YEARFRAC(#REF!,TODAY()))&lt;=35),INT(YEARFRAC(#REF!,TODAY())),"")</f>
        <v>#REF!</v>
      </c>
      <c r="AH124" s="36" t="e">
        <f ca="1">IF(AND(INT(YEARFRAC(#REF!,TODAY()))&gt;=36,INT(YEARFRAC(#REF!,TODAY()))&lt;=45),INT(YEARFRAC(#REF!,TODAY())),"")</f>
        <v>#REF!</v>
      </c>
      <c r="AI124" s="36" t="e">
        <f ca="1">IF(AND(INT(YEARFRAC(#REF!,TODAY()))&gt;=46,INT(YEARFRAC(#REF!,TODAY()))&lt;=50),INT(YEARFRAC(#REF!,TODAY())),"")</f>
        <v>#REF!</v>
      </c>
    </row>
    <row r="125" spans="1:36" ht="39.75" customHeight="1" x14ac:dyDescent="0.25">
      <c r="A125" s="46" t="s">
        <v>225</v>
      </c>
      <c r="B125" s="40">
        <v>46076</v>
      </c>
      <c r="C125" s="35">
        <v>12</v>
      </c>
      <c r="D125" s="41" t="s">
        <v>5</v>
      </c>
      <c r="E125" s="42" t="s">
        <v>1465</v>
      </c>
      <c r="F125" s="51" t="str" cm="1">
        <f t="array" ref="F125:H125">_xlfn.TEXTSPLIT(E125," ")</f>
        <v>ФЕЛТИН</v>
      </c>
      <c r="G125" s="42" t="str">
        <v>Роман</v>
      </c>
      <c r="H125" s="42" t="str">
        <v>Миколайович</v>
      </c>
      <c r="I125" s="60" t="s">
        <v>1086</v>
      </c>
      <c r="J125" s="32" t="s">
        <v>2359</v>
      </c>
      <c r="K125" s="39" t="s">
        <v>275</v>
      </c>
      <c r="L125" s="44" t="s">
        <v>1338</v>
      </c>
      <c r="M125" s="46" t="s">
        <v>276</v>
      </c>
      <c r="N125" s="43" t="s">
        <v>274</v>
      </c>
      <c r="O125" s="43" t="s">
        <v>277</v>
      </c>
      <c r="P125" s="44" t="s">
        <v>1115</v>
      </c>
      <c r="Q125" s="43" t="s">
        <v>278</v>
      </c>
      <c r="R125" s="43" t="s">
        <v>279</v>
      </c>
      <c r="S125" s="43" t="s">
        <v>1180</v>
      </c>
      <c r="T125" s="43" t="s">
        <v>1283</v>
      </c>
      <c r="U125" s="46" t="s">
        <v>280</v>
      </c>
      <c r="V125" s="44"/>
      <c r="W125" s="44" t="s">
        <v>6</v>
      </c>
      <c r="X125" s="47">
        <v>100</v>
      </c>
      <c r="Y125" s="48"/>
      <c r="Z125" s="43">
        <v>46076</v>
      </c>
      <c r="AA125" s="43" t="s">
        <v>203</v>
      </c>
      <c r="AB125" s="43" t="str">
        <f>IF(E125="","",IF(V125="","ні","так"))</f>
        <v>ні</v>
      </c>
      <c r="AC125" s="43">
        <v>46076</v>
      </c>
      <c r="AD125" s="43" t="s">
        <v>7</v>
      </c>
      <c r="AE125" s="43" t="s">
        <v>281</v>
      </c>
      <c r="AF125" s="49"/>
      <c r="AG125" s="36" t="e">
        <f ca="1">IF(AND(INT(YEARFRAC(#REF!,TODAY()))&gt;=25,INT(YEARFRAC(#REF!,TODAY()))&lt;=35),INT(YEARFRAC(#REF!,TODAY())),"")</f>
        <v>#REF!</v>
      </c>
      <c r="AH125" s="36" t="e">
        <f ca="1">IF(AND(INT(YEARFRAC(#REF!,TODAY()))&gt;=36,INT(YEARFRAC(#REF!,TODAY()))&lt;=45),INT(YEARFRAC(#REF!,TODAY())),"")</f>
        <v>#REF!</v>
      </c>
      <c r="AI125" s="36" t="e">
        <f ca="1">IF(AND(INT(YEARFRAC(#REF!,TODAY()))&gt;=46,INT(YEARFRAC(#REF!,TODAY()))&lt;=50),INT(YEARFRAC(#REF!,TODAY())),"")</f>
        <v>#REF!</v>
      </c>
      <c r="AJ125" s="35"/>
    </row>
    <row r="126" spans="1:36" ht="39.75" customHeight="1" x14ac:dyDescent="0.25">
      <c r="A126" s="39" t="s">
        <v>218</v>
      </c>
      <c r="B126" s="40">
        <v>46075</v>
      </c>
      <c r="C126" s="41">
        <v>13</v>
      </c>
      <c r="D126" s="41" t="s">
        <v>5</v>
      </c>
      <c r="E126" s="44" t="s">
        <v>1466</v>
      </c>
      <c r="F126" s="51" t="str" cm="1">
        <f t="array" ref="F126:H126">_xlfn.TEXTSPLIT(E126," ")</f>
        <v>ФЕЩУК</v>
      </c>
      <c r="G126" s="44" t="str">
        <v>Олександр</v>
      </c>
      <c r="H126" s="44" t="str">
        <v>Олександрович</v>
      </c>
      <c r="I126" s="60" t="s">
        <v>1076</v>
      </c>
      <c r="J126" s="32" t="s">
        <v>2360</v>
      </c>
      <c r="K126" s="50" t="s">
        <v>282</v>
      </c>
      <c r="L126" s="44" t="s">
        <v>283</v>
      </c>
      <c r="M126" s="44" t="s">
        <v>284</v>
      </c>
      <c r="N126" s="44" t="s">
        <v>237</v>
      </c>
      <c r="O126" s="44" t="s">
        <v>285</v>
      </c>
      <c r="P126" s="44" t="s">
        <v>1115</v>
      </c>
      <c r="Q126" s="44" t="s">
        <v>286</v>
      </c>
      <c r="R126" s="44" t="s">
        <v>287</v>
      </c>
      <c r="S126" s="44" t="s">
        <v>1180</v>
      </c>
      <c r="T126" s="44" t="s">
        <v>1284</v>
      </c>
      <c r="U126" s="46" t="s">
        <v>1166</v>
      </c>
      <c r="V126" s="44"/>
      <c r="W126" s="44" t="s">
        <v>6</v>
      </c>
      <c r="X126" s="47">
        <v>100</v>
      </c>
      <c r="Y126" s="48"/>
      <c r="Z126" s="43">
        <v>46076</v>
      </c>
      <c r="AA126" s="43" t="s">
        <v>203</v>
      </c>
      <c r="AB126" s="43" t="str">
        <f>IF(E126="","",IF(V126="","ні","так"))</f>
        <v>ні</v>
      </c>
      <c r="AC126" s="43">
        <v>46075</v>
      </c>
      <c r="AD126" s="43" t="s">
        <v>7</v>
      </c>
      <c r="AE126" s="43" t="s">
        <v>8</v>
      </c>
      <c r="AF126" s="49"/>
      <c r="AG126" s="36" t="e">
        <f ca="1">IF(AND(INT(YEARFRAC(#REF!,TODAY()))&gt;=25,INT(YEARFRAC(#REF!,TODAY()))&lt;=35),INT(YEARFRAC(#REF!,TODAY())),"")</f>
        <v>#REF!</v>
      </c>
      <c r="AH126" s="36" t="e">
        <f ca="1">IF(AND(INT(YEARFRAC(#REF!,TODAY()))&gt;=36,INT(YEARFRAC(#REF!,TODAY()))&lt;=45),INT(YEARFRAC(#REF!,TODAY())),"")</f>
        <v>#REF!</v>
      </c>
      <c r="AI126" s="36" t="e">
        <f ca="1">IF(AND(INT(YEARFRAC(#REF!,TODAY()))&gt;=46,INT(YEARFRAC(#REF!,TODAY()))&lt;=50),INT(YEARFRAC(#REF!,TODAY())),"")</f>
        <v>#REF!</v>
      </c>
      <c r="AJ126" s="35"/>
    </row>
    <row r="127" spans="1:36" ht="39.75" customHeight="1" x14ac:dyDescent="0.25">
      <c r="A127" s="39" t="s">
        <v>410</v>
      </c>
      <c r="B127" s="40">
        <v>46078</v>
      </c>
      <c r="C127" s="41">
        <v>11</v>
      </c>
      <c r="D127" s="41" t="s">
        <v>15</v>
      </c>
      <c r="E127" s="42" t="s">
        <v>1467</v>
      </c>
      <c r="F127" s="51" t="str" cm="1">
        <f t="array" ref="F127:H127">_xlfn.TEXTSPLIT(E127," ")</f>
        <v>ФІЛОНЕНКО</v>
      </c>
      <c r="G127" s="42" t="str">
        <v>Анатолій</v>
      </c>
      <c r="H127" s="42" t="str">
        <v>Анатолійович</v>
      </c>
      <c r="I127" s="60" t="s">
        <v>1110</v>
      </c>
      <c r="J127" s="32" t="s">
        <v>2361</v>
      </c>
      <c r="K127" s="39" t="s">
        <v>411</v>
      </c>
      <c r="L127" s="45" t="s">
        <v>1339</v>
      </c>
      <c r="M127" s="46" t="s">
        <v>412</v>
      </c>
      <c r="N127" s="43" t="s">
        <v>413</v>
      </c>
      <c r="O127" s="43" t="s">
        <v>414</v>
      </c>
      <c r="P127" s="44" t="s">
        <v>1114</v>
      </c>
      <c r="Q127" s="43" t="s">
        <v>415</v>
      </c>
      <c r="R127" s="43" t="s">
        <v>416</v>
      </c>
      <c r="S127" s="44" t="s">
        <v>1179</v>
      </c>
      <c r="T127" s="43" t="s">
        <v>1285</v>
      </c>
      <c r="U127" s="46" t="s">
        <v>1167</v>
      </c>
      <c r="V127" s="44"/>
      <c r="W127" s="44" t="s">
        <v>6</v>
      </c>
      <c r="X127" s="47">
        <v>100</v>
      </c>
      <c r="Y127" s="48"/>
      <c r="Z127" s="43">
        <v>46078</v>
      </c>
      <c r="AA127" s="43" t="s">
        <v>357</v>
      </c>
      <c r="AB127" s="43" t="str">
        <f>IF(E127="","",IF(V127="","ні","так"))</f>
        <v>ні</v>
      </c>
      <c r="AC127" s="43">
        <v>46078</v>
      </c>
      <c r="AD127" s="43" t="s">
        <v>16</v>
      </c>
      <c r="AE127" s="43"/>
      <c r="AF127" s="49" t="s">
        <v>417</v>
      </c>
      <c r="AG127" s="36" t="e">
        <f ca="1">IF(AND(INT(YEARFRAC(#REF!,TODAY()))&gt;=25,INT(YEARFRAC(#REF!,TODAY()))&lt;=35),INT(YEARFRAC(#REF!,TODAY())),"")</f>
        <v>#REF!</v>
      </c>
      <c r="AH127" s="36" t="e">
        <f ca="1">IF(AND(INT(YEARFRAC(#REF!,TODAY()))&gt;=36,INT(YEARFRAC(#REF!,TODAY()))&lt;=45),INT(YEARFRAC(#REF!,TODAY())),"")</f>
        <v>#REF!</v>
      </c>
      <c r="AI127" s="36" t="e">
        <f ca="1">IF(AND(INT(YEARFRAC(#REF!,TODAY()))&gt;=46,INT(YEARFRAC(#REF!,TODAY()))&lt;=50),INT(YEARFRAC(#REF!,TODAY())),"")</f>
        <v>#REF!</v>
      </c>
      <c r="AJ127" s="35"/>
    </row>
    <row r="128" spans="1:36" ht="39.75" customHeight="1" x14ac:dyDescent="0.25">
      <c r="A128" s="46" t="s">
        <v>118</v>
      </c>
      <c r="B128" s="40">
        <v>46075</v>
      </c>
      <c r="C128" s="41">
        <v>7</v>
      </c>
      <c r="D128" s="41" t="s">
        <v>5</v>
      </c>
      <c r="E128" s="44" t="s">
        <v>1468</v>
      </c>
      <c r="F128" s="51" t="str" cm="1">
        <f t="array" ref="F128:H128">_xlfn.TEXTSPLIT(E128," ")</f>
        <v>ХВЕЩУК</v>
      </c>
      <c r="G128" s="44" t="str">
        <v>Дмитро</v>
      </c>
      <c r="H128" s="44" t="str">
        <v>Володимирович</v>
      </c>
      <c r="I128" s="60" t="s">
        <v>1072</v>
      </c>
      <c r="J128" s="32" t="s">
        <v>2362</v>
      </c>
      <c r="K128" s="44">
        <v>3346308799</v>
      </c>
      <c r="L128" s="44" t="s">
        <v>141</v>
      </c>
      <c r="M128" s="46" t="s">
        <v>142</v>
      </c>
      <c r="N128" s="44" t="s">
        <v>173</v>
      </c>
      <c r="O128" s="44" t="s">
        <v>174</v>
      </c>
      <c r="P128" s="44" t="s">
        <v>151</v>
      </c>
      <c r="Q128" s="44" t="s">
        <v>175</v>
      </c>
      <c r="R128" s="44" t="s">
        <v>176</v>
      </c>
      <c r="S128" s="44" t="s">
        <v>1180</v>
      </c>
      <c r="T128" s="44" t="s">
        <v>1189</v>
      </c>
      <c r="U128" s="46" t="s">
        <v>177</v>
      </c>
      <c r="V128" s="44"/>
      <c r="W128" s="44" t="s">
        <v>6</v>
      </c>
      <c r="X128" s="47">
        <v>100</v>
      </c>
      <c r="Y128" s="48"/>
      <c r="Z128" s="43">
        <v>46075</v>
      </c>
      <c r="AA128" s="43" t="s">
        <v>129</v>
      </c>
      <c r="AB128" s="43" t="str">
        <f>IF(E128="","",IF(V128="","ні","так"))</f>
        <v>ні</v>
      </c>
      <c r="AC128" s="43">
        <v>46075</v>
      </c>
      <c r="AD128" s="43" t="s">
        <v>7</v>
      </c>
      <c r="AE128" s="43"/>
      <c r="AF128" s="49"/>
      <c r="AG128" s="36" t="e">
        <f ca="1">IF(AND(INT(YEARFRAC(#REF!,TODAY()))&gt;=25,INT(YEARFRAC(#REF!,TODAY()))&lt;=35),INT(YEARFRAC(#REF!,TODAY())),"")</f>
        <v>#REF!</v>
      </c>
      <c r="AH128" s="36" t="e">
        <f ca="1">IF(AND(INT(YEARFRAC(#REF!,TODAY()))&gt;=36,INT(YEARFRAC(#REF!,TODAY()))&lt;=45),INT(YEARFRAC(#REF!,TODAY())),"")</f>
        <v>#REF!</v>
      </c>
      <c r="AI128" s="36" t="e">
        <f ca="1">IF(AND(INT(YEARFRAC(#REF!,TODAY()))&gt;=46,INT(YEARFRAC(#REF!,TODAY()))&lt;=50),INT(YEARFRAC(#REF!,TODAY())),"")</f>
        <v>#REF!</v>
      </c>
      <c r="AJ128" s="35"/>
    </row>
    <row r="129" spans="1:36" ht="39.75" customHeight="1" x14ac:dyDescent="0.25">
      <c r="A129" s="46" t="s">
        <v>120</v>
      </c>
      <c r="B129" s="40">
        <v>46075</v>
      </c>
      <c r="C129" s="41">
        <v>9</v>
      </c>
      <c r="D129" s="41" t="s">
        <v>5</v>
      </c>
      <c r="E129" s="44" t="s">
        <v>1469</v>
      </c>
      <c r="F129" s="51" t="str" cm="1">
        <f t="array" ref="F129:H129">_xlfn.TEXTSPLIT(E129," ")</f>
        <v>ЧЕРНЕЦЬКИЙ</v>
      </c>
      <c r="G129" s="44" t="str">
        <v>Олександр</v>
      </c>
      <c r="H129" s="44" t="str">
        <v>Володимирович</v>
      </c>
      <c r="I129" s="66" t="s">
        <v>1073</v>
      </c>
      <c r="J129" s="32" t="s">
        <v>2363</v>
      </c>
      <c r="K129" s="50" t="s">
        <v>128</v>
      </c>
      <c r="L129" s="44" t="s">
        <v>131</v>
      </c>
      <c r="M129" s="44" t="s">
        <v>132</v>
      </c>
      <c r="N129" s="44" t="s">
        <v>184</v>
      </c>
      <c r="O129" s="44" t="s">
        <v>185</v>
      </c>
      <c r="P129" s="44" t="s">
        <v>151</v>
      </c>
      <c r="Q129" s="44" t="s">
        <v>186</v>
      </c>
      <c r="R129" s="44" t="s">
        <v>187</v>
      </c>
      <c r="S129" s="44" t="s">
        <v>1180</v>
      </c>
      <c r="T129" s="44" t="s">
        <v>1190</v>
      </c>
      <c r="U129" s="46" t="s">
        <v>188</v>
      </c>
      <c r="V129" s="44"/>
      <c r="W129" s="44" t="s">
        <v>6</v>
      </c>
      <c r="X129" s="47">
        <v>100</v>
      </c>
      <c r="Y129" s="48"/>
      <c r="Z129" s="43">
        <v>46075</v>
      </c>
      <c r="AA129" s="43" t="s">
        <v>129</v>
      </c>
      <c r="AB129" s="43" t="str">
        <f>IF(E129="","",IF(V129="","ні","так"))</f>
        <v>ні</v>
      </c>
      <c r="AC129" s="43">
        <v>46075</v>
      </c>
      <c r="AD129" s="43" t="s">
        <v>7</v>
      </c>
      <c r="AE129" s="43"/>
      <c r="AF129" s="49"/>
      <c r="AG129" s="36" t="e">
        <f ca="1">IF(AND(INT(YEARFRAC(#REF!,TODAY()))&gt;=25,INT(YEARFRAC(#REF!,TODAY()))&lt;=35),INT(YEARFRAC(#REF!,TODAY())),"")</f>
        <v>#REF!</v>
      </c>
      <c r="AH129" s="36" t="e">
        <f ca="1">IF(AND(INT(YEARFRAC(#REF!,TODAY()))&gt;=36,INT(YEARFRAC(#REF!,TODAY()))&lt;=45),INT(YEARFRAC(#REF!,TODAY())),"")</f>
        <v>#REF!</v>
      </c>
      <c r="AI129" s="36" t="e">
        <f ca="1">IF(AND(INT(YEARFRAC(#REF!,TODAY()))&gt;=46,INT(YEARFRAC(#REF!,TODAY()))&lt;=50),INT(YEARFRAC(#REF!,TODAY())),"")</f>
        <v>#REF!</v>
      </c>
      <c r="AJ129" s="35"/>
    </row>
    <row r="130" spans="1:36" ht="39.75" customHeight="1" x14ac:dyDescent="0.25">
      <c r="A130" s="39" t="s">
        <v>492</v>
      </c>
      <c r="B130" s="40">
        <v>46079</v>
      </c>
      <c r="C130" s="41">
        <v>15</v>
      </c>
      <c r="D130" s="35" t="s">
        <v>5</v>
      </c>
      <c r="E130" s="64" t="s">
        <v>1470</v>
      </c>
      <c r="F130" s="51" t="str" cm="1">
        <f t="array" ref="F130:H130">_xlfn.TEXTSPLIT(E130," ")</f>
        <v>ЧІКАЛОВ</v>
      </c>
      <c r="G130" s="64" t="str">
        <v>Богдан</v>
      </c>
      <c r="H130" s="64" t="str">
        <v>Володимирович</v>
      </c>
      <c r="I130" s="60" t="s">
        <v>1105</v>
      </c>
      <c r="J130" s="32" t="s">
        <v>2364</v>
      </c>
      <c r="K130" s="39" t="s">
        <v>520</v>
      </c>
      <c r="L130" s="42" t="s">
        <v>521</v>
      </c>
      <c r="M130" s="46" t="s">
        <v>522</v>
      </c>
      <c r="N130" s="44" t="s">
        <v>523</v>
      </c>
      <c r="O130" s="44" t="s">
        <v>524</v>
      </c>
      <c r="P130" s="44" t="s">
        <v>11</v>
      </c>
      <c r="Q130" s="44" t="s">
        <v>525</v>
      </c>
      <c r="R130" s="44" t="s">
        <v>526</v>
      </c>
      <c r="S130" s="44" t="s">
        <v>1179</v>
      </c>
      <c r="T130" s="44" t="s">
        <v>1286</v>
      </c>
      <c r="U130" s="46" t="s">
        <v>1168</v>
      </c>
      <c r="V130" s="44"/>
      <c r="W130" s="44" t="s">
        <v>6</v>
      </c>
      <c r="X130" s="47">
        <v>100</v>
      </c>
      <c r="Y130" s="48"/>
      <c r="Z130" s="43">
        <v>46079</v>
      </c>
      <c r="AA130" s="43" t="s">
        <v>428</v>
      </c>
      <c r="AB130" s="43" t="str">
        <f>IF(E130="","",IF(V130="","ні","так"))</f>
        <v>ні</v>
      </c>
      <c r="AC130" s="43">
        <v>46079</v>
      </c>
      <c r="AD130" s="43" t="s">
        <v>7</v>
      </c>
      <c r="AE130" s="43" t="s">
        <v>9</v>
      </c>
      <c r="AF130" s="49"/>
      <c r="AG130" s="36" t="e">
        <f ca="1">IF(AND(INT(YEARFRAC(#REF!,TODAY()))&gt;=25,INT(YEARFRAC(#REF!,TODAY()))&lt;=35),INT(YEARFRAC(#REF!,TODAY())),"")</f>
        <v>#REF!</v>
      </c>
      <c r="AH130" s="36" t="e">
        <f ca="1">IF(AND(INT(YEARFRAC(#REF!,TODAY()))&gt;=36,INT(YEARFRAC(#REF!,TODAY()))&lt;=45),INT(YEARFRAC(#REF!,TODAY())),"")</f>
        <v>#REF!</v>
      </c>
      <c r="AI130" s="36" t="e">
        <f ca="1">IF(AND(INT(YEARFRAC(#REF!,TODAY()))&gt;=46,INT(YEARFRAC(#REF!,TODAY()))&lt;=50),INT(YEARFRAC(#REF!,TODAY())),"")</f>
        <v>#REF!</v>
      </c>
      <c r="AJ130" s="35"/>
    </row>
    <row r="131" spans="1:36" ht="39.75" customHeight="1" x14ac:dyDescent="0.25">
      <c r="A131" s="50" t="s">
        <v>105</v>
      </c>
      <c r="B131" s="40">
        <v>46074</v>
      </c>
      <c r="C131" s="41">
        <v>3</v>
      </c>
      <c r="D131" s="41" t="s">
        <v>5</v>
      </c>
      <c r="E131" s="42" t="s">
        <v>1471</v>
      </c>
      <c r="F131" s="51" t="str" cm="1">
        <f t="array" ref="F131:H131">_xlfn.TEXTSPLIT(E131," ")</f>
        <v>ШАКАЛО</v>
      </c>
      <c r="G131" s="42" t="str">
        <v>Олександр</v>
      </c>
      <c r="H131" s="42" t="str">
        <v>Леонідович</v>
      </c>
      <c r="I131" s="60" t="s">
        <v>1072</v>
      </c>
      <c r="J131" s="32" t="s">
        <v>2365</v>
      </c>
      <c r="K131" s="39" t="s">
        <v>112</v>
      </c>
      <c r="L131" s="45" t="s">
        <v>113</v>
      </c>
      <c r="M131" s="46" t="s">
        <v>114</v>
      </c>
      <c r="N131" s="43" t="s">
        <v>155</v>
      </c>
      <c r="O131" s="43" t="s">
        <v>156</v>
      </c>
      <c r="P131" s="44" t="s">
        <v>145</v>
      </c>
      <c r="Q131" s="43" t="s">
        <v>157</v>
      </c>
      <c r="R131" s="43" t="s">
        <v>158</v>
      </c>
      <c r="S131" s="44" t="s">
        <v>1179</v>
      </c>
      <c r="T131" s="43" t="s">
        <v>1186</v>
      </c>
      <c r="U131" s="46" t="s">
        <v>159</v>
      </c>
      <c r="V131" s="44" t="s">
        <v>115</v>
      </c>
      <c r="W131" s="44" t="s">
        <v>6</v>
      </c>
      <c r="X131" s="47">
        <v>100</v>
      </c>
      <c r="Y131" s="48"/>
      <c r="Z131" s="43">
        <v>46074</v>
      </c>
      <c r="AA131" s="43" t="s">
        <v>125</v>
      </c>
      <c r="AB131" s="43" t="str">
        <f>IF(E131="","",IF(V131="","ні","так"))</f>
        <v>так</v>
      </c>
      <c r="AC131" s="43">
        <v>46074</v>
      </c>
      <c r="AD131" s="43" t="s">
        <v>7</v>
      </c>
      <c r="AE131" s="43" t="s">
        <v>148</v>
      </c>
      <c r="AF131" s="49"/>
      <c r="AG131" s="36" t="e">
        <f ca="1">IF(AND(INT(YEARFRAC(#REF!,TODAY()))&gt;=25,INT(YEARFRAC(#REF!,TODAY()))&lt;=35),INT(YEARFRAC(#REF!,TODAY())),"")</f>
        <v>#REF!</v>
      </c>
      <c r="AH131" s="36" t="e">
        <f ca="1">IF(AND(INT(YEARFRAC(#REF!,TODAY()))&gt;=36,INT(YEARFRAC(#REF!,TODAY()))&lt;=45),INT(YEARFRAC(#REF!,TODAY())),"")</f>
        <v>#REF!</v>
      </c>
      <c r="AI131" s="36" t="e">
        <f ca="1">IF(AND(INT(YEARFRAC(#REF!,TODAY()))&gt;=46,INT(YEARFRAC(#REF!,TODAY()))&lt;=50),INT(YEARFRAC(#REF!,TODAY())),"")</f>
        <v>#REF!</v>
      </c>
      <c r="AJ131" s="35"/>
    </row>
    <row r="132" spans="1:36" ht="39.75" customHeight="1" x14ac:dyDescent="0.25">
      <c r="A132" s="50" t="s">
        <v>714</v>
      </c>
      <c r="B132" s="40">
        <v>46081</v>
      </c>
      <c r="C132" s="35">
        <v>14</v>
      </c>
      <c r="D132" s="35" t="s">
        <v>5</v>
      </c>
      <c r="E132" s="51" t="s">
        <v>1472</v>
      </c>
      <c r="F132" s="51" t="str" cm="1">
        <f t="array" ref="F132:H132">_xlfn.TEXTSPLIT(E132," ")</f>
        <v>ШАПОВАЛ</v>
      </c>
      <c r="G132" s="51" t="str">
        <v>Анатолій</v>
      </c>
      <c r="H132" s="51" t="str">
        <v>Борисович</v>
      </c>
      <c r="I132" s="60" t="s">
        <v>1076</v>
      </c>
      <c r="J132" s="32" t="s">
        <v>2366</v>
      </c>
      <c r="K132" s="39" t="s">
        <v>715</v>
      </c>
      <c r="L132" s="42" t="s">
        <v>716</v>
      </c>
      <c r="M132" s="46" t="s">
        <v>717</v>
      </c>
      <c r="N132" s="44" t="s">
        <v>718</v>
      </c>
      <c r="O132" s="44" t="s">
        <v>719</v>
      </c>
      <c r="P132" s="44" t="s">
        <v>1115</v>
      </c>
      <c r="Q132" s="44" t="s">
        <v>720</v>
      </c>
      <c r="R132" s="44" t="s">
        <v>721</v>
      </c>
      <c r="S132" s="44" t="s">
        <v>1180</v>
      </c>
      <c r="T132" s="44" t="s">
        <v>1287</v>
      </c>
      <c r="U132" s="46" t="s">
        <v>1169</v>
      </c>
      <c r="V132" s="54">
        <v>100915</v>
      </c>
      <c r="W132" s="44" t="s">
        <v>6</v>
      </c>
      <c r="X132" s="47">
        <v>100</v>
      </c>
      <c r="Y132" s="48"/>
      <c r="Z132" s="43">
        <v>46081</v>
      </c>
      <c r="AA132" s="43" t="s">
        <v>639</v>
      </c>
      <c r="AB132" s="43" t="str">
        <f>IF(E132="","",IF(V132="","ні","так"))</f>
        <v>так</v>
      </c>
      <c r="AC132" s="43">
        <v>46081</v>
      </c>
      <c r="AD132" s="43" t="s">
        <v>7</v>
      </c>
      <c r="AE132" s="43"/>
      <c r="AF132" s="49" t="s">
        <v>261</v>
      </c>
      <c r="AG132" s="36" t="e">
        <f ca="1">IF(AND(INT(YEARFRAC(#REF!,TODAY()))&gt;=25,INT(YEARFRAC(#REF!,TODAY()))&lt;=35),INT(YEARFRAC(#REF!,TODAY())),"")</f>
        <v>#REF!</v>
      </c>
      <c r="AH132" s="36" t="e">
        <f ca="1">IF(AND(INT(YEARFRAC(#REF!,TODAY()))&gt;=36,INT(YEARFRAC(#REF!,TODAY()))&lt;=45),INT(YEARFRAC(#REF!,TODAY())),"")</f>
        <v>#REF!</v>
      </c>
      <c r="AI132" s="36" t="e">
        <f ca="1">IF(AND(INT(YEARFRAC(#REF!,TODAY()))&gt;=46,INT(YEARFRAC(#REF!,TODAY()))&lt;=50),INT(YEARFRAC(#REF!,TODAY())),"")</f>
        <v>#REF!</v>
      </c>
      <c r="AJ132" s="35"/>
    </row>
    <row r="133" spans="1:36" ht="39.75" customHeight="1" x14ac:dyDescent="0.25">
      <c r="B133" s="40">
        <v>46076</v>
      </c>
      <c r="C133" s="35">
        <v>37</v>
      </c>
      <c r="D133" s="32" t="s">
        <v>5</v>
      </c>
      <c r="E133" s="57" t="s">
        <v>1473</v>
      </c>
      <c r="F133" s="51" t="str" cm="1">
        <f t="array" ref="F133:H133">_xlfn.TEXTSPLIT(E133," ")</f>
        <v>ШЕВЧЕНКО</v>
      </c>
      <c r="G133" s="57" t="str">
        <v>Павло</v>
      </c>
      <c r="H133" s="57" t="str">
        <v>Миколайович</v>
      </c>
      <c r="I133" s="60" t="s">
        <v>1340</v>
      </c>
      <c r="J133" s="32" t="s">
        <v>2367</v>
      </c>
      <c r="K133" s="30" t="s">
        <v>992</v>
      </c>
      <c r="L133" s="32"/>
      <c r="M133" s="34" t="s">
        <v>993</v>
      </c>
      <c r="N133" s="32" t="s">
        <v>994</v>
      </c>
      <c r="O133" s="32" t="s">
        <v>995</v>
      </c>
      <c r="P133" s="32" t="s">
        <v>1114</v>
      </c>
      <c r="Q133" s="32" t="s">
        <v>1531</v>
      </c>
      <c r="R133" s="32" t="s">
        <v>996</v>
      </c>
      <c r="S133" s="44" t="s">
        <v>1179</v>
      </c>
      <c r="T133" s="32" t="s">
        <v>1288</v>
      </c>
      <c r="U133" s="34" t="s">
        <v>997</v>
      </c>
      <c r="AB133" s="43" t="s">
        <v>1051</v>
      </c>
      <c r="AC133" s="37"/>
      <c r="AD133" s="37"/>
      <c r="AE133" s="33" t="s">
        <v>8</v>
      </c>
      <c r="AF133" s="49" t="s">
        <v>745</v>
      </c>
      <c r="AG133" s="36" t="e">
        <f ca="1">IF(AND(INT(YEARFRAC(#REF!,TODAY()))&gt;=25,INT(YEARFRAC(#REF!,TODAY()))&lt;=35),INT(YEARFRAC(#REF!,TODAY())),"")</f>
        <v>#REF!</v>
      </c>
      <c r="AH133" s="36" t="e">
        <f ca="1">IF(AND(INT(YEARFRAC(#REF!,TODAY()))&gt;=36,INT(YEARFRAC(#REF!,TODAY()))&lt;=45),INT(YEARFRAC(#REF!,TODAY())),"")</f>
        <v>#REF!</v>
      </c>
      <c r="AI133" s="36" t="e">
        <f ca="1">IF(AND(INT(YEARFRAC(#REF!,TODAY()))&gt;=46,INT(YEARFRAC(#REF!,TODAY()))&lt;=50),INT(YEARFRAC(#REF!,TODAY())),"")</f>
        <v>#REF!</v>
      </c>
    </row>
    <row r="134" spans="1:36" ht="39.75" customHeight="1" x14ac:dyDescent="0.25">
      <c r="B134" s="56"/>
      <c r="C134" s="35">
        <v>19</v>
      </c>
      <c r="D134" s="32" t="s">
        <v>5</v>
      </c>
      <c r="E134" s="31" t="s">
        <v>1474</v>
      </c>
      <c r="F134" s="51" t="str" cm="1">
        <f t="array" ref="F134:H134">_xlfn.TEXTSPLIT(E134," ")</f>
        <v>ШЕВЧЕНКО</v>
      </c>
      <c r="G134" s="31" t="str">
        <v>Роман</v>
      </c>
      <c r="H134" s="31" t="str">
        <v>Сергійович</v>
      </c>
      <c r="I134" s="60" t="s">
        <v>1081</v>
      </c>
      <c r="J134" s="32" t="s">
        <v>2368</v>
      </c>
      <c r="K134" s="30" t="s">
        <v>865</v>
      </c>
      <c r="L134" s="32" t="s">
        <v>866</v>
      </c>
      <c r="N134" s="32" t="s">
        <v>740</v>
      </c>
      <c r="O134" s="32" t="s">
        <v>867</v>
      </c>
      <c r="P134" s="32" t="s">
        <v>1114</v>
      </c>
      <c r="Q134" s="32" t="s">
        <v>868</v>
      </c>
      <c r="R134" s="32" t="s">
        <v>869</v>
      </c>
      <c r="S134" s="44" t="s">
        <v>1179</v>
      </c>
      <c r="T134" s="32" t="s">
        <v>1289</v>
      </c>
      <c r="U134" s="34" t="s">
        <v>760</v>
      </c>
      <c r="AB134" s="43" t="s">
        <v>1051</v>
      </c>
      <c r="AC134" s="37"/>
      <c r="AD134" s="37"/>
      <c r="AE134" s="33" t="s">
        <v>10</v>
      </c>
      <c r="AF134" s="49" t="s">
        <v>745</v>
      </c>
      <c r="AG134" s="36" t="e">
        <f ca="1">IF(AND(INT(YEARFRAC(#REF!,TODAY()))&gt;=25,INT(YEARFRAC(#REF!,TODAY()))&lt;=35),INT(YEARFRAC(#REF!,TODAY())),"")</f>
        <v>#REF!</v>
      </c>
      <c r="AH134" s="36" t="e">
        <f ca="1">IF(AND(INT(YEARFRAC(#REF!,TODAY()))&gt;=36,INT(YEARFRAC(#REF!,TODAY()))&lt;=45),INT(YEARFRAC(#REF!,TODAY())),"")</f>
        <v>#REF!</v>
      </c>
      <c r="AI134" s="36" t="e">
        <f ca="1">IF(AND(INT(YEARFRAC(#REF!,TODAY()))&gt;=46,INT(YEARFRAC(#REF!,TODAY()))&lt;=50),INT(YEARFRAC(#REF!,TODAY())),"")</f>
        <v>#REF!</v>
      </c>
    </row>
    <row r="135" spans="1:36" ht="39.75" customHeight="1" x14ac:dyDescent="0.25">
      <c r="A135" s="46" t="s">
        <v>288</v>
      </c>
      <c r="B135" s="40">
        <v>46076</v>
      </c>
      <c r="C135" s="35">
        <v>14</v>
      </c>
      <c r="D135" s="41" t="s">
        <v>5</v>
      </c>
      <c r="E135" s="44" t="s">
        <v>1475</v>
      </c>
      <c r="F135" s="51" t="str" cm="1">
        <f t="array" ref="F135:H135">_xlfn.TEXTSPLIT(E135," ")</f>
        <v>ШЕВЧУК</v>
      </c>
      <c r="G135" s="44" t="str">
        <v>Олег</v>
      </c>
      <c r="H135" s="44" t="str">
        <v>Григорович</v>
      </c>
      <c r="I135" s="60" t="s">
        <v>1111</v>
      </c>
      <c r="J135" s="32" t="s">
        <v>2369</v>
      </c>
      <c r="K135" s="44">
        <v>2824408213</v>
      </c>
      <c r="L135" s="44" t="s">
        <v>289</v>
      </c>
      <c r="M135" s="46" t="s">
        <v>290</v>
      </c>
      <c r="N135" s="44" t="s">
        <v>291</v>
      </c>
      <c r="O135" s="44" t="s">
        <v>292</v>
      </c>
      <c r="P135" s="44" t="s">
        <v>1114</v>
      </c>
      <c r="Q135" s="44" t="s">
        <v>293</v>
      </c>
      <c r="R135" s="44" t="s">
        <v>294</v>
      </c>
      <c r="S135" s="44" t="s">
        <v>1179</v>
      </c>
      <c r="T135" s="44" t="s">
        <v>1187</v>
      </c>
      <c r="U135" s="46" t="s">
        <v>1170</v>
      </c>
      <c r="V135" s="44"/>
      <c r="W135" s="44" t="s">
        <v>6</v>
      </c>
      <c r="X135" s="47">
        <v>100</v>
      </c>
      <c r="Y135" s="48"/>
      <c r="Z135" s="43">
        <v>46076</v>
      </c>
      <c r="AA135" s="43" t="s">
        <v>203</v>
      </c>
      <c r="AB135" s="43" t="str">
        <f>IF(E135="","",IF(V135="","ні","так"))</f>
        <v>ні</v>
      </c>
      <c r="AC135" s="43">
        <v>46076</v>
      </c>
      <c r="AD135" s="43" t="s">
        <v>7</v>
      </c>
      <c r="AE135" s="43"/>
      <c r="AF135" s="49"/>
      <c r="AG135" s="36" t="e">
        <f ca="1">IF(AND(INT(YEARFRAC(#REF!,TODAY()))&gt;=25,INT(YEARFRAC(#REF!,TODAY()))&lt;=35),INT(YEARFRAC(#REF!,TODAY())),"")</f>
        <v>#REF!</v>
      </c>
      <c r="AH135" s="36" t="e">
        <f ca="1">IF(AND(INT(YEARFRAC(#REF!,TODAY()))&gt;=36,INT(YEARFRAC(#REF!,TODAY()))&lt;=45),INT(YEARFRAC(#REF!,TODAY())),"")</f>
        <v>#REF!</v>
      </c>
      <c r="AI135" s="36" t="e">
        <f ca="1">IF(AND(INT(YEARFRAC(#REF!,TODAY()))&gt;=46,INT(YEARFRAC(#REF!,TODAY()))&lt;=50),INT(YEARFRAC(#REF!,TODAY())),"")</f>
        <v>#REF!</v>
      </c>
      <c r="AJ135" s="35"/>
    </row>
    <row r="136" spans="1:36" ht="39.75" customHeight="1" x14ac:dyDescent="0.25">
      <c r="A136" s="50" t="s">
        <v>620</v>
      </c>
      <c r="B136" s="40">
        <v>46080</v>
      </c>
      <c r="C136" s="35">
        <v>14</v>
      </c>
      <c r="D136" s="41" t="s">
        <v>5</v>
      </c>
      <c r="E136" s="51" t="s">
        <v>1476</v>
      </c>
      <c r="F136" s="51" t="str" cm="1">
        <f t="array" ref="F136:H136">_xlfn.TEXTSPLIT(E136," ")</f>
        <v>ШКОЛЬНИЙ</v>
      </c>
      <c r="G136" s="51" t="str">
        <v>Максим</v>
      </c>
      <c r="H136" s="51" t="str">
        <v>Олександрович</v>
      </c>
      <c r="I136" s="60" t="s">
        <v>1075</v>
      </c>
      <c r="J136" s="32" t="s">
        <v>2370</v>
      </c>
      <c r="K136" s="39" t="s">
        <v>621</v>
      </c>
      <c r="L136" s="31" t="s">
        <v>622</v>
      </c>
      <c r="M136" s="46" t="s">
        <v>623</v>
      </c>
      <c r="N136" s="44" t="s">
        <v>624</v>
      </c>
      <c r="O136" s="44" t="s">
        <v>1557</v>
      </c>
      <c r="P136" s="44" t="s">
        <v>1114</v>
      </c>
      <c r="Q136" s="44" t="s">
        <v>1532</v>
      </c>
      <c r="R136" s="44" t="s">
        <v>625</v>
      </c>
      <c r="S136" s="44" t="s">
        <v>1179</v>
      </c>
      <c r="T136" s="44" t="s">
        <v>1315</v>
      </c>
      <c r="U136" s="46" t="s">
        <v>1171</v>
      </c>
      <c r="V136" s="44"/>
      <c r="W136" s="44" t="s">
        <v>6</v>
      </c>
      <c r="X136" s="47">
        <v>100</v>
      </c>
      <c r="Y136" s="48"/>
      <c r="Z136" s="43">
        <v>46080</v>
      </c>
      <c r="AA136" s="43" t="s">
        <v>540</v>
      </c>
      <c r="AB136" s="43" t="str">
        <f>IF(E136="","",IF(V136="","ні","так"))</f>
        <v>ні</v>
      </c>
      <c r="AC136" s="43">
        <v>46080</v>
      </c>
      <c r="AD136" s="43" t="s">
        <v>7</v>
      </c>
      <c r="AE136" s="43"/>
      <c r="AF136" s="49"/>
      <c r="AG136" s="36" t="e">
        <f ca="1">IF(AND(INT(YEARFRAC(#REF!,TODAY()))&gt;=25,INT(YEARFRAC(#REF!,TODAY()))&lt;=35),INT(YEARFRAC(#REF!,TODAY())),"")</f>
        <v>#REF!</v>
      </c>
      <c r="AH136" s="36" t="e">
        <f ca="1">IF(AND(INT(YEARFRAC(#REF!,TODAY()))&gt;=36,INT(YEARFRAC(#REF!,TODAY()))&lt;=45),INT(YEARFRAC(#REF!,TODAY())),"")</f>
        <v>#REF!</v>
      </c>
      <c r="AI136" s="36" t="e">
        <f ca="1">IF(AND(INT(YEARFRAC(#REF!,TODAY()))&gt;=46,INT(YEARFRAC(#REF!,TODAY()))&lt;=50),INT(YEARFRAC(#REF!,TODAY())),"")</f>
        <v>#REF!</v>
      </c>
      <c r="AJ136" s="35"/>
    </row>
    <row r="137" spans="1:36" ht="39.75" customHeight="1" x14ac:dyDescent="0.25">
      <c r="B137" s="56">
        <v>46078</v>
      </c>
      <c r="C137" s="35">
        <v>25</v>
      </c>
      <c r="D137" s="32" t="s">
        <v>5</v>
      </c>
      <c r="E137" s="57" t="s">
        <v>1477</v>
      </c>
      <c r="F137" s="51" t="str" cm="1">
        <f t="array" ref="F137:H137">_xlfn.TEXTSPLIT(E137," ")</f>
        <v>ШТИБ</v>
      </c>
      <c r="G137" s="57" t="str">
        <v>Олександр</v>
      </c>
      <c r="H137" s="57" t="str">
        <v>Вʼячеславович</v>
      </c>
      <c r="I137" s="60" t="s">
        <v>1081</v>
      </c>
      <c r="J137" s="32" t="s">
        <v>2371</v>
      </c>
      <c r="K137" s="30" t="s">
        <v>908</v>
      </c>
      <c r="L137" s="32" t="s">
        <v>909</v>
      </c>
      <c r="M137" s="34" t="s">
        <v>910</v>
      </c>
      <c r="N137" s="32" t="s">
        <v>740</v>
      </c>
      <c r="O137" s="32" t="s">
        <v>911</v>
      </c>
      <c r="P137" s="32" t="s">
        <v>1113</v>
      </c>
      <c r="Q137" s="32" t="s">
        <v>912</v>
      </c>
      <c r="R137" s="32" t="s">
        <v>913</v>
      </c>
      <c r="S137" s="44" t="s">
        <v>1179</v>
      </c>
      <c r="T137" s="32" t="s">
        <v>1290</v>
      </c>
      <c r="U137" s="34" t="s">
        <v>760</v>
      </c>
      <c r="AB137" s="43" t="s">
        <v>1051</v>
      </c>
      <c r="AC137" s="37"/>
      <c r="AD137" s="37"/>
      <c r="AE137" s="33"/>
      <c r="AF137" s="49" t="s">
        <v>745</v>
      </c>
      <c r="AG137" s="36" t="e">
        <f ca="1">IF(AND(INT(YEARFRAC(#REF!,TODAY()))&gt;=25,INT(YEARFRAC(#REF!,TODAY()))&lt;=35),INT(YEARFRAC(#REF!,TODAY())),"")</f>
        <v>#REF!</v>
      </c>
      <c r="AH137" s="36" t="e">
        <f ca="1">IF(AND(INT(YEARFRAC(#REF!,TODAY()))&gt;=36,INT(YEARFRAC(#REF!,TODAY()))&lt;=45),INT(YEARFRAC(#REF!,TODAY())),"")</f>
        <v>#REF!</v>
      </c>
      <c r="AI137" s="36" t="e">
        <f ca="1">IF(AND(INT(YEARFRAC(#REF!,TODAY()))&gt;=46,INT(YEARFRAC(#REF!,TODAY()))&lt;=50),INT(YEARFRAC(#REF!,TODAY())),"")</f>
        <v>#REF!</v>
      </c>
    </row>
    <row r="138" spans="1:36" ht="39.75" customHeight="1" x14ac:dyDescent="0.25">
      <c r="A138" s="50" t="s">
        <v>576</v>
      </c>
      <c r="B138" s="40">
        <v>46080</v>
      </c>
      <c r="C138" s="35">
        <v>15</v>
      </c>
      <c r="D138" s="41" t="s">
        <v>5</v>
      </c>
      <c r="E138" s="65" t="s">
        <v>1478</v>
      </c>
      <c r="F138" s="51" t="str" cm="1">
        <f t="array" ref="F138:H138">_xlfn.TEXTSPLIT(E138," ")</f>
        <v>ШУПИК</v>
      </c>
      <c r="G138" s="65" t="str">
        <v>Максим</v>
      </c>
      <c r="H138" s="65" t="str">
        <v>Васильович</v>
      </c>
      <c r="I138" s="60" t="s">
        <v>1093</v>
      </c>
      <c r="J138" s="32" t="s">
        <v>2372</v>
      </c>
      <c r="K138" s="39" t="s">
        <v>626</v>
      </c>
      <c r="L138" s="45" t="s">
        <v>627</v>
      </c>
      <c r="M138" s="46" t="s">
        <v>628</v>
      </c>
      <c r="N138" s="43" t="s">
        <v>237</v>
      </c>
      <c r="O138" s="43" t="s">
        <v>1558</v>
      </c>
      <c r="P138" s="44" t="s">
        <v>11</v>
      </c>
      <c r="Q138" s="43" t="s">
        <v>1533</v>
      </c>
      <c r="R138" s="43" t="s">
        <v>629</v>
      </c>
      <c r="S138" s="44" t="s">
        <v>1179</v>
      </c>
      <c r="T138" s="43" t="s">
        <v>1316</v>
      </c>
      <c r="U138" s="46" t="s">
        <v>1172</v>
      </c>
      <c r="V138" s="44"/>
      <c r="W138" s="44" t="s">
        <v>6</v>
      </c>
      <c r="X138" s="47">
        <v>100</v>
      </c>
      <c r="Y138" s="48"/>
      <c r="Z138" s="43">
        <v>46080</v>
      </c>
      <c r="AA138" s="43" t="s">
        <v>540</v>
      </c>
      <c r="AB138" s="43" t="str">
        <f>IF(E138="","",IF(V138="","ні","так"))</f>
        <v>ні</v>
      </c>
      <c r="AC138" s="43">
        <v>46080</v>
      </c>
      <c r="AD138" s="43" t="s">
        <v>7</v>
      </c>
      <c r="AE138" s="43" t="s">
        <v>9</v>
      </c>
      <c r="AF138" s="49"/>
      <c r="AG138" s="36" t="e">
        <f ca="1">IF(AND(INT(YEARFRAC(#REF!,TODAY()))&gt;=25,INT(YEARFRAC(#REF!,TODAY()))&lt;=35),INT(YEARFRAC(#REF!,TODAY())),"")</f>
        <v>#REF!</v>
      </c>
      <c r="AH138" s="36" t="e">
        <f ca="1">IF(AND(INT(YEARFRAC(#REF!,TODAY()))&gt;=36,INT(YEARFRAC(#REF!,TODAY()))&lt;=45),INT(YEARFRAC(#REF!,TODAY())),"")</f>
        <v>#REF!</v>
      </c>
      <c r="AI138" s="36" t="e">
        <f ca="1">IF(AND(INT(YEARFRAC(#REF!,TODAY()))&gt;=46,INT(YEARFRAC(#REF!,TODAY()))&lt;=50),INT(YEARFRAC(#REF!,TODAY())),"")</f>
        <v>#REF!</v>
      </c>
      <c r="AJ138" s="55"/>
    </row>
    <row r="139" spans="1:36" ht="39.75" customHeight="1" x14ac:dyDescent="0.25">
      <c r="A139" s="39" t="s">
        <v>555</v>
      </c>
      <c r="B139" s="40">
        <v>46080</v>
      </c>
      <c r="C139" s="35">
        <v>16</v>
      </c>
      <c r="D139" s="41" t="s">
        <v>5</v>
      </c>
      <c r="E139" s="44" t="s">
        <v>1479</v>
      </c>
      <c r="F139" s="51" t="str" cm="1">
        <f t="array" ref="F139:H139">_xlfn.TEXTSPLIT(E139," ")</f>
        <v>ЯВТУШЕНКО</v>
      </c>
      <c r="G139" s="44" t="str">
        <v>Андрій</v>
      </c>
      <c r="H139" s="44" t="str">
        <v>Вікторович</v>
      </c>
      <c r="I139" s="60" t="s">
        <v>1078</v>
      </c>
      <c r="J139" s="32" t="s">
        <v>2373</v>
      </c>
      <c r="K139" s="39" t="s">
        <v>630</v>
      </c>
      <c r="L139" s="31" t="s">
        <v>1341</v>
      </c>
      <c r="M139" s="44" t="s">
        <v>631</v>
      </c>
      <c r="N139" s="44" t="s">
        <v>237</v>
      </c>
      <c r="O139" s="44" t="s">
        <v>1559</v>
      </c>
      <c r="P139" s="44" t="s">
        <v>1113</v>
      </c>
      <c r="Q139" s="44" t="s">
        <v>1534</v>
      </c>
      <c r="R139" s="44" t="s">
        <v>632</v>
      </c>
      <c r="S139" s="44" t="s">
        <v>1179</v>
      </c>
      <c r="T139" s="44" t="s">
        <v>1291</v>
      </c>
      <c r="U139" s="46" t="s">
        <v>1173</v>
      </c>
      <c r="V139" s="54"/>
      <c r="W139" s="44" t="s">
        <v>6</v>
      </c>
      <c r="X139" s="47">
        <v>100</v>
      </c>
      <c r="Y139" s="48"/>
      <c r="Z139" s="43">
        <v>46080</v>
      </c>
      <c r="AA139" s="43" t="s">
        <v>540</v>
      </c>
      <c r="AB139" s="43" t="str">
        <f>IF(E139="","",IF(V139="","ні","так"))</f>
        <v>ні</v>
      </c>
      <c r="AC139" s="43">
        <v>46080</v>
      </c>
      <c r="AD139" s="43" t="s">
        <v>7</v>
      </c>
      <c r="AE139" s="43" t="s">
        <v>8</v>
      </c>
      <c r="AF139" s="49"/>
      <c r="AG139" s="36" t="e">
        <f ca="1">IF(AND(INT(YEARFRAC(#REF!,TODAY()))&gt;=25,INT(YEARFRAC(#REF!,TODAY()))&lt;=35),INT(YEARFRAC(#REF!,TODAY())),"")</f>
        <v>#REF!</v>
      </c>
      <c r="AH139" s="36" t="e">
        <f ca="1">IF(AND(INT(YEARFRAC(#REF!,TODAY()))&gt;=36,INT(YEARFRAC(#REF!,TODAY()))&lt;=45),INT(YEARFRAC(#REF!,TODAY())),"")</f>
        <v>#REF!</v>
      </c>
      <c r="AI139" s="36" t="e">
        <f ca="1">IF(AND(INT(YEARFRAC(#REF!,TODAY()))&gt;=46,INT(YEARFRAC(#REF!,TODAY()))&lt;=50),INT(YEARFRAC(#REF!,TODAY())),"")</f>
        <v>#REF!</v>
      </c>
      <c r="AJ139" s="35"/>
    </row>
    <row r="140" spans="1:36" s="32" customFormat="1" ht="39.75" customHeight="1" x14ac:dyDescent="0.25">
      <c r="A140" s="39" t="s">
        <v>722</v>
      </c>
      <c r="B140" s="40">
        <v>46081</v>
      </c>
      <c r="C140" s="35">
        <v>15</v>
      </c>
      <c r="D140" s="41" t="s">
        <v>5</v>
      </c>
      <c r="E140" s="44" t="s">
        <v>1480</v>
      </c>
      <c r="F140" s="51" t="str" cm="1">
        <f t="array" ref="F140:H140">_xlfn.TEXTSPLIT(E140," ")</f>
        <v>ЯКИМЕНКО</v>
      </c>
      <c r="G140" s="44" t="str">
        <v>Роман</v>
      </c>
      <c r="H140" s="44" t="str">
        <v>Олександрович</v>
      </c>
      <c r="I140" s="60" t="s">
        <v>1076</v>
      </c>
      <c r="J140" s="32" t="s">
        <v>2374</v>
      </c>
      <c r="K140" s="50" t="s">
        <v>723</v>
      </c>
      <c r="L140" s="44" t="s">
        <v>724</v>
      </c>
      <c r="M140" s="44" t="s">
        <v>725</v>
      </c>
      <c r="N140" s="44" t="s">
        <v>726</v>
      </c>
      <c r="O140" s="44" t="s">
        <v>727</v>
      </c>
      <c r="P140" s="44" t="s">
        <v>11</v>
      </c>
      <c r="Q140" s="44" t="s">
        <v>1535</v>
      </c>
      <c r="R140" s="44" t="s">
        <v>728</v>
      </c>
      <c r="S140" s="44" t="s">
        <v>1180</v>
      </c>
      <c r="T140" s="44" t="s">
        <v>1292</v>
      </c>
      <c r="U140" s="46" t="s">
        <v>1174</v>
      </c>
      <c r="V140" s="44"/>
      <c r="W140" s="44" t="s">
        <v>6</v>
      </c>
      <c r="X140" s="47">
        <v>100</v>
      </c>
      <c r="Y140" s="48"/>
      <c r="Z140" s="43">
        <v>46081</v>
      </c>
      <c r="AA140" s="43" t="s">
        <v>639</v>
      </c>
      <c r="AB140" s="43" t="str">
        <f>IF(E140="","",IF(V140="","ні","так"))</f>
        <v>ні</v>
      </c>
      <c r="AC140" s="43">
        <v>46073</v>
      </c>
      <c r="AD140" s="43" t="s">
        <v>7</v>
      </c>
      <c r="AE140" s="43" t="s">
        <v>10</v>
      </c>
      <c r="AF140" s="49" t="s">
        <v>729</v>
      </c>
      <c r="AG140" s="36" t="e">
        <f ca="1">IF(AND(INT(YEARFRAC(#REF!,TODAY()))&gt;=25,INT(YEARFRAC(#REF!,TODAY()))&lt;=35),INT(YEARFRAC(#REF!,TODAY())),"")</f>
        <v>#REF!</v>
      </c>
      <c r="AH140" s="36" t="e">
        <f ca="1">IF(AND(INT(YEARFRAC(#REF!,TODAY()))&gt;=36,INT(YEARFRAC(#REF!,TODAY()))&lt;=45),INT(YEARFRAC(#REF!,TODAY())),"")</f>
        <v>#REF!</v>
      </c>
      <c r="AI140" s="36" t="e">
        <f ca="1">IF(AND(INT(YEARFRAC(#REF!,TODAY()))&gt;=46,INT(YEARFRAC(#REF!,TODAY()))&lt;=50),INT(YEARFRAC(#REF!,TODAY())),"")</f>
        <v>#REF!</v>
      </c>
      <c r="AJ140" s="35"/>
    </row>
    <row r="141" spans="1:36" s="32" customFormat="1" ht="39.75" customHeight="1" x14ac:dyDescent="0.25">
      <c r="A141" s="50" t="s">
        <v>527</v>
      </c>
      <c r="B141" s="40">
        <v>46079</v>
      </c>
      <c r="C141" s="41">
        <v>16</v>
      </c>
      <c r="D141" s="41" t="s">
        <v>5</v>
      </c>
      <c r="E141" s="44" t="s">
        <v>1481</v>
      </c>
      <c r="F141" s="51" t="str" cm="1">
        <f t="array" ref="F141:H141">_xlfn.TEXTSPLIT(E141," ")</f>
        <v>ЯКОВЕНКО</v>
      </c>
      <c r="G141" s="44" t="str">
        <v>Олексій</v>
      </c>
      <c r="H141" s="44" t="str">
        <v>Костянтинович</v>
      </c>
      <c r="I141" s="60" t="s">
        <v>1112</v>
      </c>
      <c r="J141" s="32" t="s">
        <v>2375</v>
      </c>
      <c r="K141" s="39" t="s">
        <v>528</v>
      </c>
      <c r="L141" s="31" t="s">
        <v>529</v>
      </c>
      <c r="M141" s="44" t="s">
        <v>530</v>
      </c>
      <c r="N141" s="44" t="s">
        <v>237</v>
      </c>
      <c r="O141" s="44" t="s">
        <v>1560</v>
      </c>
      <c r="P141" s="44" t="s">
        <v>11</v>
      </c>
      <c r="Q141" s="44" t="s">
        <v>1536</v>
      </c>
      <c r="R141" s="44" t="s">
        <v>531</v>
      </c>
      <c r="S141" s="44" t="s">
        <v>1180</v>
      </c>
      <c r="T141" s="44" t="s">
        <v>1317</v>
      </c>
      <c r="U141" s="46" t="s">
        <v>1175</v>
      </c>
      <c r="V141" s="54"/>
      <c r="W141" s="44" t="s">
        <v>6</v>
      </c>
      <c r="X141" s="47">
        <v>100</v>
      </c>
      <c r="Y141" s="48"/>
      <c r="Z141" s="43">
        <v>46079</v>
      </c>
      <c r="AA141" s="43" t="s">
        <v>428</v>
      </c>
      <c r="AB141" s="43" t="str">
        <f>IF(E141="","",IF(V141="","ні","так"))</f>
        <v>ні</v>
      </c>
      <c r="AC141" s="43">
        <v>46079</v>
      </c>
      <c r="AD141" s="43" t="s">
        <v>7</v>
      </c>
      <c r="AE141" s="43" t="s">
        <v>9</v>
      </c>
      <c r="AF141" s="49"/>
      <c r="AG141" s="36" t="e">
        <f ca="1">IF(AND(INT(YEARFRAC(#REF!,TODAY()))&gt;=25,INT(YEARFRAC(#REF!,TODAY()))&lt;=35),INT(YEARFRAC(#REF!,TODAY())),"")</f>
        <v>#REF!</v>
      </c>
      <c r="AH141" s="36" t="e">
        <f ca="1">IF(AND(INT(YEARFRAC(#REF!,TODAY()))&gt;=36,INT(YEARFRAC(#REF!,TODAY()))&lt;=45),INT(YEARFRAC(#REF!,TODAY())),"")</f>
        <v>#REF!</v>
      </c>
      <c r="AI141" s="36" t="e">
        <f ca="1">IF(AND(INT(YEARFRAC(#REF!,TODAY()))&gt;=46,INT(YEARFRAC(#REF!,TODAY()))&lt;=50),INT(YEARFRAC(#REF!,TODAY())),"")</f>
        <v>#REF!</v>
      </c>
      <c r="AJ141" s="35"/>
    </row>
    <row r="142" spans="1:36" s="32" customFormat="1" ht="39.75" customHeight="1" x14ac:dyDescent="0.25">
      <c r="A142" s="46" t="s">
        <v>364</v>
      </c>
      <c r="B142" s="40">
        <v>46078</v>
      </c>
      <c r="C142" s="35">
        <v>12</v>
      </c>
      <c r="D142" s="41" t="s">
        <v>5</v>
      </c>
      <c r="E142" s="44" t="s">
        <v>1482</v>
      </c>
      <c r="F142" s="51" t="str" cm="1">
        <f t="array" ref="F142:H142">_xlfn.TEXTSPLIT(E142," ")</f>
        <v>ЯНЦ</v>
      </c>
      <c r="G142" s="44" t="str">
        <v>Сергій</v>
      </c>
      <c r="H142" s="44" t="str">
        <v>Геннадійович</v>
      </c>
      <c r="I142" s="60" t="s">
        <v>1087</v>
      </c>
      <c r="J142" s="32" t="s">
        <v>2376</v>
      </c>
      <c r="K142" s="44">
        <v>2847401474</v>
      </c>
      <c r="L142" s="44" t="s">
        <v>418</v>
      </c>
      <c r="M142" s="46" t="s">
        <v>419</v>
      </c>
      <c r="N142" s="44" t="s">
        <v>420</v>
      </c>
      <c r="O142" s="44"/>
      <c r="P142" s="44" t="s">
        <v>1113</v>
      </c>
      <c r="Q142" s="44"/>
      <c r="R142" s="44"/>
      <c r="S142" s="44" t="s">
        <v>760</v>
      </c>
      <c r="T142" s="44" t="s">
        <v>760</v>
      </c>
      <c r="U142" s="46" t="s">
        <v>760</v>
      </c>
      <c r="V142" s="44" t="s">
        <v>421</v>
      </c>
      <c r="W142" s="44" t="s">
        <v>6</v>
      </c>
      <c r="X142" s="47">
        <v>100</v>
      </c>
      <c r="Y142" s="48"/>
      <c r="Z142" s="43">
        <v>46078</v>
      </c>
      <c r="AA142" s="43" t="s">
        <v>357</v>
      </c>
      <c r="AB142" s="43" t="str">
        <f>IF(E142="","",IF(V142="","ні","так"))</f>
        <v>так</v>
      </c>
      <c r="AC142" s="43">
        <v>46078</v>
      </c>
      <c r="AD142" s="43" t="s">
        <v>7</v>
      </c>
      <c r="AE142" s="43"/>
      <c r="AF142" s="49"/>
      <c r="AG142" s="36" t="e">
        <f ca="1">IF(AND(INT(YEARFRAC(#REF!,TODAY()))&gt;=25,INT(YEARFRAC(#REF!,TODAY()))&lt;=35),INT(YEARFRAC(#REF!,TODAY())),"")</f>
        <v>#REF!</v>
      </c>
      <c r="AH142" s="36" t="e">
        <f ca="1">IF(AND(INT(YEARFRAC(#REF!,TODAY()))&gt;=36,INT(YEARFRAC(#REF!,TODAY()))&lt;=45),INT(YEARFRAC(#REF!,TODAY())),"")</f>
        <v>#REF!</v>
      </c>
      <c r="AI142" s="36" t="e">
        <f ca="1">IF(AND(INT(YEARFRAC(#REF!,TODAY()))&gt;=46,INT(YEARFRAC(#REF!,TODAY()))&lt;=50),INT(YEARFRAC(#REF!,TODAY())),"")</f>
        <v>#REF!</v>
      </c>
      <c r="AJ142" s="35"/>
    </row>
    <row r="143" spans="1:36" s="32" customFormat="1" ht="39.75" customHeight="1" x14ac:dyDescent="0.25">
      <c r="A143" s="34"/>
      <c r="K143" s="34"/>
      <c r="M143" s="34"/>
      <c r="P143" s="44"/>
      <c r="U143" s="34"/>
      <c r="Y143" s="34"/>
      <c r="AB143" s="37"/>
      <c r="AC143" s="37"/>
      <c r="AD143" s="37"/>
      <c r="AE143" s="37"/>
      <c r="AF143" s="34"/>
      <c r="AG143" s="62" t="e">
        <f ca="1">IF(AND(INT(YEARFRAC(#REF!,TODAY()))&gt;=25,INT(YEARFRAC(#REF!,TODAY()))&lt;=35),INT(YEARFRAC(#REF!,TODAY())),"")</f>
        <v>#REF!</v>
      </c>
      <c r="AH143" s="62" t="e">
        <f ca="1">IF(AND(INT(YEARFRAC(#REF!,TODAY()))&gt;=36,INT(YEARFRAC(#REF!,TODAY()))&lt;=45),INT(YEARFRAC(#REF!,TODAY())),"")</f>
        <v>#REF!</v>
      </c>
      <c r="AI143" s="62" t="e">
        <f ca="1">IF(AND(INT(YEARFRAC(#REF!,TODAY()))&gt;=46,INT(YEARFRAC(#REF!,TODAY()))&lt;=50),INT(YEARFRAC(#REF!,TODAY())),"")</f>
        <v>#REF!</v>
      </c>
    </row>
    <row r="144" spans="1:36" s="32" customFormat="1" ht="39.75" customHeight="1" x14ac:dyDescent="0.25">
      <c r="A144" s="34"/>
      <c r="K144" s="34"/>
      <c r="M144" s="34"/>
      <c r="P144" s="44"/>
      <c r="U144" s="34"/>
      <c r="Y144" s="34"/>
      <c r="AB144" s="37"/>
      <c r="AC144" s="37"/>
      <c r="AD144" s="37"/>
      <c r="AE144" s="37"/>
      <c r="AF144" s="34"/>
      <c r="AG144" s="62" t="e">
        <f ca="1">IF(AND(INT(YEARFRAC(#REF!,TODAY()))&gt;=25,INT(YEARFRAC(#REF!,TODAY()))&lt;=35),INT(YEARFRAC(#REF!,TODAY())),"")</f>
        <v>#REF!</v>
      </c>
      <c r="AH144" s="62" t="e">
        <f ca="1">IF(AND(INT(YEARFRAC(#REF!,TODAY()))&gt;=36,INT(YEARFRAC(#REF!,TODAY()))&lt;=45),INT(YEARFRAC(#REF!,TODAY())),"")</f>
        <v>#REF!</v>
      </c>
      <c r="AI144" s="62" t="e">
        <f ca="1">IF(AND(INT(YEARFRAC(#REF!,TODAY()))&gt;=46,INT(YEARFRAC(#REF!,TODAY()))&lt;=50),INT(YEARFRAC(#REF!,TODAY())),"")</f>
        <v>#REF!</v>
      </c>
    </row>
    <row r="145" spans="1:35" s="32" customFormat="1" ht="39.75" customHeight="1" x14ac:dyDescent="0.25">
      <c r="A145" s="34"/>
      <c r="K145" s="34"/>
      <c r="M145" s="34"/>
      <c r="P145" s="44"/>
      <c r="U145" s="34"/>
      <c r="Y145" s="34"/>
      <c r="AB145" s="37"/>
      <c r="AC145" s="37"/>
      <c r="AD145" s="37"/>
      <c r="AE145" s="37"/>
      <c r="AF145" s="34"/>
      <c r="AG145" s="62" t="e">
        <f ca="1">IF(AND(INT(YEARFRAC(#REF!,TODAY()))&gt;=25,INT(YEARFRAC(#REF!,TODAY()))&lt;=35),INT(YEARFRAC(#REF!,TODAY())),"")</f>
        <v>#REF!</v>
      </c>
      <c r="AH145" s="62" t="e">
        <f ca="1">IF(AND(INT(YEARFRAC(#REF!,TODAY()))&gt;=36,INT(YEARFRAC(#REF!,TODAY()))&lt;=45),INT(YEARFRAC(#REF!,TODAY())),"")</f>
        <v>#REF!</v>
      </c>
      <c r="AI145" s="62" t="e">
        <f ca="1">IF(AND(INT(YEARFRAC(#REF!,TODAY()))&gt;=46,INT(YEARFRAC(#REF!,TODAY()))&lt;=50),INT(YEARFRAC(#REF!,TODAY())),"")</f>
        <v>#REF!</v>
      </c>
    </row>
    <row r="146" spans="1:35" s="32" customFormat="1" ht="39.75" customHeight="1" x14ac:dyDescent="0.25">
      <c r="A146" s="34"/>
      <c r="K146" s="34"/>
      <c r="M146" s="34"/>
      <c r="P146" s="44"/>
      <c r="U146" s="34"/>
      <c r="Y146" s="34"/>
      <c r="AB146" s="37"/>
      <c r="AC146" s="37"/>
      <c r="AD146" s="37"/>
      <c r="AE146" s="37"/>
      <c r="AF146" s="34"/>
      <c r="AG146" s="62" t="e">
        <f ca="1">IF(AND(INT(YEARFRAC(#REF!,TODAY()))&gt;=25,INT(YEARFRAC(#REF!,TODAY()))&lt;=35),INT(YEARFRAC(#REF!,TODAY())),"")</f>
        <v>#REF!</v>
      </c>
      <c r="AH146" s="62" t="e">
        <f ca="1">IF(AND(INT(YEARFRAC(#REF!,TODAY()))&gt;=36,INT(YEARFRAC(#REF!,TODAY()))&lt;=45),INT(YEARFRAC(#REF!,TODAY())),"")</f>
        <v>#REF!</v>
      </c>
      <c r="AI146" s="62" t="e">
        <f ca="1">IF(AND(INT(YEARFRAC(#REF!,TODAY()))&gt;=46,INT(YEARFRAC(#REF!,TODAY()))&lt;=50),INT(YEARFRAC(#REF!,TODAY())),"")</f>
        <v>#REF!</v>
      </c>
    </row>
    <row r="147" spans="1:35" s="32" customFormat="1" ht="39.75" customHeight="1" x14ac:dyDescent="0.25">
      <c r="A147" s="34"/>
      <c r="K147" s="34"/>
      <c r="M147" s="34"/>
      <c r="P147" s="44"/>
      <c r="U147" s="34"/>
      <c r="Y147" s="34"/>
      <c r="AB147" s="37"/>
      <c r="AC147" s="37"/>
      <c r="AD147" s="37"/>
      <c r="AE147" s="37"/>
      <c r="AF147" s="34"/>
      <c r="AG147" s="62" t="e">
        <f ca="1">IF(AND(INT(YEARFRAC(#REF!,TODAY()))&gt;=25,INT(YEARFRAC(#REF!,TODAY()))&lt;=35),INT(YEARFRAC(#REF!,TODAY())),"")</f>
        <v>#REF!</v>
      </c>
      <c r="AH147" s="62" t="e">
        <f ca="1">IF(AND(INT(YEARFRAC(#REF!,TODAY()))&gt;=36,INT(YEARFRAC(#REF!,TODAY()))&lt;=45),INT(YEARFRAC(#REF!,TODAY())),"")</f>
        <v>#REF!</v>
      </c>
      <c r="AI147" s="62" t="e">
        <f ca="1">IF(AND(INT(YEARFRAC(#REF!,TODAY()))&gt;=46,INT(YEARFRAC(#REF!,TODAY()))&lt;=50),INT(YEARFRAC(#REF!,TODAY())),"")</f>
        <v>#REF!</v>
      </c>
    </row>
    <row r="148" spans="1:35" s="32" customFormat="1" ht="39.75" customHeight="1" x14ac:dyDescent="0.25">
      <c r="A148" s="34"/>
      <c r="K148" s="34"/>
      <c r="M148" s="34"/>
      <c r="P148" s="44"/>
      <c r="U148" s="34"/>
      <c r="Y148" s="34"/>
      <c r="AB148" s="37"/>
      <c r="AC148" s="37"/>
      <c r="AD148" s="37"/>
      <c r="AE148" s="37"/>
      <c r="AF148" s="34"/>
      <c r="AG148" s="62" t="e">
        <f ca="1">IF(AND(INT(YEARFRAC(#REF!,TODAY()))&gt;=25,INT(YEARFRAC(#REF!,TODAY()))&lt;=35),INT(YEARFRAC(#REF!,TODAY())),"")</f>
        <v>#REF!</v>
      </c>
      <c r="AH148" s="62" t="e">
        <f ca="1">IF(AND(INT(YEARFRAC(#REF!,TODAY()))&gt;=36,INT(YEARFRAC(#REF!,TODAY()))&lt;=45),INT(YEARFRAC(#REF!,TODAY())),"")</f>
        <v>#REF!</v>
      </c>
      <c r="AI148" s="62" t="e">
        <f ca="1">IF(AND(INT(YEARFRAC(#REF!,TODAY()))&gt;=46,INT(YEARFRAC(#REF!,TODAY()))&lt;=50),INT(YEARFRAC(#REF!,TODAY())),"")</f>
        <v>#REF!</v>
      </c>
    </row>
    <row r="149" spans="1:35" ht="39.75" customHeight="1" x14ac:dyDescent="0.25">
      <c r="P149" s="44"/>
      <c r="AB149" s="37"/>
      <c r="AC149" s="37"/>
      <c r="AD149" s="37"/>
      <c r="AE149" s="37"/>
      <c r="AG149" s="36" t="e">
        <f ca="1">IF(AND(INT(YEARFRAC(#REF!,TODAY()))&gt;=25,INT(YEARFRAC(#REF!,TODAY()))&lt;=35),INT(YEARFRAC(#REF!,TODAY())),"")</f>
        <v>#REF!</v>
      </c>
      <c r="AH149" s="36" t="e">
        <f ca="1">IF(AND(INT(YEARFRAC(#REF!,TODAY()))&gt;=36,INT(YEARFRAC(#REF!,TODAY()))&lt;=45),INT(YEARFRAC(#REF!,TODAY())),"")</f>
        <v>#REF!</v>
      </c>
      <c r="AI149" s="36" t="e">
        <f ca="1">IF(AND(INT(YEARFRAC(#REF!,TODAY()))&gt;=46,INT(YEARFRAC(#REF!,TODAY()))&lt;=50),INT(YEARFRAC(#REF!,TODAY())),"")</f>
        <v>#REF!</v>
      </c>
    </row>
    <row r="150" spans="1:35" ht="39.75" customHeight="1" x14ac:dyDescent="0.25">
      <c r="P150" s="44"/>
      <c r="AB150" s="37"/>
      <c r="AC150" s="37"/>
      <c r="AD150" s="37"/>
      <c r="AE150" s="37"/>
      <c r="AG150" s="36" t="e">
        <f ca="1">IF(AND(INT(YEARFRAC(#REF!,TODAY()))&gt;=25,INT(YEARFRAC(#REF!,TODAY()))&lt;=35),INT(YEARFRAC(#REF!,TODAY())),"")</f>
        <v>#REF!</v>
      </c>
      <c r="AH150" s="36" t="e">
        <f ca="1">IF(AND(INT(YEARFRAC(#REF!,TODAY()))&gt;=36,INT(YEARFRAC(#REF!,TODAY()))&lt;=45),INT(YEARFRAC(#REF!,TODAY())),"")</f>
        <v>#REF!</v>
      </c>
      <c r="AI150" s="36" t="e">
        <f ca="1">IF(AND(INT(YEARFRAC(#REF!,TODAY()))&gt;=46,INT(YEARFRAC(#REF!,TODAY()))&lt;=50),INT(YEARFRAC(#REF!,TODAY())),"")</f>
        <v>#REF!</v>
      </c>
    </row>
    <row r="151" spans="1:35" ht="39.75" customHeight="1" x14ac:dyDescent="0.25">
      <c r="P151" s="32"/>
      <c r="AB151" s="37"/>
      <c r="AC151" s="37"/>
      <c r="AD151" s="37"/>
      <c r="AE151" s="37"/>
      <c r="AG151" s="36" t="e">
        <f ca="1">IF(AND(INT(YEARFRAC(#REF!,TODAY()))&gt;=25,INT(YEARFRAC(#REF!,TODAY()))&lt;=35),INT(YEARFRAC(#REF!,TODAY())),"")</f>
        <v>#REF!</v>
      </c>
      <c r="AH151" s="36" t="e">
        <f ca="1">IF(AND(INT(YEARFRAC(#REF!,TODAY()))&gt;=36,INT(YEARFRAC(#REF!,TODAY()))&lt;=45),INT(YEARFRAC(#REF!,TODAY())),"")</f>
        <v>#REF!</v>
      </c>
      <c r="AI151" s="36" t="e">
        <f ca="1">IF(AND(INT(YEARFRAC(#REF!,TODAY()))&gt;=46,INT(YEARFRAC(#REF!,TODAY()))&lt;=50),INT(YEARFRAC(#REF!,TODAY())),"")</f>
        <v>#REF!</v>
      </c>
    </row>
    <row r="152" spans="1:35" ht="39.75" customHeight="1" x14ac:dyDescent="0.25">
      <c r="P152" s="32"/>
      <c r="AB152" s="37"/>
      <c r="AC152" s="37"/>
      <c r="AD152" s="37"/>
      <c r="AE152" s="37"/>
      <c r="AG152" s="36" t="e">
        <f ca="1">IF(AND(INT(YEARFRAC(#REF!,TODAY()))&gt;=25,INT(YEARFRAC(#REF!,TODAY()))&lt;=35),INT(YEARFRAC(#REF!,TODAY())),"")</f>
        <v>#REF!</v>
      </c>
      <c r="AH152" s="36" t="e">
        <f ca="1">IF(AND(INT(YEARFRAC(#REF!,TODAY()))&gt;=36,INT(YEARFRAC(#REF!,TODAY()))&lt;=45),INT(YEARFRAC(#REF!,TODAY())),"")</f>
        <v>#REF!</v>
      </c>
      <c r="AI152" s="36" t="e">
        <f ca="1">IF(AND(INT(YEARFRAC(#REF!,TODAY()))&gt;=46,INT(YEARFRAC(#REF!,TODAY()))&lt;=50),INT(YEARFRAC(#REF!,TODAY())),"")</f>
        <v>#REF!</v>
      </c>
    </row>
    <row r="153" spans="1:35" ht="39.75" customHeight="1" x14ac:dyDescent="0.25">
      <c r="P153" s="32"/>
      <c r="AB153" s="37"/>
      <c r="AC153" s="37"/>
      <c r="AD153" s="37"/>
      <c r="AE153" s="37"/>
      <c r="AG153" s="36" t="e">
        <f ca="1">IF(AND(INT(YEARFRAC(#REF!,TODAY()))&gt;=25,INT(YEARFRAC(#REF!,TODAY()))&lt;=35),INT(YEARFRAC(#REF!,TODAY())),"")</f>
        <v>#REF!</v>
      </c>
      <c r="AH153" s="36" t="e">
        <f ca="1">IF(AND(INT(YEARFRAC(#REF!,TODAY()))&gt;=36,INT(YEARFRAC(#REF!,TODAY()))&lt;=45),INT(YEARFRAC(#REF!,TODAY())),"")</f>
        <v>#REF!</v>
      </c>
      <c r="AI153" s="36" t="e">
        <f ca="1">IF(AND(INT(YEARFRAC(#REF!,TODAY()))&gt;=46,INT(YEARFRAC(#REF!,TODAY()))&lt;=50),INT(YEARFRAC(#REF!,TODAY())),"")</f>
        <v>#REF!</v>
      </c>
    </row>
    <row r="154" spans="1:35" ht="39.75" customHeight="1" x14ac:dyDescent="0.25">
      <c r="P154" s="32"/>
      <c r="AB154" s="37"/>
      <c r="AC154" s="37"/>
      <c r="AD154" s="37"/>
      <c r="AE154" s="37"/>
      <c r="AG154" s="36" t="e">
        <f ca="1">IF(AND(INT(YEARFRAC(#REF!,TODAY()))&gt;=25,INT(YEARFRAC(#REF!,TODAY()))&lt;=35),INT(YEARFRAC(#REF!,TODAY())),"")</f>
        <v>#REF!</v>
      </c>
      <c r="AH154" s="36" t="e">
        <f ca="1">IF(AND(INT(YEARFRAC(#REF!,TODAY()))&gt;=36,INT(YEARFRAC(#REF!,TODAY()))&lt;=45),INT(YEARFRAC(#REF!,TODAY())),"")</f>
        <v>#REF!</v>
      </c>
      <c r="AI154" s="36" t="e">
        <f ca="1">IF(AND(INT(YEARFRAC(#REF!,TODAY()))&gt;=46,INT(YEARFRAC(#REF!,TODAY()))&lt;=50),INT(YEARFRAC(#REF!,TODAY())),"")</f>
        <v>#REF!</v>
      </c>
    </row>
    <row r="155" spans="1:35" ht="39.75" customHeight="1" x14ac:dyDescent="0.25">
      <c r="P155" s="32"/>
      <c r="AB155" s="37"/>
      <c r="AC155" s="37"/>
      <c r="AD155" s="37"/>
      <c r="AE155" s="37"/>
      <c r="AG155" s="36" t="e">
        <f ca="1">IF(AND(INT(YEARFRAC(#REF!,TODAY()))&gt;=25,INT(YEARFRAC(#REF!,TODAY()))&lt;=35),INT(YEARFRAC(#REF!,TODAY())),"")</f>
        <v>#REF!</v>
      </c>
      <c r="AH155" s="36" t="e">
        <f ca="1">IF(AND(INT(YEARFRAC(#REF!,TODAY()))&gt;=36,INT(YEARFRAC(#REF!,TODAY()))&lt;=45),INT(YEARFRAC(#REF!,TODAY())),"")</f>
        <v>#REF!</v>
      </c>
      <c r="AI155" s="36" t="e">
        <f ca="1">IF(AND(INT(YEARFRAC(#REF!,TODAY()))&gt;=46,INT(YEARFRAC(#REF!,TODAY()))&lt;=50),INT(YEARFRAC(#REF!,TODAY())),"")</f>
        <v>#REF!</v>
      </c>
    </row>
    <row r="156" spans="1:35" ht="39.75" customHeight="1" x14ac:dyDescent="0.25">
      <c r="P156" s="32"/>
      <c r="AB156" s="37"/>
      <c r="AC156" s="37"/>
      <c r="AD156" s="37"/>
      <c r="AE156" s="37"/>
      <c r="AG156" s="36" t="e">
        <f ca="1">IF(AND(INT(YEARFRAC(#REF!,TODAY()))&gt;=25,INT(YEARFRAC(#REF!,TODAY()))&lt;=35),INT(YEARFRAC(#REF!,TODAY())),"")</f>
        <v>#REF!</v>
      </c>
      <c r="AH156" s="36" t="e">
        <f ca="1">IF(AND(INT(YEARFRAC(#REF!,TODAY()))&gt;=36,INT(YEARFRAC(#REF!,TODAY()))&lt;=45),INT(YEARFRAC(#REF!,TODAY())),"")</f>
        <v>#REF!</v>
      </c>
      <c r="AI156" s="36" t="e">
        <f ca="1">IF(AND(INT(YEARFRAC(#REF!,TODAY()))&gt;=46,INT(YEARFRAC(#REF!,TODAY()))&lt;=50),INT(YEARFRAC(#REF!,TODAY())),"")</f>
        <v>#REF!</v>
      </c>
    </row>
    <row r="157" spans="1:35" ht="39.75" customHeight="1" x14ac:dyDescent="0.25">
      <c r="P157" s="32"/>
      <c r="AB157" s="37"/>
      <c r="AC157" s="37"/>
      <c r="AD157" s="37"/>
      <c r="AE157" s="37"/>
      <c r="AG157" s="36" t="e">
        <f ca="1">IF(AND(INT(YEARFRAC(#REF!,TODAY()))&gt;=25,INT(YEARFRAC(#REF!,TODAY()))&lt;=35),INT(YEARFRAC(#REF!,TODAY())),"")</f>
        <v>#REF!</v>
      </c>
      <c r="AH157" s="36" t="e">
        <f ca="1">IF(AND(INT(YEARFRAC(#REF!,TODAY()))&gt;=36,INT(YEARFRAC(#REF!,TODAY()))&lt;=45),INT(YEARFRAC(#REF!,TODAY())),"")</f>
        <v>#REF!</v>
      </c>
      <c r="AI157" s="36" t="e">
        <f ca="1">IF(AND(INT(YEARFRAC(#REF!,TODAY()))&gt;=46,INT(YEARFRAC(#REF!,TODAY()))&lt;=50),INT(YEARFRAC(#REF!,TODAY())),"")</f>
        <v>#REF!</v>
      </c>
    </row>
    <row r="158" spans="1:35" ht="39.75" customHeight="1" x14ac:dyDescent="0.25">
      <c r="P158" s="32"/>
      <c r="AB158" s="37"/>
      <c r="AC158" s="37"/>
      <c r="AD158" s="37"/>
      <c r="AE158" s="37"/>
      <c r="AG158" s="36" t="e">
        <f ca="1">IF(AND(INT(YEARFRAC(#REF!,TODAY()))&gt;=25,INT(YEARFRAC(#REF!,TODAY()))&lt;=35),INT(YEARFRAC(#REF!,TODAY())),"")</f>
        <v>#REF!</v>
      </c>
      <c r="AH158" s="36" t="e">
        <f ca="1">IF(AND(INT(YEARFRAC(#REF!,TODAY()))&gt;=36,INT(YEARFRAC(#REF!,TODAY()))&lt;=45),INT(YEARFRAC(#REF!,TODAY())),"")</f>
        <v>#REF!</v>
      </c>
      <c r="AI158" s="36" t="e">
        <f ca="1">IF(AND(INT(YEARFRAC(#REF!,TODAY()))&gt;=46,INT(YEARFRAC(#REF!,TODAY()))&lt;=50),INT(YEARFRAC(#REF!,TODAY())),"")</f>
        <v>#REF!</v>
      </c>
    </row>
    <row r="159" spans="1:35" ht="39.75" customHeight="1" x14ac:dyDescent="0.25">
      <c r="P159" s="32"/>
      <c r="AB159" s="37"/>
      <c r="AC159" s="37"/>
      <c r="AD159" s="37"/>
      <c r="AE159" s="37"/>
      <c r="AG159" s="36" t="e">
        <f ca="1">IF(AND(INT(YEARFRAC(#REF!,TODAY()))&gt;=25,INT(YEARFRAC(#REF!,TODAY()))&lt;=35),INT(YEARFRAC(#REF!,TODAY())),"")</f>
        <v>#REF!</v>
      </c>
      <c r="AH159" s="36" t="e">
        <f ca="1">IF(AND(INT(YEARFRAC(#REF!,TODAY()))&gt;=36,INT(YEARFRAC(#REF!,TODAY()))&lt;=45),INT(YEARFRAC(#REF!,TODAY())),"")</f>
        <v>#REF!</v>
      </c>
      <c r="AI159" s="36" t="e">
        <f ca="1">IF(AND(INT(YEARFRAC(#REF!,TODAY()))&gt;=46,INT(YEARFRAC(#REF!,TODAY()))&lt;=50),INT(YEARFRAC(#REF!,TODAY())),"")</f>
        <v>#REF!</v>
      </c>
    </row>
    <row r="160" spans="1:35" ht="39.75" customHeight="1" x14ac:dyDescent="0.25">
      <c r="P160" s="32"/>
      <c r="AB160" s="37"/>
      <c r="AC160" s="37"/>
      <c r="AD160" s="37"/>
      <c r="AE160" s="37"/>
      <c r="AG160" s="36" t="e">
        <f ca="1">IF(AND(INT(YEARFRAC(#REF!,TODAY()))&gt;=25,INT(YEARFRAC(#REF!,TODAY()))&lt;=35),INT(YEARFRAC(#REF!,TODAY())),"")</f>
        <v>#REF!</v>
      </c>
      <c r="AH160" s="36" t="e">
        <f ca="1">IF(AND(INT(YEARFRAC(#REF!,TODAY()))&gt;=36,INT(YEARFRAC(#REF!,TODAY()))&lt;=45),INT(YEARFRAC(#REF!,TODAY())),"")</f>
        <v>#REF!</v>
      </c>
      <c r="AI160" s="36" t="e">
        <f ca="1">IF(AND(INT(YEARFRAC(#REF!,TODAY()))&gt;=46,INT(YEARFRAC(#REF!,TODAY()))&lt;=50),INT(YEARFRAC(#REF!,TODAY())),"")</f>
        <v>#REF!</v>
      </c>
    </row>
    <row r="161" spans="16:35" ht="39.75" customHeight="1" x14ac:dyDescent="0.25">
      <c r="P161" s="32"/>
      <c r="AB161" s="37"/>
      <c r="AC161" s="37"/>
      <c r="AD161" s="37"/>
      <c r="AE161" s="37"/>
      <c r="AG161" s="36" t="e">
        <f ca="1">IF(AND(INT(YEARFRAC(#REF!,TODAY()))&gt;=25,INT(YEARFRAC(#REF!,TODAY()))&lt;=35),INT(YEARFRAC(#REF!,TODAY())),"")</f>
        <v>#REF!</v>
      </c>
      <c r="AH161" s="36" t="e">
        <f ca="1">IF(AND(INT(YEARFRAC(#REF!,TODAY()))&gt;=36,INT(YEARFRAC(#REF!,TODAY()))&lt;=45),INT(YEARFRAC(#REF!,TODAY())),"")</f>
        <v>#REF!</v>
      </c>
      <c r="AI161" s="36" t="e">
        <f ca="1">IF(AND(INT(YEARFRAC(#REF!,TODAY()))&gt;=46,INT(YEARFRAC(#REF!,TODAY()))&lt;=50),INT(YEARFRAC(#REF!,TODAY())),"")</f>
        <v>#REF!</v>
      </c>
    </row>
    <row r="162" spans="16:35" ht="39.75" customHeight="1" x14ac:dyDescent="0.25">
      <c r="P162" s="32"/>
      <c r="AB162" s="37"/>
      <c r="AC162" s="37"/>
      <c r="AD162" s="37"/>
      <c r="AE162" s="37"/>
      <c r="AG162" s="36" t="e">
        <f ca="1">IF(AND(INT(YEARFRAC(#REF!,TODAY()))&gt;=25,INT(YEARFRAC(#REF!,TODAY()))&lt;=35),INT(YEARFRAC(#REF!,TODAY())),"")</f>
        <v>#REF!</v>
      </c>
      <c r="AH162" s="36" t="e">
        <f ca="1">IF(AND(INT(YEARFRAC(#REF!,TODAY()))&gt;=36,INT(YEARFRAC(#REF!,TODAY()))&lt;=45),INT(YEARFRAC(#REF!,TODAY())),"")</f>
        <v>#REF!</v>
      </c>
      <c r="AI162" s="36" t="e">
        <f ca="1">IF(AND(INT(YEARFRAC(#REF!,TODAY()))&gt;=46,INT(YEARFRAC(#REF!,TODAY()))&lt;=50),INT(YEARFRAC(#REF!,TODAY())),"")</f>
        <v>#REF!</v>
      </c>
    </row>
    <row r="163" spans="16:35" ht="39.75" customHeight="1" x14ac:dyDescent="0.25">
      <c r="P163" s="32"/>
      <c r="AB163" s="37"/>
      <c r="AC163" s="37"/>
      <c r="AD163" s="37"/>
      <c r="AE163" s="37"/>
      <c r="AG163" s="36" t="e">
        <f ca="1">IF(AND(INT(YEARFRAC(#REF!,TODAY()))&gt;=25,INT(YEARFRAC(#REF!,TODAY()))&lt;=35),INT(YEARFRAC(#REF!,TODAY())),"")</f>
        <v>#REF!</v>
      </c>
      <c r="AH163" s="36" t="e">
        <f ca="1">IF(AND(INT(YEARFRAC(#REF!,TODAY()))&gt;=36,INT(YEARFRAC(#REF!,TODAY()))&lt;=45),INT(YEARFRAC(#REF!,TODAY())),"")</f>
        <v>#REF!</v>
      </c>
      <c r="AI163" s="36" t="e">
        <f ca="1">IF(AND(INT(YEARFRAC(#REF!,TODAY()))&gt;=46,INT(YEARFRAC(#REF!,TODAY()))&lt;=50),INT(YEARFRAC(#REF!,TODAY())),"")</f>
        <v>#REF!</v>
      </c>
    </row>
    <row r="164" spans="16:35" ht="39.75" customHeight="1" x14ac:dyDescent="0.25">
      <c r="P164" s="32"/>
      <c r="AB164" s="37"/>
      <c r="AC164" s="37"/>
      <c r="AD164" s="37"/>
      <c r="AE164" s="37"/>
      <c r="AG164" s="36" t="e">
        <f ca="1">IF(AND(INT(YEARFRAC(#REF!,TODAY()))&gt;=25,INT(YEARFRAC(#REF!,TODAY()))&lt;=35),INT(YEARFRAC(#REF!,TODAY())),"")</f>
        <v>#REF!</v>
      </c>
      <c r="AH164" s="36" t="e">
        <f ca="1">IF(AND(INT(YEARFRAC(#REF!,TODAY()))&gt;=36,INT(YEARFRAC(#REF!,TODAY()))&lt;=45),INT(YEARFRAC(#REF!,TODAY())),"")</f>
        <v>#REF!</v>
      </c>
      <c r="AI164" s="36" t="e">
        <f ca="1">IF(AND(INT(YEARFRAC(#REF!,TODAY()))&gt;=46,INT(YEARFRAC(#REF!,TODAY()))&lt;=50),INT(YEARFRAC(#REF!,TODAY())),"")</f>
        <v>#REF!</v>
      </c>
    </row>
    <row r="165" spans="16:35" ht="39.75" customHeight="1" x14ac:dyDescent="0.25">
      <c r="P165" s="32"/>
      <c r="AB165" s="37"/>
      <c r="AC165" s="37"/>
      <c r="AD165" s="37"/>
      <c r="AE165" s="37"/>
      <c r="AG165" s="36" t="e">
        <f ca="1">IF(AND(INT(YEARFRAC(#REF!,TODAY()))&gt;=25,INT(YEARFRAC(#REF!,TODAY()))&lt;=35),INT(YEARFRAC(#REF!,TODAY())),"")</f>
        <v>#REF!</v>
      </c>
      <c r="AH165" s="36" t="e">
        <f ca="1">IF(AND(INT(YEARFRAC(#REF!,TODAY()))&gt;=36,INT(YEARFRAC(#REF!,TODAY()))&lt;=45),INT(YEARFRAC(#REF!,TODAY())),"")</f>
        <v>#REF!</v>
      </c>
      <c r="AI165" s="36" t="e">
        <f ca="1">IF(AND(INT(YEARFRAC(#REF!,TODAY()))&gt;=46,INT(YEARFRAC(#REF!,TODAY()))&lt;=50),INT(YEARFRAC(#REF!,TODAY())),"")</f>
        <v>#REF!</v>
      </c>
    </row>
    <row r="166" spans="16:35" ht="39.75" customHeight="1" x14ac:dyDescent="0.25">
      <c r="P166" s="32"/>
      <c r="AB166" s="37"/>
      <c r="AC166" s="37"/>
      <c r="AD166" s="37"/>
      <c r="AE166" s="37"/>
      <c r="AG166" s="36" t="e">
        <f ca="1">IF(AND(INT(YEARFRAC(#REF!,TODAY()))&gt;=25,INT(YEARFRAC(#REF!,TODAY()))&lt;=35),INT(YEARFRAC(#REF!,TODAY())),"")</f>
        <v>#REF!</v>
      </c>
      <c r="AH166" s="36" t="e">
        <f ca="1">IF(AND(INT(YEARFRAC(#REF!,TODAY()))&gt;=36,INT(YEARFRAC(#REF!,TODAY()))&lt;=45),INT(YEARFRAC(#REF!,TODAY())),"")</f>
        <v>#REF!</v>
      </c>
      <c r="AI166" s="36" t="e">
        <f ca="1">IF(AND(INT(YEARFRAC(#REF!,TODAY()))&gt;=46,INT(YEARFRAC(#REF!,TODAY()))&lt;=50),INT(YEARFRAC(#REF!,TODAY())),"")</f>
        <v>#REF!</v>
      </c>
    </row>
    <row r="167" spans="16:35" ht="39.75" customHeight="1" x14ac:dyDescent="0.25">
      <c r="P167" s="32"/>
      <c r="AB167" s="37"/>
      <c r="AC167" s="37"/>
      <c r="AD167" s="37"/>
      <c r="AE167" s="37"/>
      <c r="AG167" s="36" t="e">
        <f ca="1">IF(AND(INT(YEARFRAC(#REF!,TODAY()))&gt;=25,INT(YEARFRAC(#REF!,TODAY()))&lt;=35),INT(YEARFRAC(#REF!,TODAY())),"")</f>
        <v>#REF!</v>
      </c>
      <c r="AH167" s="36" t="e">
        <f ca="1">IF(AND(INT(YEARFRAC(#REF!,TODAY()))&gt;=36,INT(YEARFRAC(#REF!,TODAY()))&lt;=45),INT(YEARFRAC(#REF!,TODAY())),"")</f>
        <v>#REF!</v>
      </c>
      <c r="AI167" s="36" t="e">
        <f ca="1">IF(AND(INT(YEARFRAC(#REF!,TODAY()))&gt;=46,INT(YEARFRAC(#REF!,TODAY()))&lt;=50),INT(YEARFRAC(#REF!,TODAY())),"")</f>
        <v>#REF!</v>
      </c>
    </row>
    <row r="168" spans="16:35" ht="39.75" customHeight="1" x14ac:dyDescent="0.25">
      <c r="P168" s="32"/>
      <c r="AB168" s="37"/>
      <c r="AC168" s="37"/>
      <c r="AD168" s="37"/>
      <c r="AE168" s="37"/>
      <c r="AG168" s="36" t="e">
        <f ca="1">IF(AND(INT(YEARFRAC(#REF!,TODAY()))&gt;=25,INT(YEARFRAC(#REF!,TODAY()))&lt;=35),INT(YEARFRAC(#REF!,TODAY())),"")</f>
        <v>#REF!</v>
      </c>
      <c r="AH168" s="36" t="e">
        <f ca="1">IF(AND(INT(YEARFRAC(#REF!,TODAY()))&gt;=36,INT(YEARFRAC(#REF!,TODAY()))&lt;=45),INT(YEARFRAC(#REF!,TODAY())),"")</f>
        <v>#REF!</v>
      </c>
      <c r="AI168" s="36" t="e">
        <f ca="1">IF(AND(INT(YEARFRAC(#REF!,TODAY()))&gt;=46,INT(YEARFRAC(#REF!,TODAY()))&lt;=50),INT(YEARFRAC(#REF!,TODAY())),"")</f>
        <v>#REF!</v>
      </c>
    </row>
    <row r="169" spans="16:35" ht="39.75" customHeight="1" x14ac:dyDescent="0.25">
      <c r="P169" s="32"/>
      <c r="AB169" s="37"/>
      <c r="AC169" s="37"/>
      <c r="AD169" s="37"/>
      <c r="AE169" s="37"/>
      <c r="AG169" s="36" t="e">
        <f ca="1">IF(AND(INT(YEARFRAC(#REF!,TODAY()))&gt;=25,INT(YEARFRAC(#REF!,TODAY()))&lt;=35),INT(YEARFRAC(#REF!,TODAY())),"")</f>
        <v>#REF!</v>
      </c>
      <c r="AH169" s="36" t="e">
        <f ca="1">IF(AND(INT(YEARFRAC(#REF!,TODAY()))&gt;=36,INT(YEARFRAC(#REF!,TODAY()))&lt;=45),INT(YEARFRAC(#REF!,TODAY())),"")</f>
        <v>#REF!</v>
      </c>
      <c r="AI169" s="36" t="e">
        <f ca="1">IF(AND(INT(YEARFRAC(#REF!,TODAY()))&gt;=46,INT(YEARFRAC(#REF!,TODAY()))&lt;=50),INT(YEARFRAC(#REF!,TODAY())),"")</f>
        <v>#REF!</v>
      </c>
    </row>
    <row r="170" spans="16:35" ht="39.75" customHeight="1" x14ac:dyDescent="0.25">
      <c r="P170" s="32"/>
      <c r="AB170" s="37"/>
      <c r="AC170" s="37"/>
      <c r="AD170" s="37"/>
      <c r="AE170" s="37"/>
      <c r="AG170" s="36" t="e">
        <f ca="1">IF(AND(INT(YEARFRAC(#REF!,TODAY()))&gt;=25,INT(YEARFRAC(#REF!,TODAY()))&lt;=35),INT(YEARFRAC(#REF!,TODAY())),"")</f>
        <v>#REF!</v>
      </c>
      <c r="AH170" s="36" t="e">
        <f ca="1">IF(AND(INT(YEARFRAC(#REF!,TODAY()))&gt;=36,INT(YEARFRAC(#REF!,TODAY()))&lt;=45),INT(YEARFRAC(#REF!,TODAY())),"")</f>
        <v>#REF!</v>
      </c>
      <c r="AI170" s="36" t="e">
        <f ca="1">IF(AND(INT(YEARFRAC(#REF!,TODAY()))&gt;=46,INT(YEARFRAC(#REF!,TODAY()))&lt;=50),INT(YEARFRAC(#REF!,TODAY())),"")</f>
        <v>#REF!</v>
      </c>
    </row>
    <row r="171" spans="16:35" ht="39.75" customHeight="1" x14ac:dyDescent="0.25">
      <c r="P171" s="32"/>
      <c r="AB171" s="37"/>
      <c r="AC171" s="37"/>
      <c r="AD171" s="37"/>
      <c r="AE171" s="37"/>
      <c r="AG171" s="36" t="e">
        <f ca="1">IF(AND(INT(YEARFRAC(#REF!,TODAY()))&gt;=25,INT(YEARFRAC(#REF!,TODAY()))&lt;=35),INT(YEARFRAC(#REF!,TODAY())),"")</f>
        <v>#REF!</v>
      </c>
      <c r="AH171" s="36" t="e">
        <f ca="1">IF(AND(INT(YEARFRAC(#REF!,TODAY()))&gt;=36,INT(YEARFRAC(#REF!,TODAY()))&lt;=45),INT(YEARFRAC(#REF!,TODAY())),"")</f>
        <v>#REF!</v>
      </c>
      <c r="AI171" s="36" t="e">
        <f ca="1">IF(AND(INT(YEARFRAC(#REF!,TODAY()))&gt;=46,INT(YEARFRAC(#REF!,TODAY()))&lt;=50),INT(YEARFRAC(#REF!,TODAY())),"")</f>
        <v>#REF!</v>
      </c>
    </row>
    <row r="172" spans="16:35" ht="39.75" customHeight="1" x14ac:dyDescent="0.25">
      <c r="P172" s="32"/>
      <c r="AB172" s="37"/>
      <c r="AC172" s="37"/>
      <c r="AD172" s="37"/>
      <c r="AE172" s="37"/>
      <c r="AG172" s="36" t="e">
        <f ca="1">IF(AND(INT(YEARFRAC(#REF!,TODAY()))&gt;=25,INT(YEARFRAC(#REF!,TODAY()))&lt;=35),INT(YEARFRAC(#REF!,TODAY())),"")</f>
        <v>#REF!</v>
      </c>
      <c r="AH172" s="36" t="e">
        <f ca="1">IF(AND(INT(YEARFRAC(#REF!,TODAY()))&gt;=36,INT(YEARFRAC(#REF!,TODAY()))&lt;=45),INT(YEARFRAC(#REF!,TODAY())),"")</f>
        <v>#REF!</v>
      </c>
      <c r="AI172" s="36" t="e">
        <f ca="1">IF(AND(INT(YEARFRAC(#REF!,TODAY()))&gt;=46,INT(YEARFRAC(#REF!,TODAY()))&lt;=50),INT(YEARFRAC(#REF!,TODAY())),"")</f>
        <v>#REF!</v>
      </c>
    </row>
    <row r="173" spans="16:35" ht="39.75" customHeight="1" x14ac:dyDescent="0.25">
      <c r="P173" s="32"/>
      <c r="AB173" s="37"/>
      <c r="AC173" s="37"/>
      <c r="AD173" s="37"/>
      <c r="AE173" s="37"/>
      <c r="AG173" s="36" t="e">
        <f ca="1">IF(AND(INT(YEARFRAC(#REF!,TODAY()))&gt;=25,INT(YEARFRAC(#REF!,TODAY()))&lt;=35),INT(YEARFRAC(#REF!,TODAY())),"")</f>
        <v>#REF!</v>
      </c>
      <c r="AH173" s="36" t="e">
        <f ca="1">IF(AND(INT(YEARFRAC(#REF!,TODAY()))&gt;=36,INT(YEARFRAC(#REF!,TODAY()))&lt;=45),INT(YEARFRAC(#REF!,TODAY())),"")</f>
        <v>#REF!</v>
      </c>
      <c r="AI173" s="36" t="e">
        <f ca="1">IF(AND(INT(YEARFRAC(#REF!,TODAY()))&gt;=46,INT(YEARFRAC(#REF!,TODAY()))&lt;=50),INT(YEARFRAC(#REF!,TODAY())),"")</f>
        <v>#REF!</v>
      </c>
    </row>
    <row r="174" spans="16:35" ht="39.75" customHeight="1" x14ac:dyDescent="0.25">
      <c r="P174" s="32"/>
      <c r="AB174" s="37"/>
      <c r="AC174" s="37"/>
      <c r="AD174" s="37"/>
      <c r="AE174" s="37"/>
      <c r="AG174" s="36" t="e">
        <f ca="1">IF(AND(INT(YEARFRAC(#REF!,TODAY()))&gt;=25,INT(YEARFRAC(#REF!,TODAY()))&lt;=35),INT(YEARFRAC(#REF!,TODAY())),"")</f>
        <v>#REF!</v>
      </c>
      <c r="AH174" s="36" t="e">
        <f ca="1">IF(AND(INT(YEARFRAC(#REF!,TODAY()))&gt;=36,INT(YEARFRAC(#REF!,TODAY()))&lt;=45),INT(YEARFRAC(#REF!,TODAY())),"")</f>
        <v>#REF!</v>
      </c>
      <c r="AI174" s="36" t="e">
        <f ca="1">IF(AND(INT(YEARFRAC(#REF!,TODAY()))&gt;=46,INT(YEARFRAC(#REF!,TODAY()))&lt;=50),INT(YEARFRAC(#REF!,TODAY())),"")</f>
        <v>#REF!</v>
      </c>
    </row>
    <row r="175" spans="16:35" ht="39.75" customHeight="1" x14ac:dyDescent="0.25">
      <c r="P175" s="32"/>
      <c r="AB175" s="37"/>
      <c r="AC175" s="37"/>
      <c r="AD175" s="37"/>
      <c r="AE175" s="37"/>
      <c r="AG175" s="36" t="e">
        <f ca="1">IF(AND(INT(YEARFRAC(#REF!,TODAY()))&gt;=25,INT(YEARFRAC(#REF!,TODAY()))&lt;=35),INT(YEARFRAC(#REF!,TODAY())),"")</f>
        <v>#REF!</v>
      </c>
      <c r="AH175" s="36" t="e">
        <f ca="1">IF(AND(INT(YEARFRAC(#REF!,TODAY()))&gt;=36,INT(YEARFRAC(#REF!,TODAY()))&lt;=45),INT(YEARFRAC(#REF!,TODAY())),"")</f>
        <v>#REF!</v>
      </c>
      <c r="AI175" s="36" t="e">
        <f ca="1">IF(AND(INT(YEARFRAC(#REF!,TODAY()))&gt;=46,INT(YEARFRAC(#REF!,TODAY()))&lt;=50),INT(YEARFRAC(#REF!,TODAY())),"")</f>
        <v>#REF!</v>
      </c>
    </row>
    <row r="176" spans="16:35" ht="39.75" customHeight="1" x14ac:dyDescent="0.25">
      <c r="P176" s="32"/>
      <c r="AB176" s="37"/>
      <c r="AC176" s="37"/>
      <c r="AD176" s="37"/>
      <c r="AE176" s="37"/>
      <c r="AG176" s="36" t="e">
        <f ca="1">IF(AND(INT(YEARFRAC(#REF!,TODAY()))&gt;=25,INT(YEARFRAC(#REF!,TODAY()))&lt;=35),INT(YEARFRAC(#REF!,TODAY())),"")</f>
        <v>#REF!</v>
      </c>
      <c r="AH176" s="36" t="e">
        <f ca="1">IF(AND(INT(YEARFRAC(#REF!,TODAY()))&gt;=36,INT(YEARFRAC(#REF!,TODAY()))&lt;=45),INT(YEARFRAC(#REF!,TODAY())),"")</f>
        <v>#REF!</v>
      </c>
      <c r="AI176" s="36" t="e">
        <f ca="1">IF(AND(INT(YEARFRAC(#REF!,TODAY()))&gt;=46,INT(YEARFRAC(#REF!,TODAY()))&lt;=50),INT(YEARFRAC(#REF!,TODAY())),"")</f>
        <v>#REF!</v>
      </c>
    </row>
    <row r="177" spans="16:35" ht="39.75" customHeight="1" x14ac:dyDescent="0.25">
      <c r="P177" s="32"/>
      <c r="AB177" s="37"/>
      <c r="AC177" s="37"/>
      <c r="AD177" s="37"/>
      <c r="AE177" s="37"/>
      <c r="AG177" s="36" t="e">
        <f ca="1">IF(AND(INT(YEARFRAC(#REF!,TODAY()))&gt;=25,INT(YEARFRAC(#REF!,TODAY()))&lt;=35),INT(YEARFRAC(#REF!,TODAY())),"")</f>
        <v>#REF!</v>
      </c>
      <c r="AH177" s="36" t="e">
        <f ca="1">IF(AND(INT(YEARFRAC(#REF!,TODAY()))&gt;=36,INT(YEARFRAC(#REF!,TODAY()))&lt;=45),INT(YEARFRAC(#REF!,TODAY())),"")</f>
        <v>#REF!</v>
      </c>
      <c r="AI177" s="36" t="e">
        <f ca="1">IF(AND(INT(YEARFRAC(#REF!,TODAY()))&gt;=46,INT(YEARFRAC(#REF!,TODAY()))&lt;=50),INT(YEARFRAC(#REF!,TODAY())),"")</f>
        <v>#REF!</v>
      </c>
    </row>
    <row r="178" spans="16:35" ht="39.75" customHeight="1" x14ac:dyDescent="0.25">
      <c r="P178" s="32"/>
      <c r="AB178" s="37"/>
      <c r="AC178" s="37"/>
      <c r="AD178" s="37"/>
      <c r="AE178" s="37"/>
      <c r="AG178" s="36" t="e">
        <f ca="1">IF(AND(INT(YEARFRAC(#REF!,TODAY()))&gt;=25,INT(YEARFRAC(#REF!,TODAY()))&lt;=35),INT(YEARFRAC(#REF!,TODAY())),"")</f>
        <v>#REF!</v>
      </c>
      <c r="AH178" s="36" t="e">
        <f ca="1">IF(AND(INT(YEARFRAC(#REF!,TODAY()))&gt;=36,INT(YEARFRAC(#REF!,TODAY()))&lt;=45),INT(YEARFRAC(#REF!,TODAY())),"")</f>
        <v>#REF!</v>
      </c>
      <c r="AI178" s="36" t="e">
        <f ca="1">IF(AND(INT(YEARFRAC(#REF!,TODAY()))&gt;=46,INT(YEARFRAC(#REF!,TODAY()))&lt;=50),INT(YEARFRAC(#REF!,TODAY())),"")</f>
        <v>#REF!</v>
      </c>
    </row>
    <row r="179" spans="16:35" ht="39.75" customHeight="1" x14ac:dyDescent="0.25">
      <c r="P179" s="32"/>
      <c r="AB179" s="37"/>
      <c r="AC179" s="37"/>
      <c r="AD179" s="37"/>
      <c r="AE179" s="37"/>
      <c r="AG179" s="36" t="e">
        <f ca="1">IF(AND(INT(YEARFRAC(#REF!,TODAY()))&gt;=25,INT(YEARFRAC(#REF!,TODAY()))&lt;=35),INT(YEARFRAC(#REF!,TODAY())),"")</f>
        <v>#REF!</v>
      </c>
      <c r="AH179" s="36" t="e">
        <f ca="1">IF(AND(INT(YEARFRAC(#REF!,TODAY()))&gt;=36,INT(YEARFRAC(#REF!,TODAY()))&lt;=45),INT(YEARFRAC(#REF!,TODAY())),"")</f>
        <v>#REF!</v>
      </c>
      <c r="AI179" s="36" t="e">
        <f ca="1">IF(AND(INT(YEARFRAC(#REF!,TODAY()))&gt;=46,INT(YEARFRAC(#REF!,TODAY()))&lt;=50),INT(YEARFRAC(#REF!,TODAY())),"")</f>
        <v>#REF!</v>
      </c>
    </row>
    <row r="180" spans="16:35" ht="39.75" customHeight="1" x14ac:dyDescent="0.25">
      <c r="P180" s="32"/>
      <c r="AB180" s="37"/>
      <c r="AC180" s="37"/>
      <c r="AD180" s="37"/>
      <c r="AE180" s="37"/>
      <c r="AG180" s="36" t="e">
        <f ca="1">IF(AND(INT(YEARFRAC(#REF!,TODAY()))&gt;=25,INT(YEARFRAC(#REF!,TODAY()))&lt;=35),INT(YEARFRAC(#REF!,TODAY())),"")</f>
        <v>#REF!</v>
      </c>
      <c r="AH180" s="36" t="e">
        <f ca="1">IF(AND(INT(YEARFRAC(#REF!,TODAY()))&gt;=36,INT(YEARFRAC(#REF!,TODAY()))&lt;=45),INT(YEARFRAC(#REF!,TODAY())),"")</f>
        <v>#REF!</v>
      </c>
      <c r="AI180" s="36" t="e">
        <f ca="1">IF(AND(INT(YEARFRAC(#REF!,TODAY()))&gt;=46,INT(YEARFRAC(#REF!,TODAY()))&lt;=50),INT(YEARFRAC(#REF!,TODAY())),"")</f>
        <v>#REF!</v>
      </c>
    </row>
    <row r="181" spans="16:35" ht="39.75" customHeight="1" x14ac:dyDescent="0.25">
      <c r="P181" s="32"/>
      <c r="AB181" s="37"/>
      <c r="AC181" s="37"/>
      <c r="AD181" s="37"/>
      <c r="AE181" s="37"/>
      <c r="AG181" s="36" t="e">
        <f ca="1">IF(AND(INT(YEARFRAC(#REF!,TODAY()))&gt;=25,INT(YEARFRAC(#REF!,TODAY()))&lt;=35),INT(YEARFRAC(#REF!,TODAY())),"")</f>
        <v>#REF!</v>
      </c>
      <c r="AH181" s="36" t="e">
        <f ca="1">IF(AND(INT(YEARFRAC(#REF!,TODAY()))&gt;=36,INT(YEARFRAC(#REF!,TODAY()))&lt;=45),INT(YEARFRAC(#REF!,TODAY())),"")</f>
        <v>#REF!</v>
      </c>
      <c r="AI181" s="36" t="e">
        <f ca="1">IF(AND(INT(YEARFRAC(#REF!,TODAY()))&gt;=46,INT(YEARFRAC(#REF!,TODAY()))&lt;=50),INT(YEARFRAC(#REF!,TODAY())),"")</f>
        <v>#REF!</v>
      </c>
    </row>
    <row r="182" spans="16:35" ht="39.75" customHeight="1" x14ac:dyDescent="0.25">
      <c r="P182" s="32"/>
      <c r="AB182" s="37"/>
      <c r="AC182" s="37"/>
      <c r="AD182" s="37"/>
      <c r="AE182" s="37"/>
      <c r="AG182" s="36" t="e">
        <f ca="1">IF(AND(INT(YEARFRAC(#REF!,TODAY()))&gt;=25,INT(YEARFRAC(#REF!,TODAY()))&lt;=35),INT(YEARFRAC(#REF!,TODAY())),"")</f>
        <v>#REF!</v>
      </c>
      <c r="AH182" s="36" t="e">
        <f ca="1">IF(AND(INT(YEARFRAC(#REF!,TODAY()))&gt;=36,INT(YEARFRAC(#REF!,TODAY()))&lt;=45),INT(YEARFRAC(#REF!,TODAY())),"")</f>
        <v>#REF!</v>
      </c>
      <c r="AI182" s="36" t="e">
        <f ca="1">IF(AND(INT(YEARFRAC(#REF!,TODAY()))&gt;=46,INT(YEARFRAC(#REF!,TODAY()))&lt;=50),INT(YEARFRAC(#REF!,TODAY())),"")</f>
        <v>#REF!</v>
      </c>
    </row>
    <row r="183" spans="16:35" ht="39.75" customHeight="1" x14ac:dyDescent="0.25">
      <c r="P183" s="32"/>
      <c r="AB183" s="37"/>
      <c r="AC183" s="37"/>
      <c r="AD183" s="37"/>
      <c r="AE183" s="37"/>
      <c r="AG183" s="36" t="e">
        <f ca="1">IF(AND(INT(YEARFRAC(#REF!,TODAY()))&gt;=25,INT(YEARFRAC(#REF!,TODAY()))&lt;=35),INT(YEARFRAC(#REF!,TODAY())),"")</f>
        <v>#REF!</v>
      </c>
      <c r="AH183" s="36" t="e">
        <f ca="1">IF(AND(INT(YEARFRAC(#REF!,TODAY()))&gt;=36,INT(YEARFRAC(#REF!,TODAY()))&lt;=45),INT(YEARFRAC(#REF!,TODAY())),"")</f>
        <v>#REF!</v>
      </c>
      <c r="AI183" s="36" t="e">
        <f ca="1">IF(AND(INT(YEARFRAC(#REF!,TODAY()))&gt;=46,INT(YEARFRAC(#REF!,TODAY()))&lt;=50),INT(YEARFRAC(#REF!,TODAY())),"")</f>
        <v>#REF!</v>
      </c>
    </row>
    <row r="184" spans="16:35" ht="39.75" customHeight="1" x14ac:dyDescent="0.25">
      <c r="P184" s="32"/>
      <c r="AB184" s="37"/>
      <c r="AC184" s="37"/>
      <c r="AD184" s="37"/>
      <c r="AE184" s="37"/>
      <c r="AG184" s="36" t="e">
        <f ca="1">IF(AND(INT(YEARFRAC(#REF!,TODAY()))&gt;=25,INT(YEARFRAC(#REF!,TODAY()))&lt;=35),INT(YEARFRAC(#REF!,TODAY())),"")</f>
        <v>#REF!</v>
      </c>
      <c r="AH184" s="36" t="e">
        <f ca="1">IF(AND(INT(YEARFRAC(#REF!,TODAY()))&gt;=36,INT(YEARFRAC(#REF!,TODAY()))&lt;=45),INT(YEARFRAC(#REF!,TODAY())),"")</f>
        <v>#REF!</v>
      </c>
      <c r="AI184" s="36" t="e">
        <f ca="1">IF(AND(INT(YEARFRAC(#REF!,TODAY()))&gt;=46,INT(YEARFRAC(#REF!,TODAY()))&lt;=50),INT(YEARFRAC(#REF!,TODAY())),"")</f>
        <v>#REF!</v>
      </c>
    </row>
    <row r="185" spans="16:35" ht="39.75" customHeight="1" x14ac:dyDescent="0.25">
      <c r="P185" s="32"/>
      <c r="AB185" s="37"/>
      <c r="AC185" s="37"/>
      <c r="AD185" s="37"/>
      <c r="AE185" s="37"/>
      <c r="AG185" s="36" t="e">
        <f ca="1">IF(AND(INT(YEARFRAC(#REF!,TODAY()))&gt;=25,INT(YEARFRAC(#REF!,TODAY()))&lt;=35),INT(YEARFRAC(#REF!,TODAY())),"")</f>
        <v>#REF!</v>
      </c>
      <c r="AH185" s="36" t="e">
        <f ca="1">IF(AND(INT(YEARFRAC(#REF!,TODAY()))&gt;=36,INT(YEARFRAC(#REF!,TODAY()))&lt;=45),INT(YEARFRAC(#REF!,TODAY())),"")</f>
        <v>#REF!</v>
      </c>
      <c r="AI185" s="36" t="e">
        <f ca="1">IF(AND(INT(YEARFRAC(#REF!,TODAY()))&gt;=46,INT(YEARFRAC(#REF!,TODAY()))&lt;=50),INT(YEARFRAC(#REF!,TODAY())),"")</f>
        <v>#REF!</v>
      </c>
    </row>
    <row r="186" spans="16:35" ht="39.75" customHeight="1" x14ac:dyDescent="0.25">
      <c r="P186" s="32"/>
      <c r="AB186" s="37"/>
      <c r="AC186" s="37"/>
      <c r="AD186" s="37"/>
      <c r="AE186" s="37"/>
      <c r="AG186" s="36" t="e">
        <f ca="1">IF(AND(INT(YEARFRAC(#REF!,TODAY()))&gt;=25,INT(YEARFRAC(#REF!,TODAY()))&lt;=35),INT(YEARFRAC(#REF!,TODAY())),"")</f>
        <v>#REF!</v>
      </c>
      <c r="AH186" s="36" t="e">
        <f ca="1">IF(AND(INT(YEARFRAC(#REF!,TODAY()))&gt;=36,INT(YEARFRAC(#REF!,TODAY()))&lt;=45),INT(YEARFRAC(#REF!,TODAY())),"")</f>
        <v>#REF!</v>
      </c>
      <c r="AI186" s="36" t="e">
        <f ca="1">IF(AND(INT(YEARFRAC(#REF!,TODAY()))&gt;=46,INT(YEARFRAC(#REF!,TODAY()))&lt;=50),INT(YEARFRAC(#REF!,TODAY())),"")</f>
        <v>#REF!</v>
      </c>
    </row>
    <row r="187" spans="16:35" ht="39.75" customHeight="1" x14ac:dyDescent="0.25">
      <c r="P187" s="32"/>
      <c r="AB187" s="37"/>
      <c r="AC187" s="37"/>
      <c r="AD187" s="37"/>
      <c r="AE187" s="37"/>
      <c r="AG187" s="36" t="e">
        <f ca="1">IF(AND(INT(YEARFRAC(#REF!,TODAY()))&gt;=25,INT(YEARFRAC(#REF!,TODAY()))&lt;=35),INT(YEARFRAC(#REF!,TODAY())),"")</f>
        <v>#REF!</v>
      </c>
      <c r="AH187" s="36" t="e">
        <f ca="1">IF(AND(INT(YEARFRAC(#REF!,TODAY()))&gt;=36,INT(YEARFRAC(#REF!,TODAY()))&lt;=45),INT(YEARFRAC(#REF!,TODAY())),"")</f>
        <v>#REF!</v>
      </c>
      <c r="AI187" s="36" t="e">
        <f ca="1">IF(AND(INT(YEARFRAC(#REF!,TODAY()))&gt;=46,INT(YEARFRAC(#REF!,TODAY()))&lt;=50),INT(YEARFRAC(#REF!,TODAY())),"")</f>
        <v>#REF!</v>
      </c>
    </row>
    <row r="188" spans="16:35" ht="39.75" customHeight="1" x14ac:dyDescent="0.25">
      <c r="P188" s="32"/>
      <c r="AB188" s="37"/>
      <c r="AC188" s="37"/>
      <c r="AD188" s="37"/>
      <c r="AE188" s="37"/>
      <c r="AG188" s="36" t="e">
        <f ca="1">IF(AND(INT(YEARFRAC(#REF!,TODAY()))&gt;=25,INT(YEARFRAC(#REF!,TODAY()))&lt;=35),INT(YEARFRAC(#REF!,TODAY())),"")</f>
        <v>#REF!</v>
      </c>
      <c r="AH188" s="36" t="e">
        <f ca="1">IF(AND(INT(YEARFRAC(#REF!,TODAY()))&gt;=36,INT(YEARFRAC(#REF!,TODAY()))&lt;=45),INT(YEARFRAC(#REF!,TODAY())),"")</f>
        <v>#REF!</v>
      </c>
      <c r="AI188" s="36" t="e">
        <f ca="1">IF(AND(INT(YEARFRAC(#REF!,TODAY()))&gt;=46,INT(YEARFRAC(#REF!,TODAY()))&lt;=50),INT(YEARFRAC(#REF!,TODAY())),"")</f>
        <v>#REF!</v>
      </c>
    </row>
    <row r="189" spans="16:35" ht="39.75" customHeight="1" x14ac:dyDescent="0.25">
      <c r="P189" s="32"/>
      <c r="AB189" s="37"/>
      <c r="AC189" s="37"/>
      <c r="AD189" s="37"/>
      <c r="AE189" s="37"/>
      <c r="AG189" s="36" t="e">
        <f ca="1">IF(AND(INT(YEARFRAC(#REF!,TODAY()))&gt;=25,INT(YEARFRAC(#REF!,TODAY()))&lt;=35),INT(YEARFRAC(#REF!,TODAY())),"")</f>
        <v>#REF!</v>
      </c>
      <c r="AH189" s="36" t="e">
        <f ca="1">IF(AND(INT(YEARFRAC(#REF!,TODAY()))&gt;=36,INT(YEARFRAC(#REF!,TODAY()))&lt;=45),INT(YEARFRAC(#REF!,TODAY())),"")</f>
        <v>#REF!</v>
      </c>
      <c r="AI189" s="36" t="e">
        <f ca="1">IF(AND(INT(YEARFRAC(#REF!,TODAY()))&gt;=46,INT(YEARFRAC(#REF!,TODAY()))&lt;=50),INT(YEARFRAC(#REF!,TODAY())),"")</f>
        <v>#REF!</v>
      </c>
    </row>
    <row r="190" spans="16:35" ht="39.75" customHeight="1" x14ac:dyDescent="0.25">
      <c r="P190" s="32"/>
      <c r="AB190" s="37"/>
      <c r="AC190" s="37"/>
      <c r="AD190" s="37"/>
      <c r="AE190" s="37"/>
      <c r="AG190" s="36" t="e">
        <f ca="1">IF(AND(INT(YEARFRAC(#REF!,TODAY()))&gt;=25,INT(YEARFRAC(#REF!,TODAY()))&lt;=35),INT(YEARFRAC(#REF!,TODAY())),"")</f>
        <v>#REF!</v>
      </c>
      <c r="AH190" s="36" t="e">
        <f ca="1">IF(AND(INT(YEARFRAC(#REF!,TODAY()))&gt;=36,INT(YEARFRAC(#REF!,TODAY()))&lt;=45),INT(YEARFRAC(#REF!,TODAY())),"")</f>
        <v>#REF!</v>
      </c>
      <c r="AI190" s="36" t="e">
        <f ca="1">IF(AND(INT(YEARFRAC(#REF!,TODAY()))&gt;=46,INT(YEARFRAC(#REF!,TODAY()))&lt;=50),INT(YEARFRAC(#REF!,TODAY())),"")</f>
        <v>#REF!</v>
      </c>
    </row>
    <row r="191" spans="16:35" ht="39.75" customHeight="1" x14ac:dyDescent="0.25">
      <c r="P191" s="32"/>
      <c r="AB191" s="37"/>
      <c r="AC191" s="37"/>
      <c r="AD191" s="37"/>
      <c r="AE191" s="37"/>
      <c r="AG191" s="36" t="e">
        <f ca="1">IF(AND(INT(YEARFRAC(#REF!,TODAY()))&gt;=25,INT(YEARFRAC(#REF!,TODAY()))&lt;=35),INT(YEARFRAC(#REF!,TODAY())),"")</f>
        <v>#REF!</v>
      </c>
      <c r="AH191" s="36" t="e">
        <f ca="1">IF(AND(INT(YEARFRAC(#REF!,TODAY()))&gt;=36,INT(YEARFRAC(#REF!,TODAY()))&lt;=45),INT(YEARFRAC(#REF!,TODAY())),"")</f>
        <v>#REF!</v>
      </c>
      <c r="AI191" s="36" t="e">
        <f ca="1">IF(AND(INT(YEARFRAC(#REF!,TODAY()))&gt;=46,INT(YEARFRAC(#REF!,TODAY()))&lt;=50),INT(YEARFRAC(#REF!,TODAY())),"")</f>
        <v>#REF!</v>
      </c>
    </row>
    <row r="192" spans="16:35" ht="39.75" customHeight="1" x14ac:dyDescent="0.25">
      <c r="P192" s="32"/>
      <c r="AB192" s="37"/>
      <c r="AC192" s="37"/>
      <c r="AD192" s="37"/>
      <c r="AE192" s="37"/>
      <c r="AG192" s="36" t="e">
        <f ca="1">IF(AND(INT(YEARFRAC(#REF!,TODAY()))&gt;=25,INT(YEARFRAC(#REF!,TODAY()))&lt;=35),INT(YEARFRAC(#REF!,TODAY())),"")</f>
        <v>#REF!</v>
      </c>
      <c r="AH192" s="36" t="e">
        <f ca="1">IF(AND(INT(YEARFRAC(#REF!,TODAY()))&gt;=36,INT(YEARFRAC(#REF!,TODAY()))&lt;=45),INT(YEARFRAC(#REF!,TODAY())),"")</f>
        <v>#REF!</v>
      </c>
      <c r="AI192" s="36" t="e">
        <f ca="1">IF(AND(INT(YEARFRAC(#REF!,TODAY()))&gt;=46,INT(YEARFRAC(#REF!,TODAY()))&lt;=50),INT(YEARFRAC(#REF!,TODAY())),"")</f>
        <v>#REF!</v>
      </c>
    </row>
    <row r="193" spans="16:35" ht="39.75" customHeight="1" x14ac:dyDescent="0.25">
      <c r="P193" s="32"/>
      <c r="AB193" s="37"/>
      <c r="AC193" s="37"/>
      <c r="AD193" s="37"/>
      <c r="AE193" s="37"/>
      <c r="AG193" s="36" t="e">
        <f ca="1">IF(AND(INT(YEARFRAC(#REF!,TODAY()))&gt;=25,INT(YEARFRAC(#REF!,TODAY()))&lt;=35),INT(YEARFRAC(#REF!,TODAY())),"")</f>
        <v>#REF!</v>
      </c>
      <c r="AH193" s="36" t="e">
        <f ca="1">IF(AND(INT(YEARFRAC(#REF!,TODAY()))&gt;=36,INT(YEARFRAC(#REF!,TODAY()))&lt;=45),INT(YEARFRAC(#REF!,TODAY())),"")</f>
        <v>#REF!</v>
      </c>
      <c r="AI193" s="36" t="e">
        <f ca="1">IF(AND(INT(YEARFRAC(#REF!,TODAY()))&gt;=46,INT(YEARFRAC(#REF!,TODAY()))&lt;=50),INT(YEARFRAC(#REF!,TODAY())),"")</f>
        <v>#REF!</v>
      </c>
    </row>
    <row r="194" spans="16:35" ht="39.75" customHeight="1" x14ac:dyDescent="0.25">
      <c r="P194" s="32"/>
      <c r="AB194" s="37"/>
      <c r="AC194" s="37"/>
      <c r="AD194" s="37"/>
      <c r="AE194" s="37"/>
      <c r="AG194" s="36" t="e">
        <f ca="1">IF(AND(INT(YEARFRAC(#REF!,TODAY()))&gt;=25,INT(YEARFRAC(#REF!,TODAY()))&lt;=35),INT(YEARFRAC(#REF!,TODAY())),"")</f>
        <v>#REF!</v>
      </c>
      <c r="AH194" s="36" t="e">
        <f ca="1">IF(AND(INT(YEARFRAC(#REF!,TODAY()))&gt;=36,INT(YEARFRAC(#REF!,TODAY()))&lt;=45),INT(YEARFRAC(#REF!,TODAY())),"")</f>
        <v>#REF!</v>
      </c>
      <c r="AI194" s="36" t="e">
        <f ca="1">IF(AND(INT(YEARFRAC(#REF!,TODAY()))&gt;=46,INT(YEARFRAC(#REF!,TODAY()))&lt;=50),INT(YEARFRAC(#REF!,TODAY())),"")</f>
        <v>#REF!</v>
      </c>
    </row>
    <row r="195" spans="16:35" ht="39.75" customHeight="1" x14ac:dyDescent="0.25">
      <c r="P195" s="32"/>
      <c r="AB195" s="37"/>
      <c r="AC195" s="37"/>
      <c r="AD195" s="37"/>
      <c r="AE195" s="37"/>
      <c r="AG195" s="36" t="e">
        <f ca="1">IF(AND(INT(YEARFRAC(#REF!,TODAY()))&gt;=25,INT(YEARFRAC(#REF!,TODAY()))&lt;=35),INT(YEARFRAC(#REF!,TODAY())),"")</f>
        <v>#REF!</v>
      </c>
      <c r="AH195" s="36" t="e">
        <f ca="1">IF(AND(INT(YEARFRAC(#REF!,TODAY()))&gt;=36,INT(YEARFRAC(#REF!,TODAY()))&lt;=45),INT(YEARFRAC(#REF!,TODAY())),"")</f>
        <v>#REF!</v>
      </c>
      <c r="AI195" s="36" t="e">
        <f ca="1">IF(AND(INT(YEARFRAC(#REF!,TODAY()))&gt;=46,INT(YEARFRAC(#REF!,TODAY()))&lt;=50),INT(YEARFRAC(#REF!,TODAY())),"")</f>
        <v>#REF!</v>
      </c>
    </row>
    <row r="196" spans="16:35" ht="39.75" customHeight="1" x14ac:dyDescent="0.25">
      <c r="P196" s="32"/>
      <c r="AB196" s="37"/>
      <c r="AC196" s="37"/>
      <c r="AD196" s="37"/>
      <c r="AE196" s="37"/>
      <c r="AG196" s="36" t="e">
        <f ca="1">IF(AND(INT(YEARFRAC(#REF!,TODAY()))&gt;=25,INT(YEARFRAC(#REF!,TODAY()))&lt;=35),INT(YEARFRAC(#REF!,TODAY())),"")</f>
        <v>#REF!</v>
      </c>
      <c r="AH196" s="36" t="e">
        <f ca="1">IF(AND(INT(YEARFRAC(#REF!,TODAY()))&gt;=36,INT(YEARFRAC(#REF!,TODAY()))&lt;=45),INT(YEARFRAC(#REF!,TODAY())),"")</f>
        <v>#REF!</v>
      </c>
      <c r="AI196" s="36" t="e">
        <f ca="1">IF(AND(INT(YEARFRAC(#REF!,TODAY()))&gt;=46,INT(YEARFRAC(#REF!,TODAY()))&lt;=50),INT(YEARFRAC(#REF!,TODAY())),"")</f>
        <v>#REF!</v>
      </c>
    </row>
    <row r="197" spans="16:35" ht="39.75" customHeight="1" x14ac:dyDescent="0.25">
      <c r="P197" s="32"/>
      <c r="AB197" s="37"/>
      <c r="AC197" s="37"/>
      <c r="AD197" s="37"/>
      <c r="AE197" s="37"/>
      <c r="AG197" s="36" t="e">
        <f ca="1">IF(AND(INT(YEARFRAC(#REF!,TODAY()))&gt;=25,INT(YEARFRAC(#REF!,TODAY()))&lt;=35),INT(YEARFRAC(#REF!,TODAY())),"")</f>
        <v>#REF!</v>
      </c>
      <c r="AH197" s="36" t="e">
        <f ca="1">IF(AND(INT(YEARFRAC(#REF!,TODAY()))&gt;=36,INT(YEARFRAC(#REF!,TODAY()))&lt;=45),INT(YEARFRAC(#REF!,TODAY())),"")</f>
        <v>#REF!</v>
      </c>
      <c r="AI197" s="36" t="e">
        <f ca="1">IF(AND(INT(YEARFRAC(#REF!,TODAY()))&gt;=46,INT(YEARFRAC(#REF!,TODAY()))&lt;=50),INT(YEARFRAC(#REF!,TODAY())),"")</f>
        <v>#REF!</v>
      </c>
    </row>
    <row r="198" spans="16:35" ht="39.75" customHeight="1" x14ac:dyDescent="0.25">
      <c r="P198" s="32"/>
      <c r="AB198" s="37"/>
      <c r="AC198" s="37"/>
      <c r="AD198" s="37"/>
      <c r="AE198" s="37"/>
      <c r="AG198" s="36" t="e">
        <f ca="1">IF(AND(INT(YEARFRAC(#REF!,TODAY()))&gt;=25,INT(YEARFRAC(#REF!,TODAY()))&lt;=35),INT(YEARFRAC(#REF!,TODAY())),"")</f>
        <v>#REF!</v>
      </c>
      <c r="AH198" s="36" t="e">
        <f ca="1">IF(AND(INT(YEARFRAC(#REF!,TODAY()))&gt;=36,INT(YEARFRAC(#REF!,TODAY()))&lt;=45),INT(YEARFRAC(#REF!,TODAY())),"")</f>
        <v>#REF!</v>
      </c>
      <c r="AI198" s="36" t="e">
        <f ca="1">IF(AND(INT(YEARFRAC(#REF!,TODAY()))&gt;=46,INT(YEARFRAC(#REF!,TODAY()))&lt;=50),INT(YEARFRAC(#REF!,TODAY())),"")</f>
        <v>#REF!</v>
      </c>
    </row>
    <row r="199" spans="16:35" ht="39.75" customHeight="1" x14ac:dyDescent="0.25">
      <c r="P199" s="32"/>
      <c r="AB199" s="37"/>
      <c r="AC199" s="37"/>
      <c r="AD199" s="37"/>
      <c r="AE199" s="37"/>
      <c r="AG199" s="36" t="e">
        <f ca="1">IF(AND(INT(YEARFRAC(#REF!,TODAY()))&gt;=25,INT(YEARFRAC(#REF!,TODAY()))&lt;=35),INT(YEARFRAC(#REF!,TODAY())),"")</f>
        <v>#REF!</v>
      </c>
      <c r="AH199" s="36" t="e">
        <f ca="1">IF(AND(INT(YEARFRAC(#REF!,TODAY()))&gt;=36,INT(YEARFRAC(#REF!,TODAY()))&lt;=45),INT(YEARFRAC(#REF!,TODAY())),"")</f>
        <v>#REF!</v>
      </c>
      <c r="AI199" s="36" t="e">
        <f ca="1">IF(AND(INT(YEARFRAC(#REF!,TODAY()))&gt;=46,INT(YEARFRAC(#REF!,TODAY()))&lt;=50),INT(YEARFRAC(#REF!,TODAY())),"")</f>
        <v>#REF!</v>
      </c>
    </row>
    <row r="200" spans="16:35" ht="39.75" customHeight="1" x14ac:dyDescent="0.25">
      <c r="P200" s="32"/>
      <c r="AB200" s="37"/>
      <c r="AC200" s="37"/>
      <c r="AD200" s="37"/>
      <c r="AE200" s="37"/>
      <c r="AG200" s="36" t="e">
        <f ca="1">IF(AND(INT(YEARFRAC(#REF!,TODAY()))&gt;=25,INT(YEARFRAC(#REF!,TODAY()))&lt;=35),INT(YEARFRAC(#REF!,TODAY())),"")</f>
        <v>#REF!</v>
      </c>
      <c r="AH200" s="36" t="e">
        <f ca="1">IF(AND(INT(YEARFRAC(#REF!,TODAY()))&gt;=36,INT(YEARFRAC(#REF!,TODAY()))&lt;=45),INT(YEARFRAC(#REF!,TODAY())),"")</f>
        <v>#REF!</v>
      </c>
      <c r="AI200" s="36" t="e">
        <f ca="1">IF(AND(INT(YEARFRAC(#REF!,TODAY()))&gt;=46,INT(YEARFRAC(#REF!,TODAY()))&lt;=50),INT(YEARFRAC(#REF!,TODAY())),"")</f>
        <v>#REF!</v>
      </c>
    </row>
    <row r="201" spans="16:35" ht="39.75" customHeight="1" x14ac:dyDescent="0.25">
      <c r="P201" s="32"/>
      <c r="AB201" s="37"/>
      <c r="AC201" s="37"/>
      <c r="AD201" s="37"/>
      <c r="AE201" s="37"/>
      <c r="AG201" s="36" t="e">
        <f ca="1">IF(AND(INT(YEARFRAC(#REF!,TODAY()))&gt;=25,INT(YEARFRAC(#REF!,TODAY()))&lt;=35),INT(YEARFRAC(#REF!,TODAY())),"")</f>
        <v>#REF!</v>
      </c>
      <c r="AH201" s="36" t="e">
        <f ca="1">IF(AND(INT(YEARFRAC(#REF!,TODAY()))&gt;=36,INT(YEARFRAC(#REF!,TODAY()))&lt;=45),INT(YEARFRAC(#REF!,TODAY())),"")</f>
        <v>#REF!</v>
      </c>
      <c r="AI201" s="36" t="e">
        <f ca="1">IF(AND(INT(YEARFRAC(#REF!,TODAY()))&gt;=46,INT(YEARFRAC(#REF!,TODAY()))&lt;=50),INT(YEARFRAC(#REF!,TODAY())),"")</f>
        <v>#REF!</v>
      </c>
    </row>
    <row r="202" spans="16:35" ht="39.75" customHeight="1" x14ac:dyDescent="0.25">
      <c r="P202" s="32"/>
      <c r="AB202" s="37"/>
      <c r="AC202" s="37"/>
      <c r="AD202" s="37"/>
      <c r="AE202" s="37"/>
      <c r="AG202" s="36" t="e">
        <f ca="1">IF(AND(INT(YEARFRAC(#REF!,TODAY()))&gt;=25,INT(YEARFRAC(#REF!,TODAY()))&lt;=35),INT(YEARFRAC(#REF!,TODAY())),"")</f>
        <v>#REF!</v>
      </c>
      <c r="AH202" s="36" t="e">
        <f ca="1">IF(AND(INT(YEARFRAC(#REF!,TODAY()))&gt;=36,INT(YEARFRAC(#REF!,TODAY()))&lt;=45),INT(YEARFRAC(#REF!,TODAY())),"")</f>
        <v>#REF!</v>
      </c>
      <c r="AI202" s="36" t="e">
        <f ca="1">IF(AND(INT(YEARFRAC(#REF!,TODAY()))&gt;=46,INT(YEARFRAC(#REF!,TODAY()))&lt;=50),INT(YEARFRAC(#REF!,TODAY())),"")</f>
        <v>#REF!</v>
      </c>
    </row>
    <row r="203" spans="16:35" ht="39.75" customHeight="1" x14ac:dyDescent="0.25">
      <c r="P203" s="32"/>
      <c r="AB203" s="37"/>
      <c r="AC203" s="37"/>
      <c r="AD203" s="37"/>
      <c r="AE203" s="37"/>
      <c r="AG203" s="36" t="e">
        <f ca="1">IF(AND(INT(YEARFRAC(#REF!,TODAY()))&gt;=25,INT(YEARFRAC(#REF!,TODAY()))&lt;=35),INT(YEARFRAC(#REF!,TODAY())),"")</f>
        <v>#REF!</v>
      </c>
      <c r="AH203" s="36" t="e">
        <f ca="1">IF(AND(INT(YEARFRAC(#REF!,TODAY()))&gt;=36,INT(YEARFRAC(#REF!,TODAY()))&lt;=45),INT(YEARFRAC(#REF!,TODAY())),"")</f>
        <v>#REF!</v>
      </c>
      <c r="AI203" s="36" t="e">
        <f ca="1">IF(AND(INT(YEARFRAC(#REF!,TODAY()))&gt;=46,INT(YEARFRAC(#REF!,TODAY()))&lt;=50),INT(YEARFRAC(#REF!,TODAY())),"")</f>
        <v>#REF!</v>
      </c>
    </row>
    <row r="204" spans="16:35" ht="39.75" customHeight="1" x14ac:dyDescent="0.25">
      <c r="P204" s="32"/>
      <c r="AB204" s="37"/>
      <c r="AC204" s="37"/>
      <c r="AD204" s="37"/>
      <c r="AE204" s="37"/>
      <c r="AG204" s="36" t="e">
        <f ca="1">IF(AND(INT(YEARFRAC(#REF!,TODAY()))&gt;=25,INT(YEARFRAC(#REF!,TODAY()))&lt;=35),INT(YEARFRAC(#REF!,TODAY())),"")</f>
        <v>#REF!</v>
      </c>
      <c r="AH204" s="36" t="e">
        <f ca="1">IF(AND(INT(YEARFRAC(#REF!,TODAY()))&gt;=36,INT(YEARFRAC(#REF!,TODAY()))&lt;=45),INT(YEARFRAC(#REF!,TODAY())),"")</f>
        <v>#REF!</v>
      </c>
      <c r="AI204" s="36" t="e">
        <f ca="1">IF(AND(INT(YEARFRAC(#REF!,TODAY()))&gt;=46,INT(YEARFRAC(#REF!,TODAY()))&lt;=50),INT(YEARFRAC(#REF!,TODAY())),"")</f>
        <v>#REF!</v>
      </c>
    </row>
    <row r="205" spans="16:35" ht="39.75" customHeight="1" x14ac:dyDescent="0.25">
      <c r="P205" s="32"/>
      <c r="AB205" s="37"/>
      <c r="AC205" s="37"/>
      <c r="AD205" s="37"/>
      <c r="AE205" s="37"/>
      <c r="AG205" s="36" t="e">
        <f ca="1">IF(AND(INT(YEARFRAC(#REF!,TODAY()))&gt;=25,INT(YEARFRAC(#REF!,TODAY()))&lt;=35),INT(YEARFRAC(#REF!,TODAY())),"")</f>
        <v>#REF!</v>
      </c>
      <c r="AH205" s="36" t="e">
        <f ca="1">IF(AND(INT(YEARFRAC(#REF!,TODAY()))&gt;=36,INT(YEARFRAC(#REF!,TODAY()))&lt;=45),INT(YEARFRAC(#REF!,TODAY())),"")</f>
        <v>#REF!</v>
      </c>
      <c r="AI205" s="36" t="e">
        <f ca="1">IF(AND(INT(YEARFRAC(#REF!,TODAY()))&gt;=46,INT(YEARFRAC(#REF!,TODAY()))&lt;=50),INT(YEARFRAC(#REF!,TODAY())),"")</f>
        <v>#REF!</v>
      </c>
    </row>
    <row r="206" spans="16:35" ht="39.75" customHeight="1" x14ac:dyDescent="0.25">
      <c r="P206" s="32"/>
      <c r="AB206" s="37"/>
      <c r="AC206" s="37"/>
      <c r="AD206" s="37"/>
      <c r="AE206" s="37"/>
      <c r="AG206" s="36" t="e">
        <f ca="1">IF(AND(INT(YEARFRAC(#REF!,TODAY()))&gt;=25,INT(YEARFRAC(#REF!,TODAY()))&lt;=35),INT(YEARFRAC(#REF!,TODAY())),"")</f>
        <v>#REF!</v>
      </c>
      <c r="AH206" s="36" t="e">
        <f ca="1">IF(AND(INT(YEARFRAC(#REF!,TODAY()))&gt;=36,INT(YEARFRAC(#REF!,TODAY()))&lt;=45),INT(YEARFRAC(#REF!,TODAY())),"")</f>
        <v>#REF!</v>
      </c>
      <c r="AI206" s="36" t="e">
        <f ca="1">IF(AND(INT(YEARFRAC(#REF!,TODAY()))&gt;=46,INT(YEARFRAC(#REF!,TODAY()))&lt;=50),INT(YEARFRAC(#REF!,TODAY())),"")</f>
        <v>#REF!</v>
      </c>
    </row>
    <row r="207" spans="16:35" ht="39.75" customHeight="1" x14ac:dyDescent="0.25">
      <c r="P207" s="32"/>
      <c r="AB207" s="37"/>
      <c r="AC207" s="37"/>
      <c r="AD207" s="37"/>
      <c r="AE207" s="37"/>
      <c r="AG207" s="36" t="e">
        <f ca="1">IF(AND(INT(YEARFRAC(#REF!,TODAY()))&gt;=25,INT(YEARFRAC(#REF!,TODAY()))&lt;=35),INT(YEARFRAC(#REF!,TODAY())),"")</f>
        <v>#REF!</v>
      </c>
      <c r="AH207" s="36" t="e">
        <f ca="1">IF(AND(INT(YEARFRAC(#REF!,TODAY()))&gt;=36,INT(YEARFRAC(#REF!,TODAY()))&lt;=45),INT(YEARFRAC(#REF!,TODAY())),"")</f>
        <v>#REF!</v>
      </c>
      <c r="AI207" s="36" t="e">
        <f ca="1">IF(AND(INT(YEARFRAC(#REF!,TODAY()))&gt;=46,INT(YEARFRAC(#REF!,TODAY()))&lt;=50),INT(YEARFRAC(#REF!,TODAY())),"")</f>
        <v>#REF!</v>
      </c>
    </row>
    <row r="208" spans="16:35" ht="39.75" customHeight="1" x14ac:dyDescent="0.25">
      <c r="P208" s="32"/>
      <c r="AB208" s="37"/>
      <c r="AC208" s="37"/>
      <c r="AD208" s="37"/>
      <c r="AE208" s="37"/>
      <c r="AG208" s="36" t="e">
        <f ca="1">IF(AND(INT(YEARFRAC(#REF!,TODAY()))&gt;=25,INT(YEARFRAC(#REF!,TODAY()))&lt;=35),INT(YEARFRAC(#REF!,TODAY())),"")</f>
        <v>#REF!</v>
      </c>
      <c r="AH208" s="36" t="e">
        <f ca="1">IF(AND(INT(YEARFRAC(#REF!,TODAY()))&gt;=36,INT(YEARFRAC(#REF!,TODAY()))&lt;=45),INT(YEARFRAC(#REF!,TODAY())),"")</f>
        <v>#REF!</v>
      </c>
      <c r="AI208" s="36" t="e">
        <f ca="1">IF(AND(INT(YEARFRAC(#REF!,TODAY()))&gt;=46,INT(YEARFRAC(#REF!,TODAY()))&lt;=50),INT(YEARFRAC(#REF!,TODAY())),"")</f>
        <v>#REF!</v>
      </c>
    </row>
    <row r="209" spans="16:35" ht="39.75" customHeight="1" x14ac:dyDescent="0.25">
      <c r="P209" s="32"/>
      <c r="AB209" s="37"/>
      <c r="AC209" s="37"/>
      <c r="AD209" s="37"/>
      <c r="AE209" s="37"/>
      <c r="AG209" s="36" t="e">
        <f ca="1">IF(AND(INT(YEARFRAC(#REF!,TODAY()))&gt;=25,INT(YEARFRAC(#REF!,TODAY()))&lt;=35),INT(YEARFRAC(#REF!,TODAY())),"")</f>
        <v>#REF!</v>
      </c>
      <c r="AH209" s="36" t="e">
        <f ca="1">IF(AND(INT(YEARFRAC(#REF!,TODAY()))&gt;=36,INT(YEARFRAC(#REF!,TODAY()))&lt;=45),INT(YEARFRAC(#REF!,TODAY())),"")</f>
        <v>#REF!</v>
      </c>
      <c r="AI209" s="36" t="e">
        <f ca="1">IF(AND(INT(YEARFRAC(#REF!,TODAY()))&gt;=46,INT(YEARFRAC(#REF!,TODAY()))&lt;=50),INT(YEARFRAC(#REF!,TODAY())),"")</f>
        <v>#REF!</v>
      </c>
    </row>
    <row r="210" spans="16:35" ht="39.75" customHeight="1" x14ac:dyDescent="0.25">
      <c r="P210" s="32"/>
      <c r="AB210" s="37"/>
      <c r="AC210" s="37"/>
      <c r="AD210" s="37"/>
      <c r="AE210" s="37"/>
      <c r="AG210" s="36" t="e">
        <f ca="1">IF(AND(INT(YEARFRAC(#REF!,TODAY()))&gt;=25,INT(YEARFRAC(#REF!,TODAY()))&lt;=35),INT(YEARFRAC(#REF!,TODAY())),"")</f>
        <v>#REF!</v>
      </c>
      <c r="AH210" s="36" t="e">
        <f ca="1">IF(AND(INT(YEARFRAC(#REF!,TODAY()))&gt;=36,INT(YEARFRAC(#REF!,TODAY()))&lt;=45),INT(YEARFRAC(#REF!,TODAY())),"")</f>
        <v>#REF!</v>
      </c>
      <c r="AI210" s="36" t="e">
        <f ca="1">IF(AND(INT(YEARFRAC(#REF!,TODAY()))&gt;=46,INT(YEARFRAC(#REF!,TODAY()))&lt;=50),INT(YEARFRAC(#REF!,TODAY())),"")</f>
        <v>#REF!</v>
      </c>
    </row>
    <row r="211" spans="16:35" ht="39.75" customHeight="1" x14ac:dyDescent="0.25">
      <c r="P211" s="32"/>
      <c r="AB211" s="37"/>
      <c r="AC211" s="37"/>
      <c r="AD211" s="37"/>
      <c r="AE211" s="37"/>
      <c r="AG211" s="36" t="e">
        <f ca="1">IF(AND(INT(YEARFRAC(#REF!,TODAY()))&gt;=25,INT(YEARFRAC(#REF!,TODAY()))&lt;=35),INT(YEARFRAC(#REF!,TODAY())),"")</f>
        <v>#REF!</v>
      </c>
      <c r="AH211" s="36" t="e">
        <f ca="1">IF(AND(INT(YEARFRAC(#REF!,TODAY()))&gt;=36,INT(YEARFRAC(#REF!,TODAY()))&lt;=45),INT(YEARFRAC(#REF!,TODAY())),"")</f>
        <v>#REF!</v>
      </c>
      <c r="AI211" s="36" t="e">
        <f ca="1">IF(AND(INT(YEARFRAC(#REF!,TODAY()))&gt;=46,INT(YEARFRAC(#REF!,TODAY()))&lt;=50),INT(YEARFRAC(#REF!,TODAY())),"")</f>
        <v>#REF!</v>
      </c>
    </row>
    <row r="212" spans="16:35" ht="39.75" customHeight="1" x14ac:dyDescent="0.25">
      <c r="P212" s="32"/>
      <c r="AB212" s="37"/>
      <c r="AC212" s="37"/>
      <c r="AD212" s="37"/>
      <c r="AE212" s="37"/>
      <c r="AG212" s="36" t="e">
        <f ca="1">IF(AND(INT(YEARFRAC(#REF!,TODAY()))&gt;=25,INT(YEARFRAC(#REF!,TODAY()))&lt;=35),INT(YEARFRAC(#REF!,TODAY())),"")</f>
        <v>#REF!</v>
      </c>
      <c r="AH212" s="36" t="e">
        <f ca="1">IF(AND(INT(YEARFRAC(#REF!,TODAY()))&gt;=36,INT(YEARFRAC(#REF!,TODAY()))&lt;=45),INT(YEARFRAC(#REF!,TODAY())),"")</f>
        <v>#REF!</v>
      </c>
      <c r="AI212" s="36" t="e">
        <f ca="1">IF(AND(INT(YEARFRAC(#REF!,TODAY()))&gt;=46,INT(YEARFRAC(#REF!,TODAY()))&lt;=50),INT(YEARFRAC(#REF!,TODAY())),"")</f>
        <v>#REF!</v>
      </c>
    </row>
    <row r="213" spans="16:35" ht="39.75" customHeight="1" x14ac:dyDescent="0.25">
      <c r="P213" s="32"/>
      <c r="AB213" s="37"/>
      <c r="AC213" s="37"/>
      <c r="AD213" s="37"/>
      <c r="AE213" s="37"/>
      <c r="AG213" s="36" t="e">
        <f ca="1">IF(AND(INT(YEARFRAC(#REF!,TODAY()))&gt;=25,INT(YEARFRAC(#REF!,TODAY()))&lt;=35),INT(YEARFRAC(#REF!,TODAY())),"")</f>
        <v>#REF!</v>
      </c>
      <c r="AH213" s="36" t="e">
        <f ca="1">IF(AND(INT(YEARFRAC(#REF!,TODAY()))&gt;=36,INT(YEARFRAC(#REF!,TODAY()))&lt;=45),INT(YEARFRAC(#REF!,TODAY())),"")</f>
        <v>#REF!</v>
      </c>
      <c r="AI213" s="36" t="e">
        <f ca="1">IF(AND(INT(YEARFRAC(#REF!,TODAY()))&gt;=46,INT(YEARFRAC(#REF!,TODAY()))&lt;=50),INT(YEARFRAC(#REF!,TODAY())),"")</f>
        <v>#REF!</v>
      </c>
    </row>
    <row r="214" spans="16:35" ht="39.75" customHeight="1" x14ac:dyDescent="0.25">
      <c r="P214" s="32"/>
      <c r="AB214" s="37"/>
      <c r="AC214" s="37"/>
      <c r="AD214" s="37"/>
      <c r="AE214" s="37"/>
      <c r="AG214" s="36" t="e">
        <f ca="1">IF(AND(INT(YEARFRAC(#REF!,TODAY()))&gt;=25,INT(YEARFRAC(#REF!,TODAY()))&lt;=35),INT(YEARFRAC(#REF!,TODAY())),"")</f>
        <v>#REF!</v>
      </c>
      <c r="AH214" s="36" t="e">
        <f ca="1">IF(AND(INT(YEARFRAC(#REF!,TODAY()))&gt;=36,INT(YEARFRAC(#REF!,TODAY()))&lt;=45),INT(YEARFRAC(#REF!,TODAY())),"")</f>
        <v>#REF!</v>
      </c>
      <c r="AI214" s="36" t="e">
        <f ca="1">IF(AND(INT(YEARFRAC(#REF!,TODAY()))&gt;=46,INT(YEARFRAC(#REF!,TODAY()))&lt;=50),INT(YEARFRAC(#REF!,TODAY())),"")</f>
        <v>#REF!</v>
      </c>
    </row>
    <row r="215" spans="16:35" ht="39.75" customHeight="1" x14ac:dyDescent="0.25">
      <c r="P215" s="32"/>
      <c r="AB215" s="37"/>
      <c r="AC215" s="37"/>
      <c r="AD215" s="37"/>
      <c r="AE215" s="37"/>
      <c r="AG215" s="36" t="e">
        <f ca="1">IF(AND(INT(YEARFRAC(#REF!,TODAY()))&gt;=25,INT(YEARFRAC(#REF!,TODAY()))&lt;=35),INT(YEARFRAC(#REF!,TODAY())),"")</f>
        <v>#REF!</v>
      </c>
      <c r="AH215" s="36" t="e">
        <f ca="1">IF(AND(INT(YEARFRAC(#REF!,TODAY()))&gt;=36,INT(YEARFRAC(#REF!,TODAY()))&lt;=45),INT(YEARFRAC(#REF!,TODAY())),"")</f>
        <v>#REF!</v>
      </c>
      <c r="AI215" s="36" t="e">
        <f ca="1">IF(AND(INT(YEARFRAC(#REF!,TODAY()))&gt;=46,INT(YEARFRAC(#REF!,TODAY()))&lt;=50),INT(YEARFRAC(#REF!,TODAY())),"")</f>
        <v>#REF!</v>
      </c>
    </row>
    <row r="216" spans="16:35" ht="39.75" customHeight="1" x14ac:dyDescent="0.25">
      <c r="P216" s="32"/>
      <c r="AB216" s="37"/>
      <c r="AC216" s="37"/>
      <c r="AD216" s="37"/>
      <c r="AE216" s="37"/>
      <c r="AG216" s="36" t="e">
        <f ca="1">IF(AND(INT(YEARFRAC(#REF!,TODAY()))&gt;=25,INT(YEARFRAC(#REF!,TODAY()))&lt;=35),INT(YEARFRAC(#REF!,TODAY())),"")</f>
        <v>#REF!</v>
      </c>
      <c r="AH216" s="36" t="e">
        <f ca="1">IF(AND(INT(YEARFRAC(#REF!,TODAY()))&gt;=36,INT(YEARFRAC(#REF!,TODAY()))&lt;=45),INT(YEARFRAC(#REF!,TODAY())),"")</f>
        <v>#REF!</v>
      </c>
      <c r="AI216" s="36" t="e">
        <f ca="1">IF(AND(INT(YEARFRAC(#REF!,TODAY()))&gt;=46,INT(YEARFRAC(#REF!,TODAY()))&lt;=50),INT(YEARFRAC(#REF!,TODAY())),"")</f>
        <v>#REF!</v>
      </c>
    </row>
    <row r="217" spans="16:35" ht="39.75" customHeight="1" x14ac:dyDescent="0.25">
      <c r="P217" s="32"/>
      <c r="AB217" s="37"/>
      <c r="AC217" s="37"/>
      <c r="AD217" s="37"/>
      <c r="AE217" s="37"/>
      <c r="AG217" s="36" t="e">
        <f ca="1">IF(AND(INT(YEARFRAC(#REF!,TODAY()))&gt;=25,INT(YEARFRAC(#REF!,TODAY()))&lt;=35),INT(YEARFRAC(#REF!,TODAY())),"")</f>
        <v>#REF!</v>
      </c>
      <c r="AH217" s="36" t="e">
        <f ca="1">IF(AND(INT(YEARFRAC(#REF!,TODAY()))&gt;=36,INT(YEARFRAC(#REF!,TODAY()))&lt;=45),INT(YEARFRAC(#REF!,TODAY())),"")</f>
        <v>#REF!</v>
      </c>
      <c r="AI217" s="36" t="e">
        <f ca="1">IF(AND(INT(YEARFRAC(#REF!,TODAY()))&gt;=46,INT(YEARFRAC(#REF!,TODAY()))&lt;=50),INT(YEARFRAC(#REF!,TODAY())),"")</f>
        <v>#REF!</v>
      </c>
    </row>
    <row r="218" spans="16:35" ht="39.75" customHeight="1" x14ac:dyDescent="0.25">
      <c r="P218" s="32"/>
      <c r="AB218" s="37"/>
      <c r="AC218" s="37"/>
      <c r="AD218" s="37"/>
      <c r="AE218" s="37"/>
      <c r="AG218" s="36" t="e">
        <f ca="1">IF(AND(INT(YEARFRAC(#REF!,TODAY()))&gt;=25,INT(YEARFRAC(#REF!,TODAY()))&lt;=35),INT(YEARFRAC(#REF!,TODAY())),"")</f>
        <v>#REF!</v>
      </c>
      <c r="AH218" s="36" t="e">
        <f ca="1">IF(AND(INT(YEARFRAC(#REF!,TODAY()))&gt;=36,INT(YEARFRAC(#REF!,TODAY()))&lt;=45),INT(YEARFRAC(#REF!,TODAY())),"")</f>
        <v>#REF!</v>
      </c>
      <c r="AI218" s="36" t="e">
        <f ca="1">IF(AND(INT(YEARFRAC(#REF!,TODAY()))&gt;=46,INT(YEARFRAC(#REF!,TODAY()))&lt;=50),INT(YEARFRAC(#REF!,TODAY())),"")</f>
        <v>#REF!</v>
      </c>
    </row>
    <row r="219" spans="16:35" ht="39.75" customHeight="1" x14ac:dyDescent="0.25">
      <c r="P219" s="32"/>
      <c r="AB219" s="37"/>
      <c r="AC219" s="37"/>
      <c r="AD219" s="37"/>
      <c r="AE219" s="37"/>
      <c r="AG219" s="36" t="e">
        <f ca="1">IF(AND(INT(YEARFRAC(#REF!,TODAY()))&gt;=25,INT(YEARFRAC(#REF!,TODAY()))&lt;=35),INT(YEARFRAC(#REF!,TODAY())),"")</f>
        <v>#REF!</v>
      </c>
      <c r="AH219" s="36" t="e">
        <f ca="1">IF(AND(INT(YEARFRAC(#REF!,TODAY()))&gt;=36,INT(YEARFRAC(#REF!,TODAY()))&lt;=45),INT(YEARFRAC(#REF!,TODAY())),"")</f>
        <v>#REF!</v>
      </c>
      <c r="AI219" s="36" t="e">
        <f ca="1">IF(AND(INT(YEARFRAC(#REF!,TODAY()))&gt;=46,INT(YEARFRAC(#REF!,TODAY()))&lt;=50),INT(YEARFRAC(#REF!,TODAY())),"")</f>
        <v>#REF!</v>
      </c>
    </row>
    <row r="220" spans="16:35" ht="39.75" customHeight="1" x14ac:dyDescent="0.25">
      <c r="P220" s="32"/>
      <c r="AB220" s="37"/>
      <c r="AC220" s="37"/>
      <c r="AD220" s="37"/>
      <c r="AE220" s="37"/>
      <c r="AG220" s="36" t="e">
        <f ca="1">IF(AND(INT(YEARFRAC(#REF!,TODAY()))&gt;=25,INT(YEARFRAC(#REF!,TODAY()))&lt;=35),INT(YEARFRAC(#REF!,TODAY())),"")</f>
        <v>#REF!</v>
      </c>
      <c r="AH220" s="36" t="e">
        <f ca="1">IF(AND(INT(YEARFRAC(#REF!,TODAY()))&gt;=36,INT(YEARFRAC(#REF!,TODAY()))&lt;=45),INT(YEARFRAC(#REF!,TODAY())),"")</f>
        <v>#REF!</v>
      </c>
      <c r="AI220" s="36" t="e">
        <f ca="1">IF(AND(INT(YEARFRAC(#REF!,TODAY()))&gt;=46,INT(YEARFRAC(#REF!,TODAY()))&lt;=50),INT(YEARFRAC(#REF!,TODAY())),"")</f>
        <v>#REF!</v>
      </c>
    </row>
    <row r="221" spans="16:35" ht="39.75" customHeight="1" x14ac:dyDescent="0.25">
      <c r="P221" s="32"/>
      <c r="AB221" s="37"/>
      <c r="AC221" s="37"/>
      <c r="AD221" s="37"/>
      <c r="AE221" s="37"/>
      <c r="AG221" s="36" t="e">
        <f ca="1">IF(AND(INT(YEARFRAC(#REF!,TODAY()))&gt;=25,INT(YEARFRAC(#REF!,TODAY()))&lt;=35),INT(YEARFRAC(#REF!,TODAY())),"")</f>
        <v>#REF!</v>
      </c>
      <c r="AH221" s="36" t="e">
        <f ca="1">IF(AND(INT(YEARFRAC(#REF!,TODAY()))&gt;=36,INT(YEARFRAC(#REF!,TODAY()))&lt;=45),INT(YEARFRAC(#REF!,TODAY())),"")</f>
        <v>#REF!</v>
      </c>
      <c r="AI221" s="36" t="e">
        <f ca="1">IF(AND(INT(YEARFRAC(#REF!,TODAY()))&gt;=46,INT(YEARFRAC(#REF!,TODAY()))&lt;=50),INT(YEARFRAC(#REF!,TODAY())),"")</f>
        <v>#REF!</v>
      </c>
    </row>
    <row r="222" spans="16:35" ht="39.75" customHeight="1" x14ac:dyDescent="0.25">
      <c r="P222" s="32"/>
      <c r="AB222" s="37"/>
      <c r="AC222" s="37"/>
      <c r="AD222" s="37"/>
      <c r="AE222" s="37"/>
      <c r="AG222" s="36" t="e">
        <f ca="1">IF(AND(INT(YEARFRAC(#REF!,TODAY()))&gt;=25,INT(YEARFRAC(#REF!,TODAY()))&lt;=35),INT(YEARFRAC(#REF!,TODAY())),"")</f>
        <v>#REF!</v>
      </c>
      <c r="AH222" s="36" t="e">
        <f ca="1">IF(AND(INT(YEARFRAC(#REF!,TODAY()))&gt;=36,INT(YEARFRAC(#REF!,TODAY()))&lt;=45),INT(YEARFRAC(#REF!,TODAY())),"")</f>
        <v>#REF!</v>
      </c>
      <c r="AI222" s="36" t="e">
        <f ca="1">IF(AND(INT(YEARFRAC(#REF!,TODAY()))&gt;=46,INT(YEARFRAC(#REF!,TODAY()))&lt;=50),INT(YEARFRAC(#REF!,TODAY())),"")</f>
        <v>#REF!</v>
      </c>
    </row>
    <row r="223" spans="16:35" ht="39.75" customHeight="1" x14ac:dyDescent="0.25">
      <c r="P223" s="32"/>
      <c r="AB223" s="37"/>
      <c r="AC223" s="37"/>
      <c r="AD223" s="37"/>
      <c r="AE223" s="37"/>
      <c r="AG223" s="36" t="e">
        <f ca="1">IF(AND(INT(YEARFRAC(#REF!,TODAY()))&gt;=25,INT(YEARFRAC(#REF!,TODAY()))&lt;=35),INT(YEARFRAC(#REF!,TODAY())),"")</f>
        <v>#REF!</v>
      </c>
      <c r="AH223" s="36" t="e">
        <f ca="1">IF(AND(INT(YEARFRAC(#REF!,TODAY()))&gt;=36,INT(YEARFRAC(#REF!,TODAY()))&lt;=45),INT(YEARFRAC(#REF!,TODAY())),"")</f>
        <v>#REF!</v>
      </c>
      <c r="AI223" s="36" t="e">
        <f ca="1">IF(AND(INT(YEARFRAC(#REF!,TODAY()))&gt;=46,INT(YEARFRAC(#REF!,TODAY()))&lt;=50),INT(YEARFRAC(#REF!,TODAY())),"")</f>
        <v>#REF!</v>
      </c>
    </row>
    <row r="224" spans="16:35" ht="39.75" customHeight="1" x14ac:dyDescent="0.25">
      <c r="P224" s="32"/>
      <c r="AB224" s="37"/>
      <c r="AC224" s="37"/>
      <c r="AD224" s="37"/>
      <c r="AE224" s="37"/>
      <c r="AG224" s="36" t="e">
        <f ca="1">IF(AND(INT(YEARFRAC(#REF!,TODAY()))&gt;=25,INT(YEARFRAC(#REF!,TODAY()))&lt;=35),INT(YEARFRAC(#REF!,TODAY())),"")</f>
        <v>#REF!</v>
      </c>
      <c r="AH224" s="36" t="e">
        <f ca="1">IF(AND(INT(YEARFRAC(#REF!,TODAY()))&gt;=36,INT(YEARFRAC(#REF!,TODAY()))&lt;=45),INT(YEARFRAC(#REF!,TODAY())),"")</f>
        <v>#REF!</v>
      </c>
      <c r="AI224" s="36" t="e">
        <f ca="1">IF(AND(INT(YEARFRAC(#REF!,TODAY()))&gt;=46,INT(YEARFRAC(#REF!,TODAY()))&lt;=50),INT(YEARFRAC(#REF!,TODAY())),"")</f>
        <v>#REF!</v>
      </c>
    </row>
    <row r="225" spans="16:35" ht="39.75" customHeight="1" x14ac:dyDescent="0.25">
      <c r="P225" s="32"/>
      <c r="AB225" s="37"/>
      <c r="AC225" s="37"/>
      <c r="AD225" s="37"/>
      <c r="AE225" s="37"/>
      <c r="AG225" s="36" t="e">
        <f ca="1">IF(AND(INT(YEARFRAC(#REF!,TODAY()))&gt;=25,INT(YEARFRAC(#REF!,TODAY()))&lt;=35),INT(YEARFRAC(#REF!,TODAY())),"")</f>
        <v>#REF!</v>
      </c>
      <c r="AH225" s="36" t="e">
        <f ca="1">IF(AND(INT(YEARFRAC(#REF!,TODAY()))&gt;=36,INT(YEARFRAC(#REF!,TODAY()))&lt;=45),INT(YEARFRAC(#REF!,TODAY())),"")</f>
        <v>#REF!</v>
      </c>
      <c r="AI225" s="36" t="e">
        <f ca="1">IF(AND(INT(YEARFRAC(#REF!,TODAY()))&gt;=46,INT(YEARFRAC(#REF!,TODAY()))&lt;=50),INT(YEARFRAC(#REF!,TODAY())),"")</f>
        <v>#REF!</v>
      </c>
    </row>
    <row r="226" spans="16:35" ht="39.75" customHeight="1" x14ac:dyDescent="0.25">
      <c r="P226" s="32"/>
      <c r="AB226" s="37"/>
      <c r="AC226" s="37"/>
      <c r="AD226" s="37"/>
      <c r="AE226" s="37"/>
      <c r="AG226" s="36" t="e">
        <f ca="1">IF(AND(INT(YEARFRAC(#REF!,TODAY()))&gt;=25,INT(YEARFRAC(#REF!,TODAY()))&lt;=35),INT(YEARFRAC(#REF!,TODAY())),"")</f>
        <v>#REF!</v>
      </c>
      <c r="AH226" s="36" t="e">
        <f ca="1">IF(AND(INT(YEARFRAC(#REF!,TODAY()))&gt;=36,INT(YEARFRAC(#REF!,TODAY()))&lt;=45),INT(YEARFRAC(#REF!,TODAY())),"")</f>
        <v>#REF!</v>
      </c>
      <c r="AI226" s="36" t="e">
        <f ca="1">IF(AND(INT(YEARFRAC(#REF!,TODAY()))&gt;=46,INT(YEARFRAC(#REF!,TODAY()))&lt;=50),INT(YEARFRAC(#REF!,TODAY())),"")</f>
        <v>#REF!</v>
      </c>
    </row>
    <row r="227" spans="16:35" ht="39.75" customHeight="1" x14ac:dyDescent="0.25">
      <c r="P227" s="32"/>
      <c r="AB227" s="37"/>
      <c r="AC227" s="37"/>
      <c r="AD227" s="37"/>
      <c r="AE227" s="37"/>
      <c r="AG227" s="36" t="e">
        <f ca="1">IF(AND(INT(YEARFRAC(#REF!,TODAY()))&gt;=25,INT(YEARFRAC(#REF!,TODAY()))&lt;=35),INT(YEARFRAC(#REF!,TODAY())),"")</f>
        <v>#REF!</v>
      </c>
      <c r="AH227" s="36" t="e">
        <f ca="1">IF(AND(INT(YEARFRAC(#REF!,TODAY()))&gt;=36,INT(YEARFRAC(#REF!,TODAY()))&lt;=45),INT(YEARFRAC(#REF!,TODAY())),"")</f>
        <v>#REF!</v>
      </c>
      <c r="AI227" s="36" t="e">
        <f ca="1">IF(AND(INT(YEARFRAC(#REF!,TODAY()))&gt;=46,INT(YEARFRAC(#REF!,TODAY()))&lt;=50),INT(YEARFRAC(#REF!,TODAY())),"")</f>
        <v>#REF!</v>
      </c>
    </row>
    <row r="228" spans="16:35" ht="39.75" customHeight="1" x14ac:dyDescent="0.25">
      <c r="P228" s="32"/>
      <c r="AB228" s="37"/>
      <c r="AC228" s="37"/>
      <c r="AD228" s="37"/>
      <c r="AE228" s="37"/>
      <c r="AG228" s="36" t="e">
        <f ca="1">IF(AND(INT(YEARFRAC(#REF!,TODAY()))&gt;=25,INT(YEARFRAC(#REF!,TODAY()))&lt;=35),INT(YEARFRAC(#REF!,TODAY())),"")</f>
        <v>#REF!</v>
      </c>
      <c r="AH228" s="36" t="e">
        <f ca="1">IF(AND(INT(YEARFRAC(#REF!,TODAY()))&gt;=36,INT(YEARFRAC(#REF!,TODAY()))&lt;=45),INT(YEARFRAC(#REF!,TODAY())),"")</f>
        <v>#REF!</v>
      </c>
      <c r="AI228" s="36" t="e">
        <f ca="1">IF(AND(INT(YEARFRAC(#REF!,TODAY()))&gt;=46,INT(YEARFRAC(#REF!,TODAY()))&lt;=50),INT(YEARFRAC(#REF!,TODAY())),"")</f>
        <v>#REF!</v>
      </c>
    </row>
    <row r="229" spans="16:35" ht="39.75" customHeight="1" x14ac:dyDescent="0.25">
      <c r="P229" s="32"/>
      <c r="AB229" s="37"/>
      <c r="AC229" s="37"/>
      <c r="AD229" s="37"/>
      <c r="AE229" s="37"/>
      <c r="AG229" s="36" t="e">
        <f ca="1">IF(AND(INT(YEARFRAC(#REF!,TODAY()))&gt;=25,INT(YEARFRAC(#REF!,TODAY()))&lt;=35),INT(YEARFRAC(#REF!,TODAY())),"")</f>
        <v>#REF!</v>
      </c>
      <c r="AH229" s="36" t="e">
        <f ca="1">IF(AND(INT(YEARFRAC(#REF!,TODAY()))&gt;=36,INT(YEARFRAC(#REF!,TODAY()))&lt;=45),INT(YEARFRAC(#REF!,TODAY())),"")</f>
        <v>#REF!</v>
      </c>
      <c r="AI229" s="36" t="e">
        <f ca="1">IF(AND(INT(YEARFRAC(#REF!,TODAY()))&gt;=46,INT(YEARFRAC(#REF!,TODAY()))&lt;=50),INT(YEARFRAC(#REF!,TODAY())),"")</f>
        <v>#REF!</v>
      </c>
    </row>
    <row r="230" spans="16:35" ht="39.75" customHeight="1" x14ac:dyDescent="0.25">
      <c r="P230" s="32"/>
      <c r="AB230" s="37"/>
      <c r="AC230" s="37"/>
      <c r="AD230" s="37"/>
      <c r="AE230" s="37"/>
      <c r="AG230" s="36" t="e">
        <f ca="1">IF(AND(INT(YEARFRAC(#REF!,TODAY()))&gt;=25,INT(YEARFRAC(#REF!,TODAY()))&lt;=35),INT(YEARFRAC(#REF!,TODAY())),"")</f>
        <v>#REF!</v>
      </c>
      <c r="AH230" s="36" t="e">
        <f ca="1">IF(AND(INT(YEARFRAC(#REF!,TODAY()))&gt;=36,INT(YEARFRAC(#REF!,TODAY()))&lt;=45),INT(YEARFRAC(#REF!,TODAY())),"")</f>
        <v>#REF!</v>
      </c>
      <c r="AI230" s="36" t="e">
        <f ca="1">IF(AND(INT(YEARFRAC(#REF!,TODAY()))&gt;=46,INT(YEARFRAC(#REF!,TODAY()))&lt;=50),INT(YEARFRAC(#REF!,TODAY())),"")</f>
        <v>#REF!</v>
      </c>
    </row>
    <row r="231" spans="16:35" ht="39.75" customHeight="1" x14ac:dyDescent="0.25">
      <c r="P231" s="32"/>
      <c r="AB231" s="37"/>
      <c r="AC231" s="37"/>
      <c r="AD231" s="37"/>
      <c r="AE231" s="37"/>
      <c r="AG231" s="36" t="e">
        <f ca="1">IF(AND(INT(YEARFRAC(#REF!,TODAY()))&gt;=25,INT(YEARFRAC(#REF!,TODAY()))&lt;=35),INT(YEARFRAC(#REF!,TODAY())),"")</f>
        <v>#REF!</v>
      </c>
      <c r="AH231" s="36" t="e">
        <f ca="1">IF(AND(INT(YEARFRAC(#REF!,TODAY()))&gt;=36,INT(YEARFRAC(#REF!,TODAY()))&lt;=45),INT(YEARFRAC(#REF!,TODAY())),"")</f>
        <v>#REF!</v>
      </c>
      <c r="AI231" s="36" t="e">
        <f ca="1">IF(AND(INT(YEARFRAC(#REF!,TODAY()))&gt;=46,INT(YEARFRAC(#REF!,TODAY()))&lt;=50),INT(YEARFRAC(#REF!,TODAY())),"")</f>
        <v>#REF!</v>
      </c>
    </row>
    <row r="232" spans="16:35" ht="39.75" customHeight="1" x14ac:dyDescent="0.25">
      <c r="P232" s="32"/>
      <c r="AB232" s="37"/>
      <c r="AC232" s="37"/>
      <c r="AD232" s="37"/>
      <c r="AE232" s="37"/>
      <c r="AG232" s="36" t="e">
        <f ca="1">IF(AND(INT(YEARFRAC(#REF!,TODAY()))&gt;=25,INT(YEARFRAC(#REF!,TODAY()))&lt;=35),INT(YEARFRAC(#REF!,TODAY())),"")</f>
        <v>#REF!</v>
      </c>
      <c r="AH232" s="36" t="e">
        <f ca="1">IF(AND(INT(YEARFRAC(#REF!,TODAY()))&gt;=36,INT(YEARFRAC(#REF!,TODAY()))&lt;=45),INT(YEARFRAC(#REF!,TODAY())),"")</f>
        <v>#REF!</v>
      </c>
      <c r="AI232" s="36" t="e">
        <f ca="1">IF(AND(INT(YEARFRAC(#REF!,TODAY()))&gt;=46,INT(YEARFRAC(#REF!,TODAY()))&lt;=50),INT(YEARFRAC(#REF!,TODAY())),"")</f>
        <v>#REF!</v>
      </c>
    </row>
    <row r="233" spans="16:35" ht="39.75" customHeight="1" x14ac:dyDescent="0.25">
      <c r="P233" s="32"/>
      <c r="AB233" s="37"/>
      <c r="AC233" s="37"/>
      <c r="AD233" s="37"/>
      <c r="AE233" s="37"/>
      <c r="AG233" s="36" t="e">
        <f ca="1">IF(AND(INT(YEARFRAC(#REF!,TODAY()))&gt;=25,INT(YEARFRAC(#REF!,TODAY()))&lt;=35),INT(YEARFRAC(#REF!,TODAY())),"")</f>
        <v>#REF!</v>
      </c>
      <c r="AH233" s="36" t="e">
        <f ca="1">IF(AND(INT(YEARFRAC(#REF!,TODAY()))&gt;=36,INT(YEARFRAC(#REF!,TODAY()))&lt;=45),INT(YEARFRAC(#REF!,TODAY())),"")</f>
        <v>#REF!</v>
      </c>
      <c r="AI233" s="36" t="e">
        <f ca="1">IF(AND(INT(YEARFRAC(#REF!,TODAY()))&gt;=46,INT(YEARFRAC(#REF!,TODAY()))&lt;=50),INT(YEARFRAC(#REF!,TODAY())),"")</f>
        <v>#REF!</v>
      </c>
    </row>
    <row r="234" spans="16:35" ht="39.75" customHeight="1" x14ac:dyDescent="0.25">
      <c r="P234" s="32"/>
      <c r="AB234" s="37"/>
      <c r="AC234" s="37"/>
      <c r="AD234" s="37"/>
      <c r="AE234" s="37"/>
      <c r="AG234" s="36" t="e">
        <f ca="1">IF(AND(INT(YEARFRAC(#REF!,TODAY()))&gt;=25,INT(YEARFRAC(#REF!,TODAY()))&lt;=35),INT(YEARFRAC(#REF!,TODAY())),"")</f>
        <v>#REF!</v>
      </c>
      <c r="AH234" s="36" t="e">
        <f ca="1">IF(AND(INT(YEARFRAC(#REF!,TODAY()))&gt;=36,INT(YEARFRAC(#REF!,TODAY()))&lt;=45),INT(YEARFRAC(#REF!,TODAY())),"")</f>
        <v>#REF!</v>
      </c>
      <c r="AI234" s="36" t="e">
        <f ca="1">IF(AND(INT(YEARFRAC(#REF!,TODAY()))&gt;=46,INT(YEARFRAC(#REF!,TODAY()))&lt;=50),INT(YEARFRAC(#REF!,TODAY())),"")</f>
        <v>#REF!</v>
      </c>
    </row>
    <row r="235" spans="16:35" ht="39.75" customHeight="1" x14ac:dyDescent="0.25">
      <c r="P235" s="32"/>
      <c r="AB235" s="37"/>
      <c r="AC235" s="37"/>
      <c r="AD235" s="37"/>
      <c r="AE235" s="37"/>
      <c r="AG235" s="36" t="e">
        <f ca="1">IF(AND(INT(YEARFRAC(#REF!,TODAY()))&gt;=25,INT(YEARFRAC(#REF!,TODAY()))&lt;=35),INT(YEARFRAC(#REF!,TODAY())),"")</f>
        <v>#REF!</v>
      </c>
      <c r="AH235" s="36" t="e">
        <f ca="1">IF(AND(INT(YEARFRAC(#REF!,TODAY()))&gt;=36,INT(YEARFRAC(#REF!,TODAY()))&lt;=45),INT(YEARFRAC(#REF!,TODAY())),"")</f>
        <v>#REF!</v>
      </c>
      <c r="AI235" s="36" t="e">
        <f ca="1">IF(AND(INT(YEARFRAC(#REF!,TODAY()))&gt;=46,INT(YEARFRAC(#REF!,TODAY()))&lt;=50),INT(YEARFRAC(#REF!,TODAY())),"")</f>
        <v>#REF!</v>
      </c>
    </row>
    <row r="236" spans="16:35" ht="39.75" customHeight="1" x14ac:dyDescent="0.25">
      <c r="P236" s="32"/>
      <c r="AB236" s="37"/>
      <c r="AC236" s="37"/>
      <c r="AD236" s="37"/>
      <c r="AE236" s="37"/>
      <c r="AG236" s="36" t="e">
        <f ca="1">IF(AND(INT(YEARFRAC(#REF!,TODAY()))&gt;=25,INT(YEARFRAC(#REF!,TODAY()))&lt;=35),INT(YEARFRAC(#REF!,TODAY())),"")</f>
        <v>#REF!</v>
      </c>
      <c r="AH236" s="36" t="e">
        <f ca="1">IF(AND(INT(YEARFRAC(#REF!,TODAY()))&gt;=36,INT(YEARFRAC(#REF!,TODAY()))&lt;=45),INT(YEARFRAC(#REF!,TODAY())),"")</f>
        <v>#REF!</v>
      </c>
      <c r="AI236" s="36" t="e">
        <f ca="1">IF(AND(INT(YEARFRAC(#REF!,TODAY()))&gt;=46,INT(YEARFRAC(#REF!,TODAY()))&lt;=50),INT(YEARFRAC(#REF!,TODAY())),"")</f>
        <v>#REF!</v>
      </c>
    </row>
    <row r="237" spans="16:35" ht="39.75" customHeight="1" x14ac:dyDescent="0.25">
      <c r="P237" s="32"/>
      <c r="AB237" s="37"/>
      <c r="AC237" s="37"/>
      <c r="AD237" s="37"/>
      <c r="AE237" s="37"/>
      <c r="AG237" s="36" t="e">
        <f ca="1">IF(AND(INT(YEARFRAC(#REF!,TODAY()))&gt;=25,INT(YEARFRAC(#REF!,TODAY()))&lt;=35),INT(YEARFRAC(#REF!,TODAY())),"")</f>
        <v>#REF!</v>
      </c>
      <c r="AH237" s="36" t="e">
        <f ca="1">IF(AND(INT(YEARFRAC(#REF!,TODAY()))&gt;=36,INT(YEARFRAC(#REF!,TODAY()))&lt;=45),INT(YEARFRAC(#REF!,TODAY())),"")</f>
        <v>#REF!</v>
      </c>
      <c r="AI237" s="36" t="e">
        <f ca="1">IF(AND(INT(YEARFRAC(#REF!,TODAY()))&gt;=46,INT(YEARFRAC(#REF!,TODAY()))&lt;=50),INT(YEARFRAC(#REF!,TODAY())),"")</f>
        <v>#REF!</v>
      </c>
    </row>
    <row r="238" spans="16:35" ht="39.75" customHeight="1" x14ac:dyDescent="0.25">
      <c r="P238" s="32"/>
      <c r="AB238" s="37"/>
      <c r="AC238" s="37"/>
      <c r="AD238" s="37"/>
      <c r="AE238" s="37"/>
      <c r="AG238" s="36" t="e">
        <f ca="1">IF(AND(INT(YEARFRAC(#REF!,TODAY()))&gt;=25,INT(YEARFRAC(#REF!,TODAY()))&lt;=35),INT(YEARFRAC(#REF!,TODAY())),"")</f>
        <v>#REF!</v>
      </c>
      <c r="AH238" s="36" t="e">
        <f ca="1">IF(AND(INT(YEARFRAC(#REF!,TODAY()))&gt;=36,INT(YEARFRAC(#REF!,TODAY()))&lt;=45),INT(YEARFRAC(#REF!,TODAY())),"")</f>
        <v>#REF!</v>
      </c>
      <c r="AI238" s="36" t="e">
        <f ca="1">IF(AND(INT(YEARFRAC(#REF!,TODAY()))&gt;=46,INT(YEARFRAC(#REF!,TODAY()))&lt;=50),INT(YEARFRAC(#REF!,TODAY())),"")</f>
        <v>#REF!</v>
      </c>
    </row>
    <row r="239" spans="16:35" ht="39.75" customHeight="1" x14ac:dyDescent="0.25">
      <c r="P239" s="32"/>
      <c r="AB239" s="37"/>
      <c r="AC239" s="37"/>
      <c r="AD239" s="37"/>
      <c r="AE239" s="37"/>
      <c r="AG239" s="36" t="e">
        <f ca="1">IF(AND(INT(YEARFRAC(#REF!,TODAY()))&gt;=25,INT(YEARFRAC(#REF!,TODAY()))&lt;=35),INT(YEARFRAC(#REF!,TODAY())),"")</f>
        <v>#REF!</v>
      </c>
      <c r="AH239" s="36" t="e">
        <f ca="1">IF(AND(INT(YEARFRAC(#REF!,TODAY()))&gt;=36,INT(YEARFRAC(#REF!,TODAY()))&lt;=45),INT(YEARFRAC(#REF!,TODAY())),"")</f>
        <v>#REF!</v>
      </c>
      <c r="AI239" s="36" t="e">
        <f ca="1">IF(AND(INT(YEARFRAC(#REF!,TODAY()))&gt;=46,INT(YEARFRAC(#REF!,TODAY()))&lt;=50),INT(YEARFRAC(#REF!,TODAY())),"")</f>
        <v>#REF!</v>
      </c>
    </row>
    <row r="240" spans="16:35" ht="39.75" customHeight="1" x14ac:dyDescent="0.25">
      <c r="P240" s="32"/>
      <c r="AB240" s="37"/>
      <c r="AC240" s="37"/>
      <c r="AD240" s="37"/>
      <c r="AE240" s="37"/>
      <c r="AG240" s="36" t="e">
        <f ca="1">IF(AND(INT(YEARFRAC(#REF!,TODAY()))&gt;=25,INT(YEARFRAC(#REF!,TODAY()))&lt;=35),INT(YEARFRAC(#REF!,TODAY())),"")</f>
        <v>#REF!</v>
      </c>
      <c r="AH240" s="36" t="e">
        <f ca="1">IF(AND(INT(YEARFRAC(#REF!,TODAY()))&gt;=36,INT(YEARFRAC(#REF!,TODAY()))&lt;=45),INT(YEARFRAC(#REF!,TODAY())),"")</f>
        <v>#REF!</v>
      </c>
      <c r="AI240" s="36" t="e">
        <f ca="1">IF(AND(INT(YEARFRAC(#REF!,TODAY()))&gt;=46,INT(YEARFRAC(#REF!,TODAY()))&lt;=50),INT(YEARFRAC(#REF!,TODAY())),"")</f>
        <v>#REF!</v>
      </c>
    </row>
    <row r="241" spans="16:35" ht="39.75" customHeight="1" x14ac:dyDescent="0.25">
      <c r="P241" s="32"/>
      <c r="AB241" s="37"/>
      <c r="AC241" s="37"/>
      <c r="AD241" s="37"/>
      <c r="AE241" s="37"/>
      <c r="AG241" s="36" t="e">
        <f ca="1">IF(AND(INT(YEARFRAC(#REF!,TODAY()))&gt;=25,INT(YEARFRAC(#REF!,TODAY()))&lt;=35),INT(YEARFRAC(#REF!,TODAY())),"")</f>
        <v>#REF!</v>
      </c>
      <c r="AH241" s="36" t="e">
        <f ca="1">IF(AND(INT(YEARFRAC(#REF!,TODAY()))&gt;=36,INT(YEARFRAC(#REF!,TODAY()))&lt;=45),INT(YEARFRAC(#REF!,TODAY())),"")</f>
        <v>#REF!</v>
      </c>
      <c r="AI241" s="36" t="e">
        <f ca="1">IF(AND(INT(YEARFRAC(#REF!,TODAY()))&gt;=46,INT(YEARFRAC(#REF!,TODAY()))&lt;=50),INT(YEARFRAC(#REF!,TODAY())),"")</f>
        <v>#REF!</v>
      </c>
    </row>
    <row r="242" spans="16:35" ht="39.75" customHeight="1" x14ac:dyDescent="0.25">
      <c r="P242" s="32"/>
      <c r="AB242" s="37"/>
      <c r="AC242" s="37"/>
      <c r="AD242" s="37"/>
      <c r="AE242" s="37"/>
      <c r="AG242" s="36" t="e">
        <f ca="1">IF(AND(INT(YEARFRAC(#REF!,TODAY()))&gt;=25,INT(YEARFRAC(#REF!,TODAY()))&lt;=35),INT(YEARFRAC(#REF!,TODAY())),"")</f>
        <v>#REF!</v>
      </c>
      <c r="AH242" s="36" t="e">
        <f ca="1">IF(AND(INT(YEARFRAC(#REF!,TODAY()))&gt;=36,INT(YEARFRAC(#REF!,TODAY()))&lt;=45),INT(YEARFRAC(#REF!,TODAY())),"")</f>
        <v>#REF!</v>
      </c>
      <c r="AI242" s="36" t="e">
        <f ca="1">IF(AND(INT(YEARFRAC(#REF!,TODAY()))&gt;=46,INT(YEARFRAC(#REF!,TODAY()))&lt;=50),INT(YEARFRAC(#REF!,TODAY())),"")</f>
        <v>#REF!</v>
      </c>
    </row>
    <row r="243" spans="16:35" ht="39.75" customHeight="1" x14ac:dyDescent="0.25">
      <c r="P243" s="32"/>
      <c r="AB243" s="37"/>
      <c r="AC243" s="37"/>
      <c r="AD243" s="37"/>
      <c r="AE243" s="37"/>
      <c r="AG243" s="36" t="e">
        <f ca="1">IF(AND(INT(YEARFRAC(#REF!,TODAY()))&gt;=25,INT(YEARFRAC(#REF!,TODAY()))&lt;=35),INT(YEARFRAC(#REF!,TODAY())),"")</f>
        <v>#REF!</v>
      </c>
      <c r="AH243" s="36" t="e">
        <f ca="1">IF(AND(INT(YEARFRAC(#REF!,TODAY()))&gt;=36,INT(YEARFRAC(#REF!,TODAY()))&lt;=45),INT(YEARFRAC(#REF!,TODAY())),"")</f>
        <v>#REF!</v>
      </c>
      <c r="AI243" s="36" t="e">
        <f ca="1">IF(AND(INT(YEARFRAC(#REF!,TODAY()))&gt;=46,INT(YEARFRAC(#REF!,TODAY()))&lt;=50),INT(YEARFRAC(#REF!,TODAY())),"")</f>
        <v>#REF!</v>
      </c>
    </row>
    <row r="244" spans="16:35" ht="39.75" customHeight="1" x14ac:dyDescent="0.25">
      <c r="P244" s="32"/>
      <c r="AB244" s="37"/>
      <c r="AC244" s="37"/>
      <c r="AD244" s="37"/>
      <c r="AE244" s="37"/>
      <c r="AG244" s="36" t="e">
        <f ca="1">IF(AND(INT(YEARFRAC(#REF!,TODAY()))&gt;=25,INT(YEARFRAC(#REF!,TODAY()))&lt;=35),INT(YEARFRAC(#REF!,TODAY())),"")</f>
        <v>#REF!</v>
      </c>
      <c r="AH244" s="36" t="e">
        <f ca="1">IF(AND(INT(YEARFRAC(#REF!,TODAY()))&gt;=36,INT(YEARFRAC(#REF!,TODAY()))&lt;=45),INT(YEARFRAC(#REF!,TODAY())),"")</f>
        <v>#REF!</v>
      </c>
      <c r="AI244" s="36" t="e">
        <f ca="1">IF(AND(INT(YEARFRAC(#REF!,TODAY()))&gt;=46,INT(YEARFRAC(#REF!,TODAY()))&lt;=50),INT(YEARFRAC(#REF!,TODAY())),"")</f>
        <v>#REF!</v>
      </c>
    </row>
    <row r="245" spans="16:35" ht="39.75" customHeight="1" x14ac:dyDescent="0.25">
      <c r="P245" s="32"/>
      <c r="AB245" s="37"/>
      <c r="AC245" s="37"/>
      <c r="AD245" s="37"/>
      <c r="AE245" s="37"/>
      <c r="AG245" s="36" t="e">
        <f ca="1">IF(AND(INT(YEARFRAC(#REF!,TODAY()))&gt;=25,INT(YEARFRAC(#REF!,TODAY()))&lt;=35),INT(YEARFRAC(#REF!,TODAY())),"")</f>
        <v>#REF!</v>
      </c>
      <c r="AH245" s="36" t="e">
        <f ca="1">IF(AND(INT(YEARFRAC(#REF!,TODAY()))&gt;=36,INT(YEARFRAC(#REF!,TODAY()))&lt;=45),INT(YEARFRAC(#REF!,TODAY())),"")</f>
        <v>#REF!</v>
      </c>
      <c r="AI245" s="36" t="e">
        <f ca="1">IF(AND(INT(YEARFRAC(#REF!,TODAY()))&gt;=46,INT(YEARFRAC(#REF!,TODAY()))&lt;=50),INT(YEARFRAC(#REF!,TODAY())),"")</f>
        <v>#REF!</v>
      </c>
    </row>
    <row r="246" spans="16:35" ht="39.75" customHeight="1" x14ac:dyDescent="0.25">
      <c r="P246" s="32"/>
      <c r="AB246" s="37"/>
      <c r="AC246" s="37"/>
      <c r="AD246" s="37"/>
      <c r="AE246" s="37"/>
      <c r="AG246" s="36" t="e">
        <f ca="1">IF(AND(INT(YEARFRAC(#REF!,TODAY()))&gt;=25,INT(YEARFRAC(#REF!,TODAY()))&lt;=35),INT(YEARFRAC(#REF!,TODAY())),"")</f>
        <v>#REF!</v>
      </c>
      <c r="AH246" s="36" t="e">
        <f ca="1">IF(AND(INT(YEARFRAC(#REF!,TODAY()))&gt;=36,INT(YEARFRAC(#REF!,TODAY()))&lt;=45),INT(YEARFRAC(#REF!,TODAY())),"")</f>
        <v>#REF!</v>
      </c>
      <c r="AI246" s="36" t="e">
        <f ca="1">IF(AND(INT(YEARFRAC(#REF!,TODAY()))&gt;=46,INT(YEARFRAC(#REF!,TODAY()))&lt;=50),INT(YEARFRAC(#REF!,TODAY())),"")</f>
        <v>#REF!</v>
      </c>
    </row>
    <row r="247" spans="16:35" ht="39.75" customHeight="1" x14ac:dyDescent="0.25">
      <c r="P247" s="32"/>
      <c r="AB247" s="37"/>
      <c r="AC247" s="37"/>
      <c r="AD247" s="37"/>
      <c r="AE247" s="37"/>
      <c r="AG247" s="36" t="e">
        <f ca="1">IF(AND(INT(YEARFRAC(#REF!,TODAY()))&gt;=25,INT(YEARFRAC(#REF!,TODAY()))&lt;=35),INT(YEARFRAC(#REF!,TODAY())),"")</f>
        <v>#REF!</v>
      </c>
      <c r="AH247" s="36" t="e">
        <f ca="1">IF(AND(INT(YEARFRAC(#REF!,TODAY()))&gt;=36,INT(YEARFRAC(#REF!,TODAY()))&lt;=45),INT(YEARFRAC(#REF!,TODAY())),"")</f>
        <v>#REF!</v>
      </c>
      <c r="AI247" s="36" t="e">
        <f ca="1">IF(AND(INT(YEARFRAC(#REF!,TODAY()))&gt;=46,INT(YEARFRAC(#REF!,TODAY()))&lt;=50),INT(YEARFRAC(#REF!,TODAY())),"")</f>
        <v>#REF!</v>
      </c>
    </row>
    <row r="248" spans="16:35" ht="39.75" customHeight="1" x14ac:dyDescent="0.25">
      <c r="P248" s="32"/>
      <c r="AB248" s="37"/>
      <c r="AC248" s="37"/>
      <c r="AD248" s="37"/>
      <c r="AE248" s="37"/>
      <c r="AG248" s="36" t="e">
        <f ca="1">IF(AND(INT(YEARFRAC(#REF!,TODAY()))&gt;=25,INT(YEARFRAC(#REF!,TODAY()))&lt;=35),INT(YEARFRAC(#REF!,TODAY())),"")</f>
        <v>#REF!</v>
      </c>
      <c r="AH248" s="36" t="e">
        <f ca="1">IF(AND(INT(YEARFRAC(#REF!,TODAY()))&gt;=36,INT(YEARFRAC(#REF!,TODAY()))&lt;=45),INT(YEARFRAC(#REF!,TODAY())),"")</f>
        <v>#REF!</v>
      </c>
      <c r="AI248" s="36" t="e">
        <f ca="1">IF(AND(INT(YEARFRAC(#REF!,TODAY()))&gt;=46,INT(YEARFRAC(#REF!,TODAY()))&lt;=50),INT(YEARFRAC(#REF!,TODAY())),"")</f>
        <v>#REF!</v>
      </c>
    </row>
    <row r="249" spans="16:35" ht="39.75" customHeight="1" x14ac:dyDescent="0.25">
      <c r="P249" s="32"/>
      <c r="AB249" s="37"/>
      <c r="AC249" s="37"/>
      <c r="AD249" s="37"/>
      <c r="AE249" s="37"/>
      <c r="AG249" s="36" t="e">
        <f ca="1">IF(AND(INT(YEARFRAC(#REF!,TODAY()))&gt;=25,INT(YEARFRAC(#REF!,TODAY()))&lt;=35),INT(YEARFRAC(#REF!,TODAY())),"")</f>
        <v>#REF!</v>
      </c>
      <c r="AH249" s="36" t="e">
        <f ca="1">IF(AND(INT(YEARFRAC(#REF!,TODAY()))&gt;=36,INT(YEARFRAC(#REF!,TODAY()))&lt;=45),INT(YEARFRAC(#REF!,TODAY())),"")</f>
        <v>#REF!</v>
      </c>
      <c r="AI249" s="36" t="e">
        <f ca="1">IF(AND(INT(YEARFRAC(#REF!,TODAY()))&gt;=46,INT(YEARFRAC(#REF!,TODAY()))&lt;=50),INT(YEARFRAC(#REF!,TODAY())),"")</f>
        <v>#REF!</v>
      </c>
    </row>
    <row r="250" spans="16:35" ht="39.75" customHeight="1" x14ac:dyDescent="0.25">
      <c r="P250" s="32"/>
      <c r="AB250" s="37"/>
      <c r="AC250" s="37"/>
      <c r="AD250" s="37"/>
      <c r="AE250" s="37"/>
      <c r="AG250" s="36" t="e">
        <f ca="1">IF(AND(INT(YEARFRAC(#REF!,TODAY()))&gt;=25,INT(YEARFRAC(#REF!,TODAY()))&lt;=35),INT(YEARFRAC(#REF!,TODAY())),"")</f>
        <v>#REF!</v>
      </c>
      <c r="AH250" s="36" t="e">
        <f ca="1">IF(AND(INT(YEARFRAC(#REF!,TODAY()))&gt;=36,INT(YEARFRAC(#REF!,TODAY()))&lt;=45),INT(YEARFRAC(#REF!,TODAY())),"")</f>
        <v>#REF!</v>
      </c>
      <c r="AI250" s="36" t="e">
        <f ca="1">IF(AND(INT(YEARFRAC(#REF!,TODAY()))&gt;=46,INT(YEARFRAC(#REF!,TODAY()))&lt;=50),INT(YEARFRAC(#REF!,TODAY())),"")</f>
        <v>#REF!</v>
      </c>
    </row>
    <row r="251" spans="16:35" ht="39.75" customHeight="1" x14ac:dyDescent="0.25">
      <c r="P251" s="32"/>
      <c r="AB251" s="37"/>
      <c r="AC251" s="37"/>
      <c r="AD251" s="37"/>
      <c r="AE251" s="37"/>
      <c r="AG251" s="36" t="e">
        <f ca="1">IF(AND(INT(YEARFRAC(#REF!,TODAY()))&gt;=25,INT(YEARFRAC(#REF!,TODAY()))&lt;=35),INT(YEARFRAC(#REF!,TODAY())),"")</f>
        <v>#REF!</v>
      </c>
      <c r="AH251" s="36" t="e">
        <f ca="1">IF(AND(INT(YEARFRAC(#REF!,TODAY()))&gt;=36,INT(YEARFRAC(#REF!,TODAY()))&lt;=45),INT(YEARFRAC(#REF!,TODAY())),"")</f>
        <v>#REF!</v>
      </c>
      <c r="AI251" s="36" t="e">
        <f ca="1">IF(AND(INT(YEARFRAC(#REF!,TODAY()))&gt;=46,INT(YEARFRAC(#REF!,TODAY()))&lt;=50),INT(YEARFRAC(#REF!,TODAY())),"")</f>
        <v>#REF!</v>
      </c>
    </row>
    <row r="252" spans="16:35" ht="39.75" customHeight="1" x14ac:dyDescent="0.25">
      <c r="P252" s="32"/>
      <c r="AB252" s="37"/>
      <c r="AC252" s="37"/>
      <c r="AD252" s="37"/>
      <c r="AE252" s="37"/>
      <c r="AG252" s="36" t="e">
        <f ca="1">IF(AND(INT(YEARFRAC(#REF!,TODAY()))&gt;=25,INT(YEARFRAC(#REF!,TODAY()))&lt;=35),INT(YEARFRAC(#REF!,TODAY())),"")</f>
        <v>#REF!</v>
      </c>
      <c r="AH252" s="36" t="e">
        <f ca="1">IF(AND(INT(YEARFRAC(#REF!,TODAY()))&gt;=36,INT(YEARFRAC(#REF!,TODAY()))&lt;=45),INT(YEARFRAC(#REF!,TODAY())),"")</f>
        <v>#REF!</v>
      </c>
      <c r="AI252" s="36" t="e">
        <f ca="1">IF(AND(INT(YEARFRAC(#REF!,TODAY()))&gt;=46,INT(YEARFRAC(#REF!,TODAY()))&lt;=50),INT(YEARFRAC(#REF!,TODAY())),"")</f>
        <v>#REF!</v>
      </c>
    </row>
    <row r="253" spans="16:35" ht="39.75" customHeight="1" x14ac:dyDescent="0.25">
      <c r="P253" s="32"/>
      <c r="AB253" s="37"/>
      <c r="AC253" s="37"/>
      <c r="AD253" s="37"/>
      <c r="AE253" s="37"/>
      <c r="AG253" s="36" t="e">
        <f ca="1">IF(AND(INT(YEARFRAC(#REF!,TODAY()))&gt;=25,INT(YEARFRAC(#REF!,TODAY()))&lt;=35),INT(YEARFRAC(#REF!,TODAY())),"")</f>
        <v>#REF!</v>
      </c>
      <c r="AH253" s="36" t="e">
        <f ca="1">IF(AND(INT(YEARFRAC(#REF!,TODAY()))&gt;=36,INT(YEARFRAC(#REF!,TODAY()))&lt;=45),INT(YEARFRAC(#REF!,TODAY())),"")</f>
        <v>#REF!</v>
      </c>
      <c r="AI253" s="36" t="e">
        <f ca="1">IF(AND(INT(YEARFRAC(#REF!,TODAY()))&gt;=46,INT(YEARFRAC(#REF!,TODAY()))&lt;=50),INT(YEARFRAC(#REF!,TODAY())),"")</f>
        <v>#REF!</v>
      </c>
    </row>
    <row r="254" spans="16:35" ht="39.75" customHeight="1" x14ac:dyDescent="0.25">
      <c r="P254" s="32"/>
      <c r="AB254" s="37"/>
      <c r="AC254" s="37"/>
      <c r="AD254" s="37"/>
      <c r="AE254" s="37"/>
      <c r="AG254" s="36" t="e">
        <f ca="1">IF(AND(INT(YEARFRAC(#REF!,TODAY()))&gt;=25,INT(YEARFRAC(#REF!,TODAY()))&lt;=35),INT(YEARFRAC(#REF!,TODAY())),"")</f>
        <v>#REF!</v>
      </c>
      <c r="AH254" s="36" t="e">
        <f ca="1">IF(AND(INT(YEARFRAC(#REF!,TODAY()))&gt;=36,INT(YEARFRAC(#REF!,TODAY()))&lt;=45),INT(YEARFRAC(#REF!,TODAY())),"")</f>
        <v>#REF!</v>
      </c>
      <c r="AI254" s="36" t="e">
        <f ca="1">IF(AND(INT(YEARFRAC(#REF!,TODAY()))&gt;=46,INT(YEARFRAC(#REF!,TODAY()))&lt;=50),INT(YEARFRAC(#REF!,TODAY())),"")</f>
        <v>#REF!</v>
      </c>
    </row>
    <row r="255" spans="16:35" ht="39.75" customHeight="1" x14ac:dyDescent="0.25">
      <c r="P255" s="32"/>
      <c r="AB255" s="37"/>
      <c r="AC255" s="37"/>
      <c r="AD255" s="37"/>
      <c r="AE255" s="37"/>
      <c r="AG255" s="36" t="e">
        <f ca="1">IF(AND(INT(YEARFRAC(#REF!,TODAY()))&gt;=25,INT(YEARFRAC(#REF!,TODAY()))&lt;=35),INT(YEARFRAC(#REF!,TODAY())),"")</f>
        <v>#REF!</v>
      </c>
      <c r="AH255" s="36" t="e">
        <f ca="1">IF(AND(INT(YEARFRAC(#REF!,TODAY()))&gt;=36,INT(YEARFRAC(#REF!,TODAY()))&lt;=45),INT(YEARFRAC(#REF!,TODAY())),"")</f>
        <v>#REF!</v>
      </c>
      <c r="AI255" s="36" t="e">
        <f ca="1">IF(AND(INT(YEARFRAC(#REF!,TODAY()))&gt;=46,INT(YEARFRAC(#REF!,TODAY()))&lt;=50),INT(YEARFRAC(#REF!,TODAY())),"")</f>
        <v>#REF!</v>
      </c>
    </row>
    <row r="256" spans="16:35" ht="39.75" customHeight="1" x14ac:dyDescent="0.25">
      <c r="P256" s="32"/>
      <c r="AB256" s="37"/>
      <c r="AC256" s="37"/>
      <c r="AD256" s="37"/>
      <c r="AE256" s="37"/>
      <c r="AG256" s="36" t="e">
        <f ca="1">IF(AND(INT(YEARFRAC(#REF!,TODAY()))&gt;=25,INT(YEARFRAC(#REF!,TODAY()))&lt;=35),INT(YEARFRAC(#REF!,TODAY())),"")</f>
        <v>#REF!</v>
      </c>
      <c r="AH256" s="36" t="e">
        <f ca="1">IF(AND(INT(YEARFRAC(#REF!,TODAY()))&gt;=36,INT(YEARFRAC(#REF!,TODAY()))&lt;=45),INT(YEARFRAC(#REF!,TODAY())),"")</f>
        <v>#REF!</v>
      </c>
      <c r="AI256" s="36" t="e">
        <f ca="1">IF(AND(INT(YEARFRAC(#REF!,TODAY()))&gt;=46,INT(YEARFRAC(#REF!,TODAY()))&lt;=50),INT(YEARFRAC(#REF!,TODAY())),"")</f>
        <v>#REF!</v>
      </c>
    </row>
    <row r="257" spans="16:35" ht="39.75" customHeight="1" x14ac:dyDescent="0.25">
      <c r="P257" s="32"/>
      <c r="AB257" s="37"/>
      <c r="AC257" s="37"/>
      <c r="AD257" s="37"/>
      <c r="AE257" s="37"/>
      <c r="AG257" s="36" t="e">
        <f ca="1">IF(AND(INT(YEARFRAC(#REF!,TODAY()))&gt;=25,INT(YEARFRAC(#REF!,TODAY()))&lt;=35),INT(YEARFRAC(#REF!,TODAY())),"")</f>
        <v>#REF!</v>
      </c>
      <c r="AH257" s="36" t="e">
        <f ca="1">IF(AND(INT(YEARFRAC(#REF!,TODAY()))&gt;=36,INT(YEARFRAC(#REF!,TODAY()))&lt;=45),INT(YEARFRAC(#REF!,TODAY())),"")</f>
        <v>#REF!</v>
      </c>
      <c r="AI257" s="36" t="e">
        <f ca="1">IF(AND(INT(YEARFRAC(#REF!,TODAY()))&gt;=46,INT(YEARFRAC(#REF!,TODAY()))&lt;=50),INT(YEARFRAC(#REF!,TODAY())),"")</f>
        <v>#REF!</v>
      </c>
    </row>
    <row r="258" spans="16:35" ht="39.75" customHeight="1" x14ac:dyDescent="0.25">
      <c r="P258" s="32"/>
      <c r="AB258" s="37"/>
      <c r="AC258" s="37"/>
      <c r="AD258" s="37"/>
      <c r="AE258" s="37"/>
      <c r="AG258" s="36" t="e">
        <f ca="1">IF(AND(INT(YEARFRAC(#REF!,TODAY()))&gt;=25,INT(YEARFRAC(#REF!,TODAY()))&lt;=35),INT(YEARFRAC(#REF!,TODAY())),"")</f>
        <v>#REF!</v>
      </c>
      <c r="AH258" s="36" t="e">
        <f ca="1">IF(AND(INT(YEARFRAC(#REF!,TODAY()))&gt;=36,INT(YEARFRAC(#REF!,TODAY()))&lt;=45),INT(YEARFRAC(#REF!,TODAY())),"")</f>
        <v>#REF!</v>
      </c>
      <c r="AI258" s="36" t="e">
        <f ca="1">IF(AND(INT(YEARFRAC(#REF!,TODAY()))&gt;=46,INT(YEARFRAC(#REF!,TODAY()))&lt;=50),INT(YEARFRAC(#REF!,TODAY())),"")</f>
        <v>#REF!</v>
      </c>
    </row>
    <row r="259" spans="16:35" ht="39.75" customHeight="1" x14ac:dyDescent="0.25">
      <c r="P259" s="32"/>
      <c r="AB259" s="37"/>
      <c r="AC259" s="37"/>
      <c r="AD259" s="37"/>
      <c r="AE259" s="37"/>
      <c r="AG259" s="36" t="e">
        <f ca="1">IF(AND(INT(YEARFRAC(#REF!,TODAY()))&gt;=25,INT(YEARFRAC(#REF!,TODAY()))&lt;=35),INT(YEARFRAC(#REF!,TODAY())),"")</f>
        <v>#REF!</v>
      </c>
      <c r="AH259" s="36" t="e">
        <f ca="1">IF(AND(INT(YEARFRAC(#REF!,TODAY()))&gt;=36,INT(YEARFRAC(#REF!,TODAY()))&lt;=45),INT(YEARFRAC(#REF!,TODAY())),"")</f>
        <v>#REF!</v>
      </c>
      <c r="AI259" s="36" t="e">
        <f ca="1">IF(AND(INT(YEARFRAC(#REF!,TODAY()))&gt;=46,INT(YEARFRAC(#REF!,TODAY()))&lt;=50),INT(YEARFRAC(#REF!,TODAY())),"")</f>
        <v>#REF!</v>
      </c>
    </row>
    <row r="260" spans="16:35" ht="39.75" customHeight="1" x14ac:dyDescent="0.25">
      <c r="P260" s="32"/>
      <c r="AB260" s="37"/>
      <c r="AC260" s="37"/>
      <c r="AD260" s="37"/>
      <c r="AE260" s="37"/>
      <c r="AG260" s="36" t="e">
        <f ca="1">IF(AND(INT(YEARFRAC(#REF!,TODAY()))&gt;=25,INT(YEARFRAC(#REF!,TODAY()))&lt;=35),INT(YEARFRAC(#REF!,TODAY())),"")</f>
        <v>#REF!</v>
      </c>
      <c r="AH260" s="36" t="e">
        <f ca="1">IF(AND(INT(YEARFRAC(#REF!,TODAY()))&gt;=36,INT(YEARFRAC(#REF!,TODAY()))&lt;=45),INT(YEARFRAC(#REF!,TODAY())),"")</f>
        <v>#REF!</v>
      </c>
      <c r="AI260" s="36" t="e">
        <f ca="1">IF(AND(INT(YEARFRAC(#REF!,TODAY()))&gt;=46,INT(YEARFRAC(#REF!,TODAY()))&lt;=50),INT(YEARFRAC(#REF!,TODAY())),"")</f>
        <v>#REF!</v>
      </c>
    </row>
    <row r="261" spans="16:35" ht="39.75" customHeight="1" x14ac:dyDescent="0.25">
      <c r="P261" s="32"/>
      <c r="AB261" s="37"/>
      <c r="AC261" s="37"/>
      <c r="AD261" s="37"/>
      <c r="AE261" s="37"/>
      <c r="AG261" s="36" t="e">
        <f ca="1">IF(AND(INT(YEARFRAC(#REF!,TODAY()))&gt;=25,INT(YEARFRAC(#REF!,TODAY()))&lt;=35),INT(YEARFRAC(#REF!,TODAY())),"")</f>
        <v>#REF!</v>
      </c>
      <c r="AH261" s="36" t="e">
        <f ca="1">IF(AND(INT(YEARFRAC(#REF!,TODAY()))&gt;=36,INT(YEARFRAC(#REF!,TODAY()))&lt;=45),INT(YEARFRAC(#REF!,TODAY())),"")</f>
        <v>#REF!</v>
      </c>
      <c r="AI261" s="36" t="e">
        <f ca="1">IF(AND(INT(YEARFRAC(#REF!,TODAY()))&gt;=46,INT(YEARFRAC(#REF!,TODAY()))&lt;=50),INT(YEARFRAC(#REF!,TODAY())),"")</f>
        <v>#REF!</v>
      </c>
    </row>
    <row r="262" spans="16:35" ht="39.75" customHeight="1" x14ac:dyDescent="0.25">
      <c r="P262" s="32"/>
      <c r="AB262" s="37"/>
      <c r="AC262" s="37"/>
      <c r="AD262" s="37"/>
      <c r="AE262" s="37"/>
      <c r="AG262" s="36" t="e">
        <f ca="1">IF(AND(INT(YEARFRAC(#REF!,TODAY()))&gt;=25,INT(YEARFRAC(#REF!,TODAY()))&lt;=35),INT(YEARFRAC(#REF!,TODAY())),"")</f>
        <v>#REF!</v>
      </c>
      <c r="AH262" s="36" t="e">
        <f ca="1">IF(AND(INT(YEARFRAC(#REF!,TODAY()))&gt;=36,INT(YEARFRAC(#REF!,TODAY()))&lt;=45),INT(YEARFRAC(#REF!,TODAY())),"")</f>
        <v>#REF!</v>
      </c>
      <c r="AI262" s="36" t="e">
        <f ca="1">IF(AND(INT(YEARFRAC(#REF!,TODAY()))&gt;=46,INT(YEARFRAC(#REF!,TODAY()))&lt;=50),INT(YEARFRAC(#REF!,TODAY())),"")</f>
        <v>#REF!</v>
      </c>
    </row>
    <row r="263" spans="16:35" ht="39.75" customHeight="1" x14ac:dyDescent="0.25">
      <c r="P263" s="32"/>
      <c r="AB263" s="37"/>
      <c r="AC263" s="37"/>
      <c r="AD263" s="37"/>
      <c r="AE263" s="37"/>
      <c r="AG263" s="36" t="e">
        <f ca="1">IF(AND(INT(YEARFRAC(#REF!,TODAY()))&gt;=25,INT(YEARFRAC(#REF!,TODAY()))&lt;=35),INT(YEARFRAC(#REF!,TODAY())),"")</f>
        <v>#REF!</v>
      </c>
      <c r="AH263" s="36" t="e">
        <f ca="1">IF(AND(INT(YEARFRAC(#REF!,TODAY()))&gt;=36,INT(YEARFRAC(#REF!,TODAY()))&lt;=45),INT(YEARFRAC(#REF!,TODAY())),"")</f>
        <v>#REF!</v>
      </c>
      <c r="AI263" s="36" t="e">
        <f ca="1">IF(AND(INT(YEARFRAC(#REF!,TODAY()))&gt;=46,INT(YEARFRAC(#REF!,TODAY()))&lt;=50),INT(YEARFRAC(#REF!,TODAY())),"")</f>
        <v>#REF!</v>
      </c>
    </row>
    <row r="264" spans="16:35" ht="39.75" customHeight="1" x14ac:dyDescent="0.25">
      <c r="P264" s="32"/>
      <c r="AB264" s="37"/>
      <c r="AC264" s="37"/>
      <c r="AD264" s="37"/>
      <c r="AE264" s="37"/>
      <c r="AG264" s="36" t="e">
        <f ca="1">IF(AND(INT(YEARFRAC(#REF!,TODAY()))&gt;=25,INT(YEARFRAC(#REF!,TODAY()))&lt;=35),INT(YEARFRAC(#REF!,TODAY())),"")</f>
        <v>#REF!</v>
      </c>
      <c r="AH264" s="36" t="e">
        <f ca="1">IF(AND(INT(YEARFRAC(#REF!,TODAY()))&gt;=36,INT(YEARFRAC(#REF!,TODAY()))&lt;=45),INT(YEARFRAC(#REF!,TODAY())),"")</f>
        <v>#REF!</v>
      </c>
      <c r="AI264" s="36" t="e">
        <f ca="1">IF(AND(INT(YEARFRAC(#REF!,TODAY()))&gt;=46,INT(YEARFRAC(#REF!,TODAY()))&lt;=50),INT(YEARFRAC(#REF!,TODAY())),"")</f>
        <v>#REF!</v>
      </c>
    </row>
    <row r="265" spans="16:35" ht="39.75" customHeight="1" x14ac:dyDescent="0.25">
      <c r="P265" s="32"/>
      <c r="AB265" s="37"/>
      <c r="AC265" s="37"/>
      <c r="AD265" s="37"/>
      <c r="AE265" s="37"/>
      <c r="AG265" s="36" t="e">
        <f ca="1">IF(AND(INT(YEARFRAC(#REF!,TODAY()))&gt;=25,INT(YEARFRAC(#REF!,TODAY()))&lt;=35),INT(YEARFRAC(#REF!,TODAY())),"")</f>
        <v>#REF!</v>
      </c>
      <c r="AH265" s="36" t="e">
        <f ca="1">IF(AND(INT(YEARFRAC(#REF!,TODAY()))&gt;=36,INT(YEARFRAC(#REF!,TODAY()))&lt;=45),INT(YEARFRAC(#REF!,TODAY())),"")</f>
        <v>#REF!</v>
      </c>
      <c r="AI265" s="36" t="e">
        <f ca="1">IF(AND(INT(YEARFRAC(#REF!,TODAY()))&gt;=46,INT(YEARFRAC(#REF!,TODAY()))&lt;=50),INT(YEARFRAC(#REF!,TODAY())),"")</f>
        <v>#REF!</v>
      </c>
    </row>
    <row r="266" spans="16:35" ht="39.75" customHeight="1" x14ac:dyDescent="0.25">
      <c r="P266" s="32"/>
      <c r="AB266" s="37"/>
      <c r="AC266" s="37"/>
      <c r="AD266" s="37"/>
      <c r="AE266" s="37"/>
      <c r="AG266" s="36" t="e">
        <f ca="1">IF(AND(INT(YEARFRAC(#REF!,TODAY()))&gt;=25,INT(YEARFRAC(#REF!,TODAY()))&lt;=35),INT(YEARFRAC(#REF!,TODAY())),"")</f>
        <v>#REF!</v>
      </c>
      <c r="AH266" s="36" t="e">
        <f ca="1">IF(AND(INT(YEARFRAC(#REF!,TODAY()))&gt;=36,INT(YEARFRAC(#REF!,TODAY()))&lt;=45),INT(YEARFRAC(#REF!,TODAY())),"")</f>
        <v>#REF!</v>
      </c>
      <c r="AI266" s="36" t="e">
        <f ca="1">IF(AND(INT(YEARFRAC(#REF!,TODAY()))&gt;=46,INT(YEARFRAC(#REF!,TODAY()))&lt;=50),INT(YEARFRAC(#REF!,TODAY())),"")</f>
        <v>#REF!</v>
      </c>
    </row>
    <row r="267" spans="16:35" ht="39.75" customHeight="1" x14ac:dyDescent="0.25">
      <c r="P267" s="32"/>
      <c r="AB267" s="37"/>
      <c r="AC267" s="37"/>
      <c r="AD267" s="37"/>
      <c r="AE267" s="37"/>
      <c r="AG267" s="36" t="e">
        <f ca="1">IF(AND(INT(YEARFRAC(#REF!,TODAY()))&gt;=25,INT(YEARFRAC(#REF!,TODAY()))&lt;=35),INT(YEARFRAC(#REF!,TODAY())),"")</f>
        <v>#REF!</v>
      </c>
      <c r="AH267" s="36" t="e">
        <f ca="1">IF(AND(INT(YEARFRAC(#REF!,TODAY()))&gt;=36,INT(YEARFRAC(#REF!,TODAY()))&lt;=45),INT(YEARFRAC(#REF!,TODAY())),"")</f>
        <v>#REF!</v>
      </c>
      <c r="AI267" s="36" t="e">
        <f ca="1">IF(AND(INT(YEARFRAC(#REF!,TODAY()))&gt;=46,INT(YEARFRAC(#REF!,TODAY()))&lt;=50),INT(YEARFRAC(#REF!,TODAY())),"")</f>
        <v>#REF!</v>
      </c>
    </row>
    <row r="268" spans="16:35" ht="39.75" customHeight="1" x14ac:dyDescent="0.25">
      <c r="P268" s="32"/>
      <c r="AB268" s="37"/>
      <c r="AC268" s="37"/>
      <c r="AD268" s="37"/>
      <c r="AE268" s="37"/>
      <c r="AG268" s="36" t="e">
        <f ca="1">IF(AND(INT(YEARFRAC(#REF!,TODAY()))&gt;=25,INT(YEARFRAC(#REF!,TODAY()))&lt;=35),INT(YEARFRAC(#REF!,TODAY())),"")</f>
        <v>#REF!</v>
      </c>
      <c r="AH268" s="36" t="e">
        <f ca="1">IF(AND(INT(YEARFRAC(#REF!,TODAY()))&gt;=36,INT(YEARFRAC(#REF!,TODAY()))&lt;=45),INT(YEARFRAC(#REF!,TODAY())),"")</f>
        <v>#REF!</v>
      </c>
      <c r="AI268" s="36" t="e">
        <f ca="1">IF(AND(INT(YEARFRAC(#REF!,TODAY()))&gt;=46,INT(YEARFRAC(#REF!,TODAY()))&lt;=50),INT(YEARFRAC(#REF!,TODAY())),"")</f>
        <v>#REF!</v>
      </c>
    </row>
    <row r="269" spans="16:35" ht="39.75" customHeight="1" x14ac:dyDescent="0.25">
      <c r="P269" s="32"/>
      <c r="AB269" s="37"/>
      <c r="AC269" s="37"/>
      <c r="AD269" s="37"/>
      <c r="AE269" s="37"/>
      <c r="AG269" s="36" t="e">
        <f ca="1">IF(AND(INT(YEARFRAC(#REF!,TODAY()))&gt;=25,INT(YEARFRAC(#REF!,TODAY()))&lt;=35),INT(YEARFRAC(#REF!,TODAY())),"")</f>
        <v>#REF!</v>
      </c>
      <c r="AH269" s="36" t="e">
        <f ca="1">IF(AND(INT(YEARFRAC(#REF!,TODAY()))&gt;=36,INT(YEARFRAC(#REF!,TODAY()))&lt;=45),INT(YEARFRAC(#REF!,TODAY())),"")</f>
        <v>#REF!</v>
      </c>
      <c r="AI269" s="36" t="e">
        <f ca="1">IF(AND(INT(YEARFRAC(#REF!,TODAY()))&gt;=46,INT(YEARFRAC(#REF!,TODAY()))&lt;=50),INT(YEARFRAC(#REF!,TODAY())),"")</f>
        <v>#REF!</v>
      </c>
    </row>
    <row r="270" spans="16:35" ht="39.75" customHeight="1" x14ac:dyDescent="0.25">
      <c r="P270" s="32"/>
      <c r="AB270" s="37"/>
      <c r="AC270" s="37"/>
      <c r="AD270" s="37"/>
      <c r="AE270" s="37"/>
      <c r="AG270" s="36" t="e">
        <f ca="1">IF(AND(INT(YEARFRAC(#REF!,TODAY()))&gt;=25,INT(YEARFRAC(#REF!,TODAY()))&lt;=35),INT(YEARFRAC(#REF!,TODAY())),"")</f>
        <v>#REF!</v>
      </c>
      <c r="AH270" s="36" t="e">
        <f ca="1">IF(AND(INT(YEARFRAC(#REF!,TODAY()))&gt;=36,INT(YEARFRAC(#REF!,TODAY()))&lt;=45),INT(YEARFRAC(#REF!,TODAY())),"")</f>
        <v>#REF!</v>
      </c>
      <c r="AI270" s="36" t="e">
        <f ca="1">IF(AND(INT(YEARFRAC(#REF!,TODAY()))&gt;=46,INT(YEARFRAC(#REF!,TODAY()))&lt;=50),INT(YEARFRAC(#REF!,TODAY())),"")</f>
        <v>#REF!</v>
      </c>
    </row>
    <row r="271" spans="16:35" ht="39.75" customHeight="1" x14ac:dyDescent="0.25">
      <c r="P271" s="32"/>
      <c r="AB271" s="37"/>
      <c r="AC271" s="37"/>
      <c r="AD271" s="37"/>
      <c r="AE271" s="37"/>
      <c r="AG271" s="36" t="e">
        <f ca="1">IF(AND(INT(YEARFRAC(#REF!,TODAY()))&gt;=25,INT(YEARFRAC(#REF!,TODAY()))&lt;=35),INT(YEARFRAC(#REF!,TODAY())),"")</f>
        <v>#REF!</v>
      </c>
      <c r="AH271" s="36" t="e">
        <f ca="1">IF(AND(INT(YEARFRAC(#REF!,TODAY()))&gt;=36,INT(YEARFRAC(#REF!,TODAY()))&lt;=45),INT(YEARFRAC(#REF!,TODAY())),"")</f>
        <v>#REF!</v>
      </c>
      <c r="AI271" s="36" t="e">
        <f ca="1">IF(AND(INT(YEARFRAC(#REF!,TODAY()))&gt;=46,INT(YEARFRAC(#REF!,TODAY()))&lt;=50),INT(YEARFRAC(#REF!,TODAY())),"")</f>
        <v>#REF!</v>
      </c>
    </row>
    <row r="272" spans="16:35" ht="39.75" customHeight="1" x14ac:dyDescent="0.25">
      <c r="P272" s="32"/>
      <c r="AB272" s="37"/>
      <c r="AC272" s="37"/>
      <c r="AD272" s="37"/>
      <c r="AE272" s="37"/>
      <c r="AG272" s="36" t="e">
        <f ca="1">IF(AND(INT(YEARFRAC(#REF!,TODAY()))&gt;=25,INT(YEARFRAC(#REF!,TODAY()))&lt;=35),INT(YEARFRAC(#REF!,TODAY())),"")</f>
        <v>#REF!</v>
      </c>
      <c r="AH272" s="36" t="e">
        <f ca="1">IF(AND(INT(YEARFRAC(#REF!,TODAY()))&gt;=36,INT(YEARFRAC(#REF!,TODAY()))&lt;=45),INT(YEARFRAC(#REF!,TODAY())),"")</f>
        <v>#REF!</v>
      </c>
      <c r="AI272" s="36" t="e">
        <f ca="1">IF(AND(INT(YEARFRAC(#REF!,TODAY()))&gt;=46,INT(YEARFRAC(#REF!,TODAY()))&lt;=50),INT(YEARFRAC(#REF!,TODAY())),"")</f>
        <v>#REF!</v>
      </c>
    </row>
    <row r="273" spans="16:35" ht="39.75" customHeight="1" x14ac:dyDescent="0.25">
      <c r="P273" s="32"/>
      <c r="AB273" s="37"/>
      <c r="AC273" s="37"/>
      <c r="AD273" s="37"/>
      <c r="AE273" s="37"/>
      <c r="AG273" s="36" t="e">
        <f ca="1">IF(AND(INT(YEARFRAC(#REF!,TODAY()))&gt;=25,INT(YEARFRAC(#REF!,TODAY()))&lt;=35),INT(YEARFRAC(#REF!,TODAY())),"")</f>
        <v>#REF!</v>
      </c>
      <c r="AH273" s="36" t="e">
        <f ca="1">IF(AND(INT(YEARFRAC(#REF!,TODAY()))&gt;=36,INT(YEARFRAC(#REF!,TODAY()))&lt;=45),INT(YEARFRAC(#REF!,TODAY())),"")</f>
        <v>#REF!</v>
      </c>
      <c r="AI273" s="36" t="e">
        <f ca="1">IF(AND(INT(YEARFRAC(#REF!,TODAY()))&gt;=46,INT(YEARFRAC(#REF!,TODAY()))&lt;=50),INT(YEARFRAC(#REF!,TODAY())),"")</f>
        <v>#REF!</v>
      </c>
    </row>
    <row r="274" spans="16:35" ht="39.75" customHeight="1" x14ac:dyDescent="0.25">
      <c r="P274" s="32"/>
      <c r="AB274" s="37"/>
      <c r="AC274" s="37"/>
      <c r="AD274" s="37"/>
      <c r="AE274" s="37"/>
      <c r="AG274" s="36" t="e">
        <f ca="1">IF(AND(INT(YEARFRAC(#REF!,TODAY()))&gt;=25,INT(YEARFRAC(#REF!,TODAY()))&lt;=35),INT(YEARFRAC(#REF!,TODAY())),"")</f>
        <v>#REF!</v>
      </c>
      <c r="AH274" s="36" t="e">
        <f ca="1">IF(AND(INT(YEARFRAC(#REF!,TODAY()))&gt;=36,INT(YEARFRAC(#REF!,TODAY()))&lt;=45),INT(YEARFRAC(#REF!,TODAY())),"")</f>
        <v>#REF!</v>
      </c>
      <c r="AI274" s="36" t="e">
        <f ca="1">IF(AND(INT(YEARFRAC(#REF!,TODAY()))&gt;=46,INT(YEARFRAC(#REF!,TODAY()))&lt;=50),INT(YEARFRAC(#REF!,TODAY())),"")</f>
        <v>#REF!</v>
      </c>
    </row>
    <row r="275" spans="16:35" ht="39.75" customHeight="1" x14ac:dyDescent="0.25">
      <c r="P275" s="32"/>
      <c r="AB275" s="37"/>
      <c r="AC275" s="37"/>
      <c r="AD275" s="37"/>
      <c r="AE275" s="37"/>
      <c r="AG275" s="36" t="e">
        <f ca="1">IF(AND(INT(YEARFRAC(#REF!,TODAY()))&gt;=25,INT(YEARFRAC(#REF!,TODAY()))&lt;=35),INT(YEARFRAC(#REF!,TODAY())),"")</f>
        <v>#REF!</v>
      </c>
      <c r="AH275" s="36" t="e">
        <f ca="1">IF(AND(INT(YEARFRAC(#REF!,TODAY()))&gt;=36,INT(YEARFRAC(#REF!,TODAY()))&lt;=45),INT(YEARFRAC(#REF!,TODAY())),"")</f>
        <v>#REF!</v>
      </c>
      <c r="AI275" s="36" t="e">
        <f ca="1">IF(AND(INT(YEARFRAC(#REF!,TODAY()))&gt;=46,INT(YEARFRAC(#REF!,TODAY()))&lt;=50),INT(YEARFRAC(#REF!,TODAY())),"")</f>
        <v>#REF!</v>
      </c>
    </row>
    <row r="276" spans="16:35" ht="39.75" customHeight="1" x14ac:dyDescent="0.25">
      <c r="P276" s="32"/>
      <c r="AB276" s="37"/>
      <c r="AC276" s="37"/>
      <c r="AD276" s="37"/>
      <c r="AE276" s="37"/>
      <c r="AG276" s="36" t="e">
        <f ca="1">IF(AND(INT(YEARFRAC(#REF!,TODAY()))&gt;=25,INT(YEARFRAC(#REF!,TODAY()))&lt;=35),INT(YEARFRAC(#REF!,TODAY())),"")</f>
        <v>#REF!</v>
      </c>
      <c r="AH276" s="36" t="e">
        <f ca="1">IF(AND(INT(YEARFRAC(#REF!,TODAY()))&gt;=36,INT(YEARFRAC(#REF!,TODAY()))&lt;=45),INT(YEARFRAC(#REF!,TODAY())),"")</f>
        <v>#REF!</v>
      </c>
      <c r="AI276" s="36" t="e">
        <f ca="1">IF(AND(INT(YEARFRAC(#REF!,TODAY()))&gt;=46,INT(YEARFRAC(#REF!,TODAY()))&lt;=50),INT(YEARFRAC(#REF!,TODAY())),"")</f>
        <v>#REF!</v>
      </c>
    </row>
    <row r="277" spans="16:35" ht="39.75" customHeight="1" x14ac:dyDescent="0.25">
      <c r="P277" s="32"/>
      <c r="AB277" s="37"/>
      <c r="AC277" s="37"/>
      <c r="AD277" s="37"/>
      <c r="AE277" s="37"/>
      <c r="AG277" s="36" t="e">
        <f ca="1">IF(AND(INT(YEARFRAC(#REF!,TODAY()))&gt;=25,INT(YEARFRAC(#REF!,TODAY()))&lt;=35),INT(YEARFRAC(#REF!,TODAY())),"")</f>
        <v>#REF!</v>
      </c>
      <c r="AH277" s="36" t="e">
        <f ca="1">IF(AND(INT(YEARFRAC(#REF!,TODAY()))&gt;=36,INT(YEARFRAC(#REF!,TODAY()))&lt;=45),INT(YEARFRAC(#REF!,TODAY())),"")</f>
        <v>#REF!</v>
      </c>
      <c r="AI277" s="36" t="e">
        <f ca="1">IF(AND(INT(YEARFRAC(#REF!,TODAY()))&gt;=46,INT(YEARFRAC(#REF!,TODAY()))&lt;=50),INT(YEARFRAC(#REF!,TODAY())),"")</f>
        <v>#REF!</v>
      </c>
    </row>
    <row r="278" spans="16:35" ht="39.75" customHeight="1" x14ac:dyDescent="0.25">
      <c r="P278" s="32"/>
      <c r="AB278" s="37"/>
      <c r="AC278" s="37"/>
      <c r="AD278" s="37"/>
      <c r="AE278" s="37"/>
      <c r="AG278" s="36" t="e">
        <f ca="1">IF(AND(INT(YEARFRAC(#REF!,TODAY()))&gt;=25,INT(YEARFRAC(#REF!,TODAY()))&lt;=35),INT(YEARFRAC(#REF!,TODAY())),"")</f>
        <v>#REF!</v>
      </c>
      <c r="AH278" s="36" t="e">
        <f ca="1">IF(AND(INT(YEARFRAC(#REF!,TODAY()))&gt;=36,INT(YEARFRAC(#REF!,TODAY()))&lt;=45),INT(YEARFRAC(#REF!,TODAY())),"")</f>
        <v>#REF!</v>
      </c>
      <c r="AI278" s="36" t="e">
        <f ca="1">IF(AND(INT(YEARFRAC(#REF!,TODAY()))&gt;=46,INT(YEARFRAC(#REF!,TODAY()))&lt;=50),INT(YEARFRAC(#REF!,TODAY())),"")</f>
        <v>#REF!</v>
      </c>
    </row>
    <row r="279" spans="16:35" ht="39.75" customHeight="1" x14ac:dyDescent="0.25">
      <c r="P279" s="32"/>
      <c r="AB279" s="37"/>
      <c r="AC279" s="37"/>
      <c r="AD279" s="37"/>
      <c r="AE279" s="37"/>
      <c r="AG279" s="36" t="e">
        <f ca="1">IF(AND(INT(YEARFRAC(#REF!,TODAY()))&gt;=25,INT(YEARFRAC(#REF!,TODAY()))&lt;=35),INT(YEARFRAC(#REF!,TODAY())),"")</f>
        <v>#REF!</v>
      </c>
      <c r="AH279" s="36" t="e">
        <f ca="1">IF(AND(INT(YEARFRAC(#REF!,TODAY()))&gt;=36,INT(YEARFRAC(#REF!,TODAY()))&lt;=45),INT(YEARFRAC(#REF!,TODAY())),"")</f>
        <v>#REF!</v>
      </c>
      <c r="AI279" s="36" t="e">
        <f ca="1">IF(AND(INT(YEARFRAC(#REF!,TODAY()))&gt;=46,INT(YEARFRAC(#REF!,TODAY()))&lt;=50),INT(YEARFRAC(#REF!,TODAY())),"")</f>
        <v>#REF!</v>
      </c>
    </row>
    <row r="280" spans="16:35" ht="39.75" customHeight="1" x14ac:dyDescent="0.25">
      <c r="P280" s="32"/>
      <c r="AB280" s="37"/>
      <c r="AC280" s="37"/>
      <c r="AD280" s="37"/>
      <c r="AE280" s="37"/>
      <c r="AG280" s="36" t="e">
        <f ca="1">IF(AND(INT(YEARFRAC(#REF!,TODAY()))&gt;=25,INT(YEARFRAC(#REF!,TODAY()))&lt;=35),INT(YEARFRAC(#REF!,TODAY())),"")</f>
        <v>#REF!</v>
      </c>
      <c r="AH280" s="36" t="e">
        <f ca="1">IF(AND(INT(YEARFRAC(#REF!,TODAY()))&gt;=36,INT(YEARFRAC(#REF!,TODAY()))&lt;=45),INT(YEARFRAC(#REF!,TODAY())),"")</f>
        <v>#REF!</v>
      </c>
      <c r="AI280" s="36" t="e">
        <f ca="1">IF(AND(INT(YEARFRAC(#REF!,TODAY()))&gt;=46,INT(YEARFRAC(#REF!,TODAY()))&lt;=50),INT(YEARFRAC(#REF!,TODAY())),"")</f>
        <v>#REF!</v>
      </c>
    </row>
    <row r="281" spans="16:35" ht="39.75" customHeight="1" x14ac:dyDescent="0.25">
      <c r="P281" s="32"/>
      <c r="AB281" s="37"/>
      <c r="AC281" s="37"/>
      <c r="AD281" s="37"/>
      <c r="AE281" s="37"/>
      <c r="AG281" s="36" t="e">
        <f ca="1">IF(AND(INT(YEARFRAC(#REF!,TODAY()))&gt;=25,INT(YEARFRAC(#REF!,TODAY()))&lt;=35),INT(YEARFRAC(#REF!,TODAY())),"")</f>
        <v>#REF!</v>
      </c>
      <c r="AH281" s="36" t="e">
        <f ca="1">IF(AND(INT(YEARFRAC(#REF!,TODAY()))&gt;=36,INT(YEARFRAC(#REF!,TODAY()))&lt;=45),INT(YEARFRAC(#REF!,TODAY())),"")</f>
        <v>#REF!</v>
      </c>
      <c r="AI281" s="36" t="e">
        <f ca="1">IF(AND(INT(YEARFRAC(#REF!,TODAY()))&gt;=46,INT(YEARFRAC(#REF!,TODAY()))&lt;=50),INT(YEARFRAC(#REF!,TODAY())),"")</f>
        <v>#REF!</v>
      </c>
    </row>
    <row r="282" spans="16:35" ht="39.75" customHeight="1" x14ac:dyDescent="0.25">
      <c r="P282" s="32"/>
      <c r="AB282" s="37"/>
      <c r="AC282" s="37"/>
      <c r="AD282" s="37"/>
      <c r="AE282" s="37"/>
      <c r="AG282" s="36" t="e">
        <f ca="1">IF(AND(INT(YEARFRAC(#REF!,TODAY()))&gt;=25,INT(YEARFRAC(#REF!,TODAY()))&lt;=35),INT(YEARFRAC(#REF!,TODAY())),"")</f>
        <v>#REF!</v>
      </c>
      <c r="AH282" s="36" t="e">
        <f ca="1">IF(AND(INT(YEARFRAC(#REF!,TODAY()))&gt;=36,INT(YEARFRAC(#REF!,TODAY()))&lt;=45),INT(YEARFRAC(#REF!,TODAY())),"")</f>
        <v>#REF!</v>
      </c>
      <c r="AI282" s="36" t="e">
        <f ca="1">IF(AND(INT(YEARFRAC(#REF!,TODAY()))&gt;=46,INT(YEARFRAC(#REF!,TODAY()))&lt;=50),INT(YEARFRAC(#REF!,TODAY())),"")</f>
        <v>#REF!</v>
      </c>
    </row>
    <row r="283" spans="16:35" ht="39.75" customHeight="1" x14ac:dyDescent="0.25">
      <c r="P283" s="32"/>
      <c r="AB283" s="37"/>
      <c r="AC283" s="37"/>
      <c r="AD283" s="37"/>
      <c r="AE283" s="37"/>
      <c r="AG283" s="36" t="e">
        <f ca="1">IF(AND(INT(YEARFRAC(#REF!,TODAY()))&gt;=25,INT(YEARFRAC(#REF!,TODAY()))&lt;=35),INT(YEARFRAC(#REF!,TODAY())),"")</f>
        <v>#REF!</v>
      </c>
      <c r="AH283" s="36" t="e">
        <f ca="1">IF(AND(INT(YEARFRAC(#REF!,TODAY()))&gt;=36,INT(YEARFRAC(#REF!,TODAY()))&lt;=45),INT(YEARFRAC(#REF!,TODAY())),"")</f>
        <v>#REF!</v>
      </c>
      <c r="AI283" s="36" t="e">
        <f ca="1">IF(AND(INT(YEARFRAC(#REF!,TODAY()))&gt;=46,INT(YEARFRAC(#REF!,TODAY()))&lt;=50),INT(YEARFRAC(#REF!,TODAY())),"")</f>
        <v>#REF!</v>
      </c>
    </row>
    <row r="284" spans="16:35" ht="39.75" customHeight="1" x14ac:dyDescent="0.25">
      <c r="P284" s="32"/>
      <c r="AB284" s="37"/>
      <c r="AC284" s="37"/>
      <c r="AD284" s="37"/>
      <c r="AE284" s="37"/>
      <c r="AG284" s="36" t="e">
        <f ca="1">IF(AND(INT(YEARFRAC(#REF!,TODAY()))&gt;=25,INT(YEARFRAC(#REF!,TODAY()))&lt;=35),INT(YEARFRAC(#REF!,TODAY())),"")</f>
        <v>#REF!</v>
      </c>
      <c r="AH284" s="36" t="e">
        <f ca="1">IF(AND(INT(YEARFRAC(#REF!,TODAY()))&gt;=36,INT(YEARFRAC(#REF!,TODAY()))&lt;=45),INT(YEARFRAC(#REF!,TODAY())),"")</f>
        <v>#REF!</v>
      </c>
      <c r="AI284" s="36" t="e">
        <f ca="1">IF(AND(INT(YEARFRAC(#REF!,TODAY()))&gt;=46,INT(YEARFRAC(#REF!,TODAY()))&lt;=50),INT(YEARFRAC(#REF!,TODAY())),"")</f>
        <v>#REF!</v>
      </c>
    </row>
    <row r="285" spans="16:35" ht="39.75" customHeight="1" x14ac:dyDescent="0.25">
      <c r="P285" s="32"/>
      <c r="AB285" s="37"/>
      <c r="AC285" s="37"/>
      <c r="AD285" s="37"/>
      <c r="AE285" s="37"/>
      <c r="AG285" s="36" t="e">
        <f ca="1">IF(AND(INT(YEARFRAC(#REF!,TODAY()))&gt;=25,INT(YEARFRAC(#REF!,TODAY()))&lt;=35),INT(YEARFRAC(#REF!,TODAY())),"")</f>
        <v>#REF!</v>
      </c>
      <c r="AH285" s="36" t="e">
        <f ca="1">IF(AND(INT(YEARFRAC(#REF!,TODAY()))&gt;=36,INT(YEARFRAC(#REF!,TODAY()))&lt;=45),INT(YEARFRAC(#REF!,TODAY())),"")</f>
        <v>#REF!</v>
      </c>
      <c r="AI285" s="36" t="e">
        <f ca="1">IF(AND(INT(YEARFRAC(#REF!,TODAY()))&gt;=46,INT(YEARFRAC(#REF!,TODAY()))&lt;=50),INT(YEARFRAC(#REF!,TODAY())),"")</f>
        <v>#REF!</v>
      </c>
    </row>
    <row r="286" spans="16:35" ht="39.75" customHeight="1" x14ac:dyDescent="0.25">
      <c r="P286" s="32"/>
      <c r="AB286" s="37"/>
      <c r="AC286" s="37"/>
      <c r="AD286" s="37"/>
      <c r="AE286" s="37"/>
      <c r="AG286" s="36" t="e">
        <f ca="1">IF(AND(INT(YEARFRAC(#REF!,TODAY()))&gt;=25,INT(YEARFRAC(#REF!,TODAY()))&lt;=35),INT(YEARFRAC(#REF!,TODAY())),"")</f>
        <v>#REF!</v>
      </c>
      <c r="AH286" s="36" t="e">
        <f ca="1">IF(AND(INT(YEARFRAC(#REF!,TODAY()))&gt;=36,INT(YEARFRAC(#REF!,TODAY()))&lt;=45),INT(YEARFRAC(#REF!,TODAY())),"")</f>
        <v>#REF!</v>
      </c>
      <c r="AI286" s="36" t="e">
        <f ca="1">IF(AND(INT(YEARFRAC(#REF!,TODAY()))&gt;=46,INT(YEARFRAC(#REF!,TODAY()))&lt;=50),INT(YEARFRAC(#REF!,TODAY())),"")</f>
        <v>#REF!</v>
      </c>
    </row>
    <row r="287" spans="16:35" ht="39.75" customHeight="1" x14ac:dyDescent="0.25">
      <c r="P287" s="32"/>
      <c r="AB287" s="37"/>
      <c r="AC287" s="37"/>
      <c r="AD287" s="37"/>
      <c r="AE287" s="37"/>
      <c r="AG287" s="36" t="e">
        <f ca="1">IF(AND(INT(YEARFRAC(#REF!,TODAY()))&gt;=25,INT(YEARFRAC(#REF!,TODAY()))&lt;=35),INT(YEARFRAC(#REF!,TODAY())),"")</f>
        <v>#REF!</v>
      </c>
      <c r="AH287" s="36" t="e">
        <f ca="1">IF(AND(INT(YEARFRAC(#REF!,TODAY()))&gt;=36,INT(YEARFRAC(#REF!,TODAY()))&lt;=45),INT(YEARFRAC(#REF!,TODAY())),"")</f>
        <v>#REF!</v>
      </c>
      <c r="AI287" s="36" t="e">
        <f ca="1">IF(AND(INT(YEARFRAC(#REF!,TODAY()))&gt;=46,INT(YEARFRAC(#REF!,TODAY()))&lt;=50),INT(YEARFRAC(#REF!,TODAY())),"")</f>
        <v>#REF!</v>
      </c>
    </row>
    <row r="288" spans="16:35" ht="39.75" customHeight="1" x14ac:dyDescent="0.25">
      <c r="P288" s="32"/>
      <c r="AB288" s="37"/>
      <c r="AC288" s="37"/>
      <c r="AD288" s="37"/>
      <c r="AE288" s="37"/>
      <c r="AG288" s="36" t="e">
        <f ca="1">IF(AND(INT(YEARFRAC(#REF!,TODAY()))&gt;=25,INT(YEARFRAC(#REF!,TODAY()))&lt;=35),INT(YEARFRAC(#REF!,TODAY())),"")</f>
        <v>#REF!</v>
      </c>
      <c r="AH288" s="36" t="e">
        <f ca="1">IF(AND(INT(YEARFRAC(#REF!,TODAY()))&gt;=36,INT(YEARFRAC(#REF!,TODAY()))&lt;=45),INT(YEARFRAC(#REF!,TODAY())),"")</f>
        <v>#REF!</v>
      </c>
      <c r="AI288" s="36" t="e">
        <f ca="1">IF(AND(INT(YEARFRAC(#REF!,TODAY()))&gt;=46,INT(YEARFRAC(#REF!,TODAY()))&lt;=50),INT(YEARFRAC(#REF!,TODAY())),"")</f>
        <v>#REF!</v>
      </c>
    </row>
    <row r="289" spans="16:35" ht="39.75" customHeight="1" x14ac:dyDescent="0.25">
      <c r="P289" s="32"/>
      <c r="AB289" s="37"/>
      <c r="AC289" s="37"/>
      <c r="AD289" s="37"/>
      <c r="AE289" s="37"/>
      <c r="AG289" s="36" t="e">
        <f ca="1">IF(AND(INT(YEARFRAC(#REF!,TODAY()))&gt;=25,INT(YEARFRAC(#REF!,TODAY()))&lt;=35),INT(YEARFRAC(#REF!,TODAY())),"")</f>
        <v>#REF!</v>
      </c>
      <c r="AH289" s="36" t="e">
        <f ca="1">IF(AND(INT(YEARFRAC(#REF!,TODAY()))&gt;=36,INT(YEARFRAC(#REF!,TODAY()))&lt;=45),INT(YEARFRAC(#REF!,TODAY())),"")</f>
        <v>#REF!</v>
      </c>
      <c r="AI289" s="36" t="e">
        <f ca="1">IF(AND(INT(YEARFRAC(#REF!,TODAY()))&gt;=46,INT(YEARFRAC(#REF!,TODAY()))&lt;=50),INT(YEARFRAC(#REF!,TODAY())),"")</f>
        <v>#REF!</v>
      </c>
    </row>
    <row r="290" spans="16:35" ht="39.75" customHeight="1" x14ac:dyDescent="0.25">
      <c r="P290" s="32"/>
      <c r="AB290" s="37"/>
      <c r="AC290" s="37"/>
      <c r="AD290" s="37"/>
      <c r="AE290" s="37"/>
      <c r="AG290" s="36" t="e">
        <f ca="1">IF(AND(INT(YEARFRAC(#REF!,TODAY()))&gt;=25,INT(YEARFRAC(#REF!,TODAY()))&lt;=35),INT(YEARFRAC(#REF!,TODAY())),"")</f>
        <v>#REF!</v>
      </c>
      <c r="AH290" s="36" t="e">
        <f ca="1">IF(AND(INT(YEARFRAC(#REF!,TODAY()))&gt;=36,INT(YEARFRAC(#REF!,TODAY()))&lt;=45),INT(YEARFRAC(#REF!,TODAY())),"")</f>
        <v>#REF!</v>
      </c>
      <c r="AI290" s="36" t="e">
        <f ca="1">IF(AND(INT(YEARFRAC(#REF!,TODAY()))&gt;=46,INT(YEARFRAC(#REF!,TODAY()))&lt;=50),INT(YEARFRAC(#REF!,TODAY())),"")</f>
        <v>#REF!</v>
      </c>
    </row>
    <row r="291" spans="16:35" ht="39.75" customHeight="1" x14ac:dyDescent="0.25">
      <c r="P291" s="32"/>
      <c r="AB291" s="37"/>
      <c r="AC291" s="37"/>
      <c r="AD291" s="37"/>
      <c r="AE291" s="37"/>
      <c r="AG291" s="36" t="e">
        <f ca="1">IF(AND(INT(YEARFRAC(#REF!,TODAY()))&gt;=25,INT(YEARFRAC(#REF!,TODAY()))&lt;=35),INT(YEARFRAC(#REF!,TODAY())),"")</f>
        <v>#REF!</v>
      </c>
      <c r="AH291" s="36" t="e">
        <f ca="1">IF(AND(INT(YEARFRAC(#REF!,TODAY()))&gt;=36,INT(YEARFRAC(#REF!,TODAY()))&lt;=45),INT(YEARFRAC(#REF!,TODAY())),"")</f>
        <v>#REF!</v>
      </c>
      <c r="AI291" s="36" t="e">
        <f ca="1">IF(AND(INT(YEARFRAC(#REF!,TODAY()))&gt;=46,INT(YEARFRAC(#REF!,TODAY()))&lt;=50),INT(YEARFRAC(#REF!,TODAY())),"")</f>
        <v>#REF!</v>
      </c>
    </row>
    <row r="292" spans="16:35" ht="39.75" customHeight="1" x14ac:dyDescent="0.25">
      <c r="P292" s="32"/>
      <c r="AB292" s="37"/>
      <c r="AC292" s="37"/>
      <c r="AD292" s="37"/>
      <c r="AE292" s="37"/>
      <c r="AG292" s="36" t="e">
        <f ca="1">IF(AND(INT(YEARFRAC(#REF!,TODAY()))&gt;=25,INT(YEARFRAC(#REF!,TODAY()))&lt;=35),INT(YEARFRAC(#REF!,TODAY())),"")</f>
        <v>#REF!</v>
      </c>
      <c r="AH292" s="36" t="e">
        <f ca="1">IF(AND(INT(YEARFRAC(#REF!,TODAY()))&gt;=36,INT(YEARFRAC(#REF!,TODAY()))&lt;=45),INT(YEARFRAC(#REF!,TODAY())),"")</f>
        <v>#REF!</v>
      </c>
      <c r="AI292" s="36" t="e">
        <f ca="1">IF(AND(INT(YEARFRAC(#REF!,TODAY()))&gt;=46,INT(YEARFRAC(#REF!,TODAY()))&lt;=50),INT(YEARFRAC(#REF!,TODAY())),"")</f>
        <v>#REF!</v>
      </c>
    </row>
    <row r="293" spans="16:35" ht="39.75" customHeight="1" x14ac:dyDescent="0.25">
      <c r="P293" s="32"/>
      <c r="AB293" s="37"/>
      <c r="AC293" s="37"/>
      <c r="AD293" s="37"/>
      <c r="AE293" s="37"/>
      <c r="AG293" s="36" t="e">
        <f ca="1">IF(AND(INT(YEARFRAC(#REF!,TODAY()))&gt;=25,INT(YEARFRAC(#REF!,TODAY()))&lt;=35),INT(YEARFRAC(#REF!,TODAY())),"")</f>
        <v>#REF!</v>
      </c>
      <c r="AH293" s="36" t="e">
        <f ca="1">IF(AND(INT(YEARFRAC(#REF!,TODAY()))&gt;=36,INT(YEARFRAC(#REF!,TODAY()))&lt;=45),INT(YEARFRAC(#REF!,TODAY())),"")</f>
        <v>#REF!</v>
      </c>
      <c r="AI293" s="36" t="e">
        <f ca="1">IF(AND(INT(YEARFRAC(#REF!,TODAY()))&gt;=46,INT(YEARFRAC(#REF!,TODAY()))&lt;=50),INT(YEARFRAC(#REF!,TODAY())),"")</f>
        <v>#REF!</v>
      </c>
    </row>
    <row r="294" spans="16:35" ht="39.75" customHeight="1" x14ac:dyDescent="0.25">
      <c r="P294" s="32"/>
      <c r="AB294" s="37"/>
      <c r="AC294" s="37"/>
      <c r="AD294" s="37"/>
      <c r="AE294" s="37"/>
      <c r="AG294" s="36" t="e">
        <f ca="1">IF(AND(INT(YEARFRAC(#REF!,TODAY()))&gt;=25,INT(YEARFRAC(#REF!,TODAY()))&lt;=35),INT(YEARFRAC(#REF!,TODAY())),"")</f>
        <v>#REF!</v>
      </c>
      <c r="AH294" s="36" t="e">
        <f ca="1">IF(AND(INT(YEARFRAC(#REF!,TODAY()))&gt;=36,INT(YEARFRAC(#REF!,TODAY()))&lt;=45),INT(YEARFRAC(#REF!,TODAY())),"")</f>
        <v>#REF!</v>
      </c>
      <c r="AI294" s="36" t="e">
        <f ca="1">IF(AND(INT(YEARFRAC(#REF!,TODAY()))&gt;=46,INT(YEARFRAC(#REF!,TODAY()))&lt;=50),INT(YEARFRAC(#REF!,TODAY())),"")</f>
        <v>#REF!</v>
      </c>
    </row>
    <row r="295" spans="16:35" ht="39.75" customHeight="1" x14ac:dyDescent="0.25">
      <c r="P295" s="32"/>
      <c r="AB295" s="37"/>
      <c r="AC295" s="37"/>
      <c r="AD295" s="37"/>
      <c r="AE295" s="37"/>
      <c r="AG295" s="36" t="e">
        <f ca="1">IF(AND(INT(YEARFRAC(#REF!,TODAY()))&gt;=25,INT(YEARFRAC(#REF!,TODAY()))&lt;=35),INT(YEARFRAC(#REF!,TODAY())),"")</f>
        <v>#REF!</v>
      </c>
      <c r="AH295" s="36" t="e">
        <f ca="1">IF(AND(INT(YEARFRAC(#REF!,TODAY()))&gt;=36,INT(YEARFRAC(#REF!,TODAY()))&lt;=45),INT(YEARFRAC(#REF!,TODAY())),"")</f>
        <v>#REF!</v>
      </c>
      <c r="AI295" s="36" t="e">
        <f ca="1">IF(AND(INT(YEARFRAC(#REF!,TODAY()))&gt;=46,INT(YEARFRAC(#REF!,TODAY()))&lt;=50),INT(YEARFRAC(#REF!,TODAY())),"")</f>
        <v>#REF!</v>
      </c>
    </row>
    <row r="296" spans="16:35" ht="39.75" customHeight="1" x14ac:dyDescent="0.25">
      <c r="P296" s="32"/>
      <c r="AB296" s="37"/>
      <c r="AC296" s="37"/>
      <c r="AD296" s="37"/>
      <c r="AE296" s="37"/>
      <c r="AG296" s="36" t="e">
        <f ca="1">IF(AND(INT(YEARFRAC(#REF!,TODAY()))&gt;=25,INT(YEARFRAC(#REF!,TODAY()))&lt;=35),INT(YEARFRAC(#REF!,TODAY())),"")</f>
        <v>#REF!</v>
      </c>
      <c r="AH296" s="36" t="e">
        <f ca="1">IF(AND(INT(YEARFRAC(#REF!,TODAY()))&gt;=36,INT(YEARFRAC(#REF!,TODAY()))&lt;=45),INT(YEARFRAC(#REF!,TODAY())),"")</f>
        <v>#REF!</v>
      </c>
      <c r="AI296" s="36" t="e">
        <f ca="1">IF(AND(INT(YEARFRAC(#REF!,TODAY()))&gt;=46,INT(YEARFRAC(#REF!,TODAY()))&lt;=50),INT(YEARFRAC(#REF!,TODAY())),"")</f>
        <v>#REF!</v>
      </c>
    </row>
    <row r="297" spans="16:35" ht="39.75" customHeight="1" x14ac:dyDescent="0.25">
      <c r="P297" s="32"/>
      <c r="AB297" s="37"/>
      <c r="AC297" s="37"/>
      <c r="AD297" s="37"/>
      <c r="AE297" s="37"/>
      <c r="AG297" s="36" t="e">
        <f ca="1">IF(AND(INT(YEARFRAC(#REF!,TODAY()))&gt;=25,INT(YEARFRAC(#REF!,TODAY()))&lt;=35),INT(YEARFRAC(#REF!,TODAY())),"")</f>
        <v>#REF!</v>
      </c>
      <c r="AH297" s="36" t="e">
        <f ca="1">IF(AND(INT(YEARFRAC(#REF!,TODAY()))&gt;=36,INT(YEARFRAC(#REF!,TODAY()))&lt;=45),INT(YEARFRAC(#REF!,TODAY())),"")</f>
        <v>#REF!</v>
      </c>
      <c r="AI297" s="36" t="e">
        <f ca="1">IF(AND(INT(YEARFRAC(#REF!,TODAY()))&gt;=46,INT(YEARFRAC(#REF!,TODAY()))&lt;=50),INT(YEARFRAC(#REF!,TODAY())),"")</f>
        <v>#REF!</v>
      </c>
    </row>
    <row r="298" spans="16:35" ht="39.75" customHeight="1" x14ac:dyDescent="0.25">
      <c r="P298" s="32"/>
      <c r="AB298" s="37"/>
      <c r="AC298" s="37"/>
      <c r="AD298" s="37"/>
      <c r="AE298" s="37"/>
      <c r="AG298" s="36" t="e">
        <f ca="1">IF(AND(INT(YEARFRAC(#REF!,TODAY()))&gt;=25,INT(YEARFRAC(#REF!,TODAY()))&lt;=35),INT(YEARFRAC(#REF!,TODAY())),"")</f>
        <v>#REF!</v>
      </c>
      <c r="AH298" s="36" t="e">
        <f ca="1">IF(AND(INT(YEARFRAC(#REF!,TODAY()))&gt;=36,INT(YEARFRAC(#REF!,TODAY()))&lt;=45),INT(YEARFRAC(#REF!,TODAY())),"")</f>
        <v>#REF!</v>
      </c>
      <c r="AI298" s="36" t="e">
        <f ca="1">IF(AND(INT(YEARFRAC(#REF!,TODAY()))&gt;=46,INT(YEARFRAC(#REF!,TODAY()))&lt;=50),INT(YEARFRAC(#REF!,TODAY())),"")</f>
        <v>#REF!</v>
      </c>
    </row>
    <row r="299" spans="16:35" ht="39.75" customHeight="1" x14ac:dyDescent="0.25">
      <c r="P299" s="32"/>
      <c r="AB299" s="37"/>
      <c r="AC299" s="37"/>
      <c r="AD299" s="37"/>
      <c r="AE299" s="37"/>
      <c r="AG299" s="36" t="e">
        <f ca="1">IF(AND(INT(YEARFRAC(#REF!,TODAY()))&gt;=25,INT(YEARFRAC(#REF!,TODAY()))&lt;=35),INT(YEARFRAC(#REF!,TODAY())),"")</f>
        <v>#REF!</v>
      </c>
      <c r="AH299" s="36" t="e">
        <f ca="1">IF(AND(INT(YEARFRAC(#REF!,TODAY()))&gt;=36,INT(YEARFRAC(#REF!,TODAY()))&lt;=45),INT(YEARFRAC(#REF!,TODAY())),"")</f>
        <v>#REF!</v>
      </c>
      <c r="AI299" s="36" t="e">
        <f ca="1">IF(AND(INT(YEARFRAC(#REF!,TODAY()))&gt;=46,INT(YEARFRAC(#REF!,TODAY()))&lt;=50),INT(YEARFRAC(#REF!,TODAY())),"")</f>
        <v>#REF!</v>
      </c>
    </row>
    <row r="300" spans="16:35" ht="39.75" customHeight="1" x14ac:dyDescent="0.25">
      <c r="P300" s="32"/>
      <c r="AB300" s="37"/>
      <c r="AC300" s="37"/>
      <c r="AD300" s="37"/>
      <c r="AE300" s="37"/>
      <c r="AG300" s="36" t="e">
        <f ca="1">IF(AND(INT(YEARFRAC(#REF!,TODAY()))&gt;=25,INT(YEARFRAC(#REF!,TODAY()))&lt;=35),INT(YEARFRAC(#REF!,TODAY())),"")</f>
        <v>#REF!</v>
      </c>
      <c r="AH300" s="36" t="e">
        <f ca="1">IF(AND(INT(YEARFRAC(#REF!,TODAY()))&gt;=36,INT(YEARFRAC(#REF!,TODAY()))&lt;=45),INT(YEARFRAC(#REF!,TODAY())),"")</f>
        <v>#REF!</v>
      </c>
      <c r="AI300" s="36" t="e">
        <f ca="1">IF(AND(INT(YEARFRAC(#REF!,TODAY()))&gt;=46,INT(YEARFRAC(#REF!,TODAY()))&lt;=50),INT(YEARFRAC(#REF!,TODAY())),"")</f>
        <v>#REF!</v>
      </c>
    </row>
    <row r="301" spans="16:35" ht="39.75" customHeight="1" x14ac:dyDescent="0.25">
      <c r="P301" s="32"/>
      <c r="AB301" s="37"/>
      <c r="AC301" s="37"/>
      <c r="AD301" s="37"/>
      <c r="AE301" s="37"/>
      <c r="AG301" s="36" t="e">
        <f ca="1">IF(AND(INT(YEARFRAC(#REF!,TODAY()))&gt;=25,INT(YEARFRAC(#REF!,TODAY()))&lt;=35),INT(YEARFRAC(#REF!,TODAY())),"")</f>
        <v>#REF!</v>
      </c>
      <c r="AH301" s="36" t="e">
        <f ca="1">IF(AND(INT(YEARFRAC(#REF!,TODAY()))&gt;=36,INT(YEARFRAC(#REF!,TODAY()))&lt;=45),INT(YEARFRAC(#REF!,TODAY())),"")</f>
        <v>#REF!</v>
      </c>
      <c r="AI301" s="36" t="e">
        <f ca="1">IF(AND(INT(YEARFRAC(#REF!,TODAY()))&gt;=46,INT(YEARFRAC(#REF!,TODAY()))&lt;=50),INT(YEARFRAC(#REF!,TODAY())),"")</f>
        <v>#REF!</v>
      </c>
    </row>
    <row r="302" spans="16:35" ht="39.75" customHeight="1" x14ac:dyDescent="0.25">
      <c r="P302" s="32"/>
      <c r="AB302" s="37"/>
      <c r="AC302" s="37"/>
      <c r="AD302" s="37"/>
      <c r="AE302" s="37"/>
      <c r="AG302" s="36" t="e">
        <f ca="1">IF(AND(INT(YEARFRAC(#REF!,TODAY()))&gt;=25,INT(YEARFRAC(#REF!,TODAY()))&lt;=35),INT(YEARFRAC(#REF!,TODAY())),"")</f>
        <v>#REF!</v>
      </c>
      <c r="AH302" s="36" t="e">
        <f ca="1">IF(AND(INT(YEARFRAC(#REF!,TODAY()))&gt;=36,INT(YEARFRAC(#REF!,TODAY()))&lt;=45),INT(YEARFRAC(#REF!,TODAY())),"")</f>
        <v>#REF!</v>
      </c>
      <c r="AI302" s="36" t="e">
        <f ca="1">IF(AND(INT(YEARFRAC(#REF!,TODAY()))&gt;=46,INT(YEARFRAC(#REF!,TODAY()))&lt;=50),INT(YEARFRAC(#REF!,TODAY())),"")</f>
        <v>#REF!</v>
      </c>
    </row>
    <row r="303" spans="16:35" ht="39.75" customHeight="1" x14ac:dyDescent="0.25">
      <c r="P303" s="32"/>
      <c r="AB303" s="37"/>
      <c r="AC303" s="37"/>
      <c r="AD303" s="37"/>
      <c r="AE303" s="37"/>
      <c r="AG303" s="36" t="e">
        <f ca="1">IF(AND(INT(YEARFRAC(#REF!,TODAY()))&gt;=25,INT(YEARFRAC(#REF!,TODAY()))&lt;=35),INT(YEARFRAC(#REF!,TODAY())),"")</f>
        <v>#REF!</v>
      </c>
      <c r="AH303" s="36" t="e">
        <f ca="1">IF(AND(INT(YEARFRAC(#REF!,TODAY()))&gt;=36,INT(YEARFRAC(#REF!,TODAY()))&lt;=45),INT(YEARFRAC(#REF!,TODAY())),"")</f>
        <v>#REF!</v>
      </c>
      <c r="AI303" s="36" t="e">
        <f ca="1">IF(AND(INT(YEARFRAC(#REF!,TODAY()))&gt;=46,INT(YEARFRAC(#REF!,TODAY()))&lt;=50),INT(YEARFRAC(#REF!,TODAY())),"")</f>
        <v>#REF!</v>
      </c>
    </row>
    <row r="304" spans="16:35" ht="39.75" customHeight="1" x14ac:dyDescent="0.25">
      <c r="P304" s="32"/>
      <c r="AB304" s="37"/>
      <c r="AC304" s="37"/>
      <c r="AD304" s="37"/>
      <c r="AE304" s="37"/>
      <c r="AG304" s="36" t="e">
        <f ca="1">IF(AND(INT(YEARFRAC(#REF!,TODAY()))&gt;=25,INT(YEARFRAC(#REF!,TODAY()))&lt;=35),INT(YEARFRAC(#REF!,TODAY())),"")</f>
        <v>#REF!</v>
      </c>
      <c r="AH304" s="36" t="e">
        <f ca="1">IF(AND(INT(YEARFRAC(#REF!,TODAY()))&gt;=36,INT(YEARFRAC(#REF!,TODAY()))&lt;=45),INT(YEARFRAC(#REF!,TODAY())),"")</f>
        <v>#REF!</v>
      </c>
      <c r="AI304" s="36" t="e">
        <f ca="1">IF(AND(INT(YEARFRAC(#REF!,TODAY()))&gt;=46,INT(YEARFRAC(#REF!,TODAY()))&lt;=50),INT(YEARFRAC(#REF!,TODAY())),"")</f>
        <v>#REF!</v>
      </c>
    </row>
    <row r="305" spans="16:35" ht="39.75" customHeight="1" x14ac:dyDescent="0.25">
      <c r="P305" s="32"/>
      <c r="AB305" s="37"/>
      <c r="AC305" s="37"/>
      <c r="AD305" s="37"/>
      <c r="AE305" s="37"/>
      <c r="AG305" s="36" t="e">
        <f ca="1">IF(AND(INT(YEARFRAC(#REF!,TODAY()))&gt;=25,INT(YEARFRAC(#REF!,TODAY()))&lt;=35),INT(YEARFRAC(#REF!,TODAY())),"")</f>
        <v>#REF!</v>
      </c>
      <c r="AH305" s="36" t="e">
        <f ca="1">IF(AND(INT(YEARFRAC(#REF!,TODAY()))&gt;=36,INT(YEARFRAC(#REF!,TODAY()))&lt;=45),INT(YEARFRAC(#REF!,TODAY())),"")</f>
        <v>#REF!</v>
      </c>
      <c r="AI305" s="36" t="e">
        <f ca="1">IF(AND(INT(YEARFRAC(#REF!,TODAY()))&gt;=46,INT(YEARFRAC(#REF!,TODAY()))&lt;=50),INT(YEARFRAC(#REF!,TODAY())),"")</f>
        <v>#REF!</v>
      </c>
    </row>
    <row r="306" spans="16:35" ht="39.75" customHeight="1" x14ac:dyDescent="0.25">
      <c r="P306" s="32"/>
      <c r="AB306" s="37"/>
      <c r="AC306" s="37"/>
      <c r="AD306" s="37"/>
      <c r="AE306" s="37"/>
      <c r="AG306" s="36" t="e">
        <f ca="1">IF(AND(INT(YEARFRAC(#REF!,TODAY()))&gt;=25,INT(YEARFRAC(#REF!,TODAY()))&lt;=35),INT(YEARFRAC(#REF!,TODAY())),"")</f>
        <v>#REF!</v>
      </c>
      <c r="AH306" s="36" t="e">
        <f ca="1">IF(AND(INT(YEARFRAC(#REF!,TODAY()))&gt;=36,INT(YEARFRAC(#REF!,TODAY()))&lt;=45),INT(YEARFRAC(#REF!,TODAY())),"")</f>
        <v>#REF!</v>
      </c>
      <c r="AI306" s="36" t="e">
        <f ca="1">IF(AND(INT(YEARFRAC(#REF!,TODAY()))&gt;=46,INT(YEARFRAC(#REF!,TODAY()))&lt;=50),INT(YEARFRAC(#REF!,TODAY())),"")</f>
        <v>#REF!</v>
      </c>
    </row>
    <row r="307" spans="16:35" ht="39.75" customHeight="1" x14ac:dyDescent="0.25">
      <c r="P307" s="32"/>
      <c r="AB307" s="37"/>
      <c r="AC307" s="37"/>
      <c r="AD307" s="37"/>
      <c r="AE307" s="37"/>
      <c r="AG307" s="36" t="e">
        <f ca="1">IF(AND(INT(YEARFRAC(#REF!,TODAY()))&gt;=25,INT(YEARFRAC(#REF!,TODAY()))&lt;=35),INT(YEARFRAC(#REF!,TODAY())),"")</f>
        <v>#REF!</v>
      </c>
      <c r="AH307" s="36" t="e">
        <f ca="1">IF(AND(INT(YEARFRAC(#REF!,TODAY()))&gt;=36,INT(YEARFRAC(#REF!,TODAY()))&lt;=45),INT(YEARFRAC(#REF!,TODAY())),"")</f>
        <v>#REF!</v>
      </c>
      <c r="AI307" s="36" t="e">
        <f ca="1">IF(AND(INT(YEARFRAC(#REF!,TODAY()))&gt;=46,INT(YEARFRAC(#REF!,TODAY()))&lt;=50),INT(YEARFRAC(#REF!,TODAY())),"")</f>
        <v>#REF!</v>
      </c>
    </row>
    <row r="308" spans="16:35" ht="39.75" customHeight="1" x14ac:dyDescent="0.25">
      <c r="P308" s="32"/>
      <c r="AB308" s="37"/>
      <c r="AC308" s="37"/>
      <c r="AD308" s="37"/>
      <c r="AE308" s="37"/>
      <c r="AG308" s="36" t="e">
        <f ca="1">IF(AND(INT(YEARFRAC(#REF!,TODAY()))&gt;=25,INT(YEARFRAC(#REF!,TODAY()))&lt;=35),INT(YEARFRAC(#REF!,TODAY())),"")</f>
        <v>#REF!</v>
      </c>
      <c r="AH308" s="36" t="e">
        <f ca="1">IF(AND(INT(YEARFRAC(#REF!,TODAY()))&gt;=36,INT(YEARFRAC(#REF!,TODAY()))&lt;=45),INT(YEARFRAC(#REF!,TODAY())),"")</f>
        <v>#REF!</v>
      </c>
      <c r="AI308" s="36" t="e">
        <f ca="1">IF(AND(INT(YEARFRAC(#REF!,TODAY()))&gt;=46,INT(YEARFRAC(#REF!,TODAY()))&lt;=50),INT(YEARFRAC(#REF!,TODAY())),"")</f>
        <v>#REF!</v>
      </c>
    </row>
    <row r="309" spans="16:35" ht="39.75" customHeight="1" x14ac:dyDescent="0.25">
      <c r="P309" s="32"/>
      <c r="AB309" s="37"/>
      <c r="AC309" s="37"/>
      <c r="AD309" s="37"/>
      <c r="AE309" s="37"/>
      <c r="AG309" s="36" t="e">
        <f ca="1">IF(AND(INT(YEARFRAC(#REF!,TODAY()))&gt;=25,INT(YEARFRAC(#REF!,TODAY()))&lt;=35),INT(YEARFRAC(#REF!,TODAY())),"")</f>
        <v>#REF!</v>
      </c>
      <c r="AH309" s="36" t="e">
        <f ca="1">IF(AND(INT(YEARFRAC(#REF!,TODAY()))&gt;=36,INT(YEARFRAC(#REF!,TODAY()))&lt;=45),INT(YEARFRAC(#REF!,TODAY())),"")</f>
        <v>#REF!</v>
      </c>
      <c r="AI309" s="36" t="e">
        <f ca="1">IF(AND(INT(YEARFRAC(#REF!,TODAY()))&gt;=46,INT(YEARFRAC(#REF!,TODAY()))&lt;=50),INT(YEARFRAC(#REF!,TODAY())),"")</f>
        <v>#REF!</v>
      </c>
    </row>
    <row r="310" spans="16:35" ht="39.75" customHeight="1" x14ac:dyDescent="0.25">
      <c r="P310" s="32"/>
      <c r="AB310" s="37"/>
      <c r="AC310" s="37"/>
      <c r="AD310" s="37"/>
      <c r="AE310" s="37"/>
      <c r="AG310" s="36" t="e">
        <f ca="1">IF(AND(INT(YEARFRAC(#REF!,TODAY()))&gt;=25,INT(YEARFRAC(#REF!,TODAY()))&lt;=35),INT(YEARFRAC(#REF!,TODAY())),"")</f>
        <v>#REF!</v>
      </c>
      <c r="AH310" s="36" t="e">
        <f ca="1">IF(AND(INT(YEARFRAC(#REF!,TODAY()))&gt;=36,INT(YEARFRAC(#REF!,TODAY()))&lt;=45),INT(YEARFRAC(#REF!,TODAY())),"")</f>
        <v>#REF!</v>
      </c>
      <c r="AI310" s="36" t="e">
        <f ca="1">IF(AND(INT(YEARFRAC(#REF!,TODAY()))&gt;=46,INT(YEARFRAC(#REF!,TODAY()))&lt;=50),INT(YEARFRAC(#REF!,TODAY())),"")</f>
        <v>#REF!</v>
      </c>
    </row>
    <row r="311" spans="16:35" ht="39.75" customHeight="1" x14ac:dyDescent="0.25">
      <c r="P311" s="32"/>
      <c r="AB311" s="37"/>
      <c r="AC311" s="37"/>
      <c r="AD311" s="37"/>
      <c r="AE311" s="37"/>
      <c r="AG311" s="36" t="e">
        <f ca="1">IF(AND(INT(YEARFRAC(#REF!,TODAY()))&gt;=25,INT(YEARFRAC(#REF!,TODAY()))&lt;=35),INT(YEARFRAC(#REF!,TODAY())),"")</f>
        <v>#REF!</v>
      </c>
      <c r="AH311" s="36" t="e">
        <f ca="1">IF(AND(INT(YEARFRAC(#REF!,TODAY()))&gt;=36,INT(YEARFRAC(#REF!,TODAY()))&lt;=45),INT(YEARFRAC(#REF!,TODAY())),"")</f>
        <v>#REF!</v>
      </c>
      <c r="AI311" s="36" t="e">
        <f ca="1">IF(AND(INT(YEARFRAC(#REF!,TODAY()))&gt;=46,INT(YEARFRAC(#REF!,TODAY()))&lt;=50),INT(YEARFRAC(#REF!,TODAY())),"")</f>
        <v>#REF!</v>
      </c>
    </row>
    <row r="312" spans="16:35" ht="39.75" customHeight="1" x14ac:dyDescent="0.25">
      <c r="P312" s="32"/>
      <c r="AB312" s="37"/>
      <c r="AC312" s="37"/>
      <c r="AD312" s="37"/>
      <c r="AE312" s="37"/>
      <c r="AG312" s="36" t="e">
        <f ca="1">IF(AND(INT(YEARFRAC(#REF!,TODAY()))&gt;=25,INT(YEARFRAC(#REF!,TODAY()))&lt;=35),INT(YEARFRAC(#REF!,TODAY())),"")</f>
        <v>#REF!</v>
      </c>
      <c r="AH312" s="36" t="e">
        <f ca="1">IF(AND(INT(YEARFRAC(#REF!,TODAY()))&gt;=36,INT(YEARFRAC(#REF!,TODAY()))&lt;=45),INT(YEARFRAC(#REF!,TODAY())),"")</f>
        <v>#REF!</v>
      </c>
      <c r="AI312" s="36" t="e">
        <f ca="1">IF(AND(INT(YEARFRAC(#REF!,TODAY()))&gt;=46,INT(YEARFRAC(#REF!,TODAY()))&lt;=50),INT(YEARFRAC(#REF!,TODAY())),"")</f>
        <v>#REF!</v>
      </c>
    </row>
    <row r="313" spans="16:35" ht="39.75" customHeight="1" x14ac:dyDescent="0.25">
      <c r="P313" s="32"/>
      <c r="AB313" s="37"/>
      <c r="AC313" s="37"/>
      <c r="AD313" s="37"/>
      <c r="AE313" s="37"/>
      <c r="AG313" s="36" t="e">
        <f ca="1">IF(AND(INT(YEARFRAC(#REF!,TODAY()))&gt;=25,INT(YEARFRAC(#REF!,TODAY()))&lt;=35),INT(YEARFRAC(#REF!,TODAY())),"")</f>
        <v>#REF!</v>
      </c>
      <c r="AH313" s="36" t="e">
        <f ca="1">IF(AND(INT(YEARFRAC(#REF!,TODAY()))&gt;=36,INT(YEARFRAC(#REF!,TODAY()))&lt;=45),INT(YEARFRAC(#REF!,TODAY())),"")</f>
        <v>#REF!</v>
      </c>
      <c r="AI313" s="36" t="e">
        <f ca="1">IF(AND(INT(YEARFRAC(#REF!,TODAY()))&gt;=46,INT(YEARFRAC(#REF!,TODAY()))&lt;=50),INT(YEARFRAC(#REF!,TODAY())),"")</f>
        <v>#REF!</v>
      </c>
    </row>
    <row r="314" spans="16:35" ht="39.75" customHeight="1" x14ac:dyDescent="0.25">
      <c r="P314" s="32"/>
      <c r="AB314" s="37"/>
      <c r="AC314" s="37"/>
      <c r="AD314" s="37"/>
      <c r="AE314" s="37"/>
      <c r="AG314" s="36" t="e">
        <f ca="1">IF(AND(INT(YEARFRAC(#REF!,TODAY()))&gt;=25,INT(YEARFRAC(#REF!,TODAY()))&lt;=35),INT(YEARFRAC(#REF!,TODAY())),"")</f>
        <v>#REF!</v>
      </c>
      <c r="AH314" s="36" t="e">
        <f ca="1">IF(AND(INT(YEARFRAC(#REF!,TODAY()))&gt;=36,INT(YEARFRAC(#REF!,TODAY()))&lt;=45),INT(YEARFRAC(#REF!,TODAY())),"")</f>
        <v>#REF!</v>
      </c>
      <c r="AI314" s="36" t="e">
        <f ca="1">IF(AND(INT(YEARFRAC(#REF!,TODAY()))&gt;=46,INT(YEARFRAC(#REF!,TODAY()))&lt;=50),INT(YEARFRAC(#REF!,TODAY())),"")</f>
        <v>#REF!</v>
      </c>
    </row>
    <row r="315" spans="16:35" ht="39.75" customHeight="1" x14ac:dyDescent="0.25">
      <c r="P315" s="32"/>
      <c r="AB315" s="37"/>
      <c r="AC315" s="37"/>
      <c r="AD315" s="37"/>
      <c r="AE315" s="37"/>
      <c r="AG315" s="36" t="e">
        <f ca="1">IF(AND(INT(YEARFRAC(#REF!,TODAY()))&gt;=25,INT(YEARFRAC(#REF!,TODAY()))&lt;=35),INT(YEARFRAC(#REF!,TODAY())),"")</f>
        <v>#REF!</v>
      </c>
      <c r="AH315" s="36" t="e">
        <f ca="1">IF(AND(INT(YEARFRAC(#REF!,TODAY()))&gt;=36,INT(YEARFRAC(#REF!,TODAY()))&lt;=45),INT(YEARFRAC(#REF!,TODAY())),"")</f>
        <v>#REF!</v>
      </c>
      <c r="AI315" s="36" t="e">
        <f ca="1">IF(AND(INT(YEARFRAC(#REF!,TODAY()))&gt;=46,INT(YEARFRAC(#REF!,TODAY()))&lt;=50),INT(YEARFRAC(#REF!,TODAY())),"")</f>
        <v>#REF!</v>
      </c>
    </row>
    <row r="316" spans="16:35" ht="39.75" customHeight="1" x14ac:dyDescent="0.25">
      <c r="P316" s="32"/>
      <c r="AB316" s="37"/>
      <c r="AC316" s="37"/>
      <c r="AD316" s="37"/>
      <c r="AE316" s="37"/>
      <c r="AG316" s="36" t="e">
        <f ca="1">IF(AND(INT(YEARFRAC(#REF!,TODAY()))&gt;=25,INT(YEARFRAC(#REF!,TODAY()))&lt;=35),INT(YEARFRAC(#REF!,TODAY())),"")</f>
        <v>#REF!</v>
      </c>
      <c r="AH316" s="36" t="e">
        <f ca="1">IF(AND(INT(YEARFRAC(#REF!,TODAY()))&gt;=36,INT(YEARFRAC(#REF!,TODAY()))&lt;=45),INT(YEARFRAC(#REF!,TODAY())),"")</f>
        <v>#REF!</v>
      </c>
      <c r="AI316" s="36" t="e">
        <f ca="1">IF(AND(INT(YEARFRAC(#REF!,TODAY()))&gt;=46,INT(YEARFRAC(#REF!,TODAY()))&lt;=50),INT(YEARFRAC(#REF!,TODAY())),"")</f>
        <v>#REF!</v>
      </c>
    </row>
    <row r="317" spans="16:35" ht="39.75" customHeight="1" x14ac:dyDescent="0.25">
      <c r="P317" s="32"/>
      <c r="AB317" s="37"/>
      <c r="AC317" s="37"/>
      <c r="AD317" s="37"/>
      <c r="AE317" s="37"/>
      <c r="AG317" s="36" t="e">
        <f ca="1">IF(AND(INT(YEARFRAC(#REF!,TODAY()))&gt;=25,INT(YEARFRAC(#REF!,TODAY()))&lt;=35),INT(YEARFRAC(#REF!,TODAY())),"")</f>
        <v>#REF!</v>
      </c>
      <c r="AH317" s="36" t="e">
        <f ca="1">IF(AND(INT(YEARFRAC(#REF!,TODAY()))&gt;=36,INT(YEARFRAC(#REF!,TODAY()))&lt;=45),INT(YEARFRAC(#REF!,TODAY())),"")</f>
        <v>#REF!</v>
      </c>
      <c r="AI317" s="36" t="e">
        <f ca="1">IF(AND(INT(YEARFRAC(#REF!,TODAY()))&gt;=46,INT(YEARFRAC(#REF!,TODAY()))&lt;=50),INT(YEARFRAC(#REF!,TODAY())),"")</f>
        <v>#REF!</v>
      </c>
    </row>
    <row r="318" spans="16:35" ht="39.75" customHeight="1" x14ac:dyDescent="0.25">
      <c r="P318" s="32"/>
      <c r="AB318" s="37"/>
      <c r="AC318" s="37"/>
      <c r="AD318" s="37"/>
      <c r="AE318" s="37"/>
      <c r="AG318" s="36" t="e">
        <f ca="1">IF(AND(INT(YEARFRAC(#REF!,TODAY()))&gt;=25,INT(YEARFRAC(#REF!,TODAY()))&lt;=35),INT(YEARFRAC(#REF!,TODAY())),"")</f>
        <v>#REF!</v>
      </c>
      <c r="AH318" s="36" t="e">
        <f ca="1">IF(AND(INT(YEARFRAC(#REF!,TODAY()))&gt;=36,INT(YEARFRAC(#REF!,TODAY()))&lt;=45),INT(YEARFRAC(#REF!,TODAY())),"")</f>
        <v>#REF!</v>
      </c>
      <c r="AI318" s="36" t="e">
        <f ca="1">IF(AND(INT(YEARFRAC(#REF!,TODAY()))&gt;=46,INT(YEARFRAC(#REF!,TODAY()))&lt;=50),INT(YEARFRAC(#REF!,TODAY())),"")</f>
        <v>#REF!</v>
      </c>
    </row>
    <row r="319" spans="16:35" ht="39.75" customHeight="1" x14ac:dyDescent="0.25">
      <c r="P319" s="32"/>
      <c r="AB319" s="37"/>
      <c r="AC319" s="37"/>
      <c r="AD319" s="37"/>
      <c r="AE319" s="37"/>
      <c r="AG319" s="36" t="e">
        <f ca="1">IF(AND(INT(YEARFRAC(#REF!,TODAY()))&gt;=25,INT(YEARFRAC(#REF!,TODAY()))&lt;=35),INT(YEARFRAC(#REF!,TODAY())),"")</f>
        <v>#REF!</v>
      </c>
      <c r="AH319" s="36" t="e">
        <f ca="1">IF(AND(INT(YEARFRAC(#REF!,TODAY()))&gt;=36,INT(YEARFRAC(#REF!,TODAY()))&lt;=45),INT(YEARFRAC(#REF!,TODAY())),"")</f>
        <v>#REF!</v>
      </c>
      <c r="AI319" s="36" t="e">
        <f ca="1">IF(AND(INT(YEARFRAC(#REF!,TODAY()))&gt;=46,INT(YEARFRAC(#REF!,TODAY()))&lt;=50),INT(YEARFRAC(#REF!,TODAY())),"")</f>
        <v>#REF!</v>
      </c>
    </row>
    <row r="320" spans="16:35" ht="39.75" customHeight="1" x14ac:dyDescent="0.25">
      <c r="P320" s="32"/>
      <c r="AB320" s="37"/>
      <c r="AC320" s="37"/>
      <c r="AD320" s="37"/>
      <c r="AE320" s="37"/>
      <c r="AG320" s="36" t="e">
        <f ca="1">IF(AND(INT(YEARFRAC(#REF!,TODAY()))&gt;=25,INT(YEARFRAC(#REF!,TODAY()))&lt;=35),INT(YEARFRAC(#REF!,TODAY())),"")</f>
        <v>#REF!</v>
      </c>
      <c r="AH320" s="36" t="e">
        <f ca="1">IF(AND(INT(YEARFRAC(#REF!,TODAY()))&gt;=36,INT(YEARFRAC(#REF!,TODAY()))&lt;=45),INT(YEARFRAC(#REF!,TODAY())),"")</f>
        <v>#REF!</v>
      </c>
      <c r="AI320" s="36" t="e">
        <f ca="1">IF(AND(INT(YEARFRAC(#REF!,TODAY()))&gt;=46,INT(YEARFRAC(#REF!,TODAY()))&lt;=50),INT(YEARFRAC(#REF!,TODAY())),"")</f>
        <v>#REF!</v>
      </c>
    </row>
    <row r="321" spans="16:35" ht="39.75" customHeight="1" x14ac:dyDescent="0.25">
      <c r="P321" s="32"/>
      <c r="AB321" s="37"/>
      <c r="AC321" s="37"/>
      <c r="AD321" s="37"/>
      <c r="AE321" s="37"/>
      <c r="AG321" s="36" t="e">
        <f ca="1">IF(AND(INT(YEARFRAC(#REF!,TODAY()))&gt;=25,INT(YEARFRAC(#REF!,TODAY()))&lt;=35),INT(YEARFRAC(#REF!,TODAY())),"")</f>
        <v>#REF!</v>
      </c>
      <c r="AH321" s="36" t="e">
        <f ca="1">IF(AND(INT(YEARFRAC(#REF!,TODAY()))&gt;=36,INT(YEARFRAC(#REF!,TODAY()))&lt;=45),INT(YEARFRAC(#REF!,TODAY())),"")</f>
        <v>#REF!</v>
      </c>
      <c r="AI321" s="36" t="e">
        <f ca="1">IF(AND(INT(YEARFRAC(#REF!,TODAY()))&gt;=46,INT(YEARFRAC(#REF!,TODAY()))&lt;=50),INT(YEARFRAC(#REF!,TODAY())),"")</f>
        <v>#REF!</v>
      </c>
    </row>
    <row r="322" spans="16:35" ht="39.75" customHeight="1" x14ac:dyDescent="0.25">
      <c r="P322" s="32"/>
      <c r="AB322" s="37"/>
      <c r="AC322" s="37"/>
      <c r="AD322" s="37"/>
      <c r="AE322" s="37"/>
      <c r="AG322" s="36" t="e">
        <f ca="1">IF(AND(INT(YEARFRAC(#REF!,TODAY()))&gt;=25,INT(YEARFRAC(#REF!,TODAY()))&lt;=35),INT(YEARFRAC(#REF!,TODAY())),"")</f>
        <v>#REF!</v>
      </c>
      <c r="AH322" s="36" t="e">
        <f ca="1">IF(AND(INT(YEARFRAC(#REF!,TODAY()))&gt;=36,INT(YEARFRAC(#REF!,TODAY()))&lt;=45),INT(YEARFRAC(#REF!,TODAY())),"")</f>
        <v>#REF!</v>
      </c>
      <c r="AI322" s="36" t="e">
        <f ca="1">IF(AND(INT(YEARFRAC(#REF!,TODAY()))&gt;=46,INT(YEARFRAC(#REF!,TODAY()))&lt;=50),INT(YEARFRAC(#REF!,TODAY())),"")</f>
        <v>#REF!</v>
      </c>
    </row>
    <row r="323" spans="16:35" ht="39.75" customHeight="1" x14ac:dyDescent="0.25">
      <c r="P323" s="32"/>
      <c r="AB323" s="37"/>
      <c r="AC323" s="37"/>
      <c r="AD323" s="37"/>
      <c r="AE323" s="37"/>
      <c r="AG323" s="36" t="e">
        <f ca="1">IF(AND(INT(YEARFRAC(#REF!,TODAY()))&gt;=25,INT(YEARFRAC(#REF!,TODAY()))&lt;=35),INT(YEARFRAC(#REF!,TODAY())),"")</f>
        <v>#REF!</v>
      </c>
      <c r="AH323" s="36" t="e">
        <f ca="1">IF(AND(INT(YEARFRAC(#REF!,TODAY()))&gt;=36,INT(YEARFRAC(#REF!,TODAY()))&lt;=45),INT(YEARFRAC(#REF!,TODAY())),"")</f>
        <v>#REF!</v>
      </c>
      <c r="AI323" s="36" t="e">
        <f ca="1">IF(AND(INT(YEARFRAC(#REF!,TODAY()))&gt;=46,INT(YEARFRAC(#REF!,TODAY()))&lt;=50),INT(YEARFRAC(#REF!,TODAY())),"")</f>
        <v>#REF!</v>
      </c>
    </row>
    <row r="324" spans="16:35" ht="39.75" customHeight="1" x14ac:dyDescent="0.25">
      <c r="P324" s="32"/>
      <c r="AB324" s="37"/>
      <c r="AC324" s="37"/>
      <c r="AD324" s="37"/>
      <c r="AE324" s="37"/>
      <c r="AG324" s="36" t="e">
        <f ca="1">IF(AND(INT(YEARFRAC(#REF!,TODAY()))&gt;=25,INT(YEARFRAC(#REF!,TODAY()))&lt;=35),INT(YEARFRAC(#REF!,TODAY())),"")</f>
        <v>#REF!</v>
      </c>
      <c r="AH324" s="36" t="e">
        <f ca="1">IF(AND(INT(YEARFRAC(#REF!,TODAY()))&gt;=36,INT(YEARFRAC(#REF!,TODAY()))&lt;=45),INT(YEARFRAC(#REF!,TODAY())),"")</f>
        <v>#REF!</v>
      </c>
      <c r="AI324" s="36" t="e">
        <f ca="1">IF(AND(INT(YEARFRAC(#REF!,TODAY()))&gt;=46,INT(YEARFRAC(#REF!,TODAY()))&lt;=50),INT(YEARFRAC(#REF!,TODAY())),"")</f>
        <v>#REF!</v>
      </c>
    </row>
    <row r="325" spans="16:35" ht="39.75" customHeight="1" x14ac:dyDescent="0.25">
      <c r="P325" s="32"/>
      <c r="AB325" s="37"/>
      <c r="AC325" s="37"/>
      <c r="AD325" s="37"/>
      <c r="AE325" s="37"/>
      <c r="AG325" s="36" t="e">
        <f ca="1">IF(AND(INT(YEARFRAC(#REF!,TODAY()))&gt;=25,INT(YEARFRAC(#REF!,TODAY()))&lt;=35),INT(YEARFRAC(#REF!,TODAY())),"")</f>
        <v>#REF!</v>
      </c>
      <c r="AH325" s="36" t="e">
        <f ca="1">IF(AND(INT(YEARFRAC(#REF!,TODAY()))&gt;=36,INT(YEARFRAC(#REF!,TODAY()))&lt;=45),INT(YEARFRAC(#REF!,TODAY())),"")</f>
        <v>#REF!</v>
      </c>
      <c r="AI325" s="36" t="e">
        <f ca="1">IF(AND(INT(YEARFRAC(#REF!,TODAY()))&gt;=46,INT(YEARFRAC(#REF!,TODAY()))&lt;=50),INT(YEARFRAC(#REF!,TODAY())),"")</f>
        <v>#REF!</v>
      </c>
    </row>
    <row r="326" spans="16:35" ht="39.75" customHeight="1" x14ac:dyDescent="0.25">
      <c r="P326" s="32"/>
      <c r="AB326" s="37"/>
      <c r="AC326" s="37"/>
      <c r="AD326" s="37"/>
      <c r="AE326" s="37"/>
      <c r="AG326" s="36" t="e">
        <f ca="1">IF(AND(INT(YEARFRAC(#REF!,TODAY()))&gt;=25,INT(YEARFRAC(#REF!,TODAY()))&lt;=35),INT(YEARFRAC(#REF!,TODAY())),"")</f>
        <v>#REF!</v>
      </c>
      <c r="AH326" s="36" t="e">
        <f ca="1">IF(AND(INT(YEARFRAC(#REF!,TODAY()))&gt;=36,INT(YEARFRAC(#REF!,TODAY()))&lt;=45),INT(YEARFRAC(#REF!,TODAY())),"")</f>
        <v>#REF!</v>
      </c>
      <c r="AI326" s="36" t="e">
        <f ca="1">IF(AND(INT(YEARFRAC(#REF!,TODAY()))&gt;=46,INT(YEARFRAC(#REF!,TODAY()))&lt;=50),INT(YEARFRAC(#REF!,TODAY())),"")</f>
        <v>#REF!</v>
      </c>
    </row>
    <row r="327" spans="16:35" ht="39.75" customHeight="1" x14ac:dyDescent="0.25">
      <c r="P327" s="32"/>
      <c r="AB327" s="37"/>
      <c r="AC327" s="37"/>
      <c r="AD327" s="37"/>
      <c r="AE327" s="37"/>
      <c r="AG327" s="36" t="e">
        <f ca="1">IF(AND(INT(YEARFRAC(#REF!,TODAY()))&gt;=25,INT(YEARFRAC(#REF!,TODAY()))&lt;=35),INT(YEARFRAC(#REF!,TODAY())),"")</f>
        <v>#REF!</v>
      </c>
      <c r="AH327" s="36" t="e">
        <f ca="1">IF(AND(INT(YEARFRAC(#REF!,TODAY()))&gt;=36,INT(YEARFRAC(#REF!,TODAY()))&lt;=45),INT(YEARFRAC(#REF!,TODAY())),"")</f>
        <v>#REF!</v>
      </c>
      <c r="AI327" s="36" t="e">
        <f ca="1">IF(AND(INT(YEARFRAC(#REF!,TODAY()))&gt;=46,INT(YEARFRAC(#REF!,TODAY()))&lt;=50),INT(YEARFRAC(#REF!,TODAY())),"")</f>
        <v>#REF!</v>
      </c>
    </row>
    <row r="328" spans="16:35" ht="39.75" customHeight="1" x14ac:dyDescent="0.25">
      <c r="P328" s="32"/>
      <c r="AB328" s="37"/>
      <c r="AC328" s="37"/>
      <c r="AD328" s="37"/>
      <c r="AE328" s="37"/>
      <c r="AG328" s="36" t="e">
        <f ca="1">IF(AND(INT(YEARFRAC(#REF!,TODAY()))&gt;=25,INT(YEARFRAC(#REF!,TODAY()))&lt;=35),INT(YEARFRAC(#REF!,TODAY())),"")</f>
        <v>#REF!</v>
      </c>
      <c r="AH328" s="36" t="e">
        <f ca="1">IF(AND(INT(YEARFRAC(#REF!,TODAY()))&gt;=36,INT(YEARFRAC(#REF!,TODAY()))&lt;=45),INT(YEARFRAC(#REF!,TODAY())),"")</f>
        <v>#REF!</v>
      </c>
      <c r="AI328" s="36" t="e">
        <f ca="1">IF(AND(INT(YEARFRAC(#REF!,TODAY()))&gt;=46,INT(YEARFRAC(#REF!,TODAY()))&lt;=50),INT(YEARFRAC(#REF!,TODAY())),"")</f>
        <v>#REF!</v>
      </c>
    </row>
    <row r="329" spans="16:35" ht="39.75" customHeight="1" x14ac:dyDescent="0.25">
      <c r="P329" s="32"/>
      <c r="AB329" s="37"/>
      <c r="AC329" s="37"/>
      <c r="AD329" s="37"/>
      <c r="AE329" s="37"/>
      <c r="AG329" s="36" t="e">
        <f ca="1">IF(AND(INT(YEARFRAC(#REF!,TODAY()))&gt;=25,INT(YEARFRAC(#REF!,TODAY()))&lt;=35),INT(YEARFRAC(#REF!,TODAY())),"")</f>
        <v>#REF!</v>
      </c>
      <c r="AH329" s="36" t="e">
        <f ca="1">IF(AND(INT(YEARFRAC(#REF!,TODAY()))&gt;=36,INT(YEARFRAC(#REF!,TODAY()))&lt;=45),INT(YEARFRAC(#REF!,TODAY())),"")</f>
        <v>#REF!</v>
      </c>
      <c r="AI329" s="36" t="e">
        <f ca="1">IF(AND(INT(YEARFRAC(#REF!,TODAY()))&gt;=46,INT(YEARFRAC(#REF!,TODAY()))&lt;=50),INT(YEARFRAC(#REF!,TODAY())),"")</f>
        <v>#REF!</v>
      </c>
    </row>
    <row r="330" spans="16:35" ht="39.75" customHeight="1" x14ac:dyDescent="0.25">
      <c r="P330" s="32"/>
      <c r="AB330" s="37"/>
      <c r="AC330" s="37"/>
      <c r="AD330" s="37"/>
      <c r="AE330" s="37"/>
      <c r="AG330" s="36" t="e">
        <f ca="1">IF(AND(INT(YEARFRAC(#REF!,TODAY()))&gt;=25,INT(YEARFRAC(#REF!,TODAY()))&lt;=35),INT(YEARFRAC(#REF!,TODAY())),"")</f>
        <v>#REF!</v>
      </c>
      <c r="AH330" s="36" t="e">
        <f ca="1">IF(AND(INT(YEARFRAC(#REF!,TODAY()))&gt;=36,INT(YEARFRAC(#REF!,TODAY()))&lt;=45),INT(YEARFRAC(#REF!,TODAY())),"")</f>
        <v>#REF!</v>
      </c>
      <c r="AI330" s="36" t="e">
        <f ca="1">IF(AND(INT(YEARFRAC(#REF!,TODAY()))&gt;=46,INT(YEARFRAC(#REF!,TODAY()))&lt;=50),INT(YEARFRAC(#REF!,TODAY())),"")</f>
        <v>#REF!</v>
      </c>
    </row>
    <row r="331" spans="16:35" ht="39.75" customHeight="1" x14ac:dyDescent="0.25">
      <c r="P331" s="32"/>
      <c r="AB331" s="37"/>
      <c r="AC331" s="37"/>
      <c r="AD331" s="37"/>
      <c r="AE331" s="37"/>
      <c r="AG331" s="36" t="e">
        <f ca="1">IF(AND(INT(YEARFRAC(#REF!,TODAY()))&gt;=25,INT(YEARFRAC(#REF!,TODAY()))&lt;=35),INT(YEARFRAC(#REF!,TODAY())),"")</f>
        <v>#REF!</v>
      </c>
      <c r="AH331" s="36" t="e">
        <f ca="1">IF(AND(INT(YEARFRAC(#REF!,TODAY()))&gt;=36,INT(YEARFRAC(#REF!,TODAY()))&lt;=45),INT(YEARFRAC(#REF!,TODAY())),"")</f>
        <v>#REF!</v>
      </c>
      <c r="AI331" s="36" t="e">
        <f ca="1">IF(AND(INT(YEARFRAC(#REF!,TODAY()))&gt;=46,INT(YEARFRAC(#REF!,TODAY()))&lt;=50),INT(YEARFRAC(#REF!,TODAY())),"")</f>
        <v>#REF!</v>
      </c>
    </row>
    <row r="332" spans="16:35" ht="39.75" customHeight="1" x14ac:dyDescent="0.25">
      <c r="P332" s="32"/>
      <c r="AB332" s="37"/>
      <c r="AC332" s="37"/>
      <c r="AD332" s="37"/>
      <c r="AE332" s="37"/>
      <c r="AG332" s="36" t="e">
        <f ca="1">IF(AND(INT(YEARFRAC(#REF!,TODAY()))&gt;=25,INT(YEARFRAC(#REF!,TODAY()))&lt;=35),INT(YEARFRAC(#REF!,TODAY())),"")</f>
        <v>#REF!</v>
      </c>
      <c r="AH332" s="36" t="e">
        <f ca="1">IF(AND(INT(YEARFRAC(#REF!,TODAY()))&gt;=36,INT(YEARFRAC(#REF!,TODAY()))&lt;=45),INT(YEARFRAC(#REF!,TODAY())),"")</f>
        <v>#REF!</v>
      </c>
      <c r="AI332" s="36" t="e">
        <f ca="1">IF(AND(INT(YEARFRAC(#REF!,TODAY()))&gt;=46,INT(YEARFRAC(#REF!,TODAY()))&lt;=50),INT(YEARFRAC(#REF!,TODAY())),"")</f>
        <v>#REF!</v>
      </c>
    </row>
    <row r="333" spans="16:35" ht="39.75" customHeight="1" x14ac:dyDescent="0.25">
      <c r="P333" s="32"/>
      <c r="AB333" s="37"/>
      <c r="AC333" s="37"/>
      <c r="AD333" s="37"/>
      <c r="AE333" s="37"/>
      <c r="AG333" s="36" t="e">
        <f ca="1">IF(AND(INT(YEARFRAC(#REF!,TODAY()))&gt;=25,INT(YEARFRAC(#REF!,TODAY()))&lt;=35),INT(YEARFRAC(#REF!,TODAY())),"")</f>
        <v>#REF!</v>
      </c>
      <c r="AH333" s="36" t="e">
        <f ca="1">IF(AND(INT(YEARFRAC(#REF!,TODAY()))&gt;=36,INT(YEARFRAC(#REF!,TODAY()))&lt;=45),INT(YEARFRAC(#REF!,TODAY())),"")</f>
        <v>#REF!</v>
      </c>
      <c r="AI333" s="36" t="e">
        <f ca="1">IF(AND(INT(YEARFRAC(#REF!,TODAY()))&gt;=46,INT(YEARFRAC(#REF!,TODAY()))&lt;=50),INT(YEARFRAC(#REF!,TODAY())),"")</f>
        <v>#REF!</v>
      </c>
    </row>
    <row r="334" spans="16:35" ht="39.75" customHeight="1" x14ac:dyDescent="0.25">
      <c r="P334" s="32"/>
      <c r="AB334" s="37"/>
      <c r="AC334" s="37"/>
      <c r="AD334" s="37"/>
      <c r="AE334" s="37"/>
      <c r="AG334" s="36" t="e">
        <f ca="1">IF(AND(INT(YEARFRAC(#REF!,TODAY()))&gt;=25,INT(YEARFRAC(#REF!,TODAY()))&lt;=35),INT(YEARFRAC(#REF!,TODAY())),"")</f>
        <v>#REF!</v>
      </c>
      <c r="AH334" s="36" t="e">
        <f ca="1">IF(AND(INT(YEARFRAC(#REF!,TODAY()))&gt;=36,INT(YEARFRAC(#REF!,TODAY()))&lt;=45),INT(YEARFRAC(#REF!,TODAY())),"")</f>
        <v>#REF!</v>
      </c>
      <c r="AI334" s="36" t="e">
        <f ca="1">IF(AND(INT(YEARFRAC(#REF!,TODAY()))&gt;=46,INT(YEARFRAC(#REF!,TODAY()))&lt;=50),INT(YEARFRAC(#REF!,TODAY())),"")</f>
        <v>#REF!</v>
      </c>
    </row>
    <row r="335" spans="16:35" ht="39.75" customHeight="1" x14ac:dyDescent="0.25">
      <c r="P335" s="32"/>
      <c r="AB335" s="37"/>
      <c r="AC335" s="37"/>
      <c r="AD335" s="37"/>
      <c r="AE335" s="37"/>
      <c r="AG335" s="36" t="e">
        <f ca="1">IF(AND(INT(YEARFRAC(#REF!,TODAY()))&gt;=25,INT(YEARFRAC(#REF!,TODAY()))&lt;=35),INT(YEARFRAC(#REF!,TODAY())),"")</f>
        <v>#REF!</v>
      </c>
      <c r="AH335" s="36" t="e">
        <f ca="1">IF(AND(INT(YEARFRAC(#REF!,TODAY()))&gt;=36,INT(YEARFRAC(#REF!,TODAY()))&lt;=45),INT(YEARFRAC(#REF!,TODAY())),"")</f>
        <v>#REF!</v>
      </c>
      <c r="AI335" s="36" t="e">
        <f ca="1">IF(AND(INT(YEARFRAC(#REF!,TODAY()))&gt;=46,INT(YEARFRAC(#REF!,TODAY()))&lt;=50),INT(YEARFRAC(#REF!,TODAY())),"")</f>
        <v>#REF!</v>
      </c>
    </row>
    <row r="336" spans="16:35" ht="39.75" customHeight="1" x14ac:dyDescent="0.25">
      <c r="P336" s="32"/>
      <c r="AB336" s="37"/>
      <c r="AC336" s="37"/>
      <c r="AD336" s="37"/>
      <c r="AE336" s="37"/>
      <c r="AG336" s="36" t="e">
        <f ca="1">IF(AND(INT(YEARFRAC(#REF!,TODAY()))&gt;=25,INT(YEARFRAC(#REF!,TODAY()))&lt;=35),INT(YEARFRAC(#REF!,TODAY())),"")</f>
        <v>#REF!</v>
      </c>
      <c r="AH336" s="36" t="e">
        <f ca="1">IF(AND(INT(YEARFRAC(#REF!,TODAY()))&gt;=36,INT(YEARFRAC(#REF!,TODAY()))&lt;=45),INT(YEARFRAC(#REF!,TODAY())),"")</f>
        <v>#REF!</v>
      </c>
      <c r="AI336" s="36" t="e">
        <f ca="1">IF(AND(INT(YEARFRAC(#REF!,TODAY()))&gt;=46,INT(YEARFRAC(#REF!,TODAY()))&lt;=50),INT(YEARFRAC(#REF!,TODAY())),"")</f>
        <v>#REF!</v>
      </c>
    </row>
    <row r="337" spans="16:35" ht="39.75" customHeight="1" x14ac:dyDescent="0.25">
      <c r="P337" s="32"/>
      <c r="AB337" s="37"/>
      <c r="AC337" s="37"/>
      <c r="AD337" s="37"/>
      <c r="AE337" s="37"/>
      <c r="AG337" s="36" t="e">
        <f ca="1">IF(AND(INT(YEARFRAC(#REF!,TODAY()))&gt;=25,INT(YEARFRAC(#REF!,TODAY()))&lt;=35),INT(YEARFRAC(#REF!,TODAY())),"")</f>
        <v>#REF!</v>
      </c>
      <c r="AH337" s="36" t="e">
        <f ca="1">IF(AND(INT(YEARFRAC(#REF!,TODAY()))&gt;=36,INT(YEARFRAC(#REF!,TODAY()))&lt;=45),INT(YEARFRAC(#REF!,TODAY())),"")</f>
        <v>#REF!</v>
      </c>
      <c r="AI337" s="36" t="e">
        <f ca="1">IF(AND(INT(YEARFRAC(#REF!,TODAY()))&gt;=46,INT(YEARFRAC(#REF!,TODAY()))&lt;=50),INT(YEARFRAC(#REF!,TODAY())),"")</f>
        <v>#REF!</v>
      </c>
    </row>
    <row r="338" spans="16:35" ht="39.75" customHeight="1" x14ac:dyDescent="0.25">
      <c r="P338" s="32"/>
      <c r="AB338" s="37"/>
      <c r="AC338" s="37"/>
      <c r="AD338" s="37"/>
      <c r="AE338" s="37"/>
      <c r="AG338" s="36" t="e">
        <f ca="1">IF(AND(INT(YEARFRAC(#REF!,TODAY()))&gt;=25,INT(YEARFRAC(#REF!,TODAY()))&lt;=35),INT(YEARFRAC(#REF!,TODAY())),"")</f>
        <v>#REF!</v>
      </c>
      <c r="AH338" s="36" t="e">
        <f ca="1">IF(AND(INT(YEARFRAC(#REF!,TODAY()))&gt;=36,INT(YEARFRAC(#REF!,TODAY()))&lt;=45),INT(YEARFRAC(#REF!,TODAY())),"")</f>
        <v>#REF!</v>
      </c>
      <c r="AI338" s="36" t="e">
        <f ca="1">IF(AND(INT(YEARFRAC(#REF!,TODAY()))&gt;=46,INT(YEARFRAC(#REF!,TODAY()))&lt;=50),INT(YEARFRAC(#REF!,TODAY())),"")</f>
        <v>#REF!</v>
      </c>
    </row>
    <row r="339" spans="16:35" ht="39.75" customHeight="1" x14ac:dyDescent="0.25">
      <c r="P339" s="32"/>
      <c r="AB339" s="37"/>
      <c r="AC339" s="37"/>
      <c r="AD339" s="37"/>
      <c r="AE339" s="37"/>
      <c r="AG339" s="36" t="e">
        <f ca="1">IF(AND(INT(YEARFRAC(#REF!,TODAY()))&gt;=25,INT(YEARFRAC(#REF!,TODAY()))&lt;=35),INT(YEARFRAC(#REF!,TODAY())),"")</f>
        <v>#REF!</v>
      </c>
      <c r="AH339" s="36" t="e">
        <f ca="1">IF(AND(INT(YEARFRAC(#REF!,TODAY()))&gt;=36,INT(YEARFRAC(#REF!,TODAY()))&lt;=45),INT(YEARFRAC(#REF!,TODAY())),"")</f>
        <v>#REF!</v>
      </c>
      <c r="AI339" s="36" t="e">
        <f ca="1">IF(AND(INT(YEARFRAC(#REF!,TODAY()))&gt;=46,INT(YEARFRAC(#REF!,TODAY()))&lt;=50),INT(YEARFRAC(#REF!,TODAY())),"")</f>
        <v>#REF!</v>
      </c>
    </row>
    <row r="340" spans="16:35" ht="39.75" customHeight="1" x14ac:dyDescent="0.25">
      <c r="P340" s="32"/>
      <c r="AB340" s="37"/>
      <c r="AC340" s="37"/>
      <c r="AD340" s="37"/>
      <c r="AE340" s="37"/>
      <c r="AG340" s="36" t="e">
        <f ca="1">IF(AND(INT(YEARFRAC(#REF!,TODAY()))&gt;=25,INT(YEARFRAC(#REF!,TODAY()))&lt;=35),INT(YEARFRAC(#REF!,TODAY())),"")</f>
        <v>#REF!</v>
      </c>
      <c r="AH340" s="36" t="e">
        <f ca="1">IF(AND(INT(YEARFRAC(#REF!,TODAY()))&gt;=36,INT(YEARFRAC(#REF!,TODAY()))&lt;=45),INT(YEARFRAC(#REF!,TODAY())),"")</f>
        <v>#REF!</v>
      </c>
      <c r="AI340" s="36" t="e">
        <f ca="1">IF(AND(INT(YEARFRAC(#REF!,TODAY()))&gt;=46,INT(YEARFRAC(#REF!,TODAY()))&lt;=50),INT(YEARFRAC(#REF!,TODAY())),"")</f>
        <v>#REF!</v>
      </c>
    </row>
    <row r="341" spans="16:35" ht="39.75" customHeight="1" x14ac:dyDescent="0.25">
      <c r="P341" s="32"/>
      <c r="AB341" s="37"/>
      <c r="AC341" s="37"/>
      <c r="AD341" s="37"/>
      <c r="AE341" s="37"/>
      <c r="AG341" s="36" t="e">
        <f ca="1">IF(AND(INT(YEARFRAC(#REF!,TODAY()))&gt;=25,INT(YEARFRAC(#REF!,TODAY()))&lt;=35),INT(YEARFRAC(#REF!,TODAY())),"")</f>
        <v>#REF!</v>
      </c>
      <c r="AH341" s="36" t="e">
        <f ca="1">IF(AND(INT(YEARFRAC(#REF!,TODAY()))&gt;=36,INT(YEARFRAC(#REF!,TODAY()))&lt;=45),INT(YEARFRAC(#REF!,TODAY())),"")</f>
        <v>#REF!</v>
      </c>
      <c r="AI341" s="36" t="e">
        <f ca="1">IF(AND(INT(YEARFRAC(#REF!,TODAY()))&gt;=46,INT(YEARFRAC(#REF!,TODAY()))&lt;=50),INT(YEARFRAC(#REF!,TODAY())),"")</f>
        <v>#REF!</v>
      </c>
    </row>
    <row r="342" spans="16:35" ht="39.75" customHeight="1" x14ac:dyDescent="0.25">
      <c r="P342" s="32"/>
      <c r="AB342" s="37"/>
      <c r="AC342" s="37"/>
      <c r="AD342" s="37"/>
      <c r="AE342" s="37"/>
      <c r="AG342" s="36" t="e">
        <f ca="1">IF(AND(INT(YEARFRAC(#REF!,TODAY()))&gt;=25,INT(YEARFRAC(#REF!,TODAY()))&lt;=35),INT(YEARFRAC(#REF!,TODAY())),"")</f>
        <v>#REF!</v>
      </c>
      <c r="AH342" s="36" t="e">
        <f ca="1">IF(AND(INT(YEARFRAC(#REF!,TODAY()))&gt;=36,INT(YEARFRAC(#REF!,TODAY()))&lt;=45),INT(YEARFRAC(#REF!,TODAY())),"")</f>
        <v>#REF!</v>
      </c>
      <c r="AI342" s="36" t="e">
        <f ca="1">IF(AND(INT(YEARFRAC(#REF!,TODAY()))&gt;=46,INT(YEARFRAC(#REF!,TODAY()))&lt;=50),INT(YEARFRAC(#REF!,TODAY())),"")</f>
        <v>#REF!</v>
      </c>
    </row>
    <row r="343" spans="16:35" ht="39.75" customHeight="1" x14ac:dyDescent="0.25">
      <c r="P343" s="32"/>
      <c r="AB343" s="37"/>
      <c r="AC343" s="37"/>
      <c r="AD343" s="37"/>
      <c r="AE343" s="37"/>
      <c r="AG343" s="36" t="e">
        <f ca="1">IF(AND(INT(YEARFRAC(#REF!,TODAY()))&gt;=25,INT(YEARFRAC(#REF!,TODAY()))&lt;=35),INT(YEARFRAC(#REF!,TODAY())),"")</f>
        <v>#REF!</v>
      </c>
      <c r="AH343" s="36" t="e">
        <f ca="1">IF(AND(INT(YEARFRAC(#REF!,TODAY()))&gt;=36,INT(YEARFRAC(#REF!,TODAY()))&lt;=45),INT(YEARFRAC(#REF!,TODAY())),"")</f>
        <v>#REF!</v>
      </c>
      <c r="AI343" s="36" t="e">
        <f ca="1">IF(AND(INT(YEARFRAC(#REF!,TODAY()))&gt;=46,INT(YEARFRAC(#REF!,TODAY()))&lt;=50),INT(YEARFRAC(#REF!,TODAY())),"")</f>
        <v>#REF!</v>
      </c>
    </row>
    <row r="344" spans="16:35" ht="39.75" customHeight="1" x14ac:dyDescent="0.25">
      <c r="P344" s="32"/>
      <c r="AB344" s="37"/>
      <c r="AC344" s="37"/>
      <c r="AD344" s="37"/>
      <c r="AE344" s="37"/>
      <c r="AG344" s="36" t="e">
        <f ca="1">IF(AND(INT(YEARFRAC(#REF!,TODAY()))&gt;=25,INT(YEARFRAC(#REF!,TODAY()))&lt;=35),INT(YEARFRAC(#REF!,TODAY())),"")</f>
        <v>#REF!</v>
      </c>
      <c r="AH344" s="36" t="e">
        <f ca="1">IF(AND(INT(YEARFRAC(#REF!,TODAY()))&gt;=36,INT(YEARFRAC(#REF!,TODAY()))&lt;=45),INT(YEARFRAC(#REF!,TODAY())),"")</f>
        <v>#REF!</v>
      </c>
      <c r="AI344" s="36" t="e">
        <f ca="1">IF(AND(INT(YEARFRAC(#REF!,TODAY()))&gt;=46,INT(YEARFRAC(#REF!,TODAY()))&lt;=50),INT(YEARFRAC(#REF!,TODAY())),"")</f>
        <v>#REF!</v>
      </c>
    </row>
    <row r="345" spans="16:35" ht="39.75" customHeight="1" x14ac:dyDescent="0.25">
      <c r="AB345" s="37"/>
      <c r="AC345" s="37"/>
      <c r="AD345" s="37"/>
      <c r="AE345" s="37"/>
      <c r="AG345" s="36" t="e">
        <f ca="1">IF(AND(INT(YEARFRAC(#REF!,TODAY()))&gt;=25,INT(YEARFRAC(#REF!,TODAY()))&lt;=35),INT(YEARFRAC(#REF!,TODAY())),"")</f>
        <v>#REF!</v>
      </c>
      <c r="AH345" s="36" t="e">
        <f ca="1">IF(AND(INT(YEARFRAC(#REF!,TODAY()))&gt;=36,INT(YEARFRAC(#REF!,TODAY()))&lt;=45),INT(YEARFRAC(#REF!,TODAY())),"")</f>
        <v>#REF!</v>
      </c>
      <c r="AI345" s="36" t="e">
        <f ca="1">IF(AND(INT(YEARFRAC(#REF!,TODAY()))&gt;=46,INT(YEARFRAC(#REF!,TODAY()))&lt;=50),INT(YEARFRAC(#REF!,TODAY())),"")</f>
        <v>#REF!</v>
      </c>
    </row>
    <row r="346" spans="16:35" ht="39.75" customHeight="1" x14ac:dyDescent="0.25">
      <c r="AE346" s="37"/>
      <c r="AG346" s="36"/>
      <c r="AH346" s="36"/>
      <c r="AI346" s="36"/>
    </row>
    <row r="347" spans="16:35" ht="39.75" customHeight="1" x14ac:dyDescent="0.25">
      <c r="AE347" s="37"/>
    </row>
    <row r="348" spans="16:35" ht="39.75" customHeight="1" x14ac:dyDescent="0.25">
      <c r="AE348" s="37"/>
    </row>
    <row r="349" spans="16:35" ht="39.75" customHeight="1" x14ac:dyDescent="0.25">
      <c r="AE349" s="37"/>
    </row>
    <row r="350" spans="16:35" ht="39.75" customHeight="1" x14ac:dyDescent="0.25">
      <c r="AE350" s="37"/>
    </row>
    <row r="351" spans="16:35" ht="39.75" customHeight="1" x14ac:dyDescent="0.25">
      <c r="AE351" s="37"/>
    </row>
    <row r="352" spans="16:35" ht="39.75" customHeight="1" x14ac:dyDescent="0.25">
      <c r="AE352" s="37"/>
    </row>
    <row r="353" spans="31:31" ht="39.75" customHeight="1" x14ac:dyDescent="0.25">
      <c r="AE353" s="37"/>
    </row>
    <row r="354" spans="31:31" ht="39.75" customHeight="1" x14ac:dyDescent="0.25">
      <c r="AE354" s="37"/>
    </row>
    <row r="355" spans="31:31" ht="39.75" customHeight="1" x14ac:dyDescent="0.25">
      <c r="AE355" s="37"/>
    </row>
    <row r="356" spans="31:31" ht="39.75" customHeight="1" x14ac:dyDescent="0.25">
      <c r="AE356" s="37"/>
    </row>
    <row r="357" spans="31:31" ht="39.75" customHeight="1" x14ac:dyDescent="0.25">
      <c r="AE357" s="37"/>
    </row>
  </sheetData>
  <phoneticPr fontId="16" type="noConversion"/>
  <conditionalFormatting sqref="A2:A31">
    <cfRule type="expression" dxfId="126" priority="96">
      <formula>AND(E2&lt;&gt;"",A2="")</formula>
    </cfRule>
  </conditionalFormatting>
  <conditionalFormatting sqref="A34:A93">
    <cfRule type="expression" dxfId="125" priority="11">
      <formula>AND(E34&lt;&gt;"",A34="")</formula>
    </cfRule>
  </conditionalFormatting>
  <conditionalFormatting sqref="D2:D139">
    <cfRule type="expression" dxfId="124" priority="6">
      <formula>AND(D2&lt;&gt;"",D2&lt;&gt;"солдат")</formula>
    </cfRule>
  </conditionalFormatting>
  <conditionalFormatting sqref="E3 G3:H3">
    <cfRule type="duplicateValues" dxfId="123" priority="376"/>
  </conditionalFormatting>
  <conditionalFormatting sqref="E5 G5:H5">
    <cfRule type="duplicateValues" dxfId="122" priority="377"/>
  </conditionalFormatting>
  <conditionalFormatting sqref="E6 G6:H6">
    <cfRule type="duplicateValues" dxfId="121" priority="378"/>
  </conditionalFormatting>
  <conditionalFormatting sqref="E7 G7:H7">
    <cfRule type="duplicateValues" dxfId="120" priority="379"/>
  </conditionalFormatting>
  <conditionalFormatting sqref="E8 G8:H8">
    <cfRule type="duplicateValues" dxfId="119" priority="380"/>
  </conditionalFormatting>
  <conditionalFormatting sqref="E10 G10:H10">
    <cfRule type="duplicateValues" dxfId="118" priority="381"/>
  </conditionalFormatting>
  <conditionalFormatting sqref="E11 G11:H11">
    <cfRule type="duplicateValues" dxfId="117" priority="382"/>
  </conditionalFormatting>
  <conditionalFormatting sqref="E12 G12:H12">
    <cfRule type="duplicateValues" dxfId="116" priority="383"/>
  </conditionalFormatting>
  <conditionalFormatting sqref="E13 G13:H13">
    <cfRule type="duplicateValues" dxfId="115" priority="384"/>
  </conditionalFormatting>
  <conditionalFormatting sqref="E14 G14:H14">
    <cfRule type="duplicateValues" dxfId="114" priority="385"/>
  </conditionalFormatting>
  <conditionalFormatting sqref="E15 G15:H15">
    <cfRule type="duplicateValues" dxfId="113" priority="386"/>
  </conditionalFormatting>
  <conditionalFormatting sqref="E16 G16:H16">
    <cfRule type="duplicateValues" dxfId="112" priority="387"/>
  </conditionalFormatting>
  <conditionalFormatting sqref="E17 G17:H17">
    <cfRule type="duplicateValues" dxfId="111" priority="388"/>
  </conditionalFormatting>
  <conditionalFormatting sqref="E19 G19:H19">
    <cfRule type="duplicateValues" dxfId="110" priority="389"/>
  </conditionalFormatting>
  <conditionalFormatting sqref="E20 G20:H20">
    <cfRule type="duplicateValues" dxfId="109" priority="390"/>
  </conditionalFormatting>
  <conditionalFormatting sqref="E21 G21:H21">
    <cfRule type="duplicateValues" dxfId="108" priority="391"/>
  </conditionalFormatting>
  <conditionalFormatting sqref="E22 G22:H22">
    <cfRule type="duplicateValues" dxfId="107" priority="392"/>
  </conditionalFormatting>
  <conditionalFormatting sqref="E23 G23:H23">
    <cfRule type="duplicateValues" dxfId="106" priority="393"/>
  </conditionalFormatting>
  <conditionalFormatting sqref="E25 G25:H25">
    <cfRule type="duplicateValues" dxfId="105" priority="394"/>
  </conditionalFormatting>
  <conditionalFormatting sqref="E26 G26:H26">
    <cfRule type="duplicateValues" dxfId="104" priority="395"/>
  </conditionalFormatting>
  <conditionalFormatting sqref="E27 G27:H27">
    <cfRule type="duplicateValues" dxfId="103" priority="396"/>
  </conditionalFormatting>
  <conditionalFormatting sqref="E28 G28:H28">
    <cfRule type="duplicateValues" dxfId="102" priority="397"/>
  </conditionalFormatting>
  <conditionalFormatting sqref="E29 G29:H29">
    <cfRule type="duplicateValues" dxfId="101" priority="398"/>
  </conditionalFormatting>
  <conditionalFormatting sqref="E30 G30:H30">
    <cfRule type="duplicateValues" dxfId="100" priority="399"/>
  </conditionalFormatting>
  <conditionalFormatting sqref="E31 G31:H31">
    <cfRule type="duplicateValues" dxfId="99" priority="400"/>
  </conditionalFormatting>
  <conditionalFormatting sqref="E32:E33 G32:H33">
    <cfRule type="duplicateValues" dxfId="98" priority="401"/>
  </conditionalFormatting>
  <conditionalFormatting sqref="E34 G34:H34">
    <cfRule type="duplicateValues" dxfId="97" priority="402"/>
  </conditionalFormatting>
  <conditionalFormatting sqref="E35 G35:H35">
    <cfRule type="duplicateValues" dxfId="96" priority="403"/>
  </conditionalFormatting>
  <conditionalFormatting sqref="E36 G36:H36">
    <cfRule type="duplicateValues" dxfId="95" priority="404"/>
  </conditionalFormatting>
  <conditionalFormatting sqref="E38 G38:H38">
    <cfRule type="duplicateValues" dxfId="94" priority="405"/>
  </conditionalFormatting>
  <conditionalFormatting sqref="E39 G39:H39">
    <cfRule type="duplicateValues" dxfId="93" priority="406"/>
  </conditionalFormatting>
  <conditionalFormatting sqref="E40 G40:H40">
    <cfRule type="duplicateValues" dxfId="92" priority="407"/>
  </conditionalFormatting>
  <conditionalFormatting sqref="E41 G41:H41">
    <cfRule type="duplicateValues" dxfId="91" priority="408"/>
  </conditionalFormatting>
  <conditionalFormatting sqref="E42 G42:H42">
    <cfRule type="duplicateValues" dxfId="90" priority="409"/>
  </conditionalFormatting>
  <conditionalFormatting sqref="E45 G45:H45">
    <cfRule type="duplicateValues" dxfId="89" priority="410"/>
  </conditionalFormatting>
  <conditionalFormatting sqref="E46 G46:H46">
    <cfRule type="duplicateValues" dxfId="88" priority="411"/>
  </conditionalFormatting>
  <conditionalFormatting sqref="E46:E61 G46:H61">
    <cfRule type="duplicateValues" dxfId="87" priority="412"/>
  </conditionalFormatting>
  <conditionalFormatting sqref="E47 G47:H47">
    <cfRule type="duplicateValues" dxfId="86" priority="413"/>
  </conditionalFormatting>
  <conditionalFormatting sqref="E48 G48:H48">
    <cfRule type="duplicateValues" dxfId="85" priority="414"/>
  </conditionalFormatting>
  <conditionalFormatting sqref="E50 G50:H50">
    <cfRule type="duplicateValues" dxfId="84" priority="415"/>
  </conditionalFormatting>
  <conditionalFormatting sqref="E51 G51:H51">
    <cfRule type="duplicateValues" dxfId="83" priority="416"/>
  </conditionalFormatting>
  <conditionalFormatting sqref="E52 G52:H52">
    <cfRule type="duplicateValues" dxfId="82" priority="417"/>
  </conditionalFormatting>
  <conditionalFormatting sqref="E53 G53:H53">
    <cfRule type="duplicateValues" dxfId="81" priority="418"/>
  </conditionalFormatting>
  <conditionalFormatting sqref="E54 G54:H54">
    <cfRule type="duplicateValues" dxfId="80" priority="419"/>
  </conditionalFormatting>
  <conditionalFormatting sqref="E57 G57:H57">
    <cfRule type="duplicateValues" dxfId="79" priority="420"/>
  </conditionalFormatting>
  <conditionalFormatting sqref="E58 G58:H58">
    <cfRule type="duplicateValues" dxfId="78" priority="421"/>
  </conditionalFormatting>
  <conditionalFormatting sqref="E61 G61:H61">
    <cfRule type="duplicateValues" dxfId="77" priority="422"/>
  </conditionalFormatting>
  <conditionalFormatting sqref="E62 G62:H62">
    <cfRule type="duplicateValues" dxfId="76" priority="423"/>
  </conditionalFormatting>
  <conditionalFormatting sqref="E62:E71 G62:H71">
    <cfRule type="duplicateValues" dxfId="75" priority="424"/>
  </conditionalFormatting>
  <conditionalFormatting sqref="E63 G63:H63">
    <cfRule type="duplicateValues" dxfId="74" priority="425"/>
  </conditionalFormatting>
  <conditionalFormatting sqref="E64 G64:H64">
    <cfRule type="duplicateValues" dxfId="73" priority="426"/>
  </conditionalFormatting>
  <conditionalFormatting sqref="E66 G66:H66">
    <cfRule type="duplicateValues" dxfId="72" priority="427"/>
  </conditionalFormatting>
  <conditionalFormatting sqref="E67 G67:H67">
    <cfRule type="duplicateValues" dxfId="71" priority="428"/>
  </conditionalFormatting>
  <conditionalFormatting sqref="E68 G68:H68">
    <cfRule type="duplicateValues" dxfId="70" priority="429"/>
  </conditionalFormatting>
  <conditionalFormatting sqref="E69 G69:H69">
    <cfRule type="duplicateValues" dxfId="69" priority="430"/>
  </conditionalFormatting>
  <conditionalFormatting sqref="E70 G70:H70">
    <cfRule type="duplicateValues" dxfId="68" priority="431"/>
  </conditionalFormatting>
  <conditionalFormatting sqref="E72 G72:H72">
    <cfRule type="duplicateValues" dxfId="67" priority="432"/>
  </conditionalFormatting>
  <conditionalFormatting sqref="E73 G73:H73">
    <cfRule type="duplicateValues" dxfId="66" priority="433"/>
  </conditionalFormatting>
  <conditionalFormatting sqref="E74 G74:H74">
    <cfRule type="duplicateValues" dxfId="65" priority="434"/>
  </conditionalFormatting>
  <conditionalFormatting sqref="E77 G77:H77">
    <cfRule type="duplicateValues" dxfId="64" priority="435"/>
  </conditionalFormatting>
  <conditionalFormatting sqref="E78 G78:H78">
    <cfRule type="duplicateValues" dxfId="63" priority="436"/>
  </conditionalFormatting>
  <conditionalFormatting sqref="E78:E85 G78:H85">
    <cfRule type="duplicateValues" dxfId="62" priority="437"/>
  </conditionalFormatting>
  <conditionalFormatting sqref="E79 G79:H79">
    <cfRule type="duplicateValues" dxfId="61" priority="438"/>
  </conditionalFormatting>
  <conditionalFormatting sqref="E80 G80:H80">
    <cfRule type="duplicateValues" dxfId="60" priority="439"/>
  </conditionalFormatting>
  <conditionalFormatting sqref="E82 G82:H82">
    <cfRule type="duplicateValues" dxfId="59" priority="440"/>
  </conditionalFormatting>
  <conditionalFormatting sqref="E83 G83:H83">
    <cfRule type="duplicateValues" dxfId="58" priority="441"/>
  </conditionalFormatting>
  <conditionalFormatting sqref="E84 G84:H84">
    <cfRule type="duplicateValues" dxfId="57" priority="442"/>
  </conditionalFormatting>
  <conditionalFormatting sqref="E85 G85:H85">
    <cfRule type="duplicateValues" dxfId="56" priority="443"/>
  </conditionalFormatting>
  <conditionalFormatting sqref="E86 G86:H86">
    <cfRule type="duplicateValues" dxfId="55" priority="444"/>
  </conditionalFormatting>
  <conditionalFormatting sqref="E87 G87:H87">
    <cfRule type="duplicateValues" dxfId="54" priority="445"/>
  </conditionalFormatting>
  <conditionalFormatting sqref="E88 G88:H88">
    <cfRule type="duplicateValues" dxfId="53" priority="446"/>
  </conditionalFormatting>
  <conditionalFormatting sqref="E91:E92 G91:H92">
    <cfRule type="duplicateValues" dxfId="52" priority="447"/>
  </conditionalFormatting>
  <conditionalFormatting sqref="E93 G93:H93">
    <cfRule type="duplicateValues" dxfId="51" priority="448"/>
  </conditionalFormatting>
  <conditionalFormatting sqref="E94:E139 G94:H139">
    <cfRule type="duplicateValues" dxfId="50" priority="449"/>
  </conditionalFormatting>
  <conditionalFormatting sqref="E2:H2 F3:F142">
    <cfRule type="duplicateValues" dxfId="49" priority="450"/>
  </conditionalFormatting>
  <conditionalFormatting sqref="K2 K4:K5 K7 K9 K11:K12 K14 K16 K18 K20 K22:K26 K28 K30:K31 K34:K35 K37 K39:K47 K49 K51:K63 K65 K67:K79 K81 K83:K93">
    <cfRule type="notContainsBlanks" dxfId="48" priority="90">
      <formula>LEN(TRIM(K2))&gt;0</formula>
    </cfRule>
  </conditionalFormatting>
  <conditionalFormatting sqref="K94:K98 K100:K139">
    <cfRule type="expression" dxfId="47" priority="3">
      <formula>LEN(TRIM(K94))&gt;0</formula>
    </cfRule>
  </conditionalFormatting>
  <conditionalFormatting sqref="K2 K4:K5">
    <cfRule type="expression" dxfId="46" priority="373">
      <formula>VALUE(RIGHT(K2,1))         =     MOD(    MOD(   (MID(K2,1,1)*(-1)+MID(K2,2,1)*5+MID(K2,3,1)*7+MID(K2,4,1)*9+MID(K2,5,1)*4+MID(K2,6,1)*6+MID(K2,7,1)*10+MID(K2,8,1)*5+MID(K2,9,1)*7),11),10)</formula>
    </cfRule>
  </conditionalFormatting>
  <conditionalFormatting sqref="K7">
    <cfRule type="expression" dxfId="45" priority="174">
      <formula>VALUE(RIGHT(K7,1))         =     MOD(    MOD(   (MID(K7,1,1)*(-1)+MID(K7,2,1)*5+MID(K7,3,1)*7+MID(K7,4,1)*9+MID(K7,5,1)*4+MID(K7,6,1)*6+MID(K7,7,1)*10+MID(K7,8,1)*5+MID(K7,9,1)*7),11),10)</formula>
    </cfRule>
  </conditionalFormatting>
  <conditionalFormatting sqref="K9">
    <cfRule type="expression" dxfId="44" priority="171">
      <formula>VALUE(RIGHT(K9,1))         =     MOD(    MOD(   (MID(K9,1,1)*(-1)+MID(K9,2,1)*5+MID(K9,3,1)*7+MID(K9,4,1)*9+MID(K9,5,1)*4+MID(K9,6,1)*6+MID(K9,7,1)*10+MID(K9,8,1)*5+MID(K9,9,1)*7),11),10)</formula>
    </cfRule>
  </conditionalFormatting>
  <conditionalFormatting sqref="K11:K12">
    <cfRule type="expression" dxfId="43" priority="135">
      <formula>VALUE(RIGHT(K11,1))         =     MOD(    MOD(   (MID(K11,1,1)*(-1)+MID(K11,2,1)*5+MID(K11,3,1)*7+MID(K11,4,1)*9+MID(K11,5,1)*4+MID(K11,6,1)*6+MID(K11,7,1)*10+MID(K11,8,1)*5+MID(K11,9,1)*7),11),10)</formula>
    </cfRule>
  </conditionalFormatting>
  <conditionalFormatting sqref="K14">
    <cfRule type="expression" dxfId="42" priority="119">
      <formula>VALUE(RIGHT(K14,1))         =     MOD(    MOD(   (MID(K14,1,1)*(-1)+MID(K14,2,1)*5+MID(K14,3,1)*7+MID(K14,4,1)*9+MID(K14,5,1)*4+MID(K14,6,1)*6+MID(K14,7,1)*10+MID(K14,8,1)*5+MID(K14,9,1)*7),11),10)</formula>
    </cfRule>
  </conditionalFormatting>
  <conditionalFormatting sqref="K16 K18">
    <cfRule type="expression" dxfId="41" priority="116">
      <formula>VALUE(RIGHT(K16,1))         =     MOD(    MOD(   (MID(K16,1,1)*(-1)+MID(K16,2,1)*5+MID(K16,3,1)*7+MID(K16,4,1)*9+MID(K16,5,1)*4+MID(K16,6,1)*6+MID(K16,7,1)*10+MID(K16,8,1)*5+MID(K16,9,1)*7),11),10)</formula>
    </cfRule>
  </conditionalFormatting>
  <conditionalFormatting sqref="K20">
    <cfRule type="expression" dxfId="40" priority="113">
      <formula>VALUE(RIGHT(K20,1))         =     MOD(    MOD(   (MID(K20,1,1)*(-1)+MID(K20,2,1)*5+MID(K20,3,1)*7+MID(K20,4,1)*9+MID(K20,5,1)*4+MID(K20,6,1)*6+MID(K20,7,1)*10+MID(K20,8,1)*5+MID(K20,9,1)*7),11),10)</formula>
    </cfRule>
  </conditionalFormatting>
  <conditionalFormatting sqref="K22:K26">
    <cfRule type="expression" dxfId="39" priority="106">
      <formula>VALUE(RIGHT(K22,1))         =     MOD(    MOD(   (MID(K22,1,1)*(-1)+MID(K22,2,1)*5+MID(K22,3,1)*7+MID(K22,4,1)*9+MID(K22,5,1)*4+MID(K22,6,1)*6+MID(K22,7,1)*10+MID(K22,8,1)*5+MID(K22,9,1)*7),11),10)</formula>
    </cfRule>
  </conditionalFormatting>
  <conditionalFormatting sqref="K28">
    <cfRule type="expression" dxfId="38" priority="101">
      <formula>VALUE(RIGHT(K28,1))         =     MOD(    MOD(   (MID(K28,1,1)*(-1)+MID(K28,2,1)*5+MID(K28,3,1)*7+MID(K28,4,1)*9+MID(K28,5,1)*4+MID(K28,6,1)*6+MID(K28,7,1)*10+MID(K28,8,1)*5+MID(K28,9,1)*7),11),10)</formula>
    </cfRule>
  </conditionalFormatting>
  <conditionalFormatting sqref="K30:K32">
    <cfRule type="expression" dxfId="37" priority="87">
      <formula>VALUE(RIGHT(K30,1))         =     MOD(    MOD(   (MID(K30,1,1)*(-1)+MID(K30,2,1)*5+MID(K30,3,1)*7+MID(K30,4,1)*9+MID(K30,5,1)*4+MID(K30,6,1)*6+MID(K30,7,1)*10+MID(K30,8,1)*5+MID(K30,9,1)*7),11),10)</formula>
    </cfRule>
  </conditionalFormatting>
  <conditionalFormatting sqref="K32">
    <cfRule type="notContainsBlanks" dxfId="36" priority="88">
      <formula>LEN(TRIM(K32))&gt;0</formula>
    </cfRule>
  </conditionalFormatting>
  <conditionalFormatting sqref="K34:K35 K37">
    <cfRule type="expression" dxfId="35" priority="82">
      <formula>VALUE(RIGHT(K34,1))         =     MOD(    MOD(   (MID(K34,1,1)*(-1)+MID(K34,2,1)*5+MID(K34,3,1)*7+MID(K34,4,1)*9+MID(K34,5,1)*4+MID(K34,6,1)*6+MID(K34,7,1)*10+MID(K34,8,1)*5+MID(K34,9,1)*7),11),10)</formula>
    </cfRule>
  </conditionalFormatting>
  <conditionalFormatting sqref="K39:K47 K49">
    <cfRule type="expression" dxfId="34" priority="65">
      <formula>VALUE(RIGHT(K39,1))         =     MOD(    MOD(   (MID(K39,1,1)*(-1)+MID(K39,2,1)*5+MID(K39,3,1)*7+MID(K39,4,1)*9+MID(K39,5,1)*4+MID(K39,6,1)*6+MID(K39,7,1)*10+MID(K39,8,1)*5+MID(K39,9,1)*7),11),10)</formula>
    </cfRule>
  </conditionalFormatting>
  <conditionalFormatting sqref="K51:K63 K65">
    <cfRule type="expression" dxfId="33" priority="45">
      <formula>VALUE(RIGHT(K51,1))         =     MOD(    MOD(   (MID(K51,1,1)*(-1)+MID(K51,2,1)*5+MID(K51,3,1)*7+MID(K51,4,1)*9+MID(K51,5,1)*4+MID(K51,6,1)*6+MID(K51,7,1)*10+MID(K51,8,1)*5+MID(K51,9,1)*7),11),10)</formula>
    </cfRule>
  </conditionalFormatting>
  <conditionalFormatting sqref="K67:K79 K81">
    <cfRule type="expression" dxfId="32" priority="24">
      <formula>VALUE(RIGHT(K67,1))         =     MOD(    MOD(   (MID(K67,1,1)*(-1)+MID(K67,2,1)*5+MID(K67,3,1)*7+MID(K67,4,1)*9+MID(K67,5,1)*4+MID(K67,6,1)*6+MID(K67,7,1)*10+MID(K67,8,1)*5+MID(K67,9,1)*7),11),10)</formula>
    </cfRule>
  </conditionalFormatting>
  <conditionalFormatting sqref="K83:K98 K100:K139">
    <cfRule type="expression" dxfId="31" priority="1">
      <formula>VALUE(RIGHT(K83,1))         =     MOD(    MOD(   (MID(K83,1,1)*(-1)+MID(K83,2,1)*5+MID(K83,3,1)*7+MID(K83,4,1)*9+MID(K83,5,1)*4+MID(K83,6,1)*6+MID(K83,7,1)*10+MID(K83,8,1)*5+MID(K83,9,1)*7),11),10)</formula>
    </cfRule>
  </conditionalFormatting>
  <dataValidations count="3">
    <dataValidation type="list" allowBlank="1" showInputMessage="1" showErrorMessage="1" sqref="P151:P344 AE140:AE357 D140:D1345" xr:uid="{00000000-0002-0000-0000-000000000000}">
      <formula1>#REF!</formula1>
      <formula2>0</formula2>
    </dataValidation>
    <dataValidation type="list" allowBlank="1" showInputMessage="1" showErrorMessage="1" promptTitle="Виберіть висновок ВЛК" sqref="AD94:AD345" xr:uid="{00000000-0002-0000-0000-000002000000}">
      <formula1>#REF!</formula1>
      <formula2>0</formula2>
    </dataValidation>
    <dataValidation type="list" allowBlank="1" showInputMessage="1" showErrorMessage="1" sqref="P140:P150" xr:uid="{41F5F272-9468-4B35-BD2D-3A144B54C0D4}">
      <formula1>#REF!</formula1>
    </dataValidation>
  </dataValidations>
  <pageMargins left="0.39374999999999999" right="0.39374999999999999" top="0.78749999999999998" bottom="0.39374999999999999" header="0.511811023622047" footer="0.511811023622047"/>
  <pageSetup scale="15" fitToHeight="1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AAE7-510C-4170-A5AF-EA192B5F2F7F}">
  <dimension ref="A1:J142"/>
  <sheetViews>
    <sheetView workbookViewId="0">
      <selection activeCell="L15" sqref="L15"/>
    </sheetView>
  </sheetViews>
  <sheetFormatPr defaultRowHeight="15" x14ac:dyDescent="0.25"/>
  <cols>
    <col min="1" max="1" width="18.85546875" customWidth="1"/>
    <col min="2" max="2" width="22.42578125" customWidth="1"/>
    <col min="3" max="3" width="20" customWidth="1"/>
    <col min="4" max="5" width="13.28515625" customWidth="1"/>
    <col min="6" max="6" width="14.7109375" customWidth="1"/>
    <col min="7" max="7" width="11.5703125" customWidth="1"/>
    <col min="8" max="8" width="12.85546875" customWidth="1"/>
    <col min="9" max="9" width="12.140625" customWidth="1"/>
  </cols>
  <sheetData>
    <row r="1" spans="1:10" x14ac:dyDescent="0.25">
      <c r="A1" t="s">
        <v>1561</v>
      </c>
      <c r="B1" t="s">
        <v>1562</v>
      </c>
      <c r="C1" t="s">
        <v>1563</v>
      </c>
      <c r="D1" t="s">
        <v>1570</v>
      </c>
      <c r="E1" t="s">
        <v>1571</v>
      </c>
      <c r="F1" t="s">
        <v>1572</v>
      </c>
      <c r="G1" t="s">
        <v>1573</v>
      </c>
      <c r="H1" t="s">
        <v>1574</v>
      </c>
      <c r="I1" t="s">
        <v>1575</v>
      </c>
      <c r="J1" t="s">
        <v>2232</v>
      </c>
    </row>
    <row r="2" spans="1:10" x14ac:dyDescent="0.25">
      <c r="A2" t="s">
        <v>1585</v>
      </c>
      <c r="B2" t="s">
        <v>1586</v>
      </c>
      <c r="C2" t="s">
        <v>1587</v>
      </c>
      <c r="D2" t="s">
        <v>1588</v>
      </c>
      <c r="E2" t="s">
        <v>1589</v>
      </c>
      <c r="F2" t="s">
        <v>1590</v>
      </c>
      <c r="G2" t="s">
        <v>1582</v>
      </c>
      <c r="H2" t="s">
        <v>1583</v>
      </c>
      <c r="I2" t="s">
        <v>1584</v>
      </c>
      <c r="J2" t="s">
        <v>5</v>
      </c>
    </row>
    <row r="3" spans="1:10" x14ac:dyDescent="0.25">
      <c r="A3" t="s">
        <v>1591</v>
      </c>
      <c r="B3" t="s">
        <v>1592</v>
      </c>
      <c r="C3" t="s">
        <v>1593</v>
      </c>
      <c r="D3" t="s">
        <v>1594</v>
      </c>
      <c r="E3" t="s">
        <v>1595</v>
      </c>
      <c r="F3" t="s">
        <v>1596</v>
      </c>
      <c r="G3" t="s">
        <v>1582</v>
      </c>
      <c r="H3" t="s">
        <v>1583</v>
      </c>
      <c r="I3" t="s">
        <v>1584</v>
      </c>
      <c r="J3" t="s">
        <v>5</v>
      </c>
    </row>
    <row r="4" spans="1:10" x14ac:dyDescent="0.25">
      <c r="A4" t="s">
        <v>1597</v>
      </c>
      <c r="B4" t="s">
        <v>1598</v>
      </c>
      <c r="C4" t="s">
        <v>1593</v>
      </c>
      <c r="D4" t="s">
        <v>1605</v>
      </c>
      <c r="E4" t="s">
        <v>1606</v>
      </c>
      <c r="F4" t="s">
        <v>1607</v>
      </c>
      <c r="G4" t="s">
        <v>1582</v>
      </c>
      <c r="H4" t="s">
        <v>1583</v>
      </c>
      <c r="I4" t="s">
        <v>1584</v>
      </c>
      <c r="J4" t="s">
        <v>5</v>
      </c>
    </row>
    <row r="5" spans="1:10" x14ac:dyDescent="0.25">
      <c r="A5" t="s">
        <v>1602</v>
      </c>
      <c r="B5" t="s">
        <v>1603</v>
      </c>
      <c r="C5" t="s">
        <v>1604</v>
      </c>
      <c r="D5" t="s">
        <v>1599</v>
      </c>
      <c r="E5" t="s">
        <v>1600</v>
      </c>
      <c r="F5" t="s">
        <v>1601</v>
      </c>
      <c r="G5" t="s">
        <v>1582</v>
      </c>
      <c r="H5" t="s">
        <v>1583</v>
      </c>
      <c r="I5" t="s">
        <v>1584</v>
      </c>
      <c r="J5" t="s">
        <v>5</v>
      </c>
    </row>
    <row r="6" spans="1:10" x14ac:dyDescent="0.25">
      <c r="A6" t="s">
        <v>1608</v>
      </c>
      <c r="B6" t="s">
        <v>1609</v>
      </c>
      <c r="C6" t="s">
        <v>1610</v>
      </c>
      <c r="D6" t="s">
        <v>1617</v>
      </c>
      <c r="E6" t="s">
        <v>1618</v>
      </c>
      <c r="F6" t="s">
        <v>1619</v>
      </c>
      <c r="G6" t="s">
        <v>1582</v>
      </c>
      <c r="H6" t="s">
        <v>1583</v>
      </c>
      <c r="I6" t="s">
        <v>1584</v>
      </c>
      <c r="J6" t="s">
        <v>5</v>
      </c>
    </row>
    <row r="7" spans="1:10" x14ac:dyDescent="0.25">
      <c r="A7" t="s">
        <v>1614</v>
      </c>
      <c r="B7" t="s">
        <v>1615</v>
      </c>
      <c r="C7" t="s">
        <v>1616</v>
      </c>
      <c r="D7" t="s">
        <v>1611</v>
      </c>
      <c r="E7" t="s">
        <v>1612</v>
      </c>
      <c r="F7" t="s">
        <v>1613</v>
      </c>
      <c r="G7" t="s">
        <v>1582</v>
      </c>
      <c r="H7" t="s">
        <v>1583</v>
      </c>
      <c r="I7" t="s">
        <v>1584</v>
      </c>
      <c r="J7" t="s">
        <v>5</v>
      </c>
    </row>
    <row r="8" spans="1:10" x14ac:dyDescent="0.25">
      <c r="A8" t="s">
        <v>1620</v>
      </c>
      <c r="B8" t="s">
        <v>1577</v>
      </c>
      <c r="C8" t="s">
        <v>1621</v>
      </c>
      <c r="D8" t="s">
        <v>1622</v>
      </c>
      <c r="E8" t="s">
        <v>1623</v>
      </c>
      <c r="F8" t="s">
        <v>1624</v>
      </c>
      <c r="G8" t="s">
        <v>1582</v>
      </c>
      <c r="H8" t="s">
        <v>1583</v>
      </c>
      <c r="I8" t="s">
        <v>1584</v>
      </c>
      <c r="J8" t="s">
        <v>5</v>
      </c>
    </row>
    <row r="9" spans="1:10" x14ac:dyDescent="0.25">
      <c r="A9" t="s">
        <v>1620</v>
      </c>
      <c r="B9" t="s">
        <v>1625</v>
      </c>
      <c r="C9" t="s">
        <v>1616</v>
      </c>
      <c r="D9" t="s">
        <v>1626</v>
      </c>
      <c r="E9" t="s">
        <v>1627</v>
      </c>
      <c r="F9" t="s">
        <v>1628</v>
      </c>
      <c r="G9" t="s">
        <v>1582</v>
      </c>
      <c r="H9" t="s">
        <v>1583</v>
      </c>
      <c r="I9" t="s">
        <v>1584</v>
      </c>
      <c r="J9" t="s">
        <v>5</v>
      </c>
    </row>
    <row r="10" spans="1:10" x14ac:dyDescent="0.25">
      <c r="A10" t="s">
        <v>1629</v>
      </c>
      <c r="B10" t="s">
        <v>1592</v>
      </c>
      <c r="C10" t="s">
        <v>1630</v>
      </c>
      <c r="D10" t="s">
        <v>1637</v>
      </c>
      <c r="E10" t="s">
        <v>1638</v>
      </c>
      <c r="F10" t="s">
        <v>1639</v>
      </c>
      <c r="G10" t="s">
        <v>1582</v>
      </c>
      <c r="H10" t="s">
        <v>1583</v>
      </c>
      <c r="I10" t="s">
        <v>1584</v>
      </c>
      <c r="J10" t="s">
        <v>5</v>
      </c>
    </row>
    <row r="11" spans="1:10" x14ac:dyDescent="0.25">
      <c r="A11" t="s">
        <v>1634</v>
      </c>
      <c r="B11" t="s">
        <v>1635</v>
      </c>
      <c r="C11" t="s">
        <v>1636</v>
      </c>
      <c r="D11" t="s">
        <v>1641</v>
      </c>
      <c r="E11" t="s">
        <v>1642</v>
      </c>
      <c r="F11" t="s">
        <v>1643</v>
      </c>
      <c r="G11" t="s">
        <v>1582</v>
      </c>
      <c r="H11" t="s">
        <v>1583</v>
      </c>
      <c r="I11" t="s">
        <v>1584</v>
      </c>
      <c r="J11" t="s">
        <v>5</v>
      </c>
    </row>
    <row r="12" spans="1:10" x14ac:dyDescent="0.25">
      <c r="A12" t="s">
        <v>1640</v>
      </c>
      <c r="B12" t="s">
        <v>1625</v>
      </c>
      <c r="C12" t="s">
        <v>1593</v>
      </c>
      <c r="D12" t="s">
        <v>1646</v>
      </c>
      <c r="E12" t="s">
        <v>1647</v>
      </c>
      <c r="F12" t="s">
        <v>1648</v>
      </c>
      <c r="G12" t="s">
        <v>1582</v>
      </c>
      <c r="H12" t="s">
        <v>1583</v>
      </c>
      <c r="I12" t="s">
        <v>1584</v>
      </c>
      <c r="J12" t="s">
        <v>5</v>
      </c>
    </row>
    <row r="13" spans="1:10" x14ac:dyDescent="0.25">
      <c r="A13" t="s">
        <v>1644</v>
      </c>
      <c r="B13" t="s">
        <v>1615</v>
      </c>
      <c r="C13" t="s">
        <v>1645</v>
      </c>
      <c r="D13" t="s">
        <v>1631</v>
      </c>
      <c r="E13" t="s">
        <v>1632</v>
      </c>
      <c r="F13" t="s">
        <v>1633</v>
      </c>
      <c r="G13" t="s">
        <v>1582</v>
      </c>
      <c r="H13" t="s">
        <v>1583</v>
      </c>
      <c r="I13" t="s">
        <v>1584</v>
      </c>
      <c r="J13" t="s">
        <v>5</v>
      </c>
    </row>
    <row r="14" spans="1:10" x14ac:dyDescent="0.25">
      <c r="A14" t="s">
        <v>1649</v>
      </c>
      <c r="B14" t="s">
        <v>1650</v>
      </c>
      <c r="C14" t="s">
        <v>1651</v>
      </c>
      <c r="D14" t="s">
        <v>1652</v>
      </c>
      <c r="E14" t="s">
        <v>1653</v>
      </c>
      <c r="F14" t="s">
        <v>1654</v>
      </c>
      <c r="G14" t="s">
        <v>1582</v>
      </c>
      <c r="H14" t="s">
        <v>1583</v>
      </c>
      <c r="I14" t="s">
        <v>1584</v>
      </c>
      <c r="J14" t="s">
        <v>5</v>
      </c>
    </row>
    <row r="15" spans="1:10" x14ac:dyDescent="0.25">
      <c r="A15" t="s">
        <v>1655</v>
      </c>
      <c r="B15" t="s">
        <v>1656</v>
      </c>
      <c r="C15" t="s">
        <v>1657</v>
      </c>
      <c r="D15" t="s">
        <v>1658</v>
      </c>
      <c r="E15" t="s">
        <v>1659</v>
      </c>
      <c r="F15" t="s">
        <v>1660</v>
      </c>
      <c r="G15" t="s">
        <v>1582</v>
      </c>
      <c r="H15" t="s">
        <v>1583</v>
      </c>
      <c r="I15" t="s">
        <v>1584</v>
      </c>
      <c r="J15" t="s">
        <v>5</v>
      </c>
    </row>
    <row r="16" spans="1:10" x14ac:dyDescent="0.25">
      <c r="A16" t="s">
        <v>1661</v>
      </c>
      <c r="B16" t="s">
        <v>1592</v>
      </c>
      <c r="C16" t="s">
        <v>1630</v>
      </c>
      <c r="D16" t="s">
        <v>1662</v>
      </c>
      <c r="E16" t="s">
        <v>1663</v>
      </c>
      <c r="F16" t="s">
        <v>1664</v>
      </c>
      <c r="G16" t="s">
        <v>1582</v>
      </c>
      <c r="H16" t="s">
        <v>1583</v>
      </c>
      <c r="I16" t="s">
        <v>1584</v>
      </c>
      <c r="J16" t="s">
        <v>5</v>
      </c>
    </row>
    <row r="17" spans="1:10" x14ac:dyDescent="0.25">
      <c r="A17" t="s">
        <v>1665</v>
      </c>
      <c r="B17" t="s">
        <v>1577</v>
      </c>
      <c r="C17" t="s">
        <v>1666</v>
      </c>
      <c r="D17" t="s">
        <v>1667</v>
      </c>
      <c r="E17" t="s">
        <v>1668</v>
      </c>
      <c r="F17" t="s">
        <v>1669</v>
      </c>
      <c r="G17" t="s">
        <v>1582</v>
      </c>
      <c r="H17" t="s">
        <v>1583</v>
      </c>
      <c r="I17" t="s">
        <v>1584</v>
      </c>
      <c r="J17" t="s">
        <v>5</v>
      </c>
    </row>
    <row r="18" spans="1:10" x14ac:dyDescent="0.25">
      <c r="A18" t="s">
        <v>1670</v>
      </c>
      <c r="B18" t="s">
        <v>1671</v>
      </c>
      <c r="C18" t="s">
        <v>1672</v>
      </c>
      <c r="D18" t="s">
        <v>1673</v>
      </c>
      <c r="E18" t="s">
        <v>1674</v>
      </c>
      <c r="F18" t="s">
        <v>1675</v>
      </c>
      <c r="G18" t="s">
        <v>1582</v>
      </c>
      <c r="H18" t="s">
        <v>1583</v>
      </c>
      <c r="I18" t="s">
        <v>1584</v>
      </c>
      <c r="J18" t="s">
        <v>5</v>
      </c>
    </row>
    <row r="19" spans="1:10" x14ac:dyDescent="0.25">
      <c r="A19" t="s">
        <v>1676</v>
      </c>
      <c r="B19" t="s">
        <v>1677</v>
      </c>
      <c r="C19" t="s">
        <v>1666</v>
      </c>
      <c r="D19" t="s">
        <v>1678</v>
      </c>
      <c r="E19" t="s">
        <v>1679</v>
      </c>
      <c r="F19" t="s">
        <v>1680</v>
      </c>
      <c r="G19" t="s">
        <v>1582</v>
      </c>
      <c r="H19" t="s">
        <v>1583</v>
      </c>
      <c r="I19" t="s">
        <v>1584</v>
      </c>
      <c r="J19" t="s">
        <v>5</v>
      </c>
    </row>
    <row r="20" spans="1:10" x14ac:dyDescent="0.25">
      <c r="A20" t="s">
        <v>1681</v>
      </c>
      <c r="B20" t="s">
        <v>1609</v>
      </c>
      <c r="C20" t="s">
        <v>1682</v>
      </c>
      <c r="D20" t="s">
        <v>1683</v>
      </c>
      <c r="E20" t="s">
        <v>1684</v>
      </c>
      <c r="F20" t="s">
        <v>1685</v>
      </c>
      <c r="G20" t="s">
        <v>1582</v>
      </c>
      <c r="H20" t="s">
        <v>1583</v>
      </c>
      <c r="I20" t="s">
        <v>1584</v>
      </c>
      <c r="J20" t="s">
        <v>5</v>
      </c>
    </row>
    <row r="21" spans="1:10" x14ac:dyDescent="0.25">
      <c r="A21" t="s">
        <v>1686</v>
      </c>
      <c r="B21" t="s">
        <v>1687</v>
      </c>
      <c r="C21" t="s">
        <v>1688</v>
      </c>
      <c r="D21" t="s">
        <v>1689</v>
      </c>
      <c r="E21" t="s">
        <v>1690</v>
      </c>
      <c r="F21" t="s">
        <v>1691</v>
      </c>
      <c r="G21" t="s">
        <v>1582</v>
      </c>
      <c r="H21" t="s">
        <v>1583</v>
      </c>
      <c r="I21" t="s">
        <v>1584</v>
      </c>
      <c r="J21" t="s">
        <v>5</v>
      </c>
    </row>
    <row r="22" spans="1:10" x14ac:dyDescent="0.25">
      <c r="A22" t="s">
        <v>1692</v>
      </c>
      <c r="B22" t="s">
        <v>1592</v>
      </c>
      <c r="C22" t="s">
        <v>1688</v>
      </c>
      <c r="D22" t="s">
        <v>1693</v>
      </c>
      <c r="E22" t="s">
        <v>1694</v>
      </c>
      <c r="F22" t="s">
        <v>1695</v>
      </c>
      <c r="G22" t="s">
        <v>1582</v>
      </c>
      <c r="H22" t="s">
        <v>1583</v>
      </c>
      <c r="I22" t="s">
        <v>1584</v>
      </c>
      <c r="J22" t="s">
        <v>5</v>
      </c>
    </row>
    <row r="23" spans="1:10" x14ac:dyDescent="0.25">
      <c r="A23" t="s">
        <v>1696</v>
      </c>
      <c r="B23" t="s">
        <v>1697</v>
      </c>
      <c r="C23" t="s">
        <v>1698</v>
      </c>
      <c r="D23" t="s">
        <v>1699</v>
      </c>
      <c r="E23" t="s">
        <v>1700</v>
      </c>
      <c r="F23" t="s">
        <v>1701</v>
      </c>
      <c r="G23" t="s">
        <v>1582</v>
      </c>
      <c r="H23" t="s">
        <v>1583</v>
      </c>
      <c r="I23" t="s">
        <v>1584</v>
      </c>
      <c r="J23" t="s">
        <v>5</v>
      </c>
    </row>
    <row r="24" spans="1:10" x14ac:dyDescent="0.25">
      <c r="A24" t="s">
        <v>1702</v>
      </c>
      <c r="B24" t="s">
        <v>1615</v>
      </c>
      <c r="C24" t="s">
        <v>1636</v>
      </c>
      <c r="D24" t="s">
        <v>1703</v>
      </c>
      <c r="E24" t="s">
        <v>1704</v>
      </c>
      <c r="F24" t="s">
        <v>1705</v>
      </c>
      <c r="G24" t="s">
        <v>1582</v>
      </c>
      <c r="H24" t="s">
        <v>1583</v>
      </c>
      <c r="I24" t="s">
        <v>1584</v>
      </c>
      <c r="J24" t="s">
        <v>5</v>
      </c>
    </row>
    <row r="25" spans="1:10" x14ac:dyDescent="0.25">
      <c r="A25" t="s">
        <v>1706</v>
      </c>
      <c r="B25" t="s">
        <v>1707</v>
      </c>
      <c r="C25" t="s">
        <v>1578</v>
      </c>
      <c r="D25" t="s">
        <v>1708</v>
      </c>
      <c r="E25" t="s">
        <v>1709</v>
      </c>
      <c r="F25" t="s">
        <v>1710</v>
      </c>
      <c r="G25" t="s">
        <v>1582</v>
      </c>
      <c r="H25" t="s">
        <v>1583</v>
      </c>
      <c r="I25" t="s">
        <v>1584</v>
      </c>
      <c r="J25" t="s">
        <v>5</v>
      </c>
    </row>
    <row r="26" spans="1:10" x14ac:dyDescent="0.25">
      <c r="A26" t="s">
        <v>1711</v>
      </c>
      <c r="B26" t="s">
        <v>1712</v>
      </c>
      <c r="C26" t="s">
        <v>1713</v>
      </c>
      <c r="D26" t="s">
        <v>1714</v>
      </c>
      <c r="E26" t="s">
        <v>1715</v>
      </c>
      <c r="F26" t="s">
        <v>1716</v>
      </c>
      <c r="G26" t="s">
        <v>1582</v>
      </c>
      <c r="H26" t="s">
        <v>1583</v>
      </c>
      <c r="I26" t="s">
        <v>1584</v>
      </c>
      <c r="J26" t="s">
        <v>5</v>
      </c>
    </row>
    <row r="27" spans="1:10" x14ac:dyDescent="0.25">
      <c r="A27" t="s">
        <v>1717</v>
      </c>
      <c r="B27" t="s">
        <v>1677</v>
      </c>
      <c r="C27" t="s">
        <v>1636</v>
      </c>
      <c r="D27" t="s">
        <v>1718</v>
      </c>
      <c r="E27" t="s">
        <v>1719</v>
      </c>
      <c r="F27" t="s">
        <v>1720</v>
      </c>
      <c r="G27" t="s">
        <v>1582</v>
      </c>
      <c r="H27" t="s">
        <v>1583</v>
      </c>
      <c r="I27" t="s">
        <v>1584</v>
      </c>
      <c r="J27" t="s">
        <v>5</v>
      </c>
    </row>
    <row r="28" spans="1:10" x14ac:dyDescent="0.25">
      <c r="A28" t="s">
        <v>1721</v>
      </c>
      <c r="B28" t="s">
        <v>1722</v>
      </c>
      <c r="C28" t="s">
        <v>1723</v>
      </c>
      <c r="D28" t="s">
        <v>1724</v>
      </c>
      <c r="E28" t="s">
        <v>1725</v>
      </c>
      <c r="F28" t="s">
        <v>1726</v>
      </c>
      <c r="G28" t="s">
        <v>1582</v>
      </c>
      <c r="H28" t="s">
        <v>1583</v>
      </c>
      <c r="I28" t="s">
        <v>1584</v>
      </c>
      <c r="J28" t="s">
        <v>5</v>
      </c>
    </row>
    <row r="29" spans="1:10" x14ac:dyDescent="0.25">
      <c r="A29" t="s">
        <v>1727</v>
      </c>
      <c r="B29" t="s">
        <v>1712</v>
      </c>
      <c r="C29" t="s">
        <v>1636</v>
      </c>
      <c r="D29" t="s">
        <v>1728</v>
      </c>
      <c r="E29" t="s">
        <v>1729</v>
      </c>
      <c r="F29" t="s">
        <v>1730</v>
      </c>
      <c r="G29" t="s">
        <v>1582</v>
      </c>
      <c r="H29" t="s">
        <v>1583</v>
      </c>
      <c r="I29" t="s">
        <v>1584</v>
      </c>
      <c r="J29" t="s">
        <v>5</v>
      </c>
    </row>
    <row r="30" spans="1:10" x14ac:dyDescent="0.25">
      <c r="A30" t="s">
        <v>1731</v>
      </c>
      <c r="B30" t="s">
        <v>1732</v>
      </c>
      <c r="C30" t="s">
        <v>1645</v>
      </c>
      <c r="D30" t="s">
        <v>1733</v>
      </c>
      <c r="E30" t="s">
        <v>1734</v>
      </c>
      <c r="F30" t="s">
        <v>1735</v>
      </c>
      <c r="G30" t="s">
        <v>1582</v>
      </c>
      <c r="H30" t="s">
        <v>1583</v>
      </c>
      <c r="I30" t="s">
        <v>1584</v>
      </c>
      <c r="J30" t="s">
        <v>5</v>
      </c>
    </row>
    <row r="31" spans="1:10" x14ac:dyDescent="0.25">
      <c r="A31" t="s">
        <v>1736</v>
      </c>
      <c r="B31" t="s">
        <v>1737</v>
      </c>
      <c r="C31" t="s">
        <v>1593</v>
      </c>
      <c r="D31" t="s">
        <v>1738</v>
      </c>
      <c r="E31" t="s">
        <v>1739</v>
      </c>
      <c r="F31" t="s">
        <v>1740</v>
      </c>
      <c r="G31" t="s">
        <v>1582</v>
      </c>
      <c r="H31" t="s">
        <v>1583</v>
      </c>
      <c r="I31" t="s">
        <v>1584</v>
      </c>
      <c r="J31" t="s">
        <v>5</v>
      </c>
    </row>
    <row r="32" spans="1:10" x14ac:dyDescent="0.25">
      <c r="A32" t="s">
        <v>1741</v>
      </c>
      <c r="B32" t="s">
        <v>1742</v>
      </c>
      <c r="C32" t="s">
        <v>1743</v>
      </c>
      <c r="D32" t="s">
        <v>1744</v>
      </c>
      <c r="E32" t="s">
        <v>1745</v>
      </c>
      <c r="F32" t="s">
        <v>1746</v>
      </c>
      <c r="G32" t="s">
        <v>1582</v>
      </c>
      <c r="H32" t="s">
        <v>1583</v>
      </c>
      <c r="I32" t="s">
        <v>1584</v>
      </c>
      <c r="J32" t="s">
        <v>5</v>
      </c>
    </row>
    <row r="33" spans="1:10" x14ac:dyDescent="0.25">
      <c r="A33" t="s">
        <v>1747</v>
      </c>
      <c r="B33" t="s">
        <v>1592</v>
      </c>
      <c r="C33" t="s">
        <v>1748</v>
      </c>
      <c r="D33" t="s">
        <v>1753</v>
      </c>
      <c r="E33" t="s">
        <v>1754</v>
      </c>
      <c r="F33" t="s">
        <v>1755</v>
      </c>
      <c r="G33" t="s">
        <v>1582</v>
      </c>
      <c r="H33" t="s">
        <v>1583</v>
      </c>
      <c r="I33" t="s">
        <v>1584</v>
      </c>
      <c r="J33" t="s">
        <v>5</v>
      </c>
    </row>
    <row r="34" spans="1:10" x14ac:dyDescent="0.25">
      <c r="A34" t="s">
        <v>1752</v>
      </c>
      <c r="B34" t="s">
        <v>1677</v>
      </c>
      <c r="C34" t="s">
        <v>1666</v>
      </c>
      <c r="D34" t="s">
        <v>1758</v>
      </c>
      <c r="E34" t="s">
        <v>1759</v>
      </c>
      <c r="F34" t="s">
        <v>1760</v>
      </c>
      <c r="G34" t="s">
        <v>1582</v>
      </c>
      <c r="H34" t="s">
        <v>1583</v>
      </c>
      <c r="I34" t="s">
        <v>1584</v>
      </c>
      <c r="J34" t="s">
        <v>5</v>
      </c>
    </row>
    <row r="35" spans="1:10" x14ac:dyDescent="0.25">
      <c r="A35" t="s">
        <v>1756</v>
      </c>
      <c r="B35" t="s">
        <v>1687</v>
      </c>
      <c r="C35" t="s">
        <v>1757</v>
      </c>
      <c r="D35" t="s">
        <v>1749</v>
      </c>
      <c r="E35" t="s">
        <v>1750</v>
      </c>
      <c r="F35" t="s">
        <v>1751</v>
      </c>
      <c r="G35" t="s">
        <v>1582</v>
      </c>
      <c r="H35" t="s">
        <v>1583</v>
      </c>
      <c r="I35" t="s">
        <v>1584</v>
      </c>
      <c r="J35" t="s">
        <v>5</v>
      </c>
    </row>
    <row r="36" spans="1:10" x14ac:dyDescent="0.25">
      <c r="A36" t="s">
        <v>1761</v>
      </c>
      <c r="B36" t="s">
        <v>1592</v>
      </c>
      <c r="C36" t="s">
        <v>1645</v>
      </c>
      <c r="D36" t="s">
        <v>1762</v>
      </c>
      <c r="E36" t="s">
        <v>1763</v>
      </c>
      <c r="F36" t="s">
        <v>1764</v>
      </c>
      <c r="G36" t="s">
        <v>1582</v>
      </c>
      <c r="H36" t="s">
        <v>1583</v>
      </c>
      <c r="I36" t="s">
        <v>1584</v>
      </c>
      <c r="J36" t="s">
        <v>5</v>
      </c>
    </row>
    <row r="37" spans="1:10" x14ac:dyDescent="0.25">
      <c r="A37" t="s">
        <v>1765</v>
      </c>
      <c r="B37" t="s">
        <v>1766</v>
      </c>
      <c r="C37" t="s">
        <v>1593</v>
      </c>
      <c r="D37" t="s">
        <v>1767</v>
      </c>
      <c r="E37" t="s">
        <v>1768</v>
      </c>
      <c r="F37" t="s">
        <v>1769</v>
      </c>
      <c r="G37" t="s">
        <v>1582</v>
      </c>
      <c r="H37" t="s">
        <v>1583</v>
      </c>
      <c r="I37" t="s">
        <v>1584</v>
      </c>
      <c r="J37" t="s">
        <v>5</v>
      </c>
    </row>
    <row r="38" spans="1:10" x14ac:dyDescent="0.25">
      <c r="A38" t="s">
        <v>1770</v>
      </c>
      <c r="B38" t="s">
        <v>1737</v>
      </c>
      <c r="C38" t="s">
        <v>1578</v>
      </c>
      <c r="D38" t="s">
        <v>1771</v>
      </c>
      <c r="E38" t="s">
        <v>1772</v>
      </c>
      <c r="F38" t="s">
        <v>1773</v>
      </c>
      <c r="G38" t="s">
        <v>1582</v>
      </c>
      <c r="H38" t="s">
        <v>1583</v>
      </c>
      <c r="I38" t="s">
        <v>1584</v>
      </c>
      <c r="J38" t="s">
        <v>5</v>
      </c>
    </row>
    <row r="39" spans="1:10" x14ac:dyDescent="0.25">
      <c r="A39" t="s">
        <v>1774</v>
      </c>
      <c r="B39" t="s">
        <v>1775</v>
      </c>
      <c r="C39" t="s">
        <v>1578</v>
      </c>
      <c r="D39" t="s">
        <v>1776</v>
      </c>
      <c r="E39" t="s">
        <v>1777</v>
      </c>
      <c r="F39" t="s">
        <v>1778</v>
      </c>
      <c r="G39" t="s">
        <v>1582</v>
      </c>
      <c r="H39" t="s">
        <v>1583</v>
      </c>
      <c r="I39" t="s">
        <v>1584</v>
      </c>
      <c r="J39" t="s">
        <v>5</v>
      </c>
    </row>
    <row r="40" spans="1:10" x14ac:dyDescent="0.25">
      <c r="A40" t="s">
        <v>1779</v>
      </c>
      <c r="B40" t="s">
        <v>1742</v>
      </c>
      <c r="C40" t="s">
        <v>1593</v>
      </c>
      <c r="D40" t="s">
        <v>1780</v>
      </c>
      <c r="E40" t="s">
        <v>1781</v>
      </c>
      <c r="F40" t="s">
        <v>1782</v>
      </c>
      <c r="G40" t="s">
        <v>1582</v>
      </c>
      <c r="H40" t="s">
        <v>1583</v>
      </c>
      <c r="I40" t="s">
        <v>1584</v>
      </c>
      <c r="J40" t="s">
        <v>5</v>
      </c>
    </row>
    <row r="41" spans="1:10" x14ac:dyDescent="0.25">
      <c r="A41" t="s">
        <v>1783</v>
      </c>
      <c r="B41" t="s">
        <v>1732</v>
      </c>
      <c r="C41" t="s">
        <v>1748</v>
      </c>
      <c r="D41" t="s">
        <v>1784</v>
      </c>
      <c r="E41" t="s">
        <v>1785</v>
      </c>
      <c r="F41" t="s">
        <v>1786</v>
      </c>
      <c r="G41" t="s">
        <v>1582</v>
      </c>
      <c r="H41" t="s">
        <v>1583</v>
      </c>
      <c r="I41" t="s">
        <v>1584</v>
      </c>
      <c r="J41" t="s">
        <v>5</v>
      </c>
    </row>
    <row r="42" spans="1:10" x14ac:dyDescent="0.25">
      <c r="A42" t="s">
        <v>1790</v>
      </c>
      <c r="B42" t="s">
        <v>1791</v>
      </c>
      <c r="C42" t="s">
        <v>1757</v>
      </c>
      <c r="D42" t="s">
        <v>1792</v>
      </c>
      <c r="E42" t="s">
        <v>1793</v>
      </c>
      <c r="F42" t="s">
        <v>1794</v>
      </c>
      <c r="G42" t="s">
        <v>1787</v>
      </c>
      <c r="H42" t="s">
        <v>1788</v>
      </c>
      <c r="I42" t="s">
        <v>1789</v>
      </c>
      <c r="J42" t="s">
        <v>2236</v>
      </c>
    </row>
    <row r="43" spans="1:10" x14ac:dyDescent="0.25">
      <c r="A43" t="s">
        <v>1795</v>
      </c>
      <c r="B43" t="s">
        <v>1615</v>
      </c>
      <c r="C43" t="s">
        <v>1796</v>
      </c>
      <c r="D43" t="s">
        <v>1797</v>
      </c>
      <c r="E43" t="s">
        <v>1798</v>
      </c>
      <c r="F43" t="s">
        <v>1799</v>
      </c>
      <c r="G43" t="s">
        <v>1582</v>
      </c>
      <c r="H43" t="s">
        <v>1583</v>
      </c>
      <c r="I43" t="s">
        <v>1584</v>
      </c>
      <c r="J43" t="s">
        <v>5</v>
      </c>
    </row>
    <row r="44" spans="1:10" x14ac:dyDescent="0.25">
      <c r="A44" t="s">
        <v>1800</v>
      </c>
      <c r="B44" t="s">
        <v>1801</v>
      </c>
      <c r="C44" t="s">
        <v>1578</v>
      </c>
      <c r="D44" t="s">
        <v>1802</v>
      </c>
      <c r="E44" t="s">
        <v>1803</v>
      </c>
      <c r="F44" t="s">
        <v>1804</v>
      </c>
      <c r="G44" t="s">
        <v>1582</v>
      </c>
      <c r="H44" t="s">
        <v>1583</v>
      </c>
      <c r="I44" t="s">
        <v>1584</v>
      </c>
      <c r="J44" t="s">
        <v>5</v>
      </c>
    </row>
    <row r="45" spans="1:10" x14ac:dyDescent="0.25">
      <c r="A45" t="s">
        <v>1805</v>
      </c>
      <c r="B45" t="s">
        <v>1615</v>
      </c>
      <c r="C45" t="s">
        <v>1578</v>
      </c>
      <c r="D45" t="s">
        <v>1806</v>
      </c>
      <c r="E45" t="s">
        <v>1807</v>
      </c>
      <c r="F45" t="s">
        <v>1808</v>
      </c>
      <c r="G45" t="s">
        <v>1582</v>
      </c>
      <c r="H45" t="s">
        <v>1583</v>
      </c>
      <c r="I45" t="s">
        <v>1584</v>
      </c>
      <c r="J45" t="s">
        <v>5</v>
      </c>
    </row>
    <row r="46" spans="1:10" x14ac:dyDescent="0.25">
      <c r="A46" t="s">
        <v>1576</v>
      </c>
      <c r="B46" t="s">
        <v>1577</v>
      </c>
      <c r="C46" t="s">
        <v>1578</v>
      </c>
      <c r="D46" t="s">
        <v>1579</v>
      </c>
      <c r="E46" t="s">
        <v>1580</v>
      </c>
      <c r="F46" t="s">
        <v>1581</v>
      </c>
      <c r="G46" t="s">
        <v>1582</v>
      </c>
      <c r="H46" t="s">
        <v>1583</v>
      </c>
      <c r="I46" t="s">
        <v>1584</v>
      </c>
      <c r="J46" t="s">
        <v>5</v>
      </c>
    </row>
    <row r="47" spans="1:10" x14ac:dyDescent="0.25">
      <c r="A47" t="s">
        <v>1809</v>
      </c>
      <c r="B47" t="s">
        <v>1810</v>
      </c>
      <c r="C47" t="s">
        <v>1811</v>
      </c>
      <c r="D47" t="s">
        <v>1812</v>
      </c>
      <c r="E47" t="s">
        <v>1813</v>
      </c>
      <c r="F47" t="s">
        <v>1814</v>
      </c>
      <c r="G47" t="s">
        <v>1787</v>
      </c>
      <c r="H47" t="s">
        <v>1788</v>
      </c>
      <c r="I47" t="s">
        <v>1789</v>
      </c>
      <c r="J47" t="s">
        <v>2236</v>
      </c>
    </row>
    <row r="48" spans="1:10" x14ac:dyDescent="0.25">
      <c r="A48" t="s">
        <v>1815</v>
      </c>
      <c r="B48" t="s">
        <v>1801</v>
      </c>
      <c r="C48" t="s">
        <v>1816</v>
      </c>
      <c r="D48" t="s">
        <v>1821</v>
      </c>
      <c r="E48" t="s">
        <v>1822</v>
      </c>
      <c r="F48" t="s">
        <v>1823</v>
      </c>
      <c r="G48" t="s">
        <v>1582</v>
      </c>
      <c r="H48" t="s">
        <v>1583</v>
      </c>
      <c r="I48" t="s">
        <v>1584</v>
      </c>
      <c r="J48" t="s">
        <v>5</v>
      </c>
    </row>
    <row r="49" spans="1:10" x14ac:dyDescent="0.25">
      <c r="A49" t="s">
        <v>1820</v>
      </c>
      <c r="B49" t="s">
        <v>1671</v>
      </c>
      <c r="C49" t="s">
        <v>1578</v>
      </c>
      <c r="D49" t="s">
        <v>1817</v>
      </c>
      <c r="E49" t="s">
        <v>1818</v>
      </c>
      <c r="F49" t="s">
        <v>1819</v>
      </c>
      <c r="G49" t="s">
        <v>1582</v>
      </c>
      <c r="H49" t="s">
        <v>1583</v>
      </c>
      <c r="I49" t="s">
        <v>1584</v>
      </c>
      <c r="J49" t="s">
        <v>5</v>
      </c>
    </row>
    <row r="50" spans="1:10" x14ac:dyDescent="0.25">
      <c r="A50" t="s">
        <v>1824</v>
      </c>
      <c r="B50" t="s">
        <v>1825</v>
      </c>
      <c r="C50" t="s">
        <v>1748</v>
      </c>
      <c r="D50" t="s">
        <v>1826</v>
      </c>
      <c r="E50" t="s">
        <v>1827</v>
      </c>
      <c r="F50" t="s">
        <v>1828</v>
      </c>
      <c r="G50" t="s">
        <v>1582</v>
      </c>
      <c r="H50" t="s">
        <v>1583</v>
      </c>
      <c r="I50" t="s">
        <v>1584</v>
      </c>
      <c r="J50" t="s">
        <v>5</v>
      </c>
    </row>
    <row r="51" spans="1:10" x14ac:dyDescent="0.25">
      <c r="A51" t="s">
        <v>1829</v>
      </c>
      <c r="B51" t="s">
        <v>1609</v>
      </c>
      <c r="C51" t="s">
        <v>1666</v>
      </c>
      <c r="D51" t="s">
        <v>1830</v>
      </c>
      <c r="E51" t="s">
        <v>1831</v>
      </c>
      <c r="F51" t="s">
        <v>1832</v>
      </c>
      <c r="G51" t="s">
        <v>1582</v>
      </c>
      <c r="H51" t="s">
        <v>1583</v>
      </c>
      <c r="I51" t="s">
        <v>1584</v>
      </c>
      <c r="J51" t="s">
        <v>5</v>
      </c>
    </row>
    <row r="52" spans="1:10" x14ac:dyDescent="0.25">
      <c r="A52" t="s">
        <v>1833</v>
      </c>
      <c r="B52" t="s">
        <v>1592</v>
      </c>
      <c r="C52" t="s">
        <v>1816</v>
      </c>
      <c r="D52" t="s">
        <v>1834</v>
      </c>
      <c r="E52" t="s">
        <v>1835</v>
      </c>
      <c r="F52" t="s">
        <v>1836</v>
      </c>
      <c r="G52" t="s">
        <v>1582</v>
      </c>
      <c r="H52" t="s">
        <v>1583</v>
      </c>
      <c r="I52" t="s">
        <v>1584</v>
      </c>
      <c r="J52" t="s">
        <v>5</v>
      </c>
    </row>
    <row r="53" spans="1:10" x14ac:dyDescent="0.25">
      <c r="A53" t="s">
        <v>1837</v>
      </c>
      <c r="B53" t="s">
        <v>1625</v>
      </c>
      <c r="C53" t="s">
        <v>1748</v>
      </c>
      <c r="D53" t="s">
        <v>1838</v>
      </c>
      <c r="E53" t="s">
        <v>1839</v>
      </c>
      <c r="F53" t="s">
        <v>1840</v>
      </c>
      <c r="G53" t="s">
        <v>1582</v>
      </c>
      <c r="H53" t="s">
        <v>1583</v>
      </c>
      <c r="I53" t="s">
        <v>1584</v>
      </c>
      <c r="J53" t="s">
        <v>5</v>
      </c>
    </row>
    <row r="54" spans="1:10" x14ac:dyDescent="0.25">
      <c r="A54" t="s">
        <v>1841</v>
      </c>
      <c r="B54" t="s">
        <v>1592</v>
      </c>
      <c r="C54" t="s">
        <v>1672</v>
      </c>
      <c r="D54" t="s">
        <v>1842</v>
      </c>
      <c r="E54" t="s">
        <v>1843</v>
      </c>
      <c r="F54" t="s">
        <v>1844</v>
      </c>
      <c r="G54" t="s">
        <v>1582</v>
      </c>
      <c r="H54" t="s">
        <v>1583</v>
      </c>
      <c r="I54" t="s">
        <v>1584</v>
      </c>
      <c r="J54" t="s">
        <v>5</v>
      </c>
    </row>
    <row r="55" spans="1:10" x14ac:dyDescent="0.25">
      <c r="A55" t="s">
        <v>1845</v>
      </c>
      <c r="B55" t="s">
        <v>1846</v>
      </c>
      <c r="C55" t="s">
        <v>1847</v>
      </c>
      <c r="D55" t="s">
        <v>1848</v>
      </c>
      <c r="E55" t="s">
        <v>1849</v>
      </c>
      <c r="F55" t="s">
        <v>1850</v>
      </c>
      <c r="G55" t="s">
        <v>1582</v>
      </c>
      <c r="H55" t="s">
        <v>1583</v>
      </c>
      <c r="I55" t="s">
        <v>1584</v>
      </c>
      <c r="J55" t="s">
        <v>5</v>
      </c>
    </row>
    <row r="56" spans="1:10" x14ac:dyDescent="0.25">
      <c r="A56" t="s">
        <v>1851</v>
      </c>
      <c r="B56" t="s">
        <v>1852</v>
      </c>
      <c r="C56" t="s">
        <v>1578</v>
      </c>
      <c r="D56" t="s">
        <v>1853</v>
      </c>
      <c r="E56" t="s">
        <v>1854</v>
      </c>
      <c r="F56" t="s">
        <v>1855</v>
      </c>
      <c r="G56" t="s">
        <v>1582</v>
      </c>
      <c r="H56" t="s">
        <v>1583</v>
      </c>
      <c r="I56" t="s">
        <v>1584</v>
      </c>
      <c r="J56" t="s">
        <v>5</v>
      </c>
    </row>
    <row r="57" spans="1:10" x14ac:dyDescent="0.25">
      <c r="A57" t="s">
        <v>1856</v>
      </c>
      <c r="B57" t="s">
        <v>1615</v>
      </c>
      <c r="C57" t="s">
        <v>1636</v>
      </c>
      <c r="D57" t="s">
        <v>1857</v>
      </c>
      <c r="E57" t="s">
        <v>1858</v>
      </c>
      <c r="F57" t="s">
        <v>1859</v>
      </c>
      <c r="G57" t="s">
        <v>1582</v>
      </c>
      <c r="H57" t="s">
        <v>1583</v>
      </c>
      <c r="I57" t="s">
        <v>1584</v>
      </c>
      <c r="J57" t="s">
        <v>5</v>
      </c>
    </row>
    <row r="58" spans="1:10" x14ac:dyDescent="0.25">
      <c r="A58" t="s">
        <v>1860</v>
      </c>
      <c r="B58" t="s">
        <v>1687</v>
      </c>
      <c r="C58" t="s">
        <v>1636</v>
      </c>
      <c r="D58" t="s">
        <v>1861</v>
      </c>
      <c r="E58" t="s">
        <v>1862</v>
      </c>
      <c r="F58" t="s">
        <v>1863</v>
      </c>
      <c r="G58" t="s">
        <v>1582</v>
      </c>
      <c r="H58" t="s">
        <v>1583</v>
      </c>
      <c r="I58" t="s">
        <v>1584</v>
      </c>
      <c r="J58" t="s">
        <v>5</v>
      </c>
    </row>
    <row r="59" spans="1:10" x14ac:dyDescent="0.25">
      <c r="A59" t="s">
        <v>1864</v>
      </c>
      <c r="B59" t="s">
        <v>1865</v>
      </c>
      <c r="C59" t="s">
        <v>1866</v>
      </c>
      <c r="D59" t="s">
        <v>1867</v>
      </c>
      <c r="E59" t="s">
        <v>1868</v>
      </c>
      <c r="F59" t="s">
        <v>1869</v>
      </c>
      <c r="G59" t="s">
        <v>1582</v>
      </c>
      <c r="H59" t="s">
        <v>1583</v>
      </c>
      <c r="I59" t="s">
        <v>1584</v>
      </c>
      <c r="J59" t="s">
        <v>5</v>
      </c>
    </row>
    <row r="60" spans="1:10" x14ac:dyDescent="0.25">
      <c r="A60" t="s">
        <v>1870</v>
      </c>
      <c r="B60" t="s">
        <v>1871</v>
      </c>
      <c r="C60" t="s">
        <v>1872</v>
      </c>
      <c r="D60" t="s">
        <v>1873</v>
      </c>
      <c r="E60" t="s">
        <v>1874</v>
      </c>
      <c r="F60" t="s">
        <v>1886</v>
      </c>
      <c r="G60" t="s">
        <v>1582</v>
      </c>
      <c r="H60" t="s">
        <v>1583</v>
      </c>
      <c r="I60" t="s">
        <v>1584</v>
      </c>
      <c r="J60" t="s">
        <v>5</v>
      </c>
    </row>
    <row r="61" spans="1:10" x14ac:dyDescent="0.25">
      <c r="A61" t="s">
        <v>1870</v>
      </c>
      <c r="B61" t="s">
        <v>1577</v>
      </c>
      <c r="C61" t="s">
        <v>1610</v>
      </c>
      <c r="D61" t="s">
        <v>1876</v>
      </c>
      <c r="E61" t="s">
        <v>1877</v>
      </c>
      <c r="F61" t="s">
        <v>1875</v>
      </c>
      <c r="G61" t="s">
        <v>1582</v>
      </c>
      <c r="H61" t="s">
        <v>1583</v>
      </c>
      <c r="I61" t="s">
        <v>1584</v>
      </c>
      <c r="J61" t="s">
        <v>5</v>
      </c>
    </row>
    <row r="62" spans="1:10" x14ac:dyDescent="0.25">
      <c r="A62" t="s">
        <v>1870</v>
      </c>
      <c r="B62" t="s">
        <v>1722</v>
      </c>
      <c r="C62" t="s">
        <v>1879</v>
      </c>
      <c r="D62" t="s">
        <v>1880</v>
      </c>
      <c r="E62" t="s">
        <v>1881</v>
      </c>
      <c r="F62" t="s">
        <v>1878</v>
      </c>
      <c r="G62" t="s">
        <v>1582</v>
      </c>
      <c r="H62" t="s">
        <v>1583</v>
      </c>
      <c r="I62" t="s">
        <v>1584</v>
      </c>
      <c r="J62" t="s">
        <v>5</v>
      </c>
    </row>
    <row r="63" spans="1:10" x14ac:dyDescent="0.25">
      <c r="A63" t="s">
        <v>1883</v>
      </c>
      <c r="B63" t="s">
        <v>1615</v>
      </c>
      <c r="C63" t="s">
        <v>1796</v>
      </c>
      <c r="D63" t="s">
        <v>1888</v>
      </c>
      <c r="E63" t="s">
        <v>1889</v>
      </c>
      <c r="F63" t="s">
        <v>1882</v>
      </c>
      <c r="G63" t="s">
        <v>1582</v>
      </c>
      <c r="H63" t="s">
        <v>1583</v>
      </c>
      <c r="I63" t="s">
        <v>1584</v>
      </c>
      <c r="J63" t="s">
        <v>5</v>
      </c>
    </row>
    <row r="64" spans="1:10" x14ac:dyDescent="0.25">
      <c r="A64" t="s">
        <v>1887</v>
      </c>
      <c r="B64" t="s">
        <v>1737</v>
      </c>
      <c r="C64" t="s">
        <v>1743</v>
      </c>
      <c r="D64" t="s">
        <v>1884</v>
      </c>
      <c r="E64" t="s">
        <v>1885</v>
      </c>
      <c r="F64" t="s">
        <v>1890</v>
      </c>
      <c r="G64" t="s">
        <v>1582</v>
      </c>
      <c r="H64" t="s">
        <v>1583</v>
      </c>
      <c r="I64" t="s">
        <v>1584</v>
      </c>
      <c r="J64" t="s">
        <v>5</v>
      </c>
    </row>
    <row r="65" spans="1:10" x14ac:dyDescent="0.25">
      <c r="A65" t="s">
        <v>1891</v>
      </c>
      <c r="B65" t="s">
        <v>1722</v>
      </c>
      <c r="C65" t="s">
        <v>1872</v>
      </c>
      <c r="D65" t="s">
        <v>1892</v>
      </c>
      <c r="E65" t="s">
        <v>1893</v>
      </c>
      <c r="F65" t="s">
        <v>1894</v>
      </c>
      <c r="G65" t="s">
        <v>1895</v>
      </c>
      <c r="H65" t="s">
        <v>1896</v>
      </c>
      <c r="I65" t="s">
        <v>1897</v>
      </c>
      <c r="J65" t="s">
        <v>2233</v>
      </c>
    </row>
    <row r="66" spans="1:10" x14ac:dyDescent="0.25">
      <c r="A66" t="s">
        <v>1898</v>
      </c>
      <c r="B66" t="s">
        <v>1775</v>
      </c>
      <c r="C66" t="s">
        <v>1593</v>
      </c>
      <c r="D66" t="s">
        <v>1899</v>
      </c>
      <c r="E66" t="s">
        <v>1900</v>
      </c>
      <c r="F66" t="s">
        <v>1901</v>
      </c>
      <c r="G66" t="s">
        <v>1582</v>
      </c>
      <c r="H66" t="s">
        <v>1583</v>
      </c>
      <c r="I66" t="s">
        <v>1584</v>
      </c>
      <c r="J66" t="s">
        <v>5</v>
      </c>
    </row>
    <row r="67" spans="1:10" x14ac:dyDescent="0.25">
      <c r="A67" t="s">
        <v>1902</v>
      </c>
      <c r="B67" t="s">
        <v>1671</v>
      </c>
      <c r="C67" t="s">
        <v>1743</v>
      </c>
      <c r="D67" t="s">
        <v>1903</v>
      </c>
      <c r="E67" t="s">
        <v>1904</v>
      </c>
      <c r="F67" t="s">
        <v>1905</v>
      </c>
      <c r="G67" t="s">
        <v>1582</v>
      </c>
      <c r="H67" t="s">
        <v>1583</v>
      </c>
      <c r="I67" t="s">
        <v>1584</v>
      </c>
      <c r="J67" t="s">
        <v>5</v>
      </c>
    </row>
    <row r="68" spans="1:10" x14ac:dyDescent="0.25">
      <c r="A68" t="s">
        <v>1906</v>
      </c>
      <c r="B68" t="s">
        <v>1671</v>
      </c>
      <c r="C68" t="s">
        <v>1907</v>
      </c>
      <c r="D68" t="s">
        <v>1908</v>
      </c>
      <c r="E68" t="s">
        <v>1909</v>
      </c>
      <c r="F68" t="s">
        <v>1910</v>
      </c>
      <c r="G68" t="s">
        <v>1582</v>
      </c>
      <c r="H68" t="s">
        <v>1583</v>
      </c>
      <c r="I68" t="s">
        <v>1584</v>
      </c>
      <c r="J68" t="s">
        <v>5</v>
      </c>
    </row>
    <row r="69" spans="1:10" x14ac:dyDescent="0.25">
      <c r="A69" t="s">
        <v>1911</v>
      </c>
      <c r="B69" t="s">
        <v>1912</v>
      </c>
      <c r="C69" t="s">
        <v>1636</v>
      </c>
      <c r="D69" t="s">
        <v>1913</v>
      </c>
      <c r="E69" t="s">
        <v>1914</v>
      </c>
      <c r="F69" t="s">
        <v>1915</v>
      </c>
      <c r="G69" t="s">
        <v>1582</v>
      </c>
      <c r="H69" t="s">
        <v>1583</v>
      </c>
      <c r="I69" t="s">
        <v>1584</v>
      </c>
      <c r="J69" t="s">
        <v>5</v>
      </c>
    </row>
    <row r="70" spans="1:10" x14ac:dyDescent="0.25">
      <c r="A70" t="s">
        <v>1916</v>
      </c>
      <c r="B70" t="s">
        <v>1766</v>
      </c>
      <c r="C70" t="s">
        <v>1743</v>
      </c>
      <c r="D70" t="s">
        <v>1917</v>
      </c>
      <c r="E70" t="s">
        <v>1918</v>
      </c>
      <c r="F70" t="s">
        <v>1919</v>
      </c>
      <c r="G70" t="s">
        <v>1582</v>
      </c>
      <c r="H70" t="s">
        <v>1583</v>
      </c>
      <c r="I70" t="s">
        <v>1584</v>
      </c>
      <c r="J70" t="s">
        <v>5</v>
      </c>
    </row>
    <row r="71" spans="1:10" x14ac:dyDescent="0.25">
      <c r="A71" t="s">
        <v>1920</v>
      </c>
      <c r="B71" t="s">
        <v>1921</v>
      </c>
      <c r="C71" t="s">
        <v>1743</v>
      </c>
      <c r="D71" t="s">
        <v>1922</v>
      </c>
      <c r="E71" t="s">
        <v>1923</v>
      </c>
      <c r="F71" t="s">
        <v>1924</v>
      </c>
      <c r="G71" t="s">
        <v>1582</v>
      </c>
      <c r="H71" t="s">
        <v>1583</v>
      </c>
      <c r="I71" t="s">
        <v>1584</v>
      </c>
      <c r="J71" t="s">
        <v>5</v>
      </c>
    </row>
    <row r="72" spans="1:10" x14ac:dyDescent="0.25">
      <c r="A72" t="s">
        <v>1925</v>
      </c>
      <c r="B72" t="s">
        <v>1671</v>
      </c>
      <c r="C72" t="s">
        <v>1926</v>
      </c>
      <c r="D72" t="s">
        <v>1927</v>
      </c>
      <c r="E72" t="s">
        <v>1928</v>
      </c>
      <c r="F72" t="s">
        <v>1929</v>
      </c>
      <c r="G72" t="s">
        <v>1582</v>
      </c>
      <c r="H72" t="s">
        <v>1583</v>
      </c>
      <c r="I72" t="s">
        <v>1584</v>
      </c>
      <c r="J72" t="s">
        <v>5</v>
      </c>
    </row>
    <row r="73" spans="1:10" x14ac:dyDescent="0.25">
      <c r="A73" t="s">
        <v>1930</v>
      </c>
      <c r="B73" t="s">
        <v>1766</v>
      </c>
      <c r="C73" t="s">
        <v>1593</v>
      </c>
      <c r="D73" t="s">
        <v>1931</v>
      </c>
      <c r="E73" t="s">
        <v>1932</v>
      </c>
      <c r="F73" t="s">
        <v>1933</v>
      </c>
      <c r="G73" t="s">
        <v>1582</v>
      </c>
      <c r="H73" t="s">
        <v>1583</v>
      </c>
      <c r="I73" t="s">
        <v>1584</v>
      </c>
      <c r="J73" t="s">
        <v>5</v>
      </c>
    </row>
    <row r="74" spans="1:10" x14ac:dyDescent="0.25">
      <c r="A74" t="s">
        <v>1934</v>
      </c>
      <c r="B74" t="s">
        <v>1871</v>
      </c>
      <c r="C74" t="s">
        <v>1672</v>
      </c>
      <c r="D74" t="s">
        <v>1935</v>
      </c>
      <c r="E74" t="s">
        <v>1936</v>
      </c>
      <c r="F74" t="s">
        <v>1937</v>
      </c>
      <c r="G74" t="s">
        <v>1582</v>
      </c>
      <c r="H74" t="s">
        <v>1583</v>
      </c>
      <c r="I74" t="s">
        <v>1584</v>
      </c>
      <c r="J74" t="s">
        <v>5</v>
      </c>
    </row>
    <row r="75" spans="1:10" x14ac:dyDescent="0.25">
      <c r="A75" t="s">
        <v>1938</v>
      </c>
      <c r="B75" t="s">
        <v>1592</v>
      </c>
      <c r="C75" t="s">
        <v>1743</v>
      </c>
      <c r="D75" t="s">
        <v>1939</v>
      </c>
      <c r="E75" t="s">
        <v>1940</v>
      </c>
      <c r="F75" t="s">
        <v>1941</v>
      </c>
      <c r="G75" t="s">
        <v>1582</v>
      </c>
      <c r="H75" t="s">
        <v>1583</v>
      </c>
      <c r="I75" t="s">
        <v>1584</v>
      </c>
      <c r="J75" t="s">
        <v>5</v>
      </c>
    </row>
    <row r="76" spans="1:10" x14ac:dyDescent="0.25">
      <c r="A76" t="s">
        <v>1942</v>
      </c>
      <c r="B76" t="s">
        <v>1592</v>
      </c>
      <c r="C76" t="s">
        <v>1943</v>
      </c>
      <c r="D76" t="s">
        <v>1944</v>
      </c>
      <c r="E76" t="s">
        <v>1945</v>
      </c>
      <c r="F76" t="s">
        <v>1946</v>
      </c>
      <c r="G76" t="s">
        <v>1947</v>
      </c>
      <c r="H76" t="s">
        <v>18</v>
      </c>
      <c r="I76" t="s">
        <v>1948</v>
      </c>
      <c r="J76" t="s">
        <v>2234</v>
      </c>
    </row>
    <row r="77" spans="1:10" x14ac:dyDescent="0.25">
      <c r="A77" t="s">
        <v>1949</v>
      </c>
      <c r="B77" t="s">
        <v>1687</v>
      </c>
      <c r="C77" t="s">
        <v>1713</v>
      </c>
      <c r="D77" t="s">
        <v>1950</v>
      </c>
      <c r="E77" t="s">
        <v>1951</v>
      </c>
      <c r="F77" t="s">
        <v>1952</v>
      </c>
      <c r="G77" t="s">
        <v>1582</v>
      </c>
      <c r="H77" t="s">
        <v>1583</v>
      </c>
      <c r="I77" t="s">
        <v>1584</v>
      </c>
      <c r="J77" t="s">
        <v>5</v>
      </c>
    </row>
    <row r="78" spans="1:10" x14ac:dyDescent="0.25">
      <c r="A78" t="s">
        <v>1953</v>
      </c>
      <c r="B78" t="s">
        <v>1625</v>
      </c>
      <c r="C78" t="s">
        <v>1593</v>
      </c>
      <c r="D78" t="s">
        <v>1954</v>
      </c>
      <c r="E78" t="s">
        <v>1955</v>
      </c>
      <c r="F78" t="s">
        <v>1956</v>
      </c>
      <c r="G78" t="s">
        <v>1582</v>
      </c>
      <c r="H78" t="s">
        <v>1583</v>
      </c>
      <c r="I78" t="s">
        <v>1584</v>
      </c>
      <c r="J78" t="s">
        <v>5</v>
      </c>
    </row>
    <row r="79" spans="1:10" x14ac:dyDescent="0.25">
      <c r="A79" t="s">
        <v>1957</v>
      </c>
      <c r="B79" t="s">
        <v>1625</v>
      </c>
      <c r="C79" t="s">
        <v>1666</v>
      </c>
      <c r="D79" t="s">
        <v>1958</v>
      </c>
      <c r="E79" t="s">
        <v>1959</v>
      </c>
      <c r="F79" t="s">
        <v>1960</v>
      </c>
      <c r="G79" t="s">
        <v>1582</v>
      </c>
      <c r="H79" t="s">
        <v>1583</v>
      </c>
      <c r="I79" t="s">
        <v>1584</v>
      </c>
      <c r="J79" t="s">
        <v>5</v>
      </c>
    </row>
    <row r="80" spans="1:10" x14ac:dyDescent="0.25">
      <c r="A80" t="s">
        <v>1961</v>
      </c>
      <c r="B80" t="s">
        <v>1671</v>
      </c>
      <c r="C80" t="s">
        <v>1672</v>
      </c>
      <c r="D80" t="s">
        <v>1962</v>
      </c>
      <c r="E80" t="s">
        <v>1963</v>
      </c>
      <c r="F80" t="s">
        <v>1964</v>
      </c>
      <c r="G80" t="s">
        <v>1582</v>
      </c>
      <c r="H80" t="s">
        <v>1583</v>
      </c>
      <c r="I80" t="s">
        <v>1584</v>
      </c>
      <c r="J80" t="s">
        <v>5</v>
      </c>
    </row>
    <row r="81" spans="1:10" x14ac:dyDescent="0.25">
      <c r="A81" t="s">
        <v>1965</v>
      </c>
      <c r="B81" t="s">
        <v>1671</v>
      </c>
      <c r="C81" t="s">
        <v>1943</v>
      </c>
      <c r="D81" t="s">
        <v>1966</v>
      </c>
      <c r="E81" t="s">
        <v>1967</v>
      </c>
      <c r="F81" t="s">
        <v>1968</v>
      </c>
      <c r="G81" t="s">
        <v>1582</v>
      </c>
      <c r="H81" t="s">
        <v>1583</v>
      </c>
      <c r="I81" t="s">
        <v>1584</v>
      </c>
      <c r="J81" t="s">
        <v>5</v>
      </c>
    </row>
    <row r="82" spans="1:10" x14ac:dyDescent="0.25">
      <c r="A82" t="s">
        <v>1969</v>
      </c>
      <c r="B82" t="s">
        <v>1598</v>
      </c>
      <c r="C82" t="s">
        <v>1616</v>
      </c>
      <c r="D82" t="s">
        <v>1970</v>
      </c>
      <c r="E82" t="s">
        <v>1971</v>
      </c>
      <c r="F82" t="s">
        <v>1972</v>
      </c>
      <c r="G82" t="s">
        <v>1582</v>
      </c>
      <c r="H82" t="s">
        <v>1583</v>
      </c>
      <c r="I82" t="s">
        <v>1584</v>
      </c>
      <c r="J82" t="s">
        <v>5</v>
      </c>
    </row>
    <row r="83" spans="1:10" x14ac:dyDescent="0.25">
      <c r="A83" t="s">
        <v>1973</v>
      </c>
      <c r="B83" t="s">
        <v>1852</v>
      </c>
      <c r="C83" t="s">
        <v>1974</v>
      </c>
      <c r="D83" t="s">
        <v>1975</v>
      </c>
      <c r="E83" t="s">
        <v>1976</v>
      </c>
      <c r="F83" t="s">
        <v>1977</v>
      </c>
      <c r="G83" t="s">
        <v>1582</v>
      </c>
      <c r="H83" t="s">
        <v>1583</v>
      </c>
      <c r="I83" t="s">
        <v>1584</v>
      </c>
      <c r="J83" t="s">
        <v>5</v>
      </c>
    </row>
    <row r="84" spans="1:10" x14ac:dyDescent="0.25">
      <c r="A84" t="s">
        <v>1978</v>
      </c>
      <c r="B84" t="s">
        <v>1615</v>
      </c>
      <c r="C84" t="s">
        <v>1593</v>
      </c>
      <c r="D84" t="s">
        <v>1979</v>
      </c>
      <c r="E84" t="s">
        <v>1980</v>
      </c>
      <c r="F84" t="s">
        <v>1981</v>
      </c>
      <c r="G84" t="s">
        <v>1582</v>
      </c>
      <c r="H84" t="s">
        <v>1583</v>
      </c>
      <c r="I84" t="s">
        <v>1584</v>
      </c>
      <c r="J84" t="s">
        <v>5</v>
      </c>
    </row>
    <row r="85" spans="1:10" x14ac:dyDescent="0.25">
      <c r="A85" t="s">
        <v>1982</v>
      </c>
      <c r="B85" t="s">
        <v>1625</v>
      </c>
      <c r="C85" t="s">
        <v>1578</v>
      </c>
      <c r="D85" t="s">
        <v>1983</v>
      </c>
      <c r="E85" t="s">
        <v>1984</v>
      </c>
      <c r="F85" t="s">
        <v>1985</v>
      </c>
      <c r="G85" t="s">
        <v>1582</v>
      </c>
      <c r="H85" t="s">
        <v>1583</v>
      </c>
      <c r="I85" t="s">
        <v>1584</v>
      </c>
      <c r="J85" t="s">
        <v>5</v>
      </c>
    </row>
    <row r="86" spans="1:10" x14ac:dyDescent="0.25">
      <c r="A86" t="s">
        <v>1986</v>
      </c>
      <c r="B86" t="s">
        <v>1865</v>
      </c>
      <c r="C86" t="s">
        <v>1816</v>
      </c>
      <c r="D86" t="s">
        <v>1987</v>
      </c>
      <c r="E86" t="s">
        <v>1988</v>
      </c>
      <c r="F86" t="s">
        <v>1989</v>
      </c>
      <c r="G86" t="s">
        <v>1582</v>
      </c>
      <c r="H86" t="s">
        <v>1583</v>
      </c>
      <c r="I86" t="s">
        <v>1584</v>
      </c>
      <c r="J86" t="s">
        <v>5</v>
      </c>
    </row>
    <row r="87" spans="1:10" x14ac:dyDescent="0.25">
      <c r="A87" t="s">
        <v>1990</v>
      </c>
      <c r="B87" t="s">
        <v>1707</v>
      </c>
      <c r="C87" t="s">
        <v>1636</v>
      </c>
      <c r="D87" t="s">
        <v>1991</v>
      </c>
      <c r="E87" t="s">
        <v>1992</v>
      </c>
      <c r="F87" t="s">
        <v>1993</v>
      </c>
      <c r="G87" t="s">
        <v>1582</v>
      </c>
      <c r="H87" t="s">
        <v>1583</v>
      </c>
      <c r="I87" t="s">
        <v>1584</v>
      </c>
      <c r="J87" t="s">
        <v>5</v>
      </c>
    </row>
    <row r="88" spans="1:10" x14ac:dyDescent="0.25">
      <c r="A88" t="s">
        <v>1994</v>
      </c>
      <c r="B88" t="s">
        <v>1791</v>
      </c>
      <c r="C88" t="s">
        <v>1811</v>
      </c>
      <c r="D88" t="s">
        <v>1995</v>
      </c>
      <c r="E88" t="s">
        <v>1996</v>
      </c>
      <c r="F88" t="s">
        <v>1997</v>
      </c>
      <c r="G88" t="s">
        <v>1582</v>
      </c>
      <c r="H88" t="s">
        <v>1583</v>
      </c>
      <c r="I88" t="s">
        <v>1584</v>
      </c>
      <c r="J88" t="s">
        <v>5</v>
      </c>
    </row>
    <row r="89" spans="1:10" x14ac:dyDescent="0.25">
      <c r="A89" t="s">
        <v>1998</v>
      </c>
      <c r="B89" t="s">
        <v>1677</v>
      </c>
      <c r="C89" t="s">
        <v>1999</v>
      </c>
      <c r="D89" t="s">
        <v>2000</v>
      </c>
      <c r="E89" t="s">
        <v>2001</v>
      </c>
      <c r="F89" t="s">
        <v>2002</v>
      </c>
      <c r="G89" t="s">
        <v>1582</v>
      </c>
      <c r="H89" t="s">
        <v>1583</v>
      </c>
      <c r="I89" t="s">
        <v>1584</v>
      </c>
      <c r="J89" t="s">
        <v>5</v>
      </c>
    </row>
    <row r="90" spans="1:10" x14ac:dyDescent="0.25">
      <c r="A90" t="s">
        <v>2003</v>
      </c>
      <c r="B90" t="s">
        <v>2004</v>
      </c>
      <c r="C90" t="s">
        <v>1651</v>
      </c>
      <c r="D90" t="s">
        <v>2005</v>
      </c>
      <c r="E90" t="s">
        <v>2006</v>
      </c>
      <c r="F90" t="s">
        <v>2007</v>
      </c>
      <c r="G90" t="s">
        <v>1787</v>
      </c>
      <c r="H90" t="s">
        <v>1788</v>
      </c>
      <c r="I90" t="s">
        <v>1789</v>
      </c>
      <c r="J90" t="s">
        <v>2236</v>
      </c>
    </row>
    <row r="91" spans="1:10" x14ac:dyDescent="0.25">
      <c r="A91" t="s">
        <v>2008</v>
      </c>
      <c r="B91" t="s">
        <v>2009</v>
      </c>
      <c r="C91" t="s">
        <v>1847</v>
      </c>
      <c r="D91" t="s">
        <v>2010</v>
      </c>
      <c r="E91" t="s">
        <v>2011</v>
      </c>
      <c r="F91" t="s">
        <v>2012</v>
      </c>
      <c r="G91" t="s">
        <v>1582</v>
      </c>
      <c r="H91" t="s">
        <v>1583</v>
      </c>
      <c r="I91" t="s">
        <v>1584</v>
      </c>
      <c r="J91" t="s">
        <v>5</v>
      </c>
    </row>
    <row r="92" spans="1:10" x14ac:dyDescent="0.25">
      <c r="A92" t="s">
        <v>2013</v>
      </c>
      <c r="B92" t="s">
        <v>1625</v>
      </c>
      <c r="C92" t="s">
        <v>1636</v>
      </c>
      <c r="D92" t="s">
        <v>2014</v>
      </c>
      <c r="E92" t="s">
        <v>2015</v>
      </c>
      <c r="F92" t="s">
        <v>2016</v>
      </c>
      <c r="G92" t="s">
        <v>1582</v>
      </c>
      <c r="H92" t="s">
        <v>1583</v>
      </c>
      <c r="I92" t="s">
        <v>1584</v>
      </c>
      <c r="J92" t="s">
        <v>5</v>
      </c>
    </row>
    <row r="93" spans="1:10" x14ac:dyDescent="0.25">
      <c r="A93" t="s">
        <v>2017</v>
      </c>
      <c r="B93" t="s">
        <v>1625</v>
      </c>
      <c r="C93" t="s">
        <v>1943</v>
      </c>
      <c r="D93" t="s">
        <v>2018</v>
      </c>
      <c r="E93" t="s">
        <v>2019</v>
      </c>
      <c r="F93" t="s">
        <v>2020</v>
      </c>
      <c r="G93" t="s">
        <v>1582</v>
      </c>
      <c r="H93" t="s">
        <v>1583</v>
      </c>
      <c r="I93" t="s">
        <v>1584</v>
      </c>
      <c r="J93" t="s">
        <v>5</v>
      </c>
    </row>
    <row r="94" spans="1:10" x14ac:dyDescent="0.25">
      <c r="A94" t="s">
        <v>2021</v>
      </c>
      <c r="B94" t="s">
        <v>1615</v>
      </c>
      <c r="C94" t="s">
        <v>1578</v>
      </c>
      <c r="D94" t="s">
        <v>2022</v>
      </c>
      <c r="E94" t="s">
        <v>2023</v>
      </c>
      <c r="F94" t="s">
        <v>2024</v>
      </c>
      <c r="G94" t="s">
        <v>1787</v>
      </c>
      <c r="H94" t="s">
        <v>1788</v>
      </c>
      <c r="I94" t="s">
        <v>1789</v>
      </c>
      <c r="J94" t="s">
        <v>2236</v>
      </c>
    </row>
    <row r="95" spans="1:10" x14ac:dyDescent="0.25">
      <c r="A95" t="s">
        <v>2025</v>
      </c>
      <c r="B95" t="s">
        <v>1707</v>
      </c>
      <c r="C95" t="s">
        <v>1593</v>
      </c>
      <c r="D95" t="s">
        <v>2026</v>
      </c>
      <c r="E95" t="s">
        <v>2027</v>
      </c>
      <c r="F95" t="s">
        <v>2028</v>
      </c>
      <c r="G95" t="s">
        <v>1582</v>
      </c>
      <c r="H95" t="s">
        <v>1583</v>
      </c>
      <c r="I95" t="s">
        <v>1584</v>
      </c>
      <c r="J95" t="s">
        <v>5</v>
      </c>
    </row>
    <row r="96" spans="1:10" x14ac:dyDescent="0.25">
      <c r="A96" t="s">
        <v>2029</v>
      </c>
      <c r="B96" t="s">
        <v>1592</v>
      </c>
      <c r="C96" t="s">
        <v>1578</v>
      </c>
      <c r="D96" t="s">
        <v>2030</v>
      </c>
      <c r="E96" t="s">
        <v>2031</v>
      </c>
      <c r="F96" t="s">
        <v>2032</v>
      </c>
      <c r="G96" t="s">
        <v>1582</v>
      </c>
      <c r="H96" t="s">
        <v>1583</v>
      </c>
      <c r="I96" t="s">
        <v>1584</v>
      </c>
      <c r="J96" t="s">
        <v>5</v>
      </c>
    </row>
    <row r="97" spans="1:10" x14ac:dyDescent="0.25">
      <c r="A97" t="s">
        <v>2033</v>
      </c>
      <c r="B97" t="s">
        <v>1712</v>
      </c>
      <c r="C97" t="s">
        <v>2034</v>
      </c>
      <c r="D97" t="s">
        <v>2035</v>
      </c>
      <c r="E97" t="s">
        <v>2036</v>
      </c>
      <c r="F97" t="s">
        <v>2037</v>
      </c>
      <c r="G97" t="s">
        <v>1582</v>
      </c>
      <c r="H97" t="s">
        <v>1583</v>
      </c>
      <c r="I97" t="s">
        <v>1584</v>
      </c>
      <c r="J97" t="s">
        <v>5</v>
      </c>
    </row>
    <row r="98" spans="1:10" x14ac:dyDescent="0.25">
      <c r="A98" t="s">
        <v>2038</v>
      </c>
      <c r="B98" t="s">
        <v>1871</v>
      </c>
      <c r="C98" t="s">
        <v>1645</v>
      </c>
      <c r="D98" t="s">
        <v>2039</v>
      </c>
      <c r="E98" t="s">
        <v>2040</v>
      </c>
      <c r="F98" t="s">
        <v>2041</v>
      </c>
      <c r="G98" t="s">
        <v>1582</v>
      </c>
      <c r="H98" t="s">
        <v>1583</v>
      </c>
      <c r="I98" t="s">
        <v>1584</v>
      </c>
      <c r="J98" t="s">
        <v>5</v>
      </c>
    </row>
    <row r="99" spans="1:10" x14ac:dyDescent="0.25">
      <c r="A99" t="s">
        <v>2042</v>
      </c>
      <c r="B99" t="s">
        <v>1609</v>
      </c>
      <c r="C99" t="s">
        <v>1688</v>
      </c>
      <c r="D99" t="s">
        <v>2047</v>
      </c>
      <c r="E99" t="s">
        <v>2048</v>
      </c>
      <c r="F99" t="s">
        <v>2049</v>
      </c>
      <c r="G99" t="s">
        <v>1582</v>
      </c>
      <c r="H99" t="s">
        <v>1583</v>
      </c>
      <c r="I99" t="s">
        <v>1584</v>
      </c>
      <c r="J99" t="s">
        <v>5</v>
      </c>
    </row>
    <row r="100" spans="1:10" x14ac:dyDescent="0.25">
      <c r="A100" t="s">
        <v>2046</v>
      </c>
      <c r="B100" t="s">
        <v>2009</v>
      </c>
      <c r="C100" t="s">
        <v>1593</v>
      </c>
      <c r="D100" t="s">
        <v>2043</v>
      </c>
      <c r="E100" t="s">
        <v>2044</v>
      </c>
      <c r="F100" t="s">
        <v>2045</v>
      </c>
      <c r="G100" t="s">
        <v>1582</v>
      </c>
      <c r="H100" t="s">
        <v>1583</v>
      </c>
      <c r="I100" t="s">
        <v>1584</v>
      </c>
      <c r="J100" t="s">
        <v>5</v>
      </c>
    </row>
    <row r="101" spans="1:10" x14ac:dyDescent="0.25">
      <c r="A101" t="s">
        <v>2050</v>
      </c>
      <c r="B101" t="s">
        <v>2051</v>
      </c>
      <c r="C101" t="s">
        <v>1879</v>
      </c>
      <c r="D101" t="s">
        <v>2052</v>
      </c>
      <c r="E101" t="s">
        <v>2053</v>
      </c>
      <c r="F101" t="s">
        <v>2054</v>
      </c>
      <c r="G101" t="s">
        <v>1582</v>
      </c>
      <c r="H101" t="s">
        <v>1583</v>
      </c>
      <c r="I101" t="s">
        <v>1584</v>
      </c>
      <c r="J101" t="s">
        <v>5</v>
      </c>
    </row>
    <row r="102" spans="1:10" x14ac:dyDescent="0.25">
      <c r="A102" t="s">
        <v>2055</v>
      </c>
      <c r="B102" t="s">
        <v>1852</v>
      </c>
      <c r="C102" t="s">
        <v>1630</v>
      </c>
      <c r="D102" t="s">
        <v>2056</v>
      </c>
      <c r="E102" t="s">
        <v>2057</v>
      </c>
      <c r="F102" t="s">
        <v>2058</v>
      </c>
      <c r="G102" t="s">
        <v>1582</v>
      </c>
      <c r="H102" t="s">
        <v>1583</v>
      </c>
      <c r="I102" t="s">
        <v>1584</v>
      </c>
      <c r="J102" t="s">
        <v>5</v>
      </c>
    </row>
    <row r="103" spans="1:10" x14ac:dyDescent="0.25">
      <c r="A103" t="s">
        <v>2059</v>
      </c>
      <c r="B103" t="s">
        <v>2060</v>
      </c>
      <c r="C103" t="s">
        <v>1578</v>
      </c>
      <c r="D103" t="s">
        <v>2061</v>
      </c>
      <c r="E103" t="s">
        <v>2062</v>
      </c>
      <c r="F103" t="s">
        <v>2063</v>
      </c>
      <c r="G103" t="s">
        <v>1582</v>
      </c>
      <c r="H103" t="s">
        <v>1583</v>
      </c>
      <c r="I103" t="s">
        <v>1584</v>
      </c>
      <c r="J103" t="s">
        <v>5</v>
      </c>
    </row>
    <row r="104" spans="1:10" x14ac:dyDescent="0.25">
      <c r="A104" t="s">
        <v>2064</v>
      </c>
      <c r="B104" t="s">
        <v>1852</v>
      </c>
      <c r="C104" t="s">
        <v>1645</v>
      </c>
      <c r="D104" t="s">
        <v>2065</v>
      </c>
      <c r="E104" t="s">
        <v>2066</v>
      </c>
      <c r="F104" t="s">
        <v>2067</v>
      </c>
      <c r="G104" t="s">
        <v>1582</v>
      </c>
      <c r="H104" t="s">
        <v>1583</v>
      </c>
      <c r="I104" t="s">
        <v>1584</v>
      </c>
      <c r="J104" t="s">
        <v>5</v>
      </c>
    </row>
    <row r="105" spans="1:10" x14ac:dyDescent="0.25">
      <c r="A105" t="s">
        <v>2068</v>
      </c>
      <c r="B105" t="s">
        <v>1671</v>
      </c>
      <c r="C105" t="s">
        <v>1578</v>
      </c>
      <c r="D105" t="s">
        <v>2069</v>
      </c>
      <c r="E105" t="s">
        <v>2070</v>
      </c>
      <c r="F105" t="s">
        <v>2071</v>
      </c>
      <c r="G105" t="s">
        <v>1582</v>
      </c>
      <c r="H105" t="s">
        <v>1583</v>
      </c>
      <c r="I105" t="s">
        <v>1584</v>
      </c>
      <c r="J105" t="s">
        <v>5</v>
      </c>
    </row>
    <row r="106" spans="1:10" x14ac:dyDescent="0.25">
      <c r="A106" t="s">
        <v>2072</v>
      </c>
      <c r="B106" t="s">
        <v>1846</v>
      </c>
      <c r="C106" t="s">
        <v>1645</v>
      </c>
      <c r="D106" t="s">
        <v>2073</v>
      </c>
      <c r="E106" t="s">
        <v>2074</v>
      </c>
      <c r="F106" t="s">
        <v>2075</v>
      </c>
      <c r="G106" t="s">
        <v>1582</v>
      </c>
      <c r="H106" t="s">
        <v>1583</v>
      </c>
      <c r="I106" t="s">
        <v>1584</v>
      </c>
      <c r="J106" t="s">
        <v>5</v>
      </c>
    </row>
    <row r="107" spans="1:10" x14ac:dyDescent="0.25">
      <c r="A107" t="s">
        <v>2076</v>
      </c>
      <c r="B107" t="s">
        <v>2060</v>
      </c>
      <c r="C107" t="s">
        <v>2077</v>
      </c>
      <c r="D107" t="s">
        <v>2078</v>
      </c>
      <c r="E107" t="s">
        <v>2079</v>
      </c>
      <c r="F107" t="s">
        <v>2080</v>
      </c>
      <c r="G107" t="s">
        <v>1582</v>
      </c>
      <c r="H107" t="s">
        <v>1583</v>
      </c>
      <c r="I107" t="s">
        <v>1584</v>
      </c>
      <c r="J107" t="s">
        <v>5</v>
      </c>
    </row>
    <row r="108" spans="1:10" x14ac:dyDescent="0.25">
      <c r="A108" t="s">
        <v>2081</v>
      </c>
      <c r="B108" t="s">
        <v>1722</v>
      </c>
      <c r="C108" t="s">
        <v>1672</v>
      </c>
      <c r="D108" t="s">
        <v>2082</v>
      </c>
      <c r="E108" t="s">
        <v>2083</v>
      </c>
      <c r="F108" t="s">
        <v>2084</v>
      </c>
      <c r="G108" t="s">
        <v>1582</v>
      </c>
      <c r="H108" t="s">
        <v>1583</v>
      </c>
      <c r="I108" t="s">
        <v>1584</v>
      </c>
      <c r="J108" t="s">
        <v>5</v>
      </c>
    </row>
    <row r="109" spans="1:10" x14ac:dyDescent="0.25">
      <c r="A109" t="s">
        <v>2085</v>
      </c>
      <c r="B109" t="s">
        <v>1722</v>
      </c>
      <c r="C109" t="s">
        <v>1698</v>
      </c>
      <c r="D109" t="s">
        <v>2086</v>
      </c>
      <c r="E109" t="s">
        <v>2087</v>
      </c>
      <c r="F109" t="s">
        <v>2088</v>
      </c>
      <c r="G109" t="s">
        <v>1582</v>
      </c>
      <c r="H109" t="s">
        <v>1583</v>
      </c>
      <c r="I109" t="s">
        <v>1584</v>
      </c>
      <c r="J109" t="s">
        <v>5</v>
      </c>
    </row>
    <row r="110" spans="1:10" x14ac:dyDescent="0.25">
      <c r="A110" t="s">
        <v>2089</v>
      </c>
      <c r="B110" t="s">
        <v>1625</v>
      </c>
      <c r="C110" t="s">
        <v>1630</v>
      </c>
      <c r="D110" t="s">
        <v>2090</v>
      </c>
      <c r="E110" t="s">
        <v>2091</v>
      </c>
      <c r="F110" t="s">
        <v>2092</v>
      </c>
      <c r="G110" t="s">
        <v>1582</v>
      </c>
      <c r="H110" t="s">
        <v>1583</v>
      </c>
      <c r="I110" t="s">
        <v>1584</v>
      </c>
      <c r="J110" t="s">
        <v>5</v>
      </c>
    </row>
    <row r="111" spans="1:10" x14ac:dyDescent="0.25">
      <c r="A111" t="s">
        <v>2093</v>
      </c>
      <c r="B111" t="s">
        <v>2094</v>
      </c>
      <c r="C111" t="s">
        <v>1666</v>
      </c>
      <c r="D111" t="s">
        <v>2095</v>
      </c>
      <c r="E111" t="s">
        <v>2096</v>
      </c>
      <c r="F111" t="s">
        <v>2097</v>
      </c>
      <c r="G111" t="s">
        <v>1582</v>
      </c>
      <c r="H111" t="s">
        <v>1583</v>
      </c>
      <c r="I111" t="s">
        <v>1584</v>
      </c>
      <c r="J111" t="s">
        <v>5</v>
      </c>
    </row>
    <row r="112" spans="1:10" x14ac:dyDescent="0.25">
      <c r="A112" t="s">
        <v>2098</v>
      </c>
      <c r="B112" t="s">
        <v>1625</v>
      </c>
      <c r="C112" t="s">
        <v>1816</v>
      </c>
      <c r="D112" t="s">
        <v>2099</v>
      </c>
      <c r="E112" t="s">
        <v>2100</v>
      </c>
      <c r="F112" t="s">
        <v>2101</v>
      </c>
      <c r="G112" t="s">
        <v>1582</v>
      </c>
      <c r="H112" t="s">
        <v>1583</v>
      </c>
      <c r="I112" t="s">
        <v>1584</v>
      </c>
      <c r="J112" t="s">
        <v>5</v>
      </c>
    </row>
    <row r="113" spans="1:10" x14ac:dyDescent="0.25">
      <c r="A113" t="s">
        <v>2102</v>
      </c>
      <c r="B113" t="s">
        <v>1737</v>
      </c>
      <c r="C113" t="s">
        <v>1651</v>
      </c>
      <c r="D113" t="s">
        <v>2103</v>
      </c>
      <c r="E113" t="s">
        <v>2104</v>
      </c>
      <c r="F113" t="s">
        <v>2105</v>
      </c>
      <c r="G113" t="s">
        <v>1582</v>
      </c>
      <c r="H113" t="s">
        <v>1583</v>
      </c>
      <c r="I113" t="s">
        <v>1584</v>
      </c>
      <c r="J113" t="s">
        <v>5</v>
      </c>
    </row>
    <row r="114" spans="1:10" x14ac:dyDescent="0.25">
      <c r="A114" t="s">
        <v>2106</v>
      </c>
      <c r="B114" t="s">
        <v>1625</v>
      </c>
      <c r="C114" t="s">
        <v>1593</v>
      </c>
      <c r="D114" t="s">
        <v>2107</v>
      </c>
      <c r="E114" t="s">
        <v>2108</v>
      </c>
      <c r="F114" t="s">
        <v>2109</v>
      </c>
      <c r="G114" t="s">
        <v>1582</v>
      </c>
      <c r="H114" t="s">
        <v>1583</v>
      </c>
      <c r="I114" t="s">
        <v>1584</v>
      </c>
      <c r="J114" t="s">
        <v>5</v>
      </c>
    </row>
    <row r="115" spans="1:10" x14ac:dyDescent="0.25">
      <c r="A115" t="s">
        <v>2110</v>
      </c>
      <c r="B115" t="s">
        <v>1687</v>
      </c>
      <c r="C115" t="s">
        <v>1593</v>
      </c>
      <c r="D115" t="s">
        <v>2111</v>
      </c>
      <c r="E115" t="s">
        <v>2112</v>
      </c>
      <c r="F115" t="s">
        <v>2113</v>
      </c>
      <c r="G115" t="s">
        <v>1582</v>
      </c>
      <c r="H115" t="s">
        <v>1583</v>
      </c>
      <c r="I115" t="s">
        <v>1584</v>
      </c>
      <c r="J115" t="s">
        <v>5</v>
      </c>
    </row>
    <row r="116" spans="1:10" x14ac:dyDescent="0.25">
      <c r="A116" t="s">
        <v>2114</v>
      </c>
      <c r="B116" t="s">
        <v>1592</v>
      </c>
      <c r="C116" t="s">
        <v>1651</v>
      </c>
      <c r="D116" t="s">
        <v>2115</v>
      </c>
      <c r="E116" t="s">
        <v>2116</v>
      </c>
      <c r="F116" t="s">
        <v>2117</v>
      </c>
      <c r="G116" t="s">
        <v>1582</v>
      </c>
      <c r="H116" t="s">
        <v>1583</v>
      </c>
      <c r="I116" t="s">
        <v>1584</v>
      </c>
      <c r="J116" t="s">
        <v>5</v>
      </c>
    </row>
    <row r="117" spans="1:10" x14ac:dyDescent="0.25">
      <c r="A117" t="s">
        <v>2118</v>
      </c>
      <c r="B117" t="s">
        <v>1615</v>
      </c>
      <c r="C117" t="s">
        <v>1816</v>
      </c>
      <c r="D117" t="s">
        <v>2119</v>
      </c>
      <c r="E117" t="s">
        <v>2120</v>
      </c>
      <c r="F117" t="s">
        <v>2121</v>
      </c>
      <c r="G117" t="s">
        <v>1582</v>
      </c>
      <c r="H117" t="s">
        <v>1583</v>
      </c>
      <c r="I117" t="s">
        <v>1584</v>
      </c>
      <c r="J117" t="s">
        <v>5</v>
      </c>
    </row>
    <row r="118" spans="1:10" x14ac:dyDescent="0.25">
      <c r="A118" t="s">
        <v>2122</v>
      </c>
      <c r="B118" t="s">
        <v>1592</v>
      </c>
      <c r="C118" t="s">
        <v>1866</v>
      </c>
      <c r="D118" t="s">
        <v>2123</v>
      </c>
      <c r="E118" t="s">
        <v>2124</v>
      </c>
      <c r="F118" t="s">
        <v>2125</v>
      </c>
      <c r="G118" t="s">
        <v>1787</v>
      </c>
      <c r="H118" t="s">
        <v>1788</v>
      </c>
      <c r="I118" t="s">
        <v>1789</v>
      </c>
      <c r="J118" t="s">
        <v>2236</v>
      </c>
    </row>
    <row r="119" spans="1:10" x14ac:dyDescent="0.25">
      <c r="A119" t="s">
        <v>2126</v>
      </c>
      <c r="B119" t="s">
        <v>1625</v>
      </c>
      <c r="C119" t="s">
        <v>1578</v>
      </c>
      <c r="D119" t="s">
        <v>2127</v>
      </c>
      <c r="E119" t="s">
        <v>2128</v>
      </c>
      <c r="F119" t="s">
        <v>2129</v>
      </c>
      <c r="G119" t="s">
        <v>1582</v>
      </c>
      <c r="H119" t="s">
        <v>1583</v>
      </c>
      <c r="I119" t="s">
        <v>1584</v>
      </c>
      <c r="J119" t="s">
        <v>5</v>
      </c>
    </row>
    <row r="120" spans="1:10" x14ac:dyDescent="0.25">
      <c r="A120" t="s">
        <v>2130</v>
      </c>
      <c r="B120" t="s">
        <v>2131</v>
      </c>
      <c r="C120" t="s">
        <v>1636</v>
      </c>
      <c r="D120" t="s">
        <v>2132</v>
      </c>
      <c r="E120" t="s">
        <v>2133</v>
      </c>
      <c r="F120" t="s">
        <v>2134</v>
      </c>
      <c r="G120" t="s">
        <v>1582</v>
      </c>
      <c r="H120" t="s">
        <v>1583</v>
      </c>
      <c r="I120" t="s">
        <v>1584</v>
      </c>
      <c r="J120" t="s">
        <v>5</v>
      </c>
    </row>
    <row r="121" spans="1:10" x14ac:dyDescent="0.25">
      <c r="A121" t="s">
        <v>2135</v>
      </c>
      <c r="B121" t="s">
        <v>2136</v>
      </c>
      <c r="C121" t="s">
        <v>1757</v>
      </c>
      <c r="D121" t="s">
        <v>2137</v>
      </c>
      <c r="E121" t="s">
        <v>2138</v>
      </c>
      <c r="F121" t="s">
        <v>2139</v>
      </c>
      <c r="G121" t="s">
        <v>1582</v>
      </c>
      <c r="H121" t="s">
        <v>1583</v>
      </c>
      <c r="I121" t="s">
        <v>1584</v>
      </c>
      <c r="J121" t="s">
        <v>5</v>
      </c>
    </row>
    <row r="122" spans="1:10" x14ac:dyDescent="0.25">
      <c r="A122" t="s">
        <v>2140</v>
      </c>
      <c r="B122" t="s">
        <v>1687</v>
      </c>
      <c r="C122" t="s">
        <v>1999</v>
      </c>
      <c r="D122" t="s">
        <v>2141</v>
      </c>
      <c r="E122" t="s">
        <v>2142</v>
      </c>
      <c r="F122" t="s">
        <v>2143</v>
      </c>
      <c r="G122" t="s">
        <v>2144</v>
      </c>
      <c r="H122" t="s">
        <v>2145</v>
      </c>
      <c r="I122" t="s">
        <v>2146</v>
      </c>
      <c r="J122" t="s">
        <v>2235</v>
      </c>
    </row>
    <row r="123" spans="1:10" x14ac:dyDescent="0.25">
      <c r="A123" t="s">
        <v>2147</v>
      </c>
      <c r="B123" t="s">
        <v>1609</v>
      </c>
      <c r="C123" t="s">
        <v>1688</v>
      </c>
      <c r="D123" t="s">
        <v>2152</v>
      </c>
      <c r="E123" t="s">
        <v>2153</v>
      </c>
      <c r="F123" t="s">
        <v>2154</v>
      </c>
      <c r="G123" t="s">
        <v>1582</v>
      </c>
      <c r="H123" t="s">
        <v>1583</v>
      </c>
      <c r="I123" t="s">
        <v>1584</v>
      </c>
      <c r="J123" t="s">
        <v>5</v>
      </c>
    </row>
    <row r="124" spans="1:10" x14ac:dyDescent="0.25">
      <c r="A124" t="s">
        <v>2151</v>
      </c>
      <c r="B124" t="s">
        <v>2004</v>
      </c>
      <c r="C124" t="s">
        <v>1593</v>
      </c>
      <c r="D124" t="s">
        <v>2156</v>
      </c>
      <c r="E124" t="s">
        <v>2157</v>
      </c>
      <c r="F124" t="s">
        <v>2158</v>
      </c>
      <c r="G124" t="s">
        <v>1582</v>
      </c>
      <c r="H124" t="s">
        <v>1583</v>
      </c>
      <c r="I124" t="s">
        <v>1584</v>
      </c>
      <c r="J124" t="s">
        <v>5</v>
      </c>
    </row>
    <row r="125" spans="1:10" x14ac:dyDescent="0.25">
      <c r="A125" t="s">
        <v>2155</v>
      </c>
      <c r="B125" t="s">
        <v>2060</v>
      </c>
      <c r="C125" t="s">
        <v>1593</v>
      </c>
      <c r="D125" t="s">
        <v>2160</v>
      </c>
      <c r="E125" t="s">
        <v>2161</v>
      </c>
      <c r="F125" t="s">
        <v>2162</v>
      </c>
      <c r="G125" t="s">
        <v>1582</v>
      </c>
      <c r="H125" t="s">
        <v>1583</v>
      </c>
      <c r="I125" t="s">
        <v>1584</v>
      </c>
      <c r="J125" t="s">
        <v>5</v>
      </c>
    </row>
    <row r="126" spans="1:10" x14ac:dyDescent="0.25">
      <c r="A126" t="s">
        <v>2159</v>
      </c>
      <c r="B126" t="s">
        <v>1625</v>
      </c>
      <c r="C126" t="s">
        <v>1578</v>
      </c>
      <c r="D126" t="s">
        <v>2164</v>
      </c>
      <c r="E126" t="s">
        <v>2165</v>
      </c>
      <c r="F126" t="s">
        <v>2166</v>
      </c>
      <c r="G126" t="s">
        <v>1582</v>
      </c>
      <c r="H126" t="s">
        <v>1583</v>
      </c>
      <c r="I126" t="s">
        <v>1584</v>
      </c>
      <c r="J126" t="s">
        <v>5</v>
      </c>
    </row>
    <row r="127" spans="1:10" x14ac:dyDescent="0.25">
      <c r="A127" t="s">
        <v>2163</v>
      </c>
      <c r="B127" t="s">
        <v>1871</v>
      </c>
      <c r="C127" t="s">
        <v>1636</v>
      </c>
      <c r="D127" t="s">
        <v>2148</v>
      </c>
      <c r="E127" t="s">
        <v>2149</v>
      </c>
      <c r="F127" t="s">
        <v>2150</v>
      </c>
      <c r="G127" t="s">
        <v>1787</v>
      </c>
      <c r="H127" t="s">
        <v>1788</v>
      </c>
      <c r="I127" t="s">
        <v>1789</v>
      </c>
      <c r="J127" t="s">
        <v>2236</v>
      </c>
    </row>
    <row r="128" spans="1:10" x14ac:dyDescent="0.25">
      <c r="A128" t="s">
        <v>2167</v>
      </c>
      <c r="B128" t="s">
        <v>1577</v>
      </c>
      <c r="C128" t="s">
        <v>1651</v>
      </c>
      <c r="D128" t="s">
        <v>2168</v>
      </c>
      <c r="E128" t="s">
        <v>2169</v>
      </c>
      <c r="F128" t="s">
        <v>2170</v>
      </c>
      <c r="G128" t="s">
        <v>1582</v>
      </c>
      <c r="H128" t="s">
        <v>1583</v>
      </c>
      <c r="I128" t="s">
        <v>1584</v>
      </c>
      <c r="J128" t="s">
        <v>5</v>
      </c>
    </row>
    <row r="129" spans="1:10" x14ac:dyDescent="0.25">
      <c r="A129" t="s">
        <v>2171</v>
      </c>
      <c r="B129" t="s">
        <v>1625</v>
      </c>
      <c r="C129" t="s">
        <v>1651</v>
      </c>
      <c r="D129" t="s">
        <v>2176</v>
      </c>
      <c r="E129" t="s">
        <v>2177</v>
      </c>
      <c r="F129" t="s">
        <v>2178</v>
      </c>
      <c r="G129" t="s">
        <v>1582</v>
      </c>
      <c r="H129" t="s">
        <v>1583</v>
      </c>
      <c r="I129" t="s">
        <v>1584</v>
      </c>
      <c r="J129" t="s">
        <v>5</v>
      </c>
    </row>
    <row r="130" spans="1:10" x14ac:dyDescent="0.25">
      <c r="A130" t="s">
        <v>2175</v>
      </c>
      <c r="B130" t="s">
        <v>1742</v>
      </c>
      <c r="C130" t="s">
        <v>1651</v>
      </c>
      <c r="D130" t="s">
        <v>2172</v>
      </c>
      <c r="E130" t="s">
        <v>2173</v>
      </c>
      <c r="F130" t="s">
        <v>2174</v>
      </c>
      <c r="G130" t="s">
        <v>1582</v>
      </c>
      <c r="H130" t="s">
        <v>1583</v>
      </c>
      <c r="I130" t="s">
        <v>1584</v>
      </c>
      <c r="J130" t="s">
        <v>5</v>
      </c>
    </row>
    <row r="131" spans="1:10" x14ac:dyDescent="0.25">
      <c r="A131" t="s">
        <v>2179</v>
      </c>
      <c r="B131" t="s">
        <v>1625</v>
      </c>
      <c r="C131" t="s">
        <v>1616</v>
      </c>
      <c r="D131" t="s">
        <v>2180</v>
      </c>
      <c r="E131" t="s">
        <v>2181</v>
      </c>
      <c r="F131" t="s">
        <v>2182</v>
      </c>
      <c r="G131" t="s">
        <v>1582</v>
      </c>
      <c r="H131" t="s">
        <v>1583</v>
      </c>
      <c r="I131" t="s">
        <v>1584</v>
      </c>
      <c r="J131" t="s">
        <v>5</v>
      </c>
    </row>
    <row r="132" spans="1:10" x14ac:dyDescent="0.25">
      <c r="A132" t="s">
        <v>2183</v>
      </c>
      <c r="B132" t="s">
        <v>1871</v>
      </c>
      <c r="C132" t="s">
        <v>2184</v>
      </c>
      <c r="D132" t="s">
        <v>2185</v>
      </c>
      <c r="E132" t="s">
        <v>2186</v>
      </c>
      <c r="F132" t="s">
        <v>2187</v>
      </c>
      <c r="G132" t="s">
        <v>1582</v>
      </c>
      <c r="H132" t="s">
        <v>1583</v>
      </c>
      <c r="I132" t="s">
        <v>1584</v>
      </c>
      <c r="J132" t="s">
        <v>5</v>
      </c>
    </row>
    <row r="133" spans="1:10" x14ac:dyDescent="0.25">
      <c r="A133" t="s">
        <v>2188</v>
      </c>
      <c r="B133" t="s">
        <v>1635</v>
      </c>
      <c r="C133" t="s">
        <v>1593</v>
      </c>
      <c r="D133" t="s">
        <v>2189</v>
      </c>
      <c r="E133" t="s">
        <v>2190</v>
      </c>
      <c r="F133" t="s">
        <v>2191</v>
      </c>
      <c r="G133" t="s">
        <v>1582</v>
      </c>
      <c r="H133" t="s">
        <v>1583</v>
      </c>
      <c r="I133" t="s">
        <v>1584</v>
      </c>
      <c r="J133" t="s">
        <v>5</v>
      </c>
    </row>
    <row r="134" spans="1:10" x14ac:dyDescent="0.25">
      <c r="A134" t="s">
        <v>2188</v>
      </c>
      <c r="B134" t="s">
        <v>2060</v>
      </c>
      <c r="C134" t="s">
        <v>1666</v>
      </c>
      <c r="D134" t="s">
        <v>2192</v>
      </c>
      <c r="E134" t="s">
        <v>2193</v>
      </c>
      <c r="F134" t="s">
        <v>2194</v>
      </c>
      <c r="G134" t="s">
        <v>1582</v>
      </c>
      <c r="H134" t="s">
        <v>1583</v>
      </c>
      <c r="I134" t="s">
        <v>1584</v>
      </c>
      <c r="J134" t="s">
        <v>5</v>
      </c>
    </row>
    <row r="135" spans="1:10" x14ac:dyDescent="0.25">
      <c r="A135" t="s">
        <v>2195</v>
      </c>
      <c r="B135" t="s">
        <v>1722</v>
      </c>
      <c r="C135" t="s">
        <v>1872</v>
      </c>
      <c r="D135" t="s">
        <v>2196</v>
      </c>
      <c r="E135" t="s">
        <v>2197</v>
      </c>
      <c r="F135" t="s">
        <v>2198</v>
      </c>
      <c r="G135" t="s">
        <v>1582</v>
      </c>
      <c r="H135" t="s">
        <v>1583</v>
      </c>
      <c r="I135" t="s">
        <v>1584</v>
      </c>
      <c r="J135" t="s">
        <v>5</v>
      </c>
    </row>
    <row r="136" spans="1:10" x14ac:dyDescent="0.25">
      <c r="A136" t="s">
        <v>2199</v>
      </c>
      <c r="B136" t="s">
        <v>1687</v>
      </c>
      <c r="C136" t="s">
        <v>1578</v>
      </c>
      <c r="D136" t="s">
        <v>2200</v>
      </c>
      <c r="E136" t="s">
        <v>2201</v>
      </c>
      <c r="F136" t="s">
        <v>2202</v>
      </c>
      <c r="G136" t="s">
        <v>1582</v>
      </c>
      <c r="H136" t="s">
        <v>1583</v>
      </c>
      <c r="I136" t="s">
        <v>1584</v>
      </c>
      <c r="J136" t="s">
        <v>5</v>
      </c>
    </row>
    <row r="137" spans="1:10" x14ac:dyDescent="0.25">
      <c r="A137" t="s">
        <v>2203</v>
      </c>
      <c r="B137" t="s">
        <v>1625</v>
      </c>
      <c r="C137" t="s">
        <v>2204</v>
      </c>
      <c r="D137" t="s">
        <v>2205</v>
      </c>
      <c r="E137" t="s">
        <v>2206</v>
      </c>
      <c r="F137" t="s">
        <v>2207</v>
      </c>
      <c r="G137" t="s">
        <v>1582</v>
      </c>
      <c r="H137" t="s">
        <v>1583</v>
      </c>
      <c r="I137" t="s">
        <v>1584</v>
      </c>
      <c r="J137" t="s">
        <v>5</v>
      </c>
    </row>
    <row r="138" spans="1:10" x14ac:dyDescent="0.25">
      <c r="A138" t="s">
        <v>2208</v>
      </c>
      <c r="B138" t="s">
        <v>1687</v>
      </c>
      <c r="C138" t="s">
        <v>1630</v>
      </c>
      <c r="D138" t="s">
        <v>2209</v>
      </c>
      <c r="E138" t="s">
        <v>2210</v>
      </c>
      <c r="F138" t="s">
        <v>2211</v>
      </c>
      <c r="G138" t="s">
        <v>1582</v>
      </c>
      <c r="H138" t="s">
        <v>1583</v>
      </c>
      <c r="I138" t="s">
        <v>1584</v>
      </c>
      <c r="J138" t="s">
        <v>5</v>
      </c>
    </row>
    <row r="139" spans="1:10" x14ac:dyDescent="0.25">
      <c r="A139" t="s">
        <v>2212</v>
      </c>
      <c r="B139" t="s">
        <v>1592</v>
      </c>
      <c r="C139" t="s">
        <v>1645</v>
      </c>
      <c r="D139" t="s">
        <v>2213</v>
      </c>
      <c r="E139" t="s">
        <v>2214</v>
      </c>
      <c r="F139" t="s">
        <v>2215</v>
      </c>
      <c r="G139" t="s">
        <v>1582</v>
      </c>
      <c r="H139" t="s">
        <v>1583</v>
      </c>
      <c r="I139" t="s">
        <v>1584</v>
      </c>
      <c r="J139" t="s">
        <v>5</v>
      </c>
    </row>
    <row r="140" spans="1:10" x14ac:dyDescent="0.25">
      <c r="A140" t="s">
        <v>2216</v>
      </c>
      <c r="B140" t="s">
        <v>2060</v>
      </c>
      <c r="C140" t="s">
        <v>1578</v>
      </c>
      <c r="D140" t="s">
        <v>2217</v>
      </c>
      <c r="E140" t="s">
        <v>2218</v>
      </c>
      <c r="F140" t="s">
        <v>2219</v>
      </c>
      <c r="G140" t="s">
        <v>1582</v>
      </c>
      <c r="H140" t="s">
        <v>1583</v>
      </c>
      <c r="I140" t="s">
        <v>1584</v>
      </c>
      <c r="J140" t="s">
        <v>5</v>
      </c>
    </row>
    <row r="141" spans="1:10" x14ac:dyDescent="0.25">
      <c r="A141" t="s">
        <v>2220</v>
      </c>
      <c r="B141" t="s">
        <v>1852</v>
      </c>
      <c r="C141" t="s">
        <v>2221</v>
      </c>
      <c r="D141" t="s">
        <v>2222</v>
      </c>
      <c r="E141" t="s">
        <v>2223</v>
      </c>
      <c r="F141" t="s">
        <v>2224</v>
      </c>
      <c r="G141" t="s">
        <v>1582</v>
      </c>
      <c r="H141" t="s">
        <v>1583</v>
      </c>
      <c r="I141" t="s">
        <v>1584</v>
      </c>
      <c r="J141" t="s">
        <v>5</v>
      </c>
    </row>
    <row r="142" spans="1:10" x14ac:dyDescent="0.25">
      <c r="A142" t="s">
        <v>2225</v>
      </c>
      <c r="B142" t="s">
        <v>1615</v>
      </c>
      <c r="C142" t="s">
        <v>1999</v>
      </c>
      <c r="D142" t="s">
        <v>2226</v>
      </c>
      <c r="E142" t="s">
        <v>2227</v>
      </c>
      <c r="F142" t="s">
        <v>2228</v>
      </c>
      <c r="G142" t="s">
        <v>1582</v>
      </c>
      <c r="H142" t="s">
        <v>1583</v>
      </c>
      <c r="I142" t="s">
        <v>1584</v>
      </c>
      <c r="J14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42578125" defaultRowHeight="14.2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2" customWidth="1"/>
    <col min="12" max="12" width="42.140625" customWidth="1"/>
    <col min="13" max="14" width="11.42578125" style="2" customWidth="1"/>
    <col min="16" max="16" width="10.85546875" customWidth="1"/>
  </cols>
  <sheetData>
    <row r="1" spans="1:16" s="3" customFormat="1" ht="32.25" customHeight="1" x14ac:dyDescent="0.25">
      <c r="A1" s="3">
        <f t="array" ref="A1:A172">Основний!C2:C26</f>
        <v>1</v>
      </c>
      <c r="B1" s="3" t="str">
        <f t="array" ref="B1:B172">CONCATENATE("", Основний!E2:E26)</f>
        <v>АБРАМЯН Артур Маратович</v>
      </c>
      <c r="C1" s="3" t="e">
        <f t="array" ref="C1:C172">CONCATENATE("", TEXT(Основний!#REF!,"dd.mm.yyyy"))</f>
        <v>#REF!</v>
      </c>
      <c r="D1" s="4" t="str">
        <f t="array" ref="D1:D172">CONCATENATE("", Основний!K2:K26)</f>
        <v>3608804152</v>
      </c>
      <c r="E1" s="4" t="s">
        <v>23</v>
      </c>
      <c r="F1" s="4" t="str">
        <f t="array" ref="F1:F172">CONCATENATE("", Основний!L2:L26)</f>
        <v>040520251458450705269/1</v>
      </c>
      <c r="G1" s="4" t="s">
        <v>23</v>
      </c>
      <c r="H1" s="4" t="str">
        <f t="array" ref="H1:H172">CONCATENATE("", Основний!M2:M26)</f>
        <v>ВТ 101396
Приморським РС у м. Маріуполі ГУ ДМС України в Донецькій області
12.06.2015</v>
      </c>
      <c r="I1" s="4" t="s">
        <v>23</v>
      </c>
      <c r="J1" s="5" t="s">
        <v>24</v>
      </c>
      <c r="K1" s="4" t="s">
        <v>25</v>
      </c>
      <c r="L1" s="5" t="s">
        <v>26</v>
      </c>
      <c r="M1" s="4" t="s">
        <v>27</v>
      </c>
      <c r="N1" s="4" t="s">
        <v>28</v>
      </c>
    </row>
    <row r="2" spans="1:16" ht="15" hidden="1" customHeight="1" x14ac:dyDescent="0.25">
      <c r="A2">
        <v>2</v>
      </c>
      <c r="B2" t="str">
        <v>АВРАМЕНКО Андрій Миколайович</v>
      </c>
      <c r="C2" s="6" t="e">
        <v>#REF!</v>
      </c>
      <c r="D2" s="1" t="str">
        <v>3085003094</v>
      </c>
      <c r="F2" t="str">
        <v/>
      </c>
      <c r="H2" t="str">
        <v/>
      </c>
      <c r="J2" s="7" t="s">
        <v>29</v>
      </c>
      <c r="K2" s="8" t="s">
        <v>29</v>
      </c>
      <c r="L2" s="7" t="s">
        <v>29</v>
      </c>
      <c r="M2" s="8" t="s">
        <v>29</v>
      </c>
      <c r="N2" s="8" t="s">
        <v>29</v>
      </c>
      <c r="O2" t="e">
        <f>DATEVALUE(C2) &lt;&gt; INT(LEFT(D2,5)) +1</f>
        <v>#REF!</v>
      </c>
    </row>
    <row r="3" spans="1:16" ht="15" x14ac:dyDescent="0.25">
      <c r="A3">
        <v>2</v>
      </c>
      <c r="B3" t="str">
        <v>АЛЕКСЕНКО Іван Миколайович</v>
      </c>
      <c r="C3" s="9" t="e">
        <v>#REF!</v>
      </c>
      <c r="D3" s="1" t="str">
        <v>3560301717</v>
      </c>
      <c r="E3" s="1">
        <f t="shared" ref="E3:E34" si="0">IF(D3="", "", LEN(D3))</f>
        <v>10</v>
      </c>
      <c r="F3" t="str">
        <v/>
      </c>
      <c r="G3" s="1" t="str">
        <f t="shared" ref="G3:G34" si="1">IF(F3="", "", LEN(F3))</f>
        <v/>
      </c>
      <c r="H3" t="str">
        <v/>
      </c>
      <c r="I3" s="1" t="str">
        <f t="shared" ref="I3:I34" si="2">IF(H3="", "", LEN(H3))</f>
        <v/>
      </c>
      <c r="J3" t="s">
        <v>30</v>
      </c>
      <c r="K3" s="10" t="b">
        <f t="shared" ref="K3:K66" si="3">IF(J3="", "", B3=J3)</f>
        <v>0</v>
      </c>
      <c r="M3" s="10" t="str">
        <f t="shared" ref="M3:M34" si="4">IF(L3="", "", B3=L3)</f>
        <v/>
      </c>
      <c r="N3" s="10" t="str">
        <f t="shared" ref="N3:N34" si="5">IF(L3="", "", J3=L3)</f>
        <v/>
      </c>
      <c r="O3" t="e">
        <f>DATEVALUE(C3) &lt;&gt; INT(LEFT(D3,5)) +1</f>
        <v>#REF!</v>
      </c>
      <c r="P3" t="e">
        <f>DATEVALUE(C3)</f>
        <v>#REF!</v>
      </c>
    </row>
    <row r="4" spans="1:16" ht="15" x14ac:dyDescent="0.25">
      <c r="A4">
        <v>3</v>
      </c>
      <c r="B4" t="str">
        <v>АЛІЄВ Парвіз Натікбєкович</v>
      </c>
      <c r="C4" s="6" t="e">
        <v>#REF!</v>
      </c>
      <c r="D4" s="1" t="str">
        <v>3044204097</v>
      </c>
      <c r="E4" s="1">
        <f t="shared" si="0"/>
        <v>10</v>
      </c>
      <c r="F4" t="str">
        <v>АГ 629818</v>
      </c>
      <c r="G4" s="1">
        <f t="shared" si="1"/>
        <v>9</v>
      </c>
      <c r="H4" t="str">
        <v>КС 160333
Київським РВ ДМУ УДМС УКР в Донецькій обл
09.08.2002</v>
      </c>
      <c r="I4" s="1">
        <f t="shared" si="2"/>
        <v>62</v>
      </c>
      <c r="J4" t="s">
        <v>31</v>
      </c>
      <c r="K4" s="2" t="b">
        <f t="shared" si="3"/>
        <v>0</v>
      </c>
      <c r="M4" s="2" t="str">
        <f t="shared" si="4"/>
        <v/>
      </c>
      <c r="N4" s="2" t="str">
        <f t="shared" si="5"/>
        <v/>
      </c>
      <c r="O4" t="e">
        <f>DATEVALUE(C4) &lt;&gt; INT(LEFT(D4,5)) +1</f>
        <v>#REF!</v>
      </c>
    </row>
    <row r="5" spans="1:16" ht="15" x14ac:dyDescent="0.25">
      <c r="A5">
        <v>1</v>
      </c>
      <c r="B5" t="str">
        <v>АНДРУШКО Вадим Валентинович</v>
      </c>
      <c r="C5" s="6" t="e">
        <v>#REF!</v>
      </c>
      <c r="D5" s="1" t="str">
        <v>3354308835</v>
      </c>
      <c r="E5" s="1">
        <f t="shared" si="0"/>
        <v>10</v>
      </c>
      <c r="F5" t="str">
        <v>АГ 603287</v>
      </c>
      <c r="G5" s="1">
        <f t="shared" si="1"/>
        <v>9</v>
      </c>
      <c r="H5" t="str">
        <v>ВН 424127
Вололдарсько-Волинським РВ УМВС в Житомирській області
20.05.2008</v>
      </c>
      <c r="I5" s="1">
        <f t="shared" si="2"/>
        <v>75</v>
      </c>
      <c r="J5" t="s">
        <v>32</v>
      </c>
      <c r="K5" s="2" t="b">
        <f t="shared" si="3"/>
        <v>0</v>
      </c>
      <c r="M5" s="2" t="str">
        <f t="shared" si="4"/>
        <v/>
      </c>
      <c r="N5" s="2" t="str">
        <f t="shared" si="5"/>
        <v/>
      </c>
      <c r="O5" t="e">
        <f>DATEVALUE(C5) &lt;&gt; INT(LEFT(D5,5)) +1</f>
        <v>#REF!</v>
      </c>
    </row>
    <row r="6" spans="1:16" ht="15" x14ac:dyDescent="0.25">
      <c r="A6">
        <v>5</v>
      </c>
      <c r="B6" t="str">
        <v>АНІСІМОВ Сергій Леонідович</v>
      </c>
      <c r="C6" s="6" t="e">
        <v>#REF!</v>
      </c>
      <c r="D6" s="1" t="str">
        <v>3279802570</v>
      </c>
      <c r="E6" s="1">
        <f t="shared" si="0"/>
        <v>10</v>
      </c>
      <c r="F6" t="str">
        <v>АГ 633795</v>
      </c>
      <c r="G6" s="1">
        <f t="shared" si="1"/>
        <v>9</v>
      </c>
      <c r="H6" t="str">
        <v>АМ 247948</v>
      </c>
      <c r="I6" s="1">
        <f t="shared" si="2"/>
        <v>9</v>
      </c>
      <c r="J6" t="s">
        <v>33</v>
      </c>
      <c r="K6" s="2" t="b">
        <f t="shared" si="3"/>
        <v>0</v>
      </c>
      <c r="M6" s="2" t="str">
        <f t="shared" si="4"/>
        <v/>
      </c>
      <c r="N6" s="2" t="str">
        <f t="shared" si="5"/>
        <v/>
      </c>
    </row>
    <row r="7" spans="1:16" ht="15" x14ac:dyDescent="0.25">
      <c r="A7">
        <v>1</v>
      </c>
      <c r="B7" t="str">
        <v>АНТОНЮК Дмитро Русланович</v>
      </c>
      <c r="C7" s="6" t="e">
        <v>#REF!</v>
      </c>
      <c r="D7" s="1" t="str">
        <v>3624109257</v>
      </c>
      <c r="E7" s="1">
        <f t="shared" si="0"/>
        <v>10</v>
      </c>
      <c r="F7" t="str">
        <v>АГ 574988</v>
      </c>
      <c r="G7" s="1">
        <f t="shared" si="1"/>
        <v>9</v>
      </c>
      <c r="H7" t="str">
        <v>АТ 121678</v>
      </c>
      <c r="I7" s="1">
        <f t="shared" si="2"/>
        <v>9</v>
      </c>
      <c r="J7" t="s">
        <v>34</v>
      </c>
      <c r="K7" s="2" t="b">
        <f t="shared" si="3"/>
        <v>0</v>
      </c>
      <c r="M7" s="2" t="str">
        <f t="shared" si="4"/>
        <v/>
      </c>
      <c r="N7" s="2" t="str">
        <f t="shared" si="5"/>
        <v/>
      </c>
    </row>
    <row r="8" spans="1:16" ht="15" x14ac:dyDescent="0.25">
      <c r="A8">
        <v>1</v>
      </c>
      <c r="B8" t="str">
        <v>АНТОНЮК Олександр Леонідович</v>
      </c>
      <c r="C8" s="6" t="e">
        <v>#REF!</v>
      </c>
      <c r="D8" s="1" t="str">
        <v>2912410393</v>
      </c>
      <c r="E8" s="1">
        <f t="shared" si="0"/>
        <v>10</v>
      </c>
      <c r="F8" t="str">
        <v>АГ 603239</v>
      </c>
      <c r="G8" s="1">
        <f t="shared" si="1"/>
        <v>9</v>
      </c>
      <c r="H8" t="str">
        <v>ТТ 193066
Дарнівським РО ГУ ДМС УКР в м. Києві
16.08.2013</v>
      </c>
      <c r="I8" s="1">
        <f t="shared" si="2"/>
        <v>57</v>
      </c>
      <c r="J8" t="s">
        <v>35</v>
      </c>
      <c r="K8" s="2" t="b">
        <f t="shared" si="3"/>
        <v>0</v>
      </c>
      <c r="M8" s="2" t="str">
        <f t="shared" si="4"/>
        <v/>
      </c>
      <c r="N8" s="2" t="str">
        <f t="shared" si="5"/>
        <v/>
      </c>
    </row>
    <row r="9" spans="1:16" ht="15" x14ac:dyDescent="0.25">
      <c r="A9">
        <v>2</v>
      </c>
      <c r="B9" t="str">
        <v>БАБИЧ Андрій Васильович</v>
      </c>
      <c r="C9" s="6" t="e">
        <v>#REF!</v>
      </c>
      <c r="D9" s="1" t="str">
        <v>3078922215</v>
      </c>
      <c r="E9" s="1">
        <f t="shared" si="0"/>
        <v>10</v>
      </c>
      <c r="F9" t="str">
        <v>АГ 603272</v>
      </c>
      <c r="G9" s="1">
        <f t="shared" si="1"/>
        <v>9</v>
      </c>
      <c r="H9" t="str">
        <v>СТ 531446
Чернігівським РС УДМС УКР  в Чернігівській обл
24.02.2017</v>
      </c>
      <c r="I9" s="1">
        <f t="shared" si="2"/>
        <v>67</v>
      </c>
      <c r="J9" t="s">
        <v>36</v>
      </c>
      <c r="K9" s="2" t="b">
        <f t="shared" si="3"/>
        <v>0</v>
      </c>
      <c r="M9" s="2" t="str">
        <f t="shared" si="4"/>
        <v/>
      </c>
      <c r="N9" s="2" t="str">
        <f t="shared" si="5"/>
        <v/>
      </c>
    </row>
    <row r="10" spans="1:16" ht="15" x14ac:dyDescent="0.25">
      <c r="A10">
        <v>3</v>
      </c>
      <c r="B10" t="str">
        <v>БАСКАКОВ Павло Анатолійович</v>
      </c>
      <c r="C10" s="6" t="e">
        <v>#REF!</v>
      </c>
      <c r="D10" s="1" t="str">
        <v>3074200978</v>
      </c>
      <c r="E10" s="1">
        <f t="shared" si="0"/>
        <v>10</v>
      </c>
      <c r="F10" t="str">
        <v>140220221425037600020/1</v>
      </c>
      <c r="G10" s="1">
        <f t="shared" si="1"/>
        <v>23</v>
      </c>
      <c r="H10" t="str">
        <v>АМ 064073
Заводським РВ Дніпродзержинського МУ УМВС України в Дніпропетровській області
03.10.2000</v>
      </c>
      <c r="I10" s="1">
        <f t="shared" si="2"/>
        <v>98</v>
      </c>
      <c r="J10" t="s">
        <v>37</v>
      </c>
      <c r="K10" s="2" t="b">
        <f t="shared" si="3"/>
        <v>0</v>
      </c>
      <c r="M10" s="2" t="str">
        <f t="shared" si="4"/>
        <v/>
      </c>
      <c r="N10" s="2" t="str">
        <f t="shared" si="5"/>
        <v/>
      </c>
    </row>
    <row r="11" spans="1:16" ht="15" x14ac:dyDescent="0.25">
      <c r="A11">
        <v>2</v>
      </c>
      <c r="B11" t="str">
        <v>БЕРШАДСЬКИЙ Олександр Миколайович</v>
      </c>
      <c r="C11" s="6" t="e">
        <v>#REF!</v>
      </c>
      <c r="D11" s="1" t="str">
        <v>3367700733</v>
      </c>
      <c r="E11" s="1">
        <f t="shared" si="0"/>
        <v>10</v>
      </c>
      <c r="F11" t="str">
        <v>довідка</v>
      </c>
      <c r="G11" s="1">
        <f t="shared" si="1"/>
        <v>7</v>
      </c>
      <c r="H11" t="str">
        <v>003047716
8034
04.03.2019</v>
      </c>
      <c r="I11" s="1">
        <f t="shared" si="2"/>
        <v>25</v>
      </c>
      <c r="J11" t="s">
        <v>38</v>
      </c>
      <c r="K11" s="2" t="b">
        <f t="shared" si="3"/>
        <v>0</v>
      </c>
      <c r="M11" s="2" t="str">
        <f t="shared" si="4"/>
        <v/>
      </c>
      <c r="N11" s="2" t="str">
        <f t="shared" si="5"/>
        <v/>
      </c>
    </row>
    <row r="12" spans="1:16" ht="15" x14ac:dyDescent="0.25">
      <c r="A12">
        <v>3</v>
      </c>
      <c r="B12" t="str">
        <v>БІЛОУСОВ Сергій Вікторович</v>
      </c>
      <c r="C12" s="6" t="e">
        <v>#REF!</v>
      </c>
      <c r="D12" s="1" t="str">
        <v>ВМ 632875</v>
      </c>
      <c r="E12" s="1">
        <f t="shared" si="0"/>
        <v>9</v>
      </c>
      <c r="F12" t="str">
        <v>АГ 186080</v>
      </c>
      <c r="G12" s="1">
        <f t="shared" si="1"/>
        <v>9</v>
      </c>
      <c r="H12" t="str">
        <v>009302826
1836
23.06.2023</v>
      </c>
      <c r="I12" s="1">
        <f t="shared" si="2"/>
        <v>25</v>
      </c>
      <c r="J12" t="s">
        <v>39</v>
      </c>
      <c r="K12" s="2" t="b">
        <f t="shared" si="3"/>
        <v>0</v>
      </c>
      <c r="M12" s="2" t="str">
        <f t="shared" si="4"/>
        <v/>
      </c>
      <c r="N12" s="2" t="str">
        <f t="shared" si="5"/>
        <v/>
      </c>
    </row>
    <row r="13" spans="1:16" ht="15" x14ac:dyDescent="0.25">
      <c r="A13">
        <v>18</v>
      </c>
      <c r="B13" t="str">
        <v>БОЙКО Геннадій Володимирович</v>
      </c>
      <c r="C13" s="6" t="e">
        <v>#REF!</v>
      </c>
      <c r="D13" s="1" t="str">
        <v>2990807554</v>
      </c>
      <c r="E13" s="1">
        <f t="shared" si="0"/>
        <v>10</v>
      </c>
      <c r="F13" t="str">
        <v>250220261352624000001/2</v>
      </c>
      <c r="G13" s="1">
        <f t="shared" si="1"/>
        <v>23</v>
      </c>
      <c r="H13" t="str">
        <v>МА 583941
Охтирським МРВУМВС України в Сумській обл.,
04.01.1999</v>
      </c>
      <c r="I13" s="1">
        <f t="shared" si="2"/>
        <v>64</v>
      </c>
      <c r="J13" t="s">
        <v>40</v>
      </c>
      <c r="K13" s="2" t="b">
        <f t="shared" si="3"/>
        <v>0</v>
      </c>
      <c r="M13" s="2" t="str">
        <f t="shared" si="4"/>
        <v/>
      </c>
      <c r="N13" s="2" t="str">
        <f t="shared" si="5"/>
        <v/>
      </c>
    </row>
    <row r="14" spans="1:16" ht="15" x14ac:dyDescent="0.25">
      <c r="A14">
        <v>4</v>
      </c>
      <c r="B14" t="str">
        <v>БОЛЬШАКОВ Костянтин Євгенович</v>
      </c>
      <c r="C14" s="6" t="e">
        <v>#REF!</v>
      </c>
      <c r="D14" s="1" t="str">
        <v>3378604531</v>
      </c>
      <c r="E14" s="1">
        <f t="shared" si="0"/>
        <v>10</v>
      </c>
      <c r="F14" t="str">
        <v>250220261320634500007/1</v>
      </c>
      <c r="G14" s="1">
        <f t="shared" si="1"/>
        <v>23</v>
      </c>
      <c r="H14" t="str">
        <v>ЕН 904717
Краснолуцьким МВ УДМС УКР в Луганській обл
15.11.2012</v>
      </c>
      <c r="I14" s="1">
        <f t="shared" si="2"/>
        <v>63</v>
      </c>
      <c r="J14" t="s">
        <v>41</v>
      </c>
      <c r="K14" s="2" t="b">
        <f t="shared" si="3"/>
        <v>0</v>
      </c>
      <c r="M14" s="2" t="str">
        <f t="shared" si="4"/>
        <v/>
      </c>
      <c r="N14" s="2" t="str">
        <f t="shared" si="5"/>
        <v/>
      </c>
    </row>
    <row r="15" spans="1:16" ht="15" x14ac:dyDescent="0.25">
      <c r="A15">
        <v>4</v>
      </c>
      <c r="B15" t="str">
        <v>БОНДАР Андрій Васильович</v>
      </c>
      <c r="C15" s="6" t="e">
        <v>#REF!</v>
      </c>
      <c r="D15" s="1" t="str">
        <v>3235207996</v>
      </c>
      <c r="E15" s="1">
        <f t="shared" si="0"/>
        <v>10</v>
      </c>
      <c r="F15" t="str">
        <v>АГ 574967</v>
      </c>
      <c r="G15" s="1">
        <f t="shared" si="1"/>
        <v>9</v>
      </c>
      <c r="H15" t="str">
        <v>011098716</v>
      </c>
      <c r="I15" s="1">
        <f t="shared" si="2"/>
        <v>9</v>
      </c>
      <c r="J15" t="s">
        <v>42</v>
      </c>
      <c r="K15" s="2" t="b">
        <f t="shared" si="3"/>
        <v>0</v>
      </c>
      <c r="M15" s="2" t="str">
        <f t="shared" si="4"/>
        <v/>
      </c>
      <c r="N15" s="2" t="str">
        <f t="shared" si="5"/>
        <v/>
      </c>
    </row>
    <row r="16" spans="1:16" ht="15" x14ac:dyDescent="0.25">
      <c r="A16">
        <v>10</v>
      </c>
      <c r="B16" t="str">
        <v>БОРИСОВ Дмитро Сергійович</v>
      </c>
      <c r="C16" s="6" t="e">
        <v>#REF!</v>
      </c>
      <c r="D16" s="1" t="str">
        <v>3081727094</v>
      </c>
      <c r="E16" s="1">
        <f t="shared" si="0"/>
        <v>10</v>
      </c>
      <c r="F16" t="str">
        <v>СО 871538</v>
      </c>
      <c r="G16" s="1">
        <f t="shared" si="1"/>
        <v>9</v>
      </c>
      <c r="H16" t="str">
        <v/>
      </c>
      <c r="I16" s="1" t="str">
        <f t="shared" si="2"/>
        <v/>
      </c>
      <c r="K16" s="2" t="str">
        <f t="shared" si="3"/>
        <v/>
      </c>
      <c r="M16" s="2" t="str">
        <f t="shared" si="4"/>
        <v/>
      </c>
      <c r="N16" s="2" t="str">
        <f t="shared" si="5"/>
        <v/>
      </c>
    </row>
    <row r="17" spans="1:14" ht="15" x14ac:dyDescent="0.25">
      <c r="A17">
        <v>1</v>
      </c>
      <c r="B17" t="str">
        <v>БОРОДАВКО Віталій Михайлович</v>
      </c>
      <c r="C17" s="6" t="e">
        <v>#REF!</v>
      </c>
      <c r="D17" s="1" t="str">
        <v>3279006554</v>
      </c>
      <c r="E17" s="1">
        <f t="shared" si="0"/>
        <v>10</v>
      </c>
      <c r="F17" t="str">
        <v>АГ 633793</v>
      </c>
      <c r="G17" s="1">
        <f t="shared" si="1"/>
        <v>9</v>
      </c>
      <c r="H17" t="str">
        <v>НМ 247947
Ніжинським МВР УМВС УКР в Чернігівській обл
24.03.2006</v>
      </c>
      <c r="I17" s="1">
        <f t="shared" si="2"/>
        <v>64</v>
      </c>
      <c r="K17" s="2" t="str">
        <f t="shared" si="3"/>
        <v/>
      </c>
      <c r="M17" s="2" t="str">
        <f t="shared" si="4"/>
        <v/>
      </c>
      <c r="N17" s="2" t="str">
        <f t="shared" si="5"/>
        <v/>
      </c>
    </row>
    <row r="18" spans="1:14" ht="15" x14ac:dyDescent="0.25">
      <c r="A18">
        <v>3</v>
      </c>
      <c r="B18" t="str">
        <v>БРИСКІН Денис Сергійович</v>
      </c>
      <c r="C18" s="6" t="e">
        <v>#REF!</v>
      </c>
      <c r="D18" s="1" t="str">
        <v>3019609990</v>
      </c>
      <c r="E18" s="1">
        <f t="shared" si="0"/>
        <v>10</v>
      </c>
      <c r="F18" t="str">
        <v>МО 369114</v>
      </c>
      <c r="G18" s="1">
        <f t="shared" si="1"/>
        <v>9</v>
      </c>
      <c r="H18" t="str">
        <v/>
      </c>
      <c r="I18" s="1" t="str">
        <f t="shared" si="2"/>
        <v/>
      </c>
      <c r="K18" s="2" t="str">
        <f t="shared" si="3"/>
        <v/>
      </c>
      <c r="M18" s="2" t="str">
        <f t="shared" si="4"/>
        <v/>
      </c>
      <c r="N18" s="2" t="str">
        <f t="shared" si="5"/>
        <v/>
      </c>
    </row>
    <row r="19" spans="1:14" ht="15" x14ac:dyDescent="0.25">
      <c r="A19">
        <v>2</v>
      </c>
      <c r="B19" t="str">
        <v>БРОДОВСЬКИЙ Вадим Феліксович</v>
      </c>
      <c r="C19" s="6" t="e">
        <v>#REF!</v>
      </c>
      <c r="D19" s="1" t="str">
        <v>2843714031</v>
      </c>
      <c r="E19" s="1">
        <f t="shared" si="0"/>
        <v>10</v>
      </c>
      <c r="F19" t="str">
        <v>АГ 603250</v>
      </c>
      <c r="G19" s="1">
        <f t="shared" si="1"/>
        <v>9</v>
      </c>
      <c r="H19" t="str">
        <v>ВМ 028712</v>
      </c>
      <c r="I19" s="1">
        <f t="shared" si="2"/>
        <v>9</v>
      </c>
      <c r="K19" s="2" t="str">
        <f t="shared" si="3"/>
        <v/>
      </c>
      <c r="M19" s="2" t="str">
        <f t="shared" si="4"/>
        <v/>
      </c>
      <c r="N19" s="2" t="str">
        <f t="shared" si="5"/>
        <v/>
      </c>
    </row>
    <row r="20" spans="1:14" ht="15" x14ac:dyDescent="0.25">
      <c r="A20">
        <v>23</v>
      </c>
      <c r="B20" t="str">
        <v>БРУЯКА Максим Юрійович</v>
      </c>
      <c r="C20" s="6" t="e">
        <v>#REF!</v>
      </c>
      <c r="D20" s="1" t="str">
        <v>3536512192</v>
      </c>
      <c r="E20" s="1">
        <f t="shared" si="0"/>
        <v>10</v>
      </c>
      <c r="F20" t="str">
        <v>АВ 960514</v>
      </c>
      <c r="G20" s="1">
        <f t="shared" si="1"/>
        <v>9</v>
      </c>
      <c r="H20" t="str">
        <v>МВ 516155
Ковпаківським РВ м.Суми УДМС України в Сумській обл.
18.12.2012</v>
      </c>
      <c r="I20" s="1">
        <f t="shared" si="2"/>
        <v>73</v>
      </c>
      <c r="K20" s="2" t="str">
        <f t="shared" si="3"/>
        <v/>
      </c>
      <c r="M20" s="2" t="str">
        <f t="shared" si="4"/>
        <v/>
      </c>
      <c r="N20" s="2" t="str">
        <f t="shared" si="5"/>
        <v/>
      </c>
    </row>
    <row r="21" spans="1:14" ht="15" x14ac:dyDescent="0.25">
      <c r="A21">
        <v>38</v>
      </c>
      <c r="B21" t="str">
        <v>БУРКОВЦОВ Андрій Юрійович</v>
      </c>
      <c r="C21" s="6" t="e">
        <v>#REF!</v>
      </c>
      <c r="D21" s="1" t="str">
        <v>3239413855</v>
      </c>
      <c r="E21" s="1">
        <f t="shared" si="0"/>
        <v>10</v>
      </c>
      <c r="F21" t="str">
        <v>АВ 949437</v>
      </c>
      <c r="G21" s="1">
        <f t="shared" si="1"/>
        <v>9</v>
      </c>
      <c r="H21" t="str">
        <v>закордоний паспорт
ЕН991201
виданий 7401
08.06.2011</v>
      </c>
      <c r="I21" s="1">
        <f t="shared" si="2"/>
        <v>51</v>
      </c>
      <c r="K21" s="2" t="str">
        <f t="shared" si="3"/>
        <v/>
      </c>
      <c r="M21" s="2" t="str">
        <f t="shared" si="4"/>
        <v/>
      </c>
      <c r="N21" s="2" t="str">
        <f t="shared" si="5"/>
        <v/>
      </c>
    </row>
    <row r="22" spans="1:14" ht="15" x14ac:dyDescent="0.25">
      <c r="A22">
        <v>5</v>
      </c>
      <c r="B22" t="str">
        <v>БУТКО Руслан Павлович</v>
      </c>
      <c r="C22" s="6" t="e">
        <v>#REF!</v>
      </c>
      <c r="D22" s="1" t="str">
        <v>3600408276</v>
      </c>
      <c r="E22" s="1">
        <f t="shared" si="0"/>
        <v>10</v>
      </c>
      <c r="F22" t="str">
        <v>250620235816010600001/1</v>
      </c>
      <c r="G22" s="1">
        <f t="shared" si="1"/>
        <v>23</v>
      </c>
      <c r="H22" t="str">
        <v>009601452
3214
29.08.2023</v>
      </c>
      <c r="I22" s="1">
        <f t="shared" si="2"/>
        <v>25</v>
      </c>
      <c r="K22" s="2" t="str">
        <f t="shared" si="3"/>
        <v/>
      </c>
      <c r="M22" s="2" t="str">
        <f t="shared" si="4"/>
        <v/>
      </c>
      <c r="N22" s="2" t="str">
        <f t="shared" si="5"/>
        <v/>
      </c>
    </row>
    <row r="23" spans="1:14" ht="15" x14ac:dyDescent="0.25">
      <c r="A23">
        <v>5</v>
      </c>
      <c r="B23" t="str">
        <v>ВАСИЛЬЧЕНКО Сергій Анатолійович</v>
      </c>
      <c r="C23" s="6" t="e">
        <v>#REF!</v>
      </c>
      <c r="D23" s="1" t="str">
        <v>3428909730</v>
      </c>
      <c r="E23" s="1">
        <f t="shared" si="0"/>
        <v>10</v>
      </c>
      <c r="F23" t="str">
        <v>АВ 949433</v>
      </c>
      <c r="G23" s="1">
        <f t="shared" si="1"/>
        <v>9</v>
      </c>
      <c r="H23" t="str">
        <v>002997059
виданий 5924
20.02.2019</v>
      </c>
      <c r="I23" s="1">
        <f t="shared" si="2"/>
        <v>33</v>
      </c>
      <c r="K23" s="2" t="str">
        <f t="shared" si="3"/>
        <v/>
      </c>
      <c r="M23" s="2" t="str">
        <f t="shared" si="4"/>
        <v/>
      </c>
      <c r="N23" s="2" t="str">
        <f t="shared" si="5"/>
        <v/>
      </c>
    </row>
    <row r="24" spans="1:14" ht="15" x14ac:dyDescent="0.25">
      <c r="A24">
        <v>4</v>
      </c>
      <c r="B24" t="str">
        <v>ВЕРБА Володимир Олександрович</v>
      </c>
      <c r="C24" s="6" t="e">
        <v>#REF!</v>
      </c>
      <c r="D24" s="1" t="str">
        <v>3493804851</v>
      </c>
      <c r="E24" s="1">
        <f t="shared" si="0"/>
        <v>10</v>
      </c>
      <c r="F24" t="str">
        <v>АВ 552749</v>
      </c>
      <c r="G24" s="1">
        <f t="shared" si="1"/>
        <v>9</v>
      </c>
      <c r="H24" t="str">
        <v/>
      </c>
      <c r="I24" s="1" t="str">
        <f t="shared" si="2"/>
        <v/>
      </c>
      <c r="K24" s="2" t="str">
        <f t="shared" si="3"/>
        <v/>
      </c>
      <c r="M24" s="2" t="str">
        <f t="shared" si="4"/>
        <v/>
      </c>
      <c r="N24" s="2" t="str">
        <f t="shared" si="5"/>
        <v/>
      </c>
    </row>
    <row r="25" spans="1:14" ht="15" x14ac:dyDescent="0.25">
      <c r="A25">
        <v>43</v>
      </c>
      <c r="B25" t="str">
        <v>ВЕРСТЮК Євген Дмитрович</v>
      </c>
      <c r="C25" s="6" t="e">
        <v>#REF!</v>
      </c>
      <c r="D25" s="1" t="str">
        <v>2821912276</v>
      </c>
      <c r="E25" s="1">
        <f t="shared" si="0"/>
        <v>10</v>
      </c>
      <c r="F25" t="str">
        <v>АВ909239</v>
      </c>
      <c r="G25" s="1">
        <f t="shared" si="1"/>
        <v>8</v>
      </c>
      <c r="H25" t="str">
        <v xml:space="preserve">МК 414303
Лозівським МРВУМВС України в Харківській обл.
15.01.1997  </v>
      </c>
      <c r="I25" s="1">
        <f t="shared" si="2"/>
        <v>68</v>
      </c>
      <c r="K25" s="2" t="str">
        <f t="shared" si="3"/>
        <v/>
      </c>
      <c r="M25" s="2" t="str">
        <f t="shared" si="4"/>
        <v/>
      </c>
      <c r="N25" s="2" t="str">
        <f t="shared" si="5"/>
        <v/>
      </c>
    </row>
    <row r="26" spans="1:14" ht="15" x14ac:dyDescent="0.25">
      <c r="A26" t="e">
        <v>#N/A</v>
      </c>
      <c r="B26" t="e">
        <v>#N/A</v>
      </c>
      <c r="C26" s="6" t="e">
        <v>#REF!</v>
      </c>
      <c r="D26" s="1" t="e">
        <v>#N/A</v>
      </c>
      <c r="E26" s="1" t="e">
        <f t="shared" si="0"/>
        <v>#N/A</v>
      </c>
      <c r="F26" t="e">
        <v>#N/A</v>
      </c>
      <c r="G26" s="1" t="e">
        <f t="shared" si="1"/>
        <v>#N/A</v>
      </c>
      <c r="H26" t="e">
        <v>#N/A</v>
      </c>
      <c r="I26" s="1" t="e">
        <f t="shared" si="2"/>
        <v>#N/A</v>
      </c>
      <c r="K26" s="2" t="str">
        <f t="shared" si="3"/>
        <v/>
      </c>
      <c r="M26" s="2" t="str">
        <f t="shared" si="4"/>
        <v/>
      </c>
      <c r="N26" s="2" t="str">
        <f t="shared" si="5"/>
        <v/>
      </c>
    </row>
    <row r="27" spans="1:14" ht="15" x14ac:dyDescent="0.25">
      <c r="A27" t="e">
        <v>#N/A</v>
      </c>
      <c r="B27" t="e">
        <v>#N/A</v>
      </c>
      <c r="C27" s="6" t="e">
        <v>#REF!</v>
      </c>
      <c r="D27" s="1" t="e">
        <v>#N/A</v>
      </c>
      <c r="E27" s="1" t="e">
        <f t="shared" si="0"/>
        <v>#N/A</v>
      </c>
      <c r="F27" t="e">
        <v>#N/A</v>
      </c>
      <c r="G27" s="1" t="e">
        <f t="shared" si="1"/>
        <v>#N/A</v>
      </c>
      <c r="H27" t="e">
        <v>#N/A</v>
      </c>
      <c r="I27" s="1" t="e">
        <f t="shared" si="2"/>
        <v>#N/A</v>
      </c>
      <c r="K27" s="2" t="str">
        <f t="shared" si="3"/>
        <v/>
      </c>
      <c r="M27" s="2" t="str">
        <f t="shared" si="4"/>
        <v/>
      </c>
      <c r="N27" s="2" t="str">
        <f t="shared" si="5"/>
        <v/>
      </c>
    </row>
    <row r="28" spans="1:14" ht="15" x14ac:dyDescent="0.25">
      <c r="A28" t="e">
        <v>#N/A</v>
      </c>
      <c r="B28" t="e">
        <v>#N/A</v>
      </c>
      <c r="C28" s="6" t="e">
        <v>#REF!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H28" t="e">
        <v>#N/A</v>
      </c>
      <c r="I28" s="1" t="e">
        <f t="shared" si="2"/>
        <v>#N/A</v>
      </c>
      <c r="K28" s="2" t="str">
        <f t="shared" si="3"/>
        <v/>
      </c>
      <c r="M28" s="2" t="str">
        <f t="shared" si="4"/>
        <v/>
      </c>
      <c r="N28" s="2" t="str">
        <f t="shared" si="5"/>
        <v/>
      </c>
    </row>
    <row r="29" spans="1:14" ht="15" x14ac:dyDescent="0.25">
      <c r="A29" t="e">
        <v>#N/A</v>
      </c>
      <c r="B29" t="e">
        <v>#N/A</v>
      </c>
      <c r="C29" s="6" t="e">
        <v>#REF!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H29" t="e">
        <v>#N/A</v>
      </c>
      <c r="I29" s="1" t="e">
        <f t="shared" si="2"/>
        <v>#N/A</v>
      </c>
      <c r="K29" s="2" t="str">
        <f t="shared" si="3"/>
        <v/>
      </c>
      <c r="M29" s="2" t="str">
        <f t="shared" si="4"/>
        <v/>
      </c>
      <c r="N29" s="2" t="str">
        <f t="shared" si="5"/>
        <v/>
      </c>
    </row>
    <row r="30" spans="1:14" ht="15" x14ac:dyDescent="0.25">
      <c r="A30" t="e">
        <v>#N/A</v>
      </c>
      <c r="B30" t="e">
        <v>#N/A</v>
      </c>
      <c r="C30" s="6" t="e">
        <v>#REF!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H30" t="e">
        <v>#N/A</v>
      </c>
      <c r="I30" s="1" t="e">
        <f t="shared" si="2"/>
        <v>#N/A</v>
      </c>
      <c r="K30" s="2" t="str">
        <f t="shared" si="3"/>
        <v/>
      </c>
      <c r="M30" s="2" t="str">
        <f t="shared" si="4"/>
        <v/>
      </c>
      <c r="N30" s="2" t="str">
        <f t="shared" si="5"/>
        <v/>
      </c>
    </row>
    <row r="31" spans="1:14" ht="15" x14ac:dyDescent="0.25">
      <c r="A31" t="e">
        <v>#N/A</v>
      </c>
      <c r="B31" t="e">
        <v>#N/A</v>
      </c>
      <c r="C31" s="6" t="e">
        <v>#REF!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H31" t="e">
        <v>#N/A</v>
      </c>
      <c r="I31" s="1" t="e">
        <f t="shared" si="2"/>
        <v>#N/A</v>
      </c>
      <c r="K31" s="2" t="str">
        <f t="shared" si="3"/>
        <v/>
      </c>
      <c r="M31" s="2" t="str">
        <f t="shared" si="4"/>
        <v/>
      </c>
      <c r="N31" s="2" t="str">
        <f t="shared" si="5"/>
        <v/>
      </c>
    </row>
    <row r="32" spans="1:14" ht="15" x14ac:dyDescent="0.25">
      <c r="A32" t="e">
        <v>#N/A</v>
      </c>
      <c r="B32" t="e">
        <v>#N/A</v>
      </c>
      <c r="C32" s="6" t="e">
        <v>#REF!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H32" t="e">
        <v>#N/A</v>
      </c>
      <c r="I32" s="1" t="e">
        <f t="shared" si="2"/>
        <v>#N/A</v>
      </c>
      <c r="K32" s="2" t="str">
        <f t="shared" si="3"/>
        <v/>
      </c>
      <c r="M32" s="2" t="str">
        <f t="shared" si="4"/>
        <v/>
      </c>
      <c r="N32" s="2" t="str">
        <f t="shared" si="5"/>
        <v/>
      </c>
    </row>
    <row r="33" spans="1:14" ht="15" x14ac:dyDescent="0.25">
      <c r="A33" t="e">
        <v>#N/A</v>
      </c>
      <c r="B33" t="e">
        <v>#N/A</v>
      </c>
      <c r="C33" s="6" t="e">
        <v>#REF!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H33" t="e">
        <v>#N/A</v>
      </c>
      <c r="I33" s="1" t="e">
        <f t="shared" si="2"/>
        <v>#N/A</v>
      </c>
      <c r="K33" s="2" t="str">
        <f t="shared" si="3"/>
        <v/>
      </c>
      <c r="M33" s="2" t="str">
        <f t="shared" si="4"/>
        <v/>
      </c>
      <c r="N33" s="2" t="str">
        <f t="shared" si="5"/>
        <v/>
      </c>
    </row>
    <row r="34" spans="1:14" ht="15" x14ac:dyDescent="0.25">
      <c r="A34" t="e">
        <v>#N/A</v>
      </c>
      <c r="B34" t="e">
        <v>#N/A</v>
      </c>
      <c r="C34" s="6" t="e">
        <v>#REF!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H34" t="e">
        <v>#N/A</v>
      </c>
      <c r="I34" s="1" t="e">
        <f t="shared" si="2"/>
        <v>#N/A</v>
      </c>
      <c r="K34" s="2" t="str">
        <f t="shared" si="3"/>
        <v/>
      </c>
      <c r="M34" s="2" t="str">
        <f t="shared" si="4"/>
        <v/>
      </c>
      <c r="N34" s="2" t="str">
        <f t="shared" si="5"/>
        <v/>
      </c>
    </row>
    <row r="35" spans="1:14" ht="15" x14ac:dyDescent="0.25">
      <c r="A35" t="e">
        <v>#N/A</v>
      </c>
      <c r="B35" t="e">
        <v>#N/A</v>
      </c>
      <c r="C35" s="6" t="e">
        <v>#REF!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H35" t="e">
        <v>#N/A</v>
      </c>
      <c r="I35" s="1" t="e">
        <f t="shared" ref="I35:I66" si="8">IF(H35="", "", LEN(H35))</f>
        <v>#N/A</v>
      </c>
      <c r="K35" s="2" t="str">
        <f t="shared" si="3"/>
        <v/>
      </c>
      <c r="M35" s="2" t="str">
        <f t="shared" ref="M35:M66" si="9">IF(L35="", "", B35=L35)</f>
        <v/>
      </c>
      <c r="N35" s="2" t="str">
        <f t="shared" ref="N35:N66" si="10">IF(L35="", "", J35=L35)</f>
        <v/>
      </c>
    </row>
    <row r="36" spans="1:14" ht="15" x14ac:dyDescent="0.25">
      <c r="A36" t="e">
        <v>#N/A</v>
      </c>
      <c r="B36" t="e">
        <v>#N/A</v>
      </c>
      <c r="C36" s="6" t="e">
        <v>#REF!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H36" t="e">
        <v>#N/A</v>
      </c>
      <c r="I36" s="1" t="e">
        <f t="shared" si="8"/>
        <v>#N/A</v>
      </c>
      <c r="K36" s="2" t="str">
        <f t="shared" si="3"/>
        <v/>
      </c>
      <c r="M36" s="2" t="str">
        <f t="shared" si="9"/>
        <v/>
      </c>
      <c r="N36" s="2" t="str">
        <f t="shared" si="10"/>
        <v/>
      </c>
    </row>
    <row r="37" spans="1:14" ht="15" x14ac:dyDescent="0.25">
      <c r="A37" t="e">
        <v>#N/A</v>
      </c>
      <c r="B37" t="e">
        <v>#N/A</v>
      </c>
      <c r="C37" s="6" t="e">
        <v>#REF!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H37" t="e">
        <v>#N/A</v>
      </c>
      <c r="I37" s="1" t="e">
        <f t="shared" si="8"/>
        <v>#N/A</v>
      </c>
      <c r="K37" s="2" t="str">
        <f t="shared" si="3"/>
        <v/>
      </c>
      <c r="M37" s="2" t="str">
        <f t="shared" si="9"/>
        <v/>
      </c>
      <c r="N37" s="2" t="str">
        <f t="shared" si="10"/>
        <v/>
      </c>
    </row>
    <row r="38" spans="1:14" ht="15" x14ac:dyDescent="0.25">
      <c r="A38" t="e">
        <v>#N/A</v>
      </c>
      <c r="B38" t="e">
        <v>#N/A</v>
      </c>
      <c r="C38" s="6" t="e">
        <v>#REF!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H38" t="e">
        <v>#N/A</v>
      </c>
      <c r="I38" s="1" t="e">
        <f t="shared" si="8"/>
        <v>#N/A</v>
      </c>
      <c r="K38" s="2" t="str">
        <f t="shared" si="3"/>
        <v/>
      </c>
      <c r="M38" s="2" t="str">
        <f t="shared" si="9"/>
        <v/>
      </c>
      <c r="N38" s="2" t="str">
        <f t="shared" si="10"/>
        <v/>
      </c>
    </row>
    <row r="39" spans="1:14" ht="15" x14ac:dyDescent="0.25">
      <c r="A39" t="e">
        <v>#N/A</v>
      </c>
      <c r="B39" t="e">
        <v>#N/A</v>
      </c>
      <c r="C39" s="6" t="e">
        <v>#REF!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H39" t="e">
        <v>#N/A</v>
      </c>
      <c r="I39" s="1" t="e">
        <f t="shared" si="8"/>
        <v>#N/A</v>
      </c>
      <c r="K39" s="2" t="str">
        <f t="shared" si="3"/>
        <v/>
      </c>
      <c r="M39" s="2" t="str">
        <f t="shared" si="9"/>
        <v/>
      </c>
      <c r="N39" s="2" t="str">
        <f t="shared" si="10"/>
        <v/>
      </c>
    </row>
    <row r="40" spans="1:14" ht="15" x14ac:dyDescent="0.25">
      <c r="A40" t="e">
        <v>#N/A</v>
      </c>
      <c r="B40" t="e">
        <v>#N/A</v>
      </c>
      <c r="C40" s="6" t="e">
        <v>#REF!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H40" t="e">
        <v>#N/A</v>
      </c>
      <c r="I40" s="1" t="e">
        <f t="shared" si="8"/>
        <v>#N/A</v>
      </c>
      <c r="K40" s="2" t="str">
        <f t="shared" si="3"/>
        <v/>
      </c>
      <c r="M40" s="2" t="str">
        <f t="shared" si="9"/>
        <v/>
      </c>
      <c r="N40" s="2" t="str">
        <f t="shared" si="10"/>
        <v/>
      </c>
    </row>
    <row r="41" spans="1:14" ht="15" x14ac:dyDescent="0.25">
      <c r="A41" t="e">
        <v>#N/A</v>
      </c>
      <c r="B41" t="e">
        <v>#N/A</v>
      </c>
      <c r="C41" s="6" t="e">
        <v>#REF!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H41" t="e">
        <v>#N/A</v>
      </c>
      <c r="I41" s="1" t="e">
        <f t="shared" si="8"/>
        <v>#N/A</v>
      </c>
      <c r="K41" s="2" t="str">
        <f t="shared" si="3"/>
        <v/>
      </c>
      <c r="M41" s="2" t="str">
        <f t="shared" si="9"/>
        <v/>
      </c>
      <c r="N41" s="2" t="str">
        <f t="shared" si="10"/>
        <v/>
      </c>
    </row>
    <row r="42" spans="1:14" ht="15" x14ac:dyDescent="0.25">
      <c r="A42" t="e">
        <v>#N/A</v>
      </c>
      <c r="B42" t="e">
        <v>#N/A</v>
      </c>
      <c r="C42" s="6" t="e">
        <v>#REF!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H42" t="e">
        <v>#N/A</v>
      </c>
      <c r="I42" s="1" t="e">
        <f t="shared" si="8"/>
        <v>#N/A</v>
      </c>
      <c r="K42" s="2" t="str">
        <f t="shared" si="3"/>
        <v/>
      </c>
      <c r="M42" s="2" t="str">
        <f t="shared" si="9"/>
        <v/>
      </c>
      <c r="N42" s="2" t="str">
        <f t="shared" si="10"/>
        <v/>
      </c>
    </row>
    <row r="43" spans="1:14" ht="15" x14ac:dyDescent="0.25">
      <c r="A43" t="e">
        <v>#N/A</v>
      </c>
      <c r="B43" t="e">
        <v>#N/A</v>
      </c>
      <c r="C43" s="6" t="e">
        <v>#REF!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H43" t="e">
        <v>#N/A</v>
      </c>
      <c r="I43" s="1" t="e">
        <f t="shared" si="8"/>
        <v>#N/A</v>
      </c>
      <c r="K43" s="2" t="str">
        <f t="shared" si="3"/>
        <v/>
      </c>
      <c r="M43" s="2" t="str">
        <f t="shared" si="9"/>
        <v/>
      </c>
      <c r="N43" s="2" t="str">
        <f t="shared" si="10"/>
        <v/>
      </c>
    </row>
    <row r="44" spans="1:14" ht="15" x14ac:dyDescent="0.25">
      <c r="A44" t="e">
        <v>#N/A</v>
      </c>
      <c r="B44" t="e">
        <v>#N/A</v>
      </c>
      <c r="C44" s="6" t="e">
        <v>#REF!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H44" t="e">
        <v>#N/A</v>
      </c>
      <c r="I44" s="1" t="e">
        <f t="shared" si="8"/>
        <v>#N/A</v>
      </c>
      <c r="K44" s="2" t="str">
        <f t="shared" si="3"/>
        <v/>
      </c>
      <c r="M44" s="2" t="str">
        <f t="shared" si="9"/>
        <v/>
      </c>
      <c r="N44" s="2" t="str">
        <f t="shared" si="10"/>
        <v/>
      </c>
    </row>
    <row r="45" spans="1:14" ht="15" x14ac:dyDescent="0.25">
      <c r="A45" t="e">
        <v>#N/A</v>
      </c>
      <c r="B45" t="e">
        <v>#N/A</v>
      </c>
      <c r="C45" s="6" t="e">
        <v>#REF!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H45" t="e">
        <v>#N/A</v>
      </c>
      <c r="I45" s="1" t="e">
        <f t="shared" si="8"/>
        <v>#N/A</v>
      </c>
      <c r="K45" s="2" t="str">
        <f t="shared" si="3"/>
        <v/>
      </c>
      <c r="M45" s="2" t="str">
        <f t="shared" si="9"/>
        <v/>
      </c>
      <c r="N45" s="2" t="str">
        <f t="shared" si="10"/>
        <v/>
      </c>
    </row>
    <row r="46" spans="1:14" ht="15" x14ac:dyDescent="0.25">
      <c r="A46" t="e">
        <v>#N/A</v>
      </c>
      <c r="B46" t="e">
        <v>#N/A</v>
      </c>
      <c r="C46" s="6" t="e">
        <v>#REF!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H46" t="e">
        <v>#N/A</v>
      </c>
      <c r="I46" s="1" t="e">
        <f t="shared" si="8"/>
        <v>#N/A</v>
      </c>
      <c r="K46" s="2" t="str">
        <f t="shared" si="3"/>
        <v/>
      </c>
      <c r="M46" s="2" t="str">
        <f t="shared" si="9"/>
        <v/>
      </c>
      <c r="N46" s="2" t="str">
        <f t="shared" si="10"/>
        <v/>
      </c>
    </row>
    <row r="47" spans="1:14" ht="15" x14ac:dyDescent="0.25">
      <c r="A47" t="e">
        <v>#N/A</v>
      </c>
      <c r="B47" t="e">
        <v>#N/A</v>
      </c>
      <c r="C47" s="6" t="e">
        <v>#REF!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H47" t="e">
        <v>#N/A</v>
      </c>
      <c r="I47" s="1" t="e">
        <f t="shared" si="8"/>
        <v>#N/A</v>
      </c>
      <c r="K47" s="2" t="str">
        <f t="shared" si="3"/>
        <v/>
      </c>
      <c r="M47" s="2" t="str">
        <f t="shared" si="9"/>
        <v/>
      </c>
      <c r="N47" s="2" t="str">
        <f t="shared" si="10"/>
        <v/>
      </c>
    </row>
    <row r="48" spans="1:14" ht="15" x14ac:dyDescent="0.25">
      <c r="A48" t="e">
        <v>#N/A</v>
      </c>
      <c r="B48" t="e">
        <v>#N/A</v>
      </c>
      <c r="C48" s="6" t="e">
        <v>#REF!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H48" t="e">
        <v>#N/A</v>
      </c>
      <c r="I48" s="1" t="e">
        <f t="shared" si="8"/>
        <v>#N/A</v>
      </c>
      <c r="K48" s="2" t="str">
        <f t="shared" si="3"/>
        <v/>
      </c>
      <c r="M48" s="2" t="str">
        <f t="shared" si="9"/>
        <v/>
      </c>
      <c r="N48" s="2" t="str">
        <f t="shared" si="10"/>
        <v/>
      </c>
    </row>
    <row r="49" spans="1:14" ht="15" x14ac:dyDescent="0.25">
      <c r="A49" t="e">
        <v>#N/A</v>
      </c>
      <c r="B49" t="e">
        <v>#N/A</v>
      </c>
      <c r="C49" s="6" t="e">
        <v>#REF!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H49" t="e">
        <v>#N/A</v>
      </c>
      <c r="I49" s="1" t="e">
        <f t="shared" si="8"/>
        <v>#N/A</v>
      </c>
      <c r="K49" s="2" t="str">
        <f t="shared" si="3"/>
        <v/>
      </c>
      <c r="M49" s="2" t="str">
        <f t="shared" si="9"/>
        <v/>
      </c>
      <c r="N49" s="2" t="str">
        <f t="shared" si="10"/>
        <v/>
      </c>
    </row>
    <row r="50" spans="1:14" ht="15" x14ac:dyDescent="0.25">
      <c r="A50" t="e">
        <v>#N/A</v>
      </c>
      <c r="B50" t="e">
        <v>#N/A</v>
      </c>
      <c r="C50" s="6" t="e">
        <v>#REF!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H50" t="e">
        <v>#N/A</v>
      </c>
      <c r="I50" s="1" t="e">
        <f t="shared" si="8"/>
        <v>#N/A</v>
      </c>
      <c r="K50" s="2" t="str">
        <f t="shared" si="3"/>
        <v/>
      </c>
      <c r="M50" s="2" t="str">
        <f t="shared" si="9"/>
        <v/>
      </c>
      <c r="N50" s="2" t="str">
        <f t="shared" si="10"/>
        <v/>
      </c>
    </row>
    <row r="51" spans="1:14" ht="15" x14ac:dyDescent="0.25">
      <c r="A51" t="e">
        <v>#N/A</v>
      </c>
      <c r="B51" t="e">
        <v>#N/A</v>
      </c>
      <c r="C51" s="6" t="e">
        <v>#REF!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H51" t="e">
        <v>#N/A</v>
      </c>
      <c r="I51" s="1" t="e">
        <f t="shared" si="8"/>
        <v>#N/A</v>
      </c>
      <c r="K51" s="2" t="str">
        <f t="shared" si="3"/>
        <v/>
      </c>
      <c r="M51" s="2" t="str">
        <f t="shared" si="9"/>
        <v/>
      </c>
      <c r="N51" s="2" t="str">
        <f t="shared" si="10"/>
        <v/>
      </c>
    </row>
    <row r="52" spans="1:14" ht="15" x14ac:dyDescent="0.25">
      <c r="A52" t="e">
        <v>#N/A</v>
      </c>
      <c r="B52" t="e">
        <v>#N/A</v>
      </c>
      <c r="C52" s="6" t="e">
        <v>#REF!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H52" t="e">
        <v>#N/A</v>
      </c>
      <c r="I52" s="1" t="e">
        <f t="shared" si="8"/>
        <v>#N/A</v>
      </c>
      <c r="K52" s="2" t="str">
        <f t="shared" si="3"/>
        <v/>
      </c>
      <c r="M52" s="2" t="str">
        <f t="shared" si="9"/>
        <v/>
      </c>
      <c r="N52" s="2" t="str">
        <f t="shared" si="10"/>
        <v/>
      </c>
    </row>
    <row r="53" spans="1:14" ht="15" x14ac:dyDescent="0.25">
      <c r="A53" t="e">
        <v>#N/A</v>
      </c>
      <c r="B53" t="e">
        <v>#N/A</v>
      </c>
      <c r="C53" s="6" t="e">
        <v>#REF!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H53" t="e">
        <v>#N/A</v>
      </c>
      <c r="I53" s="1" t="e">
        <f t="shared" si="8"/>
        <v>#N/A</v>
      </c>
      <c r="K53" s="2" t="str">
        <f t="shared" si="3"/>
        <v/>
      </c>
      <c r="M53" s="2" t="str">
        <f t="shared" si="9"/>
        <v/>
      </c>
      <c r="N53" s="2" t="str">
        <f t="shared" si="10"/>
        <v/>
      </c>
    </row>
    <row r="54" spans="1:14" ht="15" x14ac:dyDescent="0.25">
      <c r="A54" t="e">
        <v>#N/A</v>
      </c>
      <c r="B54" t="e">
        <v>#N/A</v>
      </c>
      <c r="C54" s="6" t="e">
        <v>#REF!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H54" t="e">
        <v>#N/A</v>
      </c>
      <c r="I54" s="1" t="e">
        <f t="shared" si="8"/>
        <v>#N/A</v>
      </c>
      <c r="K54" s="2" t="str">
        <f t="shared" si="3"/>
        <v/>
      </c>
      <c r="M54" s="2" t="str">
        <f t="shared" si="9"/>
        <v/>
      </c>
      <c r="N54" s="2" t="str">
        <f t="shared" si="10"/>
        <v/>
      </c>
    </row>
    <row r="55" spans="1:14" ht="15" x14ac:dyDescent="0.25">
      <c r="A55" t="e">
        <v>#N/A</v>
      </c>
      <c r="B55" t="e">
        <v>#N/A</v>
      </c>
      <c r="C55" s="6" t="e">
        <v>#REF!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H55" t="e">
        <v>#N/A</v>
      </c>
      <c r="I55" s="1" t="e">
        <f t="shared" si="8"/>
        <v>#N/A</v>
      </c>
      <c r="K55" s="2" t="str">
        <f t="shared" si="3"/>
        <v/>
      </c>
      <c r="M55" s="2" t="str">
        <f t="shared" si="9"/>
        <v/>
      </c>
      <c r="N55" s="2" t="str">
        <f t="shared" si="10"/>
        <v/>
      </c>
    </row>
    <row r="56" spans="1:14" ht="15" x14ac:dyDescent="0.25">
      <c r="A56" t="e">
        <v>#N/A</v>
      </c>
      <c r="B56" t="e">
        <v>#N/A</v>
      </c>
      <c r="C56" s="6" t="e">
        <v>#REF!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H56" t="e">
        <v>#N/A</v>
      </c>
      <c r="I56" s="1" t="e">
        <f t="shared" si="8"/>
        <v>#N/A</v>
      </c>
      <c r="K56" s="2" t="str">
        <f t="shared" si="3"/>
        <v/>
      </c>
      <c r="M56" s="2" t="str">
        <f t="shared" si="9"/>
        <v/>
      </c>
      <c r="N56" s="2" t="str">
        <f t="shared" si="10"/>
        <v/>
      </c>
    </row>
    <row r="57" spans="1:14" ht="15" x14ac:dyDescent="0.25">
      <c r="A57" t="e">
        <v>#N/A</v>
      </c>
      <c r="B57" t="e">
        <v>#N/A</v>
      </c>
      <c r="C57" s="6" t="e">
        <v>#REF!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H57" t="e">
        <v>#N/A</v>
      </c>
      <c r="I57" s="1" t="e">
        <f t="shared" si="8"/>
        <v>#N/A</v>
      </c>
      <c r="K57" s="2" t="str">
        <f t="shared" si="3"/>
        <v/>
      </c>
      <c r="M57" s="2" t="str">
        <f t="shared" si="9"/>
        <v/>
      </c>
      <c r="N57" s="2" t="str">
        <f t="shared" si="10"/>
        <v/>
      </c>
    </row>
    <row r="58" spans="1:14" ht="15" x14ac:dyDescent="0.25">
      <c r="A58" t="e">
        <v>#N/A</v>
      </c>
      <c r="B58" t="e">
        <v>#N/A</v>
      </c>
      <c r="C58" s="6" t="e">
        <v>#REF!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H58" t="e">
        <v>#N/A</v>
      </c>
      <c r="I58" s="1" t="e">
        <f t="shared" si="8"/>
        <v>#N/A</v>
      </c>
      <c r="K58" s="2" t="str">
        <f t="shared" si="3"/>
        <v/>
      </c>
      <c r="M58" s="2" t="str">
        <f t="shared" si="9"/>
        <v/>
      </c>
      <c r="N58" s="2" t="str">
        <f t="shared" si="10"/>
        <v/>
      </c>
    </row>
    <row r="59" spans="1:14" ht="15" x14ac:dyDescent="0.25">
      <c r="A59" t="e">
        <v>#N/A</v>
      </c>
      <c r="B59" t="e">
        <v>#N/A</v>
      </c>
      <c r="C59" s="6" t="e">
        <v>#REF!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H59" t="e">
        <v>#N/A</v>
      </c>
      <c r="I59" s="1" t="e">
        <f t="shared" si="8"/>
        <v>#N/A</v>
      </c>
      <c r="K59" s="2" t="str">
        <f t="shared" si="3"/>
        <v/>
      </c>
      <c r="M59" s="2" t="str">
        <f t="shared" si="9"/>
        <v/>
      </c>
      <c r="N59" s="2" t="str">
        <f t="shared" si="10"/>
        <v/>
      </c>
    </row>
    <row r="60" spans="1:14" ht="15" x14ac:dyDescent="0.25">
      <c r="A60" t="e">
        <v>#N/A</v>
      </c>
      <c r="B60" t="e">
        <v>#N/A</v>
      </c>
      <c r="C60" s="6" t="e">
        <v>#REF!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H60" t="e">
        <v>#N/A</v>
      </c>
      <c r="I60" s="1" t="e">
        <f t="shared" si="8"/>
        <v>#N/A</v>
      </c>
      <c r="K60" s="2" t="str">
        <f t="shared" si="3"/>
        <v/>
      </c>
      <c r="M60" s="2" t="str">
        <f t="shared" si="9"/>
        <v/>
      </c>
      <c r="N60" s="2" t="str">
        <f t="shared" si="10"/>
        <v/>
      </c>
    </row>
    <row r="61" spans="1:14" ht="15" x14ac:dyDescent="0.25">
      <c r="A61" t="e">
        <v>#N/A</v>
      </c>
      <c r="B61" t="e">
        <v>#N/A</v>
      </c>
      <c r="C61" s="6" t="e">
        <v>#REF!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H61" t="e">
        <v>#N/A</v>
      </c>
      <c r="I61" s="1" t="e">
        <f t="shared" si="8"/>
        <v>#N/A</v>
      </c>
      <c r="K61" s="2" t="str">
        <f t="shared" si="3"/>
        <v/>
      </c>
      <c r="M61" s="2" t="str">
        <f t="shared" si="9"/>
        <v/>
      </c>
      <c r="N61" s="2" t="str">
        <f t="shared" si="10"/>
        <v/>
      </c>
    </row>
    <row r="62" spans="1:14" ht="15" x14ac:dyDescent="0.25">
      <c r="A62" t="e">
        <v>#N/A</v>
      </c>
      <c r="B62" t="e">
        <v>#N/A</v>
      </c>
      <c r="C62" s="6" t="e">
        <v>#REF!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H62" t="e">
        <v>#N/A</v>
      </c>
      <c r="I62" s="1" t="e">
        <f t="shared" si="8"/>
        <v>#N/A</v>
      </c>
      <c r="K62" s="2" t="str">
        <f t="shared" si="3"/>
        <v/>
      </c>
      <c r="M62" s="2" t="str">
        <f t="shared" si="9"/>
        <v/>
      </c>
      <c r="N62" s="2" t="str">
        <f t="shared" si="10"/>
        <v/>
      </c>
    </row>
    <row r="63" spans="1:14" ht="15" x14ac:dyDescent="0.25">
      <c r="A63" t="e">
        <v>#N/A</v>
      </c>
      <c r="B63" t="e">
        <v>#N/A</v>
      </c>
      <c r="C63" s="6" t="e">
        <v>#REF!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H63" t="e">
        <v>#N/A</v>
      </c>
      <c r="I63" s="1" t="e">
        <f t="shared" si="8"/>
        <v>#N/A</v>
      </c>
      <c r="K63" s="2" t="str">
        <f t="shared" si="3"/>
        <v/>
      </c>
      <c r="M63" s="2" t="str">
        <f t="shared" si="9"/>
        <v/>
      </c>
      <c r="N63" s="2" t="str">
        <f t="shared" si="10"/>
        <v/>
      </c>
    </row>
    <row r="64" spans="1:14" ht="15" x14ac:dyDescent="0.25">
      <c r="A64" t="e">
        <v>#N/A</v>
      </c>
      <c r="B64" t="e">
        <v>#N/A</v>
      </c>
      <c r="C64" s="6" t="e">
        <v>#REF!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H64" t="e">
        <v>#N/A</v>
      </c>
      <c r="I64" s="1" t="e">
        <f t="shared" si="8"/>
        <v>#N/A</v>
      </c>
      <c r="K64" s="2" t="str">
        <f t="shared" si="3"/>
        <v/>
      </c>
      <c r="M64" s="2" t="str">
        <f t="shared" si="9"/>
        <v/>
      </c>
      <c r="N64" s="2" t="str">
        <f t="shared" si="10"/>
        <v/>
      </c>
    </row>
    <row r="65" spans="1:14" ht="15" x14ac:dyDescent="0.25">
      <c r="A65" t="e">
        <v>#N/A</v>
      </c>
      <c r="B65" t="e">
        <v>#N/A</v>
      </c>
      <c r="C65" s="6" t="e">
        <v>#REF!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H65" t="e">
        <v>#N/A</v>
      </c>
      <c r="I65" s="1" t="e">
        <f t="shared" si="8"/>
        <v>#N/A</v>
      </c>
      <c r="K65" s="2" t="str">
        <f t="shared" si="3"/>
        <v/>
      </c>
      <c r="M65" s="2" t="str">
        <f t="shared" si="9"/>
        <v/>
      </c>
      <c r="N65" s="2" t="str">
        <f t="shared" si="10"/>
        <v/>
      </c>
    </row>
    <row r="66" spans="1:14" ht="15" x14ac:dyDescent="0.25">
      <c r="A66" t="e">
        <v>#N/A</v>
      </c>
      <c r="B66" t="e">
        <v>#N/A</v>
      </c>
      <c r="C66" s="6" t="e">
        <v>#REF!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H66" t="e">
        <v>#N/A</v>
      </c>
      <c r="I66" s="1" t="e">
        <f t="shared" si="8"/>
        <v>#N/A</v>
      </c>
      <c r="K66" s="2" t="str">
        <f t="shared" si="3"/>
        <v/>
      </c>
      <c r="M66" s="2" t="str">
        <f t="shared" si="9"/>
        <v/>
      </c>
      <c r="N66" s="2" t="str">
        <f t="shared" si="10"/>
        <v/>
      </c>
    </row>
    <row r="67" spans="1:14" ht="15" x14ac:dyDescent="0.25">
      <c r="A67" t="e">
        <v>#N/A</v>
      </c>
      <c r="B67" t="e">
        <v>#N/A</v>
      </c>
      <c r="C67" s="6" t="e">
        <v>#REF!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H67" t="e">
        <v>#N/A</v>
      </c>
      <c r="I67" s="1" t="e">
        <f t="shared" ref="I67:I98" si="13">IF(H67="", "", LEN(H67))</f>
        <v>#N/A</v>
      </c>
      <c r="K67" s="2" t="str">
        <f t="shared" ref="K67:K130" si="14">IF(J67="", "", B67=J67)</f>
        <v/>
      </c>
      <c r="M67" s="2" t="str">
        <f t="shared" ref="M67:M98" si="15">IF(L67="", "", B67=L67)</f>
        <v/>
      </c>
      <c r="N67" s="2" t="str">
        <f t="shared" ref="N67:N98" si="16">IF(L67="", "", J67=L67)</f>
        <v/>
      </c>
    </row>
    <row r="68" spans="1:14" ht="15" x14ac:dyDescent="0.25">
      <c r="A68" t="e">
        <v>#N/A</v>
      </c>
      <c r="B68" t="e">
        <v>#N/A</v>
      </c>
      <c r="C68" s="6" t="e">
        <v>#REF!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H68" t="e">
        <v>#N/A</v>
      </c>
      <c r="I68" s="1" t="e">
        <f t="shared" si="13"/>
        <v>#N/A</v>
      </c>
      <c r="K68" s="2" t="str">
        <f t="shared" si="14"/>
        <v/>
      </c>
      <c r="M68" s="2" t="str">
        <f t="shared" si="15"/>
        <v/>
      </c>
      <c r="N68" s="2" t="str">
        <f t="shared" si="16"/>
        <v/>
      </c>
    </row>
    <row r="69" spans="1:14" ht="15" x14ac:dyDescent="0.25">
      <c r="A69" t="e">
        <v>#N/A</v>
      </c>
      <c r="B69" t="e">
        <v>#N/A</v>
      </c>
      <c r="C69" s="6" t="e">
        <v>#REF!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H69" t="e">
        <v>#N/A</v>
      </c>
      <c r="I69" s="1" t="e">
        <f t="shared" si="13"/>
        <v>#N/A</v>
      </c>
      <c r="K69" s="2" t="str">
        <f t="shared" si="14"/>
        <v/>
      </c>
      <c r="M69" s="2" t="str">
        <f t="shared" si="15"/>
        <v/>
      </c>
      <c r="N69" s="2" t="str">
        <f t="shared" si="16"/>
        <v/>
      </c>
    </row>
    <row r="70" spans="1:14" ht="15" x14ac:dyDescent="0.25">
      <c r="A70" t="e">
        <v>#N/A</v>
      </c>
      <c r="B70" t="e">
        <v>#N/A</v>
      </c>
      <c r="C70" s="6" t="e">
        <v>#REF!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H70" t="e">
        <v>#N/A</v>
      </c>
      <c r="I70" s="1" t="e">
        <f t="shared" si="13"/>
        <v>#N/A</v>
      </c>
      <c r="K70" s="2" t="str">
        <f t="shared" si="14"/>
        <v/>
      </c>
      <c r="M70" s="2" t="str">
        <f t="shared" si="15"/>
        <v/>
      </c>
      <c r="N70" s="2" t="str">
        <f t="shared" si="16"/>
        <v/>
      </c>
    </row>
    <row r="71" spans="1:14" ht="15" x14ac:dyDescent="0.25">
      <c r="A71" t="e">
        <v>#N/A</v>
      </c>
      <c r="B71" t="e">
        <v>#N/A</v>
      </c>
      <c r="C71" s="6" t="e">
        <v>#REF!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H71" t="e">
        <v>#N/A</v>
      </c>
      <c r="I71" s="1" t="e">
        <f t="shared" si="13"/>
        <v>#N/A</v>
      </c>
      <c r="K71" s="2" t="str">
        <f t="shared" si="14"/>
        <v/>
      </c>
      <c r="M71" s="2" t="str">
        <f t="shared" si="15"/>
        <v/>
      </c>
      <c r="N71" s="2" t="str">
        <f t="shared" si="16"/>
        <v/>
      </c>
    </row>
    <row r="72" spans="1:14" ht="15" x14ac:dyDescent="0.25">
      <c r="A72" t="e">
        <v>#N/A</v>
      </c>
      <c r="B72" t="e">
        <v>#N/A</v>
      </c>
      <c r="C72" s="6" t="e">
        <v>#REF!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H72" t="e">
        <v>#N/A</v>
      </c>
      <c r="I72" s="1" t="e">
        <f t="shared" si="13"/>
        <v>#N/A</v>
      </c>
      <c r="K72" s="2" t="str">
        <f t="shared" si="14"/>
        <v/>
      </c>
      <c r="M72" s="2" t="str">
        <f t="shared" si="15"/>
        <v/>
      </c>
      <c r="N72" s="2" t="str">
        <f t="shared" si="16"/>
        <v/>
      </c>
    </row>
    <row r="73" spans="1:14" ht="15" x14ac:dyDescent="0.25">
      <c r="A73" t="e">
        <v>#N/A</v>
      </c>
      <c r="B73" t="e">
        <v>#N/A</v>
      </c>
      <c r="C73" s="6" t="e">
        <v>#REF!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H73" t="e">
        <v>#N/A</v>
      </c>
      <c r="I73" s="1" t="e">
        <f t="shared" si="13"/>
        <v>#N/A</v>
      </c>
      <c r="K73" s="2" t="str">
        <f t="shared" si="14"/>
        <v/>
      </c>
      <c r="M73" s="2" t="str">
        <f t="shared" si="15"/>
        <v/>
      </c>
      <c r="N73" s="2" t="str">
        <f t="shared" si="16"/>
        <v/>
      </c>
    </row>
    <row r="74" spans="1:14" ht="15" x14ac:dyDescent="0.25">
      <c r="A74" t="e">
        <v>#N/A</v>
      </c>
      <c r="B74" t="e">
        <v>#N/A</v>
      </c>
      <c r="C74" s="6" t="e">
        <v>#REF!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H74" t="e">
        <v>#N/A</v>
      </c>
      <c r="I74" s="1" t="e">
        <f t="shared" si="13"/>
        <v>#N/A</v>
      </c>
      <c r="K74" s="2" t="str">
        <f t="shared" si="14"/>
        <v/>
      </c>
      <c r="M74" s="2" t="str">
        <f t="shared" si="15"/>
        <v/>
      </c>
      <c r="N74" s="2" t="str">
        <f t="shared" si="16"/>
        <v/>
      </c>
    </row>
    <row r="75" spans="1:14" ht="15" x14ac:dyDescent="0.25">
      <c r="A75" t="e">
        <v>#N/A</v>
      </c>
      <c r="B75" t="e">
        <v>#N/A</v>
      </c>
      <c r="C75" s="6" t="e">
        <v>#REF!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H75" t="e">
        <v>#N/A</v>
      </c>
      <c r="I75" s="1" t="e">
        <f t="shared" si="13"/>
        <v>#N/A</v>
      </c>
      <c r="K75" s="2" t="str">
        <f t="shared" si="14"/>
        <v/>
      </c>
      <c r="M75" s="2" t="str">
        <f t="shared" si="15"/>
        <v/>
      </c>
      <c r="N75" s="2" t="str">
        <f t="shared" si="16"/>
        <v/>
      </c>
    </row>
    <row r="76" spans="1:14" ht="15" x14ac:dyDescent="0.25">
      <c r="A76" t="e">
        <v>#N/A</v>
      </c>
      <c r="B76" t="e">
        <v>#N/A</v>
      </c>
      <c r="C76" s="6" t="e">
        <v>#REF!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H76" t="e">
        <v>#N/A</v>
      </c>
      <c r="I76" s="1" t="e">
        <f t="shared" si="13"/>
        <v>#N/A</v>
      </c>
      <c r="K76" s="2" t="str">
        <f t="shared" si="14"/>
        <v/>
      </c>
      <c r="M76" s="2" t="str">
        <f t="shared" si="15"/>
        <v/>
      </c>
      <c r="N76" s="2" t="str">
        <f t="shared" si="16"/>
        <v/>
      </c>
    </row>
    <row r="77" spans="1:14" ht="15" x14ac:dyDescent="0.25">
      <c r="A77" t="e">
        <v>#N/A</v>
      </c>
      <c r="B77" t="e">
        <v>#N/A</v>
      </c>
      <c r="C77" s="6" t="e">
        <v>#REF!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H77" t="e">
        <v>#N/A</v>
      </c>
      <c r="I77" s="1" t="e">
        <f t="shared" si="13"/>
        <v>#N/A</v>
      </c>
      <c r="K77" s="2" t="str">
        <f t="shared" si="14"/>
        <v/>
      </c>
      <c r="M77" s="2" t="str">
        <f t="shared" si="15"/>
        <v/>
      </c>
      <c r="N77" s="2" t="str">
        <f t="shared" si="16"/>
        <v/>
      </c>
    </row>
    <row r="78" spans="1:14" ht="15" x14ac:dyDescent="0.25">
      <c r="A78" t="e">
        <v>#N/A</v>
      </c>
      <c r="B78" t="e">
        <v>#N/A</v>
      </c>
      <c r="C78" s="6" t="e">
        <v>#REF!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H78" t="e">
        <v>#N/A</v>
      </c>
      <c r="I78" s="1" t="e">
        <f t="shared" si="13"/>
        <v>#N/A</v>
      </c>
      <c r="K78" s="2" t="str">
        <f t="shared" si="14"/>
        <v/>
      </c>
      <c r="M78" s="2" t="str">
        <f t="shared" si="15"/>
        <v/>
      </c>
      <c r="N78" s="2" t="str">
        <f t="shared" si="16"/>
        <v/>
      </c>
    </row>
    <row r="79" spans="1:14" ht="15" x14ac:dyDescent="0.25">
      <c r="A79" t="e">
        <v>#N/A</v>
      </c>
      <c r="B79" t="e">
        <v>#N/A</v>
      </c>
      <c r="C79" s="6" t="e">
        <v>#REF!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H79" t="e">
        <v>#N/A</v>
      </c>
      <c r="I79" s="1" t="e">
        <f t="shared" si="13"/>
        <v>#N/A</v>
      </c>
      <c r="K79" s="2" t="str">
        <f t="shared" si="14"/>
        <v/>
      </c>
      <c r="M79" s="2" t="str">
        <f t="shared" si="15"/>
        <v/>
      </c>
      <c r="N79" s="2" t="str">
        <f t="shared" si="16"/>
        <v/>
      </c>
    </row>
    <row r="80" spans="1:14" ht="15" x14ac:dyDescent="0.25">
      <c r="A80" t="e">
        <v>#N/A</v>
      </c>
      <c r="B80" t="e">
        <v>#N/A</v>
      </c>
      <c r="C80" s="6" t="e">
        <v>#REF!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H80" t="e">
        <v>#N/A</v>
      </c>
      <c r="I80" s="1" t="e">
        <f t="shared" si="13"/>
        <v>#N/A</v>
      </c>
      <c r="K80" s="2" t="str">
        <f t="shared" si="14"/>
        <v/>
      </c>
      <c r="M80" s="2" t="str">
        <f t="shared" si="15"/>
        <v/>
      </c>
      <c r="N80" s="2" t="str">
        <f t="shared" si="16"/>
        <v/>
      </c>
    </row>
    <row r="81" spans="1:14" ht="15" x14ac:dyDescent="0.25">
      <c r="A81" t="e">
        <v>#N/A</v>
      </c>
      <c r="B81" t="e">
        <v>#N/A</v>
      </c>
      <c r="C81" s="6" t="e">
        <v>#REF!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H81" t="e">
        <v>#N/A</v>
      </c>
      <c r="I81" s="1" t="e">
        <f t="shared" si="13"/>
        <v>#N/A</v>
      </c>
      <c r="K81" s="2" t="str">
        <f t="shared" si="14"/>
        <v/>
      </c>
      <c r="M81" s="2" t="str">
        <f t="shared" si="15"/>
        <v/>
      </c>
      <c r="N81" s="2" t="str">
        <f t="shared" si="16"/>
        <v/>
      </c>
    </row>
    <row r="82" spans="1:14" ht="15" x14ac:dyDescent="0.25">
      <c r="A82" t="e">
        <v>#N/A</v>
      </c>
      <c r="B82" t="e">
        <v>#N/A</v>
      </c>
      <c r="C82" s="6" t="e">
        <v>#REF!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H82" t="e">
        <v>#N/A</v>
      </c>
      <c r="I82" s="1" t="e">
        <f t="shared" si="13"/>
        <v>#N/A</v>
      </c>
      <c r="K82" s="2" t="str">
        <f t="shared" si="14"/>
        <v/>
      </c>
      <c r="M82" s="2" t="str">
        <f t="shared" si="15"/>
        <v/>
      </c>
      <c r="N82" s="2" t="str">
        <f t="shared" si="16"/>
        <v/>
      </c>
    </row>
    <row r="83" spans="1:14" ht="15" x14ac:dyDescent="0.25">
      <c r="A83" t="e">
        <v>#N/A</v>
      </c>
      <c r="B83" t="e">
        <v>#N/A</v>
      </c>
      <c r="C83" s="6" t="e">
        <v>#REF!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H83" t="e">
        <v>#N/A</v>
      </c>
      <c r="I83" s="1" t="e">
        <f t="shared" si="13"/>
        <v>#N/A</v>
      </c>
      <c r="K83" s="2" t="str">
        <f t="shared" si="14"/>
        <v/>
      </c>
      <c r="M83" s="2" t="str">
        <f t="shared" si="15"/>
        <v/>
      </c>
      <c r="N83" s="2" t="str">
        <f t="shared" si="16"/>
        <v/>
      </c>
    </row>
    <row r="84" spans="1:14" ht="15" x14ac:dyDescent="0.25">
      <c r="A84" t="e">
        <v>#N/A</v>
      </c>
      <c r="B84" t="e">
        <v>#N/A</v>
      </c>
      <c r="C84" s="6" t="e">
        <v>#REF!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H84" t="e">
        <v>#N/A</v>
      </c>
      <c r="I84" s="1" t="e">
        <f t="shared" si="13"/>
        <v>#N/A</v>
      </c>
      <c r="K84" s="2" t="str">
        <f t="shared" si="14"/>
        <v/>
      </c>
      <c r="M84" s="2" t="str">
        <f t="shared" si="15"/>
        <v/>
      </c>
      <c r="N84" s="2" t="str">
        <f t="shared" si="16"/>
        <v/>
      </c>
    </row>
    <row r="85" spans="1:14" ht="15" x14ac:dyDescent="0.25">
      <c r="A85" t="e">
        <v>#N/A</v>
      </c>
      <c r="B85" t="e">
        <v>#N/A</v>
      </c>
      <c r="C85" s="6" t="e">
        <v>#REF!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H85" t="e">
        <v>#N/A</v>
      </c>
      <c r="I85" s="1" t="e">
        <f t="shared" si="13"/>
        <v>#N/A</v>
      </c>
      <c r="K85" s="2" t="str">
        <f t="shared" si="14"/>
        <v/>
      </c>
      <c r="M85" s="2" t="str">
        <f t="shared" si="15"/>
        <v/>
      </c>
      <c r="N85" s="2" t="str">
        <f t="shared" si="16"/>
        <v/>
      </c>
    </row>
    <row r="86" spans="1:14" ht="15" x14ac:dyDescent="0.25">
      <c r="A86" t="e">
        <v>#N/A</v>
      </c>
      <c r="B86" t="e">
        <v>#N/A</v>
      </c>
      <c r="C86" s="6" t="e">
        <v>#REF!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H86" t="e">
        <v>#N/A</v>
      </c>
      <c r="I86" s="1" t="e">
        <f t="shared" si="13"/>
        <v>#N/A</v>
      </c>
      <c r="K86" s="2" t="str">
        <f t="shared" si="14"/>
        <v/>
      </c>
      <c r="M86" s="2" t="str">
        <f t="shared" si="15"/>
        <v/>
      </c>
      <c r="N86" s="2" t="str">
        <f t="shared" si="16"/>
        <v/>
      </c>
    </row>
    <row r="87" spans="1:14" ht="15" x14ac:dyDescent="0.25">
      <c r="A87" t="e">
        <v>#N/A</v>
      </c>
      <c r="B87" t="e">
        <v>#N/A</v>
      </c>
      <c r="C87" s="6" t="e">
        <v>#REF!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H87" t="e">
        <v>#N/A</v>
      </c>
      <c r="I87" s="1" t="e">
        <f t="shared" si="13"/>
        <v>#N/A</v>
      </c>
      <c r="K87" s="2" t="str">
        <f t="shared" si="14"/>
        <v/>
      </c>
      <c r="M87" s="2" t="str">
        <f t="shared" si="15"/>
        <v/>
      </c>
      <c r="N87" s="2" t="str">
        <f t="shared" si="16"/>
        <v/>
      </c>
    </row>
    <row r="88" spans="1:14" ht="15" x14ac:dyDescent="0.25">
      <c r="A88" t="e">
        <v>#N/A</v>
      </c>
      <c r="B88" t="e">
        <v>#N/A</v>
      </c>
      <c r="C88" s="6" t="e">
        <v>#REF!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H88" t="e">
        <v>#N/A</v>
      </c>
      <c r="I88" s="1" t="e">
        <f t="shared" si="13"/>
        <v>#N/A</v>
      </c>
      <c r="K88" s="2" t="str">
        <f t="shared" si="14"/>
        <v/>
      </c>
      <c r="M88" s="2" t="str">
        <f t="shared" si="15"/>
        <v/>
      </c>
      <c r="N88" s="2" t="str">
        <f t="shared" si="16"/>
        <v/>
      </c>
    </row>
    <row r="89" spans="1:14" ht="15" x14ac:dyDescent="0.25">
      <c r="A89" t="e">
        <v>#N/A</v>
      </c>
      <c r="B89" t="e">
        <v>#N/A</v>
      </c>
      <c r="C89" s="6" t="e">
        <v>#REF!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H89" t="e">
        <v>#N/A</v>
      </c>
      <c r="I89" s="1" t="e">
        <f t="shared" si="13"/>
        <v>#N/A</v>
      </c>
      <c r="K89" s="2" t="str">
        <f t="shared" si="14"/>
        <v/>
      </c>
      <c r="M89" s="2" t="str">
        <f t="shared" si="15"/>
        <v/>
      </c>
      <c r="N89" s="2" t="str">
        <f t="shared" si="16"/>
        <v/>
      </c>
    </row>
    <row r="90" spans="1:14" ht="15" x14ac:dyDescent="0.25">
      <c r="A90" t="e">
        <v>#N/A</v>
      </c>
      <c r="B90" t="e">
        <v>#N/A</v>
      </c>
      <c r="C90" s="6" t="e">
        <v>#REF!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H90" t="e">
        <v>#N/A</v>
      </c>
      <c r="I90" s="1" t="e">
        <f t="shared" si="13"/>
        <v>#N/A</v>
      </c>
      <c r="K90" s="2" t="str">
        <f t="shared" si="14"/>
        <v/>
      </c>
      <c r="M90" s="2" t="str">
        <f t="shared" si="15"/>
        <v/>
      </c>
      <c r="N90" s="2" t="str">
        <f t="shared" si="16"/>
        <v/>
      </c>
    </row>
    <row r="91" spans="1:14" ht="15" x14ac:dyDescent="0.25">
      <c r="A91" t="e">
        <v>#N/A</v>
      </c>
      <c r="B91" t="e">
        <v>#N/A</v>
      </c>
      <c r="C91" s="6" t="e">
        <v>#REF!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H91" t="e">
        <v>#N/A</v>
      </c>
      <c r="I91" s="1" t="e">
        <f t="shared" si="13"/>
        <v>#N/A</v>
      </c>
      <c r="K91" s="2" t="str">
        <f t="shared" si="14"/>
        <v/>
      </c>
      <c r="M91" s="2" t="str">
        <f t="shared" si="15"/>
        <v/>
      </c>
      <c r="N91" s="2" t="str">
        <f t="shared" si="16"/>
        <v/>
      </c>
    </row>
    <row r="92" spans="1:14" ht="15" x14ac:dyDescent="0.25">
      <c r="A92" t="e">
        <v>#N/A</v>
      </c>
      <c r="B92" t="e">
        <v>#N/A</v>
      </c>
      <c r="C92" s="6" t="e">
        <v>#REF!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H92" t="e">
        <v>#N/A</v>
      </c>
      <c r="I92" s="1" t="e">
        <f t="shared" si="13"/>
        <v>#N/A</v>
      </c>
      <c r="K92" s="2" t="str">
        <f t="shared" si="14"/>
        <v/>
      </c>
      <c r="M92" s="2" t="str">
        <f t="shared" si="15"/>
        <v/>
      </c>
      <c r="N92" s="2" t="str">
        <f t="shared" si="16"/>
        <v/>
      </c>
    </row>
    <row r="93" spans="1:14" ht="15" x14ac:dyDescent="0.25">
      <c r="A93" t="e">
        <v>#N/A</v>
      </c>
      <c r="B93" t="e">
        <v>#N/A</v>
      </c>
      <c r="C93" s="6" t="e">
        <v>#REF!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H93" t="e">
        <v>#N/A</v>
      </c>
      <c r="I93" s="1" t="e">
        <f t="shared" si="13"/>
        <v>#N/A</v>
      </c>
      <c r="K93" s="2" t="str">
        <f t="shared" si="14"/>
        <v/>
      </c>
      <c r="M93" s="2" t="str">
        <f t="shared" si="15"/>
        <v/>
      </c>
      <c r="N93" s="2" t="str">
        <f t="shared" si="16"/>
        <v/>
      </c>
    </row>
    <row r="94" spans="1:14" ht="15" x14ac:dyDescent="0.25">
      <c r="A94" t="e">
        <v>#N/A</v>
      </c>
      <c r="B94" t="e">
        <v>#N/A</v>
      </c>
      <c r="C94" s="6" t="e">
        <v>#REF!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H94" t="e">
        <v>#N/A</v>
      </c>
      <c r="I94" s="1" t="e">
        <f t="shared" si="13"/>
        <v>#N/A</v>
      </c>
      <c r="K94" s="2" t="str">
        <f t="shared" si="14"/>
        <v/>
      </c>
      <c r="M94" s="2" t="str">
        <f t="shared" si="15"/>
        <v/>
      </c>
      <c r="N94" s="2" t="str">
        <f t="shared" si="16"/>
        <v/>
      </c>
    </row>
    <row r="95" spans="1:14" ht="15" x14ac:dyDescent="0.25">
      <c r="A95" t="e">
        <v>#N/A</v>
      </c>
      <c r="B95" t="e">
        <v>#N/A</v>
      </c>
      <c r="C95" s="6" t="e">
        <v>#REF!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H95" t="e">
        <v>#N/A</v>
      </c>
      <c r="I95" s="1" t="e">
        <f t="shared" si="13"/>
        <v>#N/A</v>
      </c>
      <c r="K95" s="2" t="str">
        <f t="shared" si="14"/>
        <v/>
      </c>
      <c r="M95" s="2" t="str">
        <f t="shared" si="15"/>
        <v/>
      </c>
      <c r="N95" s="2" t="str">
        <f t="shared" si="16"/>
        <v/>
      </c>
    </row>
    <row r="96" spans="1:14" ht="15" x14ac:dyDescent="0.25">
      <c r="A96" t="e">
        <v>#N/A</v>
      </c>
      <c r="B96" t="e">
        <v>#N/A</v>
      </c>
      <c r="C96" s="6" t="e">
        <v>#REF!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H96" t="e">
        <v>#N/A</v>
      </c>
      <c r="I96" s="1" t="e">
        <f t="shared" si="13"/>
        <v>#N/A</v>
      </c>
      <c r="K96" s="2" t="str">
        <f t="shared" si="14"/>
        <v/>
      </c>
      <c r="M96" s="2" t="str">
        <f t="shared" si="15"/>
        <v/>
      </c>
      <c r="N96" s="2" t="str">
        <f t="shared" si="16"/>
        <v/>
      </c>
    </row>
    <row r="97" spans="1:14" ht="15" x14ac:dyDescent="0.25">
      <c r="A97" t="e">
        <v>#N/A</v>
      </c>
      <c r="B97" t="e">
        <v>#N/A</v>
      </c>
      <c r="C97" s="6" t="e">
        <v>#REF!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H97" t="e">
        <v>#N/A</v>
      </c>
      <c r="I97" s="1" t="e">
        <f t="shared" si="13"/>
        <v>#N/A</v>
      </c>
      <c r="K97" s="2" t="str">
        <f t="shared" si="14"/>
        <v/>
      </c>
      <c r="M97" s="2" t="str">
        <f t="shared" si="15"/>
        <v/>
      </c>
      <c r="N97" s="2" t="str">
        <f t="shared" si="16"/>
        <v/>
      </c>
    </row>
    <row r="98" spans="1:14" ht="15" x14ac:dyDescent="0.25">
      <c r="A98" t="e">
        <v>#N/A</v>
      </c>
      <c r="B98" t="e">
        <v>#N/A</v>
      </c>
      <c r="C98" s="6" t="e">
        <v>#REF!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H98" t="e">
        <v>#N/A</v>
      </c>
      <c r="I98" s="1" t="e">
        <f t="shared" si="13"/>
        <v>#N/A</v>
      </c>
      <c r="K98" s="2" t="str">
        <f t="shared" si="14"/>
        <v/>
      </c>
      <c r="M98" s="2" t="str">
        <f t="shared" si="15"/>
        <v/>
      </c>
      <c r="N98" s="2" t="str">
        <f t="shared" si="16"/>
        <v/>
      </c>
    </row>
    <row r="99" spans="1:14" ht="15" x14ac:dyDescent="0.25">
      <c r="A99" t="e">
        <v>#N/A</v>
      </c>
      <c r="B99" t="e">
        <v>#N/A</v>
      </c>
      <c r="C99" s="6" t="e">
        <v>#REF!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H99" t="e">
        <v>#N/A</v>
      </c>
      <c r="I99" s="1" t="e">
        <f t="shared" ref="I99:I130" si="19">IF(H99="", "", LEN(H99))</f>
        <v>#N/A</v>
      </c>
      <c r="K99" s="2" t="str">
        <f t="shared" si="14"/>
        <v/>
      </c>
      <c r="M99" s="2" t="str">
        <f t="shared" ref="M99:M130" si="20">IF(L99="", "", B99=L99)</f>
        <v/>
      </c>
      <c r="N99" s="2" t="str">
        <f t="shared" ref="N99:N130" si="21">IF(L99="", "", J99=L99)</f>
        <v/>
      </c>
    </row>
    <row r="100" spans="1:14" ht="15" x14ac:dyDescent="0.25">
      <c r="A100" t="e">
        <v>#N/A</v>
      </c>
      <c r="B100" t="e">
        <v>#N/A</v>
      </c>
      <c r="C100" s="6" t="e">
        <v>#REF!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H100" t="e">
        <v>#N/A</v>
      </c>
      <c r="I100" s="1" t="e">
        <f t="shared" si="19"/>
        <v>#N/A</v>
      </c>
      <c r="K100" s="2" t="str">
        <f t="shared" si="14"/>
        <v/>
      </c>
      <c r="M100" s="2" t="str">
        <f t="shared" si="20"/>
        <v/>
      </c>
      <c r="N100" s="2" t="str">
        <f t="shared" si="21"/>
        <v/>
      </c>
    </row>
    <row r="101" spans="1:14" ht="15" x14ac:dyDescent="0.25">
      <c r="A101" t="e">
        <v>#N/A</v>
      </c>
      <c r="B101" t="e">
        <v>#N/A</v>
      </c>
      <c r="C101" s="6" t="e">
        <v>#REF!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H101" t="e">
        <v>#N/A</v>
      </c>
      <c r="I101" s="1" t="e">
        <f t="shared" si="19"/>
        <v>#N/A</v>
      </c>
      <c r="K101" s="2" t="str">
        <f t="shared" si="14"/>
        <v/>
      </c>
      <c r="M101" s="2" t="str">
        <f t="shared" si="20"/>
        <v/>
      </c>
      <c r="N101" s="2" t="str">
        <f t="shared" si="21"/>
        <v/>
      </c>
    </row>
    <row r="102" spans="1:14" ht="15" x14ac:dyDescent="0.25">
      <c r="A102" t="e">
        <v>#N/A</v>
      </c>
      <c r="B102" t="e">
        <v>#N/A</v>
      </c>
      <c r="C102" s="6" t="e">
        <v>#REF!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H102" t="e">
        <v>#N/A</v>
      </c>
      <c r="I102" s="1" t="e">
        <f t="shared" si="19"/>
        <v>#N/A</v>
      </c>
      <c r="K102" s="2" t="str">
        <f t="shared" si="14"/>
        <v/>
      </c>
      <c r="M102" s="2" t="str">
        <f t="shared" si="20"/>
        <v/>
      </c>
      <c r="N102" s="2" t="str">
        <f t="shared" si="21"/>
        <v/>
      </c>
    </row>
    <row r="103" spans="1:14" ht="15" x14ac:dyDescent="0.25">
      <c r="A103" t="e">
        <v>#N/A</v>
      </c>
      <c r="B103" t="e">
        <v>#N/A</v>
      </c>
      <c r="C103" s="6" t="e">
        <v>#REF!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H103" t="e">
        <v>#N/A</v>
      </c>
      <c r="I103" s="1" t="e">
        <f t="shared" si="19"/>
        <v>#N/A</v>
      </c>
      <c r="K103" s="2" t="str">
        <f t="shared" si="14"/>
        <v/>
      </c>
      <c r="M103" s="2" t="str">
        <f t="shared" si="20"/>
        <v/>
      </c>
      <c r="N103" s="2" t="str">
        <f t="shared" si="21"/>
        <v/>
      </c>
    </row>
    <row r="104" spans="1:14" ht="15" x14ac:dyDescent="0.25">
      <c r="A104" t="e">
        <v>#N/A</v>
      </c>
      <c r="B104" t="e">
        <v>#N/A</v>
      </c>
      <c r="C104" s="6" t="e">
        <v>#REF!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H104" t="e">
        <v>#N/A</v>
      </c>
      <c r="I104" s="1" t="e">
        <f t="shared" si="19"/>
        <v>#N/A</v>
      </c>
      <c r="K104" s="2" t="str">
        <f t="shared" si="14"/>
        <v/>
      </c>
      <c r="M104" s="2" t="str">
        <f t="shared" si="20"/>
        <v/>
      </c>
      <c r="N104" s="2" t="str">
        <f t="shared" si="21"/>
        <v/>
      </c>
    </row>
    <row r="105" spans="1:14" ht="15" x14ac:dyDescent="0.25">
      <c r="A105" t="e">
        <v>#N/A</v>
      </c>
      <c r="B105" t="e">
        <v>#N/A</v>
      </c>
      <c r="C105" s="6" t="e">
        <v>#REF!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H105" t="e">
        <v>#N/A</v>
      </c>
      <c r="I105" s="1" t="e">
        <f t="shared" si="19"/>
        <v>#N/A</v>
      </c>
      <c r="K105" s="2" t="str">
        <f t="shared" si="14"/>
        <v/>
      </c>
      <c r="M105" s="2" t="str">
        <f t="shared" si="20"/>
        <v/>
      </c>
      <c r="N105" s="2" t="str">
        <f t="shared" si="21"/>
        <v/>
      </c>
    </row>
    <row r="106" spans="1:14" ht="15" x14ac:dyDescent="0.25">
      <c r="A106" t="e">
        <v>#N/A</v>
      </c>
      <c r="B106" t="e">
        <v>#N/A</v>
      </c>
      <c r="C106" s="6" t="e">
        <v>#REF!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H106" t="e">
        <v>#N/A</v>
      </c>
      <c r="I106" s="1" t="e">
        <f t="shared" si="19"/>
        <v>#N/A</v>
      </c>
      <c r="K106" s="2" t="str">
        <f t="shared" si="14"/>
        <v/>
      </c>
      <c r="M106" s="2" t="str">
        <f t="shared" si="20"/>
        <v/>
      </c>
      <c r="N106" s="2" t="str">
        <f t="shared" si="21"/>
        <v/>
      </c>
    </row>
    <row r="107" spans="1:14" ht="15" x14ac:dyDescent="0.25">
      <c r="A107" t="e">
        <v>#N/A</v>
      </c>
      <c r="B107" t="e">
        <v>#N/A</v>
      </c>
      <c r="C107" s="6" t="e">
        <v>#REF!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H107" t="e">
        <v>#N/A</v>
      </c>
      <c r="I107" s="1" t="e">
        <f t="shared" si="19"/>
        <v>#N/A</v>
      </c>
      <c r="K107" s="2" t="str">
        <f t="shared" si="14"/>
        <v/>
      </c>
      <c r="M107" s="2" t="str">
        <f t="shared" si="20"/>
        <v/>
      </c>
      <c r="N107" s="2" t="str">
        <f t="shared" si="21"/>
        <v/>
      </c>
    </row>
    <row r="108" spans="1:14" ht="15" x14ac:dyDescent="0.25">
      <c r="A108" t="e">
        <v>#N/A</v>
      </c>
      <c r="B108" t="e">
        <v>#N/A</v>
      </c>
      <c r="C108" s="6" t="e">
        <v>#REF!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H108" t="e">
        <v>#N/A</v>
      </c>
      <c r="I108" s="1" t="e">
        <f t="shared" si="19"/>
        <v>#N/A</v>
      </c>
      <c r="K108" s="2" t="str">
        <f t="shared" si="14"/>
        <v/>
      </c>
      <c r="M108" s="2" t="str">
        <f t="shared" si="20"/>
        <v/>
      </c>
      <c r="N108" s="2" t="str">
        <f t="shared" si="21"/>
        <v/>
      </c>
    </row>
    <row r="109" spans="1:14" ht="15" x14ac:dyDescent="0.25">
      <c r="A109" t="e">
        <v>#N/A</v>
      </c>
      <c r="B109" t="e">
        <v>#N/A</v>
      </c>
      <c r="C109" s="6" t="e">
        <v>#REF!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H109" t="e">
        <v>#N/A</v>
      </c>
      <c r="I109" s="1" t="e">
        <f t="shared" si="19"/>
        <v>#N/A</v>
      </c>
      <c r="K109" s="2" t="str">
        <f t="shared" si="14"/>
        <v/>
      </c>
      <c r="M109" s="2" t="str">
        <f t="shared" si="20"/>
        <v/>
      </c>
      <c r="N109" s="2" t="str">
        <f t="shared" si="21"/>
        <v/>
      </c>
    </row>
    <row r="110" spans="1:14" ht="15" x14ac:dyDescent="0.25">
      <c r="A110" t="e">
        <v>#N/A</v>
      </c>
      <c r="B110" t="e">
        <v>#N/A</v>
      </c>
      <c r="C110" s="6" t="e">
        <v>#REF!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H110" t="e">
        <v>#N/A</v>
      </c>
      <c r="I110" s="1" t="e">
        <f t="shared" si="19"/>
        <v>#N/A</v>
      </c>
      <c r="K110" s="2" t="str">
        <f t="shared" si="14"/>
        <v/>
      </c>
      <c r="M110" s="2" t="str">
        <f t="shared" si="20"/>
        <v/>
      </c>
      <c r="N110" s="2" t="str">
        <f t="shared" si="21"/>
        <v/>
      </c>
    </row>
    <row r="111" spans="1:14" ht="15" x14ac:dyDescent="0.25">
      <c r="A111" t="e">
        <v>#N/A</v>
      </c>
      <c r="B111" t="e">
        <v>#N/A</v>
      </c>
      <c r="C111" s="6" t="e">
        <v>#REF!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H111" t="e">
        <v>#N/A</v>
      </c>
      <c r="I111" s="1" t="e">
        <f t="shared" si="19"/>
        <v>#N/A</v>
      </c>
      <c r="K111" s="2" t="str">
        <f t="shared" si="14"/>
        <v/>
      </c>
      <c r="M111" s="2" t="str">
        <f t="shared" si="20"/>
        <v/>
      </c>
      <c r="N111" s="2" t="str">
        <f t="shared" si="21"/>
        <v/>
      </c>
    </row>
    <row r="112" spans="1:14" ht="15" x14ac:dyDescent="0.25">
      <c r="A112" t="e">
        <v>#N/A</v>
      </c>
      <c r="B112" t="e">
        <v>#N/A</v>
      </c>
      <c r="C112" s="6" t="e">
        <v>#REF!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H112" t="e">
        <v>#N/A</v>
      </c>
      <c r="I112" s="1" t="e">
        <f t="shared" si="19"/>
        <v>#N/A</v>
      </c>
      <c r="K112" s="2" t="str">
        <f t="shared" si="14"/>
        <v/>
      </c>
      <c r="M112" s="2" t="str">
        <f t="shared" si="20"/>
        <v/>
      </c>
      <c r="N112" s="2" t="str">
        <f t="shared" si="21"/>
        <v/>
      </c>
    </row>
    <row r="113" spans="1:14" ht="15" x14ac:dyDescent="0.25">
      <c r="A113" t="e">
        <v>#N/A</v>
      </c>
      <c r="B113" t="e">
        <v>#N/A</v>
      </c>
      <c r="C113" s="6" t="e">
        <v>#REF!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H113" t="e">
        <v>#N/A</v>
      </c>
      <c r="I113" s="1" t="e">
        <f t="shared" si="19"/>
        <v>#N/A</v>
      </c>
      <c r="K113" s="2" t="str">
        <f t="shared" si="14"/>
        <v/>
      </c>
      <c r="M113" s="2" t="str">
        <f t="shared" si="20"/>
        <v/>
      </c>
      <c r="N113" s="2" t="str">
        <f t="shared" si="21"/>
        <v/>
      </c>
    </row>
    <row r="114" spans="1:14" ht="15" x14ac:dyDescent="0.25">
      <c r="A114" t="e">
        <v>#N/A</v>
      </c>
      <c r="B114" t="e">
        <v>#N/A</v>
      </c>
      <c r="C114" s="6" t="e">
        <v>#REF!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H114" t="e">
        <v>#N/A</v>
      </c>
      <c r="I114" s="1" t="e">
        <f t="shared" si="19"/>
        <v>#N/A</v>
      </c>
      <c r="K114" s="2" t="str">
        <f t="shared" si="14"/>
        <v/>
      </c>
      <c r="M114" s="2" t="str">
        <f t="shared" si="20"/>
        <v/>
      </c>
      <c r="N114" s="2" t="str">
        <f t="shared" si="21"/>
        <v/>
      </c>
    </row>
    <row r="115" spans="1:14" ht="15" x14ac:dyDescent="0.25">
      <c r="A115" t="e">
        <v>#N/A</v>
      </c>
      <c r="B115" t="e">
        <v>#N/A</v>
      </c>
      <c r="C115" s="6" t="e">
        <v>#REF!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H115" t="e">
        <v>#N/A</v>
      </c>
      <c r="I115" s="1" t="e">
        <f t="shared" si="19"/>
        <v>#N/A</v>
      </c>
      <c r="K115" s="2" t="str">
        <f t="shared" si="14"/>
        <v/>
      </c>
      <c r="M115" s="2" t="str">
        <f t="shared" si="20"/>
        <v/>
      </c>
      <c r="N115" s="2" t="str">
        <f t="shared" si="21"/>
        <v/>
      </c>
    </row>
    <row r="116" spans="1:14" ht="15" x14ac:dyDescent="0.25">
      <c r="A116" t="e">
        <v>#N/A</v>
      </c>
      <c r="B116" t="e">
        <v>#N/A</v>
      </c>
      <c r="C116" s="6" t="e">
        <v>#REF!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H116" t="e">
        <v>#N/A</v>
      </c>
      <c r="I116" s="1" t="e">
        <f t="shared" si="19"/>
        <v>#N/A</v>
      </c>
      <c r="K116" s="2" t="str">
        <f t="shared" si="14"/>
        <v/>
      </c>
      <c r="M116" s="2" t="str">
        <f t="shared" si="20"/>
        <v/>
      </c>
      <c r="N116" s="2" t="str">
        <f t="shared" si="21"/>
        <v/>
      </c>
    </row>
    <row r="117" spans="1:14" ht="15" x14ac:dyDescent="0.25">
      <c r="A117" t="e">
        <v>#N/A</v>
      </c>
      <c r="B117" t="e">
        <v>#N/A</v>
      </c>
      <c r="C117" s="6" t="e">
        <v>#REF!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H117" t="e">
        <v>#N/A</v>
      </c>
      <c r="I117" s="1" t="e">
        <f t="shared" si="19"/>
        <v>#N/A</v>
      </c>
      <c r="K117" s="2" t="str">
        <f t="shared" si="14"/>
        <v/>
      </c>
      <c r="M117" s="2" t="str">
        <f t="shared" si="20"/>
        <v/>
      </c>
      <c r="N117" s="2" t="str">
        <f t="shared" si="21"/>
        <v/>
      </c>
    </row>
    <row r="118" spans="1:14" ht="15" x14ac:dyDescent="0.25">
      <c r="A118" t="e">
        <v>#N/A</v>
      </c>
      <c r="B118" t="e">
        <v>#N/A</v>
      </c>
      <c r="C118" s="6" t="e">
        <v>#REF!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H118" t="e">
        <v>#N/A</v>
      </c>
      <c r="I118" s="1" t="e">
        <f t="shared" si="19"/>
        <v>#N/A</v>
      </c>
      <c r="K118" s="2" t="str">
        <f t="shared" si="14"/>
        <v/>
      </c>
      <c r="M118" s="2" t="str">
        <f t="shared" si="20"/>
        <v/>
      </c>
      <c r="N118" s="2" t="str">
        <f t="shared" si="21"/>
        <v/>
      </c>
    </row>
    <row r="119" spans="1:14" ht="15" x14ac:dyDescent="0.25">
      <c r="A119" t="e">
        <v>#N/A</v>
      </c>
      <c r="B119" t="e">
        <v>#N/A</v>
      </c>
      <c r="C119" s="6" t="e">
        <v>#REF!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H119" t="e">
        <v>#N/A</v>
      </c>
      <c r="I119" s="1" t="e">
        <f t="shared" si="19"/>
        <v>#N/A</v>
      </c>
      <c r="K119" s="2" t="str">
        <f t="shared" si="14"/>
        <v/>
      </c>
      <c r="M119" s="2" t="str">
        <f t="shared" si="20"/>
        <v/>
      </c>
      <c r="N119" s="2" t="str">
        <f t="shared" si="21"/>
        <v/>
      </c>
    </row>
    <row r="120" spans="1:14" ht="15" x14ac:dyDescent="0.25">
      <c r="A120" t="e">
        <v>#N/A</v>
      </c>
      <c r="B120" t="e">
        <v>#N/A</v>
      </c>
      <c r="C120" s="6" t="e">
        <v>#REF!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H120" t="e">
        <v>#N/A</v>
      </c>
      <c r="I120" s="1" t="e">
        <f t="shared" si="19"/>
        <v>#N/A</v>
      </c>
      <c r="K120" s="2" t="str">
        <f t="shared" si="14"/>
        <v/>
      </c>
      <c r="M120" s="2" t="str">
        <f t="shared" si="20"/>
        <v/>
      </c>
      <c r="N120" s="2" t="str">
        <f t="shared" si="21"/>
        <v/>
      </c>
    </row>
    <row r="121" spans="1:14" ht="15" x14ac:dyDescent="0.25">
      <c r="A121" t="e">
        <v>#N/A</v>
      </c>
      <c r="B121" t="e">
        <v>#N/A</v>
      </c>
      <c r="C121" s="6" t="e">
        <v>#REF!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H121" t="e">
        <v>#N/A</v>
      </c>
      <c r="I121" s="1" t="e">
        <f t="shared" si="19"/>
        <v>#N/A</v>
      </c>
      <c r="K121" s="2" t="str">
        <f t="shared" si="14"/>
        <v/>
      </c>
      <c r="M121" s="2" t="str">
        <f t="shared" si="20"/>
        <v/>
      </c>
      <c r="N121" s="2" t="str">
        <f t="shared" si="21"/>
        <v/>
      </c>
    </row>
    <row r="122" spans="1:14" ht="15" x14ac:dyDescent="0.25">
      <c r="A122" t="e">
        <v>#N/A</v>
      </c>
      <c r="B122" t="e">
        <v>#N/A</v>
      </c>
      <c r="C122" s="6" t="e">
        <v>#REF!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H122" t="e">
        <v>#N/A</v>
      </c>
      <c r="I122" s="1" t="e">
        <f t="shared" si="19"/>
        <v>#N/A</v>
      </c>
      <c r="K122" s="2" t="str">
        <f t="shared" si="14"/>
        <v/>
      </c>
      <c r="M122" s="2" t="str">
        <f t="shared" si="20"/>
        <v/>
      </c>
      <c r="N122" s="2" t="str">
        <f t="shared" si="21"/>
        <v/>
      </c>
    </row>
    <row r="123" spans="1:14" ht="15" x14ac:dyDescent="0.25">
      <c r="A123" t="e">
        <v>#N/A</v>
      </c>
      <c r="B123" t="e">
        <v>#N/A</v>
      </c>
      <c r="C123" s="6" t="e">
        <v>#REF!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H123" t="e">
        <v>#N/A</v>
      </c>
      <c r="I123" s="1" t="e">
        <f t="shared" si="19"/>
        <v>#N/A</v>
      </c>
      <c r="K123" s="2" t="str">
        <f t="shared" si="14"/>
        <v/>
      </c>
      <c r="M123" s="2" t="str">
        <f t="shared" si="20"/>
        <v/>
      </c>
      <c r="N123" s="2" t="str">
        <f t="shared" si="21"/>
        <v/>
      </c>
    </row>
    <row r="124" spans="1:14" ht="15" x14ac:dyDescent="0.25">
      <c r="A124" t="e">
        <v>#N/A</v>
      </c>
      <c r="B124" t="e">
        <v>#N/A</v>
      </c>
      <c r="C124" s="6" t="e">
        <v>#REF!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H124" t="e">
        <v>#N/A</v>
      </c>
      <c r="I124" s="1" t="e">
        <f t="shared" si="19"/>
        <v>#N/A</v>
      </c>
      <c r="K124" s="2" t="str">
        <f t="shared" si="14"/>
        <v/>
      </c>
      <c r="M124" s="2" t="str">
        <f t="shared" si="20"/>
        <v/>
      </c>
      <c r="N124" s="2" t="str">
        <f t="shared" si="21"/>
        <v/>
      </c>
    </row>
    <row r="125" spans="1:14" ht="15" x14ac:dyDescent="0.25">
      <c r="A125" t="e">
        <v>#N/A</v>
      </c>
      <c r="B125" t="e">
        <v>#N/A</v>
      </c>
      <c r="C125" s="6" t="e">
        <v>#REF!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H125" t="e">
        <v>#N/A</v>
      </c>
      <c r="I125" s="1" t="e">
        <f t="shared" si="19"/>
        <v>#N/A</v>
      </c>
      <c r="K125" s="2" t="str">
        <f t="shared" si="14"/>
        <v/>
      </c>
      <c r="M125" s="2" t="str">
        <f t="shared" si="20"/>
        <v/>
      </c>
      <c r="N125" s="2" t="str">
        <f t="shared" si="21"/>
        <v/>
      </c>
    </row>
    <row r="126" spans="1:14" ht="15" x14ac:dyDescent="0.25">
      <c r="A126" t="e">
        <v>#N/A</v>
      </c>
      <c r="B126" t="e">
        <v>#N/A</v>
      </c>
      <c r="C126" s="6" t="e">
        <v>#REF!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H126" t="e">
        <v>#N/A</v>
      </c>
      <c r="I126" s="1" t="e">
        <f t="shared" si="19"/>
        <v>#N/A</v>
      </c>
      <c r="K126" s="2" t="str">
        <f t="shared" si="14"/>
        <v/>
      </c>
      <c r="M126" s="2" t="str">
        <f t="shared" si="20"/>
        <v/>
      </c>
      <c r="N126" s="2" t="str">
        <f t="shared" si="21"/>
        <v/>
      </c>
    </row>
    <row r="127" spans="1:14" ht="15" x14ac:dyDescent="0.25">
      <c r="A127" t="e">
        <v>#N/A</v>
      </c>
      <c r="B127" t="e">
        <v>#N/A</v>
      </c>
      <c r="C127" s="6" t="e">
        <v>#REF!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H127" t="e">
        <v>#N/A</v>
      </c>
      <c r="I127" s="1" t="e">
        <f t="shared" si="19"/>
        <v>#N/A</v>
      </c>
      <c r="K127" s="2" t="str">
        <f t="shared" si="14"/>
        <v/>
      </c>
      <c r="M127" s="2" t="str">
        <f t="shared" si="20"/>
        <v/>
      </c>
      <c r="N127" s="2" t="str">
        <f t="shared" si="21"/>
        <v/>
      </c>
    </row>
    <row r="128" spans="1:14" ht="15" x14ac:dyDescent="0.25">
      <c r="A128" t="e">
        <v>#N/A</v>
      </c>
      <c r="B128" t="e">
        <v>#N/A</v>
      </c>
      <c r="C128" s="6" t="e">
        <v>#REF!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H128" t="e">
        <v>#N/A</v>
      </c>
      <c r="I128" s="1" t="e">
        <f t="shared" si="19"/>
        <v>#N/A</v>
      </c>
      <c r="K128" s="2" t="str">
        <f t="shared" si="14"/>
        <v/>
      </c>
      <c r="M128" s="2" t="str">
        <f t="shared" si="20"/>
        <v/>
      </c>
      <c r="N128" s="2" t="str">
        <f t="shared" si="21"/>
        <v/>
      </c>
    </row>
    <row r="129" spans="1:14" ht="15" x14ac:dyDescent="0.25">
      <c r="A129" t="e">
        <v>#N/A</v>
      </c>
      <c r="B129" t="e">
        <v>#N/A</v>
      </c>
      <c r="C129" s="6" t="e">
        <v>#REF!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H129" t="e">
        <v>#N/A</v>
      </c>
      <c r="I129" s="1" t="e">
        <f t="shared" si="19"/>
        <v>#N/A</v>
      </c>
      <c r="K129" s="2" t="str">
        <f t="shared" si="14"/>
        <v/>
      </c>
      <c r="M129" s="2" t="str">
        <f t="shared" si="20"/>
        <v/>
      </c>
      <c r="N129" s="2" t="str">
        <f t="shared" si="21"/>
        <v/>
      </c>
    </row>
    <row r="130" spans="1:14" ht="15" x14ac:dyDescent="0.25">
      <c r="A130" t="e">
        <v>#N/A</v>
      </c>
      <c r="B130" t="e">
        <v>#N/A</v>
      </c>
      <c r="C130" s="6" t="e">
        <v>#REF!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H130" t="e">
        <v>#N/A</v>
      </c>
      <c r="I130" s="1" t="e">
        <f t="shared" si="19"/>
        <v>#N/A</v>
      </c>
      <c r="K130" s="2" t="str">
        <f t="shared" si="14"/>
        <v/>
      </c>
      <c r="M130" s="2" t="str">
        <f t="shared" si="20"/>
        <v/>
      </c>
      <c r="N130" s="2" t="str">
        <f t="shared" si="21"/>
        <v/>
      </c>
    </row>
    <row r="131" spans="1:14" ht="15" x14ac:dyDescent="0.25">
      <c r="A131" t="e">
        <v>#N/A</v>
      </c>
      <c r="B131" t="e">
        <v>#N/A</v>
      </c>
      <c r="C131" s="6" t="e">
        <v>#REF!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H131" t="e">
        <v>#N/A</v>
      </c>
      <c r="I131" s="1" t="e">
        <f t="shared" ref="I131:I162" si="24">IF(H131="", "", LEN(H131))</f>
        <v>#N/A</v>
      </c>
      <c r="K131" s="2" t="str">
        <f t="shared" ref="K131:K194" si="25">IF(J131="", "", B131=J131)</f>
        <v/>
      </c>
      <c r="M131" s="2" t="str">
        <f t="shared" ref="M131:M162" si="26">IF(L131="", "", B131=L131)</f>
        <v/>
      </c>
      <c r="N131" s="2" t="str">
        <f t="shared" ref="N131:N162" si="27">IF(L131="", "", J131=L131)</f>
        <v/>
      </c>
    </row>
    <row r="132" spans="1:14" ht="15" x14ac:dyDescent="0.25">
      <c r="A132" t="e">
        <v>#N/A</v>
      </c>
      <c r="B132" t="e">
        <v>#N/A</v>
      </c>
      <c r="C132" s="6" t="e">
        <v>#REF!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H132" t="e">
        <v>#N/A</v>
      </c>
      <c r="I132" s="1" t="e">
        <f t="shared" si="24"/>
        <v>#N/A</v>
      </c>
      <c r="K132" s="2" t="str">
        <f t="shared" si="25"/>
        <v/>
      </c>
      <c r="M132" s="2" t="str">
        <f t="shared" si="26"/>
        <v/>
      </c>
      <c r="N132" s="2" t="str">
        <f t="shared" si="27"/>
        <v/>
      </c>
    </row>
    <row r="133" spans="1:14" ht="15" x14ac:dyDescent="0.25">
      <c r="A133" t="e">
        <v>#N/A</v>
      </c>
      <c r="B133" t="e">
        <v>#N/A</v>
      </c>
      <c r="C133" s="6" t="e">
        <v>#REF!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H133" t="e">
        <v>#N/A</v>
      </c>
      <c r="I133" s="1" t="e">
        <f t="shared" si="24"/>
        <v>#N/A</v>
      </c>
      <c r="K133" s="2" t="str">
        <f t="shared" si="25"/>
        <v/>
      </c>
      <c r="M133" s="2" t="str">
        <f t="shared" si="26"/>
        <v/>
      </c>
      <c r="N133" s="2" t="str">
        <f t="shared" si="27"/>
        <v/>
      </c>
    </row>
    <row r="134" spans="1:14" ht="15" x14ac:dyDescent="0.25">
      <c r="A134" t="e">
        <v>#N/A</v>
      </c>
      <c r="B134" t="e">
        <v>#N/A</v>
      </c>
      <c r="C134" s="6" t="e">
        <v>#REF!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H134" t="e">
        <v>#N/A</v>
      </c>
      <c r="I134" s="1" t="e">
        <f t="shared" si="24"/>
        <v>#N/A</v>
      </c>
      <c r="K134" s="2" t="str">
        <f t="shared" si="25"/>
        <v/>
      </c>
      <c r="M134" s="2" t="str">
        <f t="shared" si="26"/>
        <v/>
      </c>
      <c r="N134" s="2" t="str">
        <f t="shared" si="27"/>
        <v/>
      </c>
    </row>
    <row r="135" spans="1:14" ht="15" x14ac:dyDescent="0.25">
      <c r="A135" t="e">
        <v>#N/A</v>
      </c>
      <c r="B135" t="e">
        <v>#N/A</v>
      </c>
      <c r="C135" s="6" t="e">
        <v>#REF!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H135" t="e">
        <v>#N/A</v>
      </c>
      <c r="I135" s="1" t="e">
        <f t="shared" si="24"/>
        <v>#N/A</v>
      </c>
      <c r="K135" s="2" t="str">
        <f t="shared" si="25"/>
        <v/>
      </c>
      <c r="M135" s="2" t="str">
        <f t="shared" si="26"/>
        <v/>
      </c>
      <c r="N135" s="2" t="str">
        <f t="shared" si="27"/>
        <v/>
      </c>
    </row>
    <row r="136" spans="1:14" ht="15" x14ac:dyDescent="0.25">
      <c r="A136" t="e">
        <v>#N/A</v>
      </c>
      <c r="B136" t="e">
        <v>#N/A</v>
      </c>
      <c r="C136" s="6" t="e">
        <v>#REF!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H136" t="e">
        <v>#N/A</v>
      </c>
      <c r="I136" s="1" t="e">
        <f t="shared" si="24"/>
        <v>#N/A</v>
      </c>
      <c r="K136" s="2" t="str">
        <f t="shared" si="25"/>
        <v/>
      </c>
      <c r="M136" s="2" t="str">
        <f t="shared" si="26"/>
        <v/>
      </c>
      <c r="N136" s="2" t="str">
        <f t="shared" si="27"/>
        <v/>
      </c>
    </row>
    <row r="137" spans="1:14" ht="15" x14ac:dyDescent="0.25">
      <c r="A137" t="e">
        <v>#N/A</v>
      </c>
      <c r="B137" t="e">
        <v>#N/A</v>
      </c>
      <c r="C137" s="6" t="e">
        <v>#REF!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H137" t="e">
        <v>#N/A</v>
      </c>
      <c r="I137" s="1" t="e">
        <f t="shared" si="24"/>
        <v>#N/A</v>
      </c>
      <c r="K137" s="2" t="str">
        <f t="shared" si="25"/>
        <v/>
      </c>
      <c r="M137" s="2" t="str">
        <f t="shared" si="26"/>
        <v/>
      </c>
      <c r="N137" s="2" t="str">
        <f t="shared" si="27"/>
        <v/>
      </c>
    </row>
    <row r="138" spans="1:14" ht="15" x14ac:dyDescent="0.25">
      <c r="A138" t="e">
        <v>#N/A</v>
      </c>
      <c r="B138" t="e">
        <v>#N/A</v>
      </c>
      <c r="C138" s="6" t="e">
        <v>#REF!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H138" t="e">
        <v>#N/A</v>
      </c>
      <c r="I138" s="1" t="e">
        <f t="shared" si="24"/>
        <v>#N/A</v>
      </c>
      <c r="K138" s="2" t="str">
        <f t="shared" si="25"/>
        <v/>
      </c>
      <c r="M138" s="2" t="str">
        <f t="shared" si="26"/>
        <v/>
      </c>
      <c r="N138" s="2" t="str">
        <f t="shared" si="27"/>
        <v/>
      </c>
    </row>
    <row r="139" spans="1:14" ht="15" x14ac:dyDescent="0.25">
      <c r="A139" t="e">
        <v>#N/A</v>
      </c>
      <c r="B139" t="e">
        <v>#N/A</v>
      </c>
      <c r="C139" s="6" t="e">
        <v>#REF!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H139" t="e">
        <v>#N/A</v>
      </c>
      <c r="I139" s="1" t="e">
        <f t="shared" si="24"/>
        <v>#N/A</v>
      </c>
      <c r="K139" s="2" t="str">
        <f t="shared" si="25"/>
        <v/>
      </c>
      <c r="M139" s="2" t="str">
        <f t="shared" si="26"/>
        <v/>
      </c>
      <c r="N139" s="2" t="str">
        <f t="shared" si="27"/>
        <v/>
      </c>
    </row>
    <row r="140" spans="1:14" ht="15" x14ac:dyDescent="0.25">
      <c r="A140" t="e">
        <v>#N/A</v>
      </c>
      <c r="B140" t="e">
        <v>#N/A</v>
      </c>
      <c r="C140" s="6" t="e">
        <v>#REF!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H140" t="e">
        <v>#N/A</v>
      </c>
      <c r="I140" s="1" t="e">
        <f t="shared" si="24"/>
        <v>#N/A</v>
      </c>
      <c r="K140" s="2" t="str">
        <f t="shared" si="25"/>
        <v/>
      </c>
      <c r="M140" s="2" t="str">
        <f t="shared" si="26"/>
        <v/>
      </c>
      <c r="N140" s="2" t="str">
        <f t="shared" si="27"/>
        <v/>
      </c>
    </row>
    <row r="141" spans="1:14" ht="15" x14ac:dyDescent="0.25">
      <c r="A141" t="e">
        <v>#N/A</v>
      </c>
      <c r="B141" t="e">
        <v>#N/A</v>
      </c>
      <c r="C141" s="6" t="e">
        <v>#REF!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H141" t="e">
        <v>#N/A</v>
      </c>
      <c r="I141" s="1" t="e">
        <f t="shared" si="24"/>
        <v>#N/A</v>
      </c>
      <c r="K141" s="2" t="str">
        <f t="shared" si="25"/>
        <v/>
      </c>
      <c r="M141" s="2" t="str">
        <f t="shared" si="26"/>
        <v/>
      </c>
      <c r="N141" s="2" t="str">
        <f t="shared" si="27"/>
        <v/>
      </c>
    </row>
    <row r="142" spans="1:14" ht="15" x14ac:dyDescent="0.25">
      <c r="A142" t="e">
        <v>#N/A</v>
      </c>
      <c r="B142" t="e">
        <v>#N/A</v>
      </c>
      <c r="C142" s="6" t="e">
        <v>#REF!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H142" t="e">
        <v>#N/A</v>
      </c>
      <c r="I142" s="1" t="e">
        <f t="shared" si="24"/>
        <v>#N/A</v>
      </c>
      <c r="K142" s="2" t="str">
        <f t="shared" si="25"/>
        <v/>
      </c>
      <c r="M142" s="2" t="str">
        <f t="shared" si="26"/>
        <v/>
      </c>
      <c r="N142" s="2" t="str">
        <f t="shared" si="27"/>
        <v/>
      </c>
    </row>
    <row r="143" spans="1:14" ht="15" x14ac:dyDescent="0.25">
      <c r="A143" t="e">
        <v>#N/A</v>
      </c>
      <c r="B143" t="e">
        <v>#N/A</v>
      </c>
      <c r="C143" s="6" t="e">
        <v>#REF!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H143" t="e">
        <v>#N/A</v>
      </c>
      <c r="I143" s="1" t="e">
        <f t="shared" si="24"/>
        <v>#N/A</v>
      </c>
      <c r="K143" s="2" t="str">
        <f t="shared" si="25"/>
        <v/>
      </c>
      <c r="M143" s="2" t="str">
        <f t="shared" si="26"/>
        <v/>
      </c>
      <c r="N143" s="2" t="str">
        <f t="shared" si="27"/>
        <v/>
      </c>
    </row>
    <row r="144" spans="1:14" ht="15" x14ac:dyDescent="0.25">
      <c r="A144" t="e">
        <v>#N/A</v>
      </c>
      <c r="B144" t="e">
        <v>#N/A</v>
      </c>
      <c r="C144" s="6" t="e">
        <v>#REF!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H144" t="e">
        <v>#N/A</v>
      </c>
      <c r="I144" s="1" t="e">
        <f t="shared" si="24"/>
        <v>#N/A</v>
      </c>
      <c r="K144" s="2" t="str">
        <f t="shared" si="25"/>
        <v/>
      </c>
      <c r="M144" s="2" t="str">
        <f t="shared" si="26"/>
        <v/>
      </c>
      <c r="N144" s="2" t="str">
        <f t="shared" si="27"/>
        <v/>
      </c>
    </row>
    <row r="145" spans="1:14" ht="15" x14ac:dyDescent="0.25">
      <c r="A145" t="e">
        <v>#N/A</v>
      </c>
      <c r="B145" t="e">
        <v>#N/A</v>
      </c>
      <c r="C145" s="6" t="e">
        <v>#REF!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H145" t="e">
        <v>#N/A</v>
      </c>
      <c r="I145" s="1" t="e">
        <f t="shared" si="24"/>
        <v>#N/A</v>
      </c>
      <c r="K145" s="2" t="str">
        <f t="shared" si="25"/>
        <v/>
      </c>
      <c r="M145" s="2" t="str">
        <f t="shared" si="26"/>
        <v/>
      </c>
      <c r="N145" s="2" t="str">
        <f t="shared" si="27"/>
        <v/>
      </c>
    </row>
    <row r="146" spans="1:14" ht="15" x14ac:dyDescent="0.25">
      <c r="A146" t="e">
        <v>#N/A</v>
      </c>
      <c r="B146" t="e">
        <v>#N/A</v>
      </c>
      <c r="C146" s="6" t="e">
        <v>#REF!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H146" t="e">
        <v>#N/A</v>
      </c>
      <c r="I146" s="1" t="e">
        <f t="shared" si="24"/>
        <v>#N/A</v>
      </c>
      <c r="K146" s="2" t="str">
        <f t="shared" si="25"/>
        <v/>
      </c>
      <c r="M146" s="2" t="str">
        <f t="shared" si="26"/>
        <v/>
      </c>
      <c r="N146" s="2" t="str">
        <f t="shared" si="27"/>
        <v/>
      </c>
    </row>
    <row r="147" spans="1:14" ht="15" x14ac:dyDescent="0.25">
      <c r="A147" t="e">
        <v>#N/A</v>
      </c>
      <c r="B147" t="e">
        <v>#N/A</v>
      </c>
      <c r="C147" s="6" t="e">
        <v>#REF!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H147" t="e">
        <v>#N/A</v>
      </c>
      <c r="I147" s="1" t="e">
        <f t="shared" si="24"/>
        <v>#N/A</v>
      </c>
      <c r="K147" s="2" t="str">
        <f t="shared" si="25"/>
        <v/>
      </c>
      <c r="M147" s="2" t="str">
        <f t="shared" si="26"/>
        <v/>
      </c>
      <c r="N147" s="2" t="str">
        <f t="shared" si="27"/>
        <v/>
      </c>
    </row>
    <row r="148" spans="1:14" ht="15" x14ac:dyDescent="0.25">
      <c r="A148" t="e">
        <v>#N/A</v>
      </c>
      <c r="B148" t="e">
        <v>#N/A</v>
      </c>
      <c r="C148" s="6" t="e">
        <v>#REF!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H148" t="e">
        <v>#N/A</v>
      </c>
      <c r="I148" s="1" t="e">
        <f t="shared" si="24"/>
        <v>#N/A</v>
      </c>
      <c r="K148" s="2" t="str">
        <f t="shared" si="25"/>
        <v/>
      </c>
      <c r="M148" s="2" t="str">
        <f t="shared" si="26"/>
        <v/>
      </c>
      <c r="N148" s="2" t="str">
        <f t="shared" si="27"/>
        <v/>
      </c>
    </row>
    <row r="149" spans="1:14" ht="15" x14ac:dyDescent="0.25">
      <c r="A149" t="e">
        <v>#N/A</v>
      </c>
      <c r="B149" t="e">
        <v>#N/A</v>
      </c>
      <c r="C149" s="6" t="e">
        <v>#REF!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H149" t="e">
        <v>#N/A</v>
      </c>
      <c r="I149" s="1" t="e">
        <f t="shared" si="24"/>
        <v>#N/A</v>
      </c>
      <c r="K149" s="2" t="str">
        <f t="shared" si="25"/>
        <v/>
      </c>
      <c r="M149" s="2" t="str">
        <f t="shared" si="26"/>
        <v/>
      </c>
      <c r="N149" s="2" t="str">
        <f t="shared" si="27"/>
        <v/>
      </c>
    </row>
    <row r="150" spans="1:14" ht="15" x14ac:dyDescent="0.25">
      <c r="A150" t="e">
        <v>#N/A</v>
      </c>
      <c r="B150" t="e">
        <v>#N/A</v>
      </c>
      <c r="C150" s="6" t="e">
        <v>#REF!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H150" t="e">
        <v>#N/A</v>
      </c>
      <c r="I150" s="1" t="e">
        <f t="shared" si="24"/>
        <v>#N/A</v>
      </c>
      <c r="K150" s="2" t="str">
        <f t="shared" si="25"/>
        <v/>
      </c>
      <c r="M150" s="2" t="str">
        <f t="shared" si="26"/>
        <v/>
      </c>
      <c r="N150" s="2" t="str">
        <f t="shared" si="27"/>
        <v/>
      </c>
    </row>
    <row r="151" spans="1:14" ht="15" x14ac:dyDescent="0.25">
      <c r="A151" t="e">
        <v>#N/A</v>
      </c>
      <c r="B151" t="e">
        <v>#N/A</v>
      </c>
      <c r="C151" s="6" t="e">
        <v>#REF!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H151" t="e">
        <v>#N/A</v>
      </c>
      <c r="I151" s="1" t="e">
        <f t="shared" si="24"/>
        <v>#N/A</v>
      </c>
      <c r="K151" s="2" t="str">
        <f t="shared" si="25"/>
        <v/>
      </c>
      <c r="M151" s="2" t="str">
        <f t="shared" si="26"/>
        <v/>
      </c>
      <c r="N151" s="2" t="str">
        <f t="shared" si="27"/>
        <v/>
      </c>
    </row>
    <row r="152" spans="1:14" ht="15" x14ac:dyDescent="0.25">
      <c r="A152" t="e">
        <v>#N/A</v>
      </c>
      <c r="B152" t="e">
        <v>#N/A</v>
      </c>
      <c r="C152" s="6" t="e">
        <v>#REF!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H152" t="e">
        <v>#N/A</v>
      </c>
      <c r="I152" s="1" t="e">
        <f t="shared" si="24"/>
        <v>#N/A</v>
      </c>
      <c r="K152" s="2" t="str">
        <f t="shared" si="25"/>
        <v/>
      </c>
      <c r="M152" s="2" t="str">
        <f t="shared" si="26"/>
        <v/>
      </c>
      <c r="N152" s="2" t="str">
        <f t="shared" si="27"/>
        <v/>
      </c>
    </row>
    <row r="153" spans="1:14" ht="15" x14ac:dyDescent="0.25">
      <c r="A153" t="e">
        <v>#N/A</v>
      </c>
      <c r="B153" t="e">
        <v>#N/A</v>
      </c>
      <c r="C153" s="6" t="e">
        <v>#REF!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2" t="str">
        <f t="shared" si="25"/>
        <v/>
      </c>
      <c r="M153" s="2" t="str">
        <f t="shared" si="26"/>
        <v/>
      </c>
      <c r="N153" s="2" t="str">
        <f t="shared" si="27"/>
        <v/>
      </c>
    </row>
    <row r="154" spans="1:14" ht="15" x14ac:dyDescent="0.25">
      <c r="A154" t="e">
        <v>#N/A</v>
      </c>
      <c r="B154" t="e">
        <v>#N/A</v>
      </c>
      <c r="C154" s="6" t="e">
        <v>#REF!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2" t="str">
        <f t="shared" si="25"/>
        <v/>
      </c>
      <c r="M154" s="2" t="str">
        <f t="shared" si="26"/>
        <v/>
      </c>
      <c r="N154" s="2" t="str">
        <f t="shared" si="27"/>
        <v/>
      </c>
    </row>
    <row r="155" spans="1:14" ht="15" x14ac:dyDescent="0.25">
      <c r="A155" t="e">
        <v>#N/A</v>
      </c>
      <c r="B155" t="e">
        <v>#N/A</v>
      </c>
      <c r="C155" s="6" t="e">
        <v>#REF!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2" t="str">
        <f t="shared" si="25"/>
        <v/>
      </c>
      <c r="M155" s="2" t="str">
        <f t="shared" si="26"/>
        <v/>
      </c>
      <c r="N155" s="2" t="str">
        <f t="shared" si="27"/>
        <v/>
      </c>
    </row>
    <row r="156" spans="1:14" ht="15" x14ac:dyDescent="0.25">
      <c r="A156" t="e">
        <v>#N/A</v>
      </c>
      <c r="B156" t="e">
        <v>#N/A</v>
      </c>
      <c r="C156" s="6" t="e">
        <v>#REF!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2" t="str">
        <f t="shared" si="25"/>
        <v/>
      </c>
      <c r="M156" s="2" t="str">
        <f t="shared" si="26"/>
        <v/>
      </c>
      <c r="N156" s="2" t="str">
        <f t="shared" si="27"/>
        <v/>
      </c>
    </row>
    <row r="157" spans="1:14" ht="15" x14ac:dyDescent="0.25">
      <c r="A157" t="e">
        <v>#N/A</v>
      </c>
      <c r="B157" t="e">
        <v>#N/A</v>
      </c>
      <c r="C157" s="6" t="e">
        <v>#REF!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2" t="str">
        <f t="shared" si="25"/>
        <v/>
      </c>
      <c r="M157" s="2" t="str">
        <f t="shared" si="26"/>
        <v/>
      </c>
      <c r="N157" s="2" t="str">
        <f t="shared" si="27"/>
        <v/>
      </c>
    </row>
    <row r="158" spans="1:14" ht="15" x14ac:dyDescent="0.25">
      <c r="A158" t="e">
        <v>#N/A</v>
      </c>
      <c r="B158" t="e">
        <v>#N/A</v>
      </c>
      <c r="C158" s="6" t="e">
        <v>#REF!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2" t="str">
        <f t="shared" si="25"/>
        <v/>
      </c>
      <c r="M158" s="2" t="str">
        <f t="shared" si="26"/>
        <v/>
      </c>
      <c r="N158" s="2" t="str">
        <f t="shared" si="27"/>
        <v/>
      </c>
    </row>
    <row r="159" spans="1:14" ht="15" x14ac:dyDescent="0.25">
      <c r="A159" t="e">
        <v>#N/A</v>
      </c>
      <c r="B159" t="e">
        <v>#N/A</v>
      </c>
      <c r="C159" s="6" t="e">
        <v>#REF!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2" t="str">
        <f t="shared" si="25"/>
        <v/>
      </c>
      <c r="M159" s="2" t="str">
        <f t="shared" si="26"/>
        <v/>
      </c>
      <c r="N159" s="2" t="str">
        <f t="shared" si="27"/>
        <v/>
      </c>
    </row>
    <row r="160" spans="1:14" ht="15" x14ac:dyDescent="0.25">
      <c r="A160" t="e">
        <v>#N/A</v>
      </c>
      <c r="B160" t="e">
        <v>#N/A</v>
      </c>
      <c r="C160" s="6" t="e">
        <v>#REF!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2" t="str">
        <f t="shared" si="25"/>
        <v/>
      </c>
      <c r="M160" s="2" t="str">
        <f t="shared" si="26"/>
        <v/>
      </c>
      <c r="N160" s="2" t="str">
        <f t="shared" si="27"/>
        <v/>
      </c>
    </row>
    <row r="161" spans="1:14" ht="15" x14ac:dyDescent="0.25">
      <c r="A161" t="e">
        <v>#N/A</v>
      </c>
      <c r="B161" t="e">
        <v>#N/A</v>
      </c>
      <c r="C161" s="6" t="e">
        <v>#REF!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2" t="str">
        <f t="shared" si="25"/>
        <v/>
      </c>
      <c r="M161" s="2" t="str">
        <f t="shared" si="26"/>
        <v/>
      </c>
      <c r="N161" s="2" t="str">
        <f t="shared" si="27"/>
        <v/>
      </c>
    </row>
    <row r="162" spans="1:14" ht="15" x14ac:dyDescent="0.25">
      <c r="A162" t="e">
        <v>#N/A</v>
      </c>
      <c r="B162" t="e">
        <v>#N/A</v>
      </c>
      <c r="C162" s="6" t="e">
        <v>#REF!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2" t="str">
        <f t="shared" si="25"/>
        <v/>
      </c>
      <c r="M162" s="2" t="str">
        <f t="shared" si="26"/>
        <v/>
      </c>
      <c r="N162" s="2" t="str">
        <f t="shared" si="27"/>
        <v/>
      </c>
    </row>
    <row r="163" spans="1:14" ht="15" x14ac:dyDescent="0.25">
      <c r="A163" t="e">
        <v>#N/A</v>
      </c>
      <c r="B163" t="e">
        <v>#N/A</v>
      </c>
      <c r="C163" s="6" t="e">
        <v>#REF!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2" t="str">
        <f t="shared" si="25"/>
        <v/>
      </c>
      <c r="M163" s="2" t="str">
        <f t="shared" ref="M163:M194" si="31">IF(L163="", "", B163=L163)</f>
        <v/>
      </c>
      <c r="N163" s="2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6" t="e">
        <v>#REF!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2" t="str">
        <f t="shared" si="25"/>
        <v/>
      </c>
      <c r="M164" s="2" t="str">
        <f t="shared" si="31"/>
        <v/>
      </c>
      <c r="N164" s="2" t="str">
        <f t="shared" si="32"/>
        <v/>
      </c>
    </row>
    <row r="165" spans="1:14" ht="15" x14ac:dyDescent="0.25">
      <c r="A165" t="e">
        <v>#N/A</v>
      </c>
      <c r="B165" t="e">
        <v>#N/A</v>
      </c>
      <c r="C165" s="6" t="e">
        <v>#REF!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2" t="str">
        <f t="shared" si="25"/>
        <v/>
      </c>
      <c r="M165" s="2" t="str">
        <f t="shared" si="31"/>
        <v/>
      </c>
      <c r="N165" s="2" t="str">
        <f t="shared" si="32"/>
        <v/>
      </c>
    </row>
    <row r="166" spans="1:14" ht="15" x14ac:dyDescent="0.25">
      <c r="A166" t="e">
        <v>#N/A</v>
      </c>
      <c r="B166" t="e">
        <v>#N/A</v>
      </c>
      <c r="C166" s="6" t="e">
        <v>#REF!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2" t="str">
        <f t="shared" si="25"/>
        <v/>
      </c>
      <c r="M166" s="2" t="str">
        <f t="shared" si="31"/>
        <v/>
      </c>
      <c r="N166" s="2" t="str">
        <f t="shared" si="32"/>
        <v/>
      </c>
    </row>
    <row r="167" spans="1:14" ht="15" x14ac:dyDescent="0.25">
      <c r="A167" t="e">
        <v>#N/A</v>
      </c>
      <c r="B167" t="e">
        <v>#N/A</v>
      </c>
      <c r="C167" s="6" t="e">
        <v>#REF!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2" t="str">
        <f t="shared" si="25"/>
        <v/>
      </c>
      <c r="M167" s="2" t="str">
        <f t="shared" si="31"/>
        <v/>
      </c>
      <c r="N167" s="2" t="str">
        <f t="shared" si="32"/>
        <v/>
      </c>
    </row>
    <row r="168" spans="1:14" ht="15" x14ac:dyDescent="0.25">
      <c r="A168" t="e">
        <v>#N/A</v>
      </c>
      <c r="B168" t="e">
        <v>#N/A</v>
      </c>
      <c r="C168" s="6" t="e">
        <v>#REF!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2" t="str">
        <f t="shared" si="25"/>
        <v/>
      </c>
      <c r="M168" s="2" t="str">
        <f t="shared" si="31"/>
        <v/>
      </c>
      <c r="N168" s="2" t="str">
        <f t="shared" si="32"/>
        <v/>
      </c>
    </row>
    <row r="169" spans="1:14" ht="15" x14ac:dyDescent="0.25">
      <c r="A169" t="e">
        <v>#N/A</v>
      </c>
      <c r="B169" t="e">
        <v>#N/A</v>
      </c>
      <c r="C169" s="6" t="e">
        <v>#REF!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2" t="str">
        <f t="shared" si="25"/>
        <v/>
      </c>
      <c r="M169" s="2" t="str">
        <f t="shared" si="31"/>
        <v/>
      </c>
      <c r="N169" s="2" t="str">
        <f t="shared" si="32"/>
        <v/>
      </c>
    </row>
    <row r="170" spans="1:14" ht="15" x14ac:dyDescent="0.25">
      <c r="A170" t="e">
        <v>#N/A</v>
      </c>
      <c r="B170" t="e">
        <v>#N/A</v>
      </c>
      <c r="C170" s="6" t="e">
        <v>#REF!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2" t="str">
        <f t="shared" si="25"/>
        <v/>
      </c>
      <c r="M170" s="2" t="str">
        <f t="shared" si="31"/>
        <v/>
      </c>
      <c r="N170" s="2" t="str">
        <f t="shared" si="32"/>
        <v/>
      </c>
    </row>
    <row r="171" spans="1:14" ht="15" x14ac:dyDescent="0.25">
      <c r="A171" t="e">
        <v>#N/A</v>
      </c>
      <c r="B171" t="e">
        <v>#N/A</v>
      </c>
      <c r="C171" s="6" t="e">
        <v>#REF!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2" t="str">
        <f t="shared" si="25"/>
        <v/>
      </c>
      <c r="M171" s="2" t="str">
        <f t="shared" si="31"/>
        <v/>
      </c>
      <c r="N171" s="2" t="str">
        <f t="shared" si="32"/>
        <v/>
      </c>
    </row>
    <row r="172" spans="1:14" ht="15" x14ac:dyDescent="0.25">
      <c r="A172" t="e">
        <v>#N/A</v>
      </c>
      <c r="B172" t="e">
        <v>#N/A</v>
      </c>
      <c r="C172" s="6" t="e">
        <v>#REF!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2" t="str">
        <f t="shared" si="25"/>
        <v/>
      </c>
      <c r="M172" s="2" t="str">
        <f t="shared" si="31"/>
        <v/>
      </c>
      <c r="N172" s="2" t="str">
        <f t="shared" si="32"/>
        <v/>
      </c>
    </row>
    <row r="173" spans="1:14" ht="15" x14ac:dyDescent="0.25">
      <c r="C173" s="6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2" t="str">
        <f t="shared" si="25"/>
        <v/>
      </c>
      <c r="M173" s="2" t="str">
        <f t="shared" si="31"/>
        <v/>
      </c>
      <c r="N173" s="2" t="str">
        <f t="shared" si="32"/>
        <v/>
      </c>
    </row>
    <row r="174" spans="1:14" ht="15" x14ac:dyDescent="0.25">
      <c r="C174" s="6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2" t="str">
        <f t="shared" si="25"/>
        <v/>
      </c>
      <c r="M174" s="2" t="str">
        <f t="shared" si="31"/>
        <v/>
      </c>
      <c r="N174" s="2" t="str">
        <f t="shared" si="32"/>
        <v/>
      </c>
    </row>
    <row r="175" spans="1:14" ht="15" x14ac:dyDescent="0.25">
      <c r="C175" s="6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2" t="str">
        <f t="shared" si="25"/>
        <v/>
      </c>
      <c r="M175" s="2" t="str">
        <f t="shared" si="31"/>
        <v/>
      </c>
      <c r="N175" s="2" t="str">
        <f t="shared" si="32"/>
        <v/>
      </c>
    </row>
    <row r="176" spans="1:14" ht="15" x14ac:dyDescent="0.25">
      <c r="C176" s="6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2" t="str">
        <f t="shared" si="25"/>
        <v/>
      </c>
      <c r="M176" s="2" t="str">
        <f t="shared" si="31"/>
        <v/>
      </c>
      <c r="N176" s="2" t="str">
        <f t="shared" si="32"/>
        <v/>
      </c>
    </row>
    <row r="177" spans="3:14" ht="15" x14ac:dyDescent="0.25">
      <c r="C177" s="6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2" t="str">
        <f t="shared" si="25"/>
        <v/>
      </c>
      <c r="M177" s="2" t="str">
        <f t="shared" si="31"/>
        <v/>
      </c>
      <c r="N177" s="2" t="str">
        <f t="shared" si="32"/>
        <v/>
      </c>
    </row>
    <row r="178" spans="3:14" ht="15" x14ac:dyDescent="0.25">
      <c r="C178" s="6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2" t="str">
        <f t="shared" si="25"/>
        <v/>
      </c>
      <c r="M178" s="2" t="str">
        <f t="shared" si="31"/>
        <v/>
      </c>
      <c r="N178" s="2" t="str">
        <f t="shared" si="32"/>
        <v/>
      </c>
    </row>
    <row r="179" spans="3:14" ht="15" x14ac:dyDescent="0.25">
      <c r="C179" s="6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2" t="str">
        <f t="shared" si="25"/>
        <v/>
      </c>
      <c r="M179" s="2" t="str">
        <f t="shared" si="31"/>
        <v/>
      </c>
      <c r="N179" s="2" t="str">
        <f t="shared" si="32"/>
        <v/>
      </c>
    </row>
    <row r="180" spans="3:14" ht="15" x14ac:dyDescent="0.25">
      <c r="C180" s="6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2" t="str">
        <f t="shared" si="25"/>
        <v/>
      </c>
      <c r="M180" s="2" t="str">
        <f t="shared" si="31"/>
        <v/>
      </c>
      <c r="N180" s="2" t="str">
        <f t="shared" si="32"/>
        <v/>
      </c>
    </row>
    <row r="181" spans="3:14" ht="15" x14ac:dyDescent="0.25">
      <c r="C181" s="6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2" t="str">
        <f t="shared" si="25"/>
        <v/>
      </c>
      <c r="M181" s="2" t="str">
        <f t="shared" si="31"/>
        <v/>
      </c>
      <c r="N181" s="2" t="str">
        <f t="shared" si="32"/>
        <v/>
      </c>
    </row>
    <row r="182" spans="3:14" ht="15" x14ac:dyDescent="0.25">
      <c r="C182" s="6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2" t="str">
        <f t="shared" si="25"/>
        <v/>
      </c>
      <c r="M182" s="2" t="str">
        <f t="shared" si="31"/>
        <v/>
      </c>
      <c r="N182" s="2" t="str">
        <f t="shared" si="32"/>
        <v/>
      </c>
    </row>
    <row r="183" spans="3:14" ht="15" x14ac:dyDescent="0.25">
      <c r="C183" s="6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2" t="str">
        <f t="shared" si="25"/>
        <v/>
      </c>
      <c r="M183" s="2" t="str">
        <f t="shared" si="31"/>
        <v/>
      </c>
      <c r="N183" s="2" t="str">
        <f t="shared" si="32"/>
        <v/>
      </c>
    </row>
    <row r="184" spans="3:14" ht="15" x14ac:dyDescent="0.25">
      <c r="C184" s="6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2" t="str">
        <f t="shared" si="25"/>
        <v/>
      </c>
      <c r="M184" s="2" t="str">
        <f t="shared" si="31"/>
        <v/>
      </c>
      <c r="N184" s="2" t="str">
        <f t="shared" si="32"/>
        <v/>
      </c>
    </row>
    <row r="185" spans="3:14" ht="15" x14ac:dyDescent="0.25">
      <c r="C185" s="6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2" t="str">
        <f t="shared" si="25"/>
        <v/>
      </c>
      <c r="M185" s="2" t="str">
        <f t="shared" si="31"/>
        <v/>
      </c>
      <c r="N185" s="2" t="str">
        <f t="shared" si="32"/>
        <v/>
      </c>
    </row>
    <row r="186" spans="3:14" ht="15" x14ac:dyDescent="0.25">
      <c r="C186" s="6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2" t="str">
        <f t="shared" si="25"/>
        <v/>
      </c>
      <c r="M186" s="2" t="str">
        <f t="shared" si="31"/>
        <v/>
      </c>
      <c r="N186" s="2" t="str">
        <f t="shared" si="32"/>
        <v/>
      </c>
    </row>
    <row r="187" spans="3:14" ht="15" x14ac:dyDescent="0.25">
      <c r="C187" s="6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2" t="str">
        <f t="shared" si="25"/>
        <v/>
      </c>
      <c r="M187" s="2" t="str">
        <f t="shared" si="31"/>
        <v/>
      </c>
      <c r="N187" s="2" t="str">
        <f t="shared" si="32"/>
        <v/>
      </c>
    </row>
    <row r="188" spans="3:14" ht="15" x14ac:dyDescent="0.25">
      <c r="C188" s="6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2" t="str">
        <f t="shared" si="25"/>
        <v/>
      </c>
      <c r="M188" s="2" t="str">
        <f t="shared" si="31"/>
        <v/>
      </c>
      <c r="N188" s="2" t="str">
        <f t="shared" si="32"/>
        <v/>
      </c>
    </row>
    <row r="189" spans="3:14" ht="15" x14ac:dyDescent="0.25">
      <c r="C189" s="6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2" t="str">
        <f t="shared" si="25"/>
        <v/>
      </c>
      <c r="M189" s="2" t="str">
        <f t="shared" si="31"/>
        <v/>
      </c>
      <c r="N189" s="2" t="str">
        <f t="shared" si="32"/>
        <v/>
      </c>
    </row>
    <row r="190" spans="3:14" ht="15" x14ac:dyDescent="0.25">
      <c r="C190" s="6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2" t="str">
        <f t="shared" si="25"/>
        <v/>
      </c>
      <c r="M190" s="2" t="str">
        <f t="shared" si="31"/>
        <v/>
      </c>
      <c r="N190" s="2" t="str">
        <f t="shared" si="32"/>
        <v/>
      </c>
    </row>
    <row r="191" spans="3:14" ht="15" x14ac:dyDescent="0.25">
      <c r="C191" s="6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2" t="str">
        <f t="shared" si="25"/>
        <v/>
      </c>
      <c r="M191" s="2" t="str">
        <f t="shared" si="31"/>
        <v/>
      </c>
      <c r="N191" s="2" t="str">
        <f t="shared" si="32"/>
        <v/>
      </c>
    </row>
    <row r="192" spans="3:14" ht="15" x14ac:dyDescent="0.25">
      <c r="C192" s="6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2" t="str">
        <f t="shared" si="25"/>
        <v/>
      </c>
      <c r="M192" s="2" t="str">
        <f t="shared" si="31"/>
        <v/>
      </c>
      <c r="N192" s="2" t="str">
        <f t="shared" si="32"/>
        <v/>
      </c>
    </row>
    <row r="193" spans="3:14" ht="15" x14ac:dyDescent="0.25">
      <c r="C193" s="6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2" t="str">
        <f t="shared" si="25"/>
        <v/>
      </c>
      <c r="M193" s="2" t="str">
        <f t="shared" si="31"/>
        <v/>
      </c>
      <c r="N193" s="2" t="str">
        <f t="shared" si="32"/>
        <v/>
      </c>
    </row>
    <row r="194" spans="3:14" ht="15" x14ac:dyDescent="0.25">
      <c r="C194" s="6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2" t="str">
        <f t="shared" si="25"/>
        <v/>
      </c>
      <c r="M194" s="2" t="str">
        <f t="shared" si="31"/>
        <v/>
      </c>
      <c r="N194" s="2" t="str">
        <f t="shared" si="32"/>
        <v/>
      </c>
    </row>
    <row r="195" spans="3:14" ht="15" x14ac:dyDescent="0.25">
      <c r="C195" s="6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2" t="str">
        <f t="shared" ref="K195:K258" si="36">IF(J195="", "", B195=J195)</f>
        <v/>
      </c>
      <c r="M195" s="2" t="str">
        <f t="shared" ref="M195:M202" si="37">IF(L195="", "", B195=L195)</f>
        <v/>
      </c>
      <c r="N195" s="2" t="str">
        <f t="shared" ref="N195:N202" si="38">IF(L195="", "", J195=L195)</f>
        <v/>
      </c>
    </row>
    <row r="196" spans="3:14" ht="15" x14ac:dyDescent="0.25">
      <c r="C196" s="6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2" t="str">
        <f t="shared" si="36"/>
        <v/>
      </c>
      <c r="M196" s="2" t="str">
        <f t="shared" si="37"/>
        <v/>
      </c>
      <c r="N196" s="2" t="str">
        <f t="shared" si="38"/>
        <v/>
      </c>
    </row>
    <row r="197" spans="3:14" ht="15" x14ac:dyDescent="0.25">
      <c r="C197" s="6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2" t="str">
        <f t="shared" si="36"/>
        <v/>
      </c>
      <c r="M197" s="2" t="str">
        <f t="shared" si="37"/>
        <v/>
      </c>
      <c r="N197" s="2" t="str">
        <f t="shared" si="38"/>
        <v/>
      </c>
    </row>
    <row r="198" spans="3:14" ht="15" x14ac:dyDescent="0.25">
      <c r="C198" s="6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2" t="str">
        <f t="shared" si="36"/>
        <v/>
      </c>
      <c r="M198" s="2" t="str">
        <f t="shared" si="37"/>
        <v/>
      </c>
      <c r="N198" s="2" t="str">
        <f t="shared" si="38"/>
        <v/>
      </c>
    </row>
    <row r="199" spans="3:14" ht="15" x14ac:dyDescent="0.25">
      <c r="C199" s="6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2" t="str">
        <f t="shared" si="36"/>
        <v/>
      </c>
      <c r="M199" s="2" t="str">
        <f t="shared" si="37"/>
        <v/>
      </c>
      <c r="N199" s="2" t="str">
        <f t="shared" si="38"/>
        <v/>
      </c>
    </row>
    <row r="200" spans="3:14" ht="15" x14ac:dyDescent="0.25">
      <c r="C200" s="6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2" t="str">
        <f t="shared" si="36"/>
        <v/>
      </c>
      <c r="M200" s="2" t="str">
        <f t="shared" si="37"/>
        <v/>
      </c>
      <c r="N200" s="2" t="str">
        <f t="shared" si="38"/>
        <v/>
      </c>
    </row>
    <row r="201" spans="3:14" ht="15" x14ac:dyDescent="0.25">
      <c r="C201" s="6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2" t="str">
        <f t="shared" si="36"/>
        <v/>
      </c>
      <c r="M201" s="2" t="str">
        <f t="shared" si="37"/>
        <v/>
      </c>
      <c r="N201" s="2" t="str">
        <f t="shared" si="38"/>
        <v/>
      </c>
    </row>
    <row r="202" spans="3:14" ht="15" x14ac:dyDescent="0.25">
      <c r="C202" s="6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2" t="str">
        <f t="shared" si="36"/>
        <v/>
      </c>
      <c r="M202" s="2" t="str">
        <f t="shared" si="37"/>
        <v/>
      </c>
      <c r="N202" s="2" t="str">
        <f t="shared" si="38"/>
        <v/>
      </c>
    </row>
    <row r="203" spans="3:14" ht="15" x14ac:dyDescent="0.25">
      <c r="K203" s="2" t="str">
        <f t="shared" si="36"/>
        <v/>
      </c>
    </row>
    <row r="204" spans="3:14" ht="15" x14ac:dyDescent="0.25">
      <c r="K204" s="2" t="str">
        <f t="shared" si="36"/>
        <v/>
      </c>
    </row>
    <row r="205" spans="3:14" ht="15" x14ac:dyDescent="0.25">
      <c r="K205" s="2" t="str">
        <f t="shared" si="36"/>
        <v/>
      </c>
    </row>
    <row r="206" spans="3:14" ht="15" x14ac:dyDescent="0.25">
      <c r="K206" s="2" t="str">
        <f t="shared" si="36"/>
        <v/>
      </c>
    </row>
    <row r="207" spans="3:14" ht="15" x14ac:dyDescent="0.25">
      <c r="K207" s="2" t="str">
        <f t="shared" si="36"/>
        <v/>
      </c>
    </row>
    <row r="208" spans="3:14" ht="15" x14ac:dyDescent="0.25">
      <c r="K208" s="2" t="str">
        <f t="shared" si="36"/>
        <v/>
      </c>
    </row>
    <row r="209" spans="11:11" ht="15" x14ac:dyDescent="0.25">
      <c r="K209" s="2" t="str">
        <f t="shared" si="36"/>
        <v/>
      </c>
    </row>
    <row r="210" spans="11:11" ht="15" x14ac:dyDescent="0.25">
      <c r="K210" s="2" t="str">
        <f t="shared" si="36"/>
        <v/>
      </c>
    </row>
    <row r="211" spans="11:11" ht="15" x14ac:dyDescent="0.25">
      <c r="K211" s="2" t="str">
        <f t="shared" si="36"/>
        <v/>
      </c>
    </row>
    <row r="212" spans="11:11" ht="15" x14ac:dyDescent="0.25">
      <c r="K212" s="2" t="str">
        <f t="shared" si="36"/>
        <v/>
      </c>
    </row>
    <row r="213" spans="11:11" ht="15" x14ac:dyDescent="0.25">
      <c r="K213" s="2" t="str">
        <f t="shared" si="36"/>
        <v/>
      </c>
    </row>
    <row r="214" spans="11:11" ht="15" x14ac:dyDescent="0.25">
      <c r="K214" s="2" t="str">
        <f t="shared" si="36"/>
        <v/>
      </c>
    </row>
    <row r="215" spans="11:11" ht="15" x14ac:dyDescent="0.25">
      <c r="K215" s="2" t="str">
        <f t="shared" si="36"/>
        <v/>
      </c>
    </row>
    <row r="216" spans="11:11" ht="15" x14ac:dyDescent="0.25">
      <c r="K216" s="2" t="str">
        <f t="shared" si="36"/>
        <v/>
      </c>
    </row>
    <row r="217" spans="11:11" ht="15" x14ac:dyDescent="0.25">
      <c r="K217" s="2" t="str">
        <f t="shared" si="36"/>
        <v/>
      </c>
    </row>
    <row r="218" spans="11:11" ht="15" x14ac:dyDescent="0.25">
      <c r="K218" s="2" t="str">
        <f t="shared" si="36"/>
        <v/>
      </c>
    </row>
    <row r="219" spans="11:11" ht="15" x14ac:dyDescent="0.25">
      <c r="K219" s="2" t="str">
        <f t="shared" si="36"/>
        <v/>
      </c>
    </row>
    <row r="220" spans="11:11" ht="15" x14ac:dyDescent="0.25">
      <c r="K220" s="2" t="str">
        <f t="shared" si="36"/>
        <v/>
      </c>
    </row>
    <row r="221" spans="11:11" ht="15" x14ac:dyDescent="0.25">
      <c r="K221" s="2" t="str">
        <f t="shared" si="36"/>
        <v/>
      </c>
    </row>
    <row r="222" spans="11:11" ht="15" x14ac:dyDescent="0.25">
      <c r="K222" s="2" t="str">
        <f t="shared" si="36"/>
        <v/>
      </c>
    </row>
    <row r="223" spans="11:11" ht="15" x14ac:dyDescent="0.25">
      <c r="K223" s="2" t="str">
        <f t="shared" si="36"/>
        <v/>
      </c>
    </row>
    <row r="224" spans="11:11" ht="15" x14ac:dyDescent="0.25">
      <c r="K224" s="2" t="str">
        <f t="shared" si="36"/>
        <v/>
      </c>
    </row>
    <row r="225" spans="11:11" ht="15" x14ac:dyDescent="0.25">
      <c r="K225" s="2" t="str">
        <f t="shared" si="36"/>
        <v/>
      </c>
    </row>
    <row r="226" spans="11:11" ht="15" x14ac:dyDescent="0.25">
      <c r="K226" s="2" t="str">
        <f t="shared" si="36"/>
        <v/>
      </c>
    </row>
    <row r="227" spans="11:11" ht="15" x14ac:dyDescent="0.25">
      <c r="K227" s="2" t="str">
        <f t="shared" si="36"/>
        <v/>
      </c>
    </row>
    <row r="228" spans="11:11" ht="15" x14ac:dyDescent="0.25">
      <c r="K228" s="2" t="str">
        <f t="shared" si="36"/>
        <v/>
      </c>
    </row>
    <row r="229" spans="11:11" ht="15" x14ac:dyDescent="0.25">
      <c r="K229" s="2" t="str">
        <f t="shared" si="36"/>
        <v/>
      </c>
    </row>
    <row r="230" spans="11:11" ht="15" x14ac:dyDescent="0.25">
      <c r="K230" s="2" t="str">
        <f t="shared" si="36"/>
        <v/>
      </c>
    </row>
    <row r="231" spans="11:11" ht="15" x14ac:dyDescent="0.25">
      <c r="K231" s="2" t="str">
        <f t="shared" si="36"/>
        <v/>
      </c>
    </row>
    <row r="232" spans="11:11" ht="15" x14ac:dyDescent="0.25">
      <c r="K232" s="2" t="str">
        <f t="shared" si="36"/>
        <v/>
      </c>
    </row>
    <row r="233" spans="11:11" ht="15" x14ac:dyDescent="0.25">
      <c r="K233" s="2" t="str">
        <f t="shared" si="36"/>
        <v/>
      </c>
    </row>
    <row r="234" spans="11:11" ht="15" x14ac:dyDescent="0.25">
      <c r="K234" s="2" t="str">
        <f t="shared" si="36"/>
        <v/>
      </c>
    </row>
    <row r="235" spans="11:11" ht="15" x14ac:dyDescent="0.25">
      <c r="K235" s="2" t="str">
        <f t="shared" si="36"/>
        <v/>
      </c>
    </row>
    <row r="236" spans="11:11" ht="15" x14ac:dyDescent="0.25">
      <c r="K236" s="2" t="str">
        <f t="shared" si="36"/>
        <v/>
      </c>
    </row>
    <row r="237" spans="11:11" ht="15" x14ac:dyDescent="0.25">
      <c r="K237" s="2" t="str">
        <f t="shared" si="36"/>
        <v/>
      </c>
    </row>
    <row r="238" spans="11:11" ht="15" x14ac:dyDescent="0.25">
      <c r="K238" s="2" t="str">
        <f t="shared" si="36"/>
        <v/>
      </c>
    </row>
    <row r="239" spans="11:11" ht="15" x14ac:dyDescent="0.25">
      <c r="K239" s="2" t="str">
        <f t="shared" si="36"/>
        <v/>
      </c>
    </row>
    <row r="240" spans="11:11" ht="15" x14ac:dyDescent="0.25">
      <c r="K240" s="2" t="str">
        <f t="shared" si="36"/>
        <v/>
      </c>
    </row>
    <row r="241" spans="11:11" ht="15" x14ac:dyDescent="0.25">
      <c r="K241" s="2" t="str">
        <f t="shared" si="36"/>
        <v/>
      </c>
    </row>
    <row r="242" spans="11:11" ht="15" x14ac:dyDescent="0.25">
      <c r="K242" s="2" t="str">
        <f t="shared" si="36"/>
        <v/>
      </c>
    </row>
    <row r="243" spans="11:11" ht="15" x14ac:dyDescent="0.25">
      <c r="K243" s="2" t="str">
        <f t="shared" si="36"/>
        <v/>
      </c>
    </row>
    <row r="244" spans="11:11" ht="15" x14ac:dyDescent="0.25">
      <c r="K244" s="2" t="str">
        <f t="shared" si="36"/>
        <v/>
      </c>
    </row>
    <row r="245" spans="11:11" ht="15" x14ac:dyDescent="0.25">
      <c r="K245" s="2" t="str">
        <f t="shared" si="36"/>
        <v/>
      </c>
    </row>
    <row r="246" spans="11:11" ht="15" x14ac:dyDescent="0.25">
      <c r="K246" s="2" t="str">
        <f t="shared" si="36"/>
        <v/>
      </c>
    </row>
    <row r="247" spans="11:11" ht="15" x14ac:dyDescent="0.25">
      <c r="K247" s="2" t="str">
        <f t="shared" si="36"/>
        <v/>
      </c>
    </row>
    <row r="248" spans="11:11" ht="15" x14ac:dyDescent="0.25">
      <c r="K248" s="2" t="str">
        <f t="shared" si="36"/>
        <v/>
      </c>
    </row>
    <row r="249" spans="11:11" ht="15" x14ac:dyDescent="0.25">
      <c r="K249" s="2" t="str">
        <f t="shared" si="36"/>
        <v/>
      </c>
    </row>
    <row r="250" spans="11:11" ht="15" x14ac:dyDescent="0.25">
      <c r="K250" s="2" t="str">
        <f t="shared" si="36"/>
        <v/>
      </c>
    </row>
    <row r="251" spans="11:11" ht="15" x14ac:dyDescent="0.25">
      <c r="K251" s="2" t="str">
        <f t="shared" si="36"/>
        <v/>
      </c>
    </row>
    <row r="252" spans="11:11" ht="15" x14ac:dyDescent="0.25">
      <c r="K252" s="2" t="str">
        <f t="shared" si="36"/>
        <v/>
      </c>
    </row>
    <row r="253" spans="11:11" ht="15" x14ac:dyDescent="0.25">
      <c r="K253" s="2" t="str">
        <f t="shared" si="36"/>
        <v/>
      </c>
    </row>
    <row r="254" spans="11:11" ht="15" x14ac:dyDescent="0.25">
      <c r="K254" s="2" t="str">
        <f t="shared" si="36"/>
        <v/>
      </c>
    </row>
    <row r="255" spans="11:11" ht="15" x14ac:dyDescent="0.25">
      <c r="K255" s="2" t="str">
        <f t="shared" si="36"/>
        <v/>
      </c>
    </row>
    <row r="256" spans="11:11" ht="15" x14ac:dyDescent="0.25">
      <c r="K256" s="2" t="str">
        <f t="shared" si="36"/>
        <v/>
      </c>
    </row>
    <row r="257" spans="11:11" ht="15" x14ac:dyDescent="0.25">
      <c r="K257" s="2" t="str">
        <f t="shared" si="36"/>
        <v/>
      </c>
    </row>
    <row r="258" spans="11:11" ht="15" x14ac:dyDescent="0.25">
      <c r="K258" s="2" t="str">
        <f t="shared" si="36"/>
        <v/>
      </c>
    </row>
    <row r="259" spans="11:11" ht="15" x14ac:dyDescent="0.25">
      <c r="K259" s="2" t="str">
        <f t="shared" ref="K259:K322" si="39">IF(J259="", "", B259=J259)</f>
        <v/>
      </c>
    </row>
    <row r="260" spans="11:11" ht="15" x14ac:dyDescent="0.25">
      <c r="K260" s="2" t="str">
        <f t="shared" si="39"/>
        <v/>
      </c>
    </row>
    <row r="261" spans="11:11" ht="15" x14ac:dyDescent="0.25">
      <c r="K261" s="2" t="str">
        <f t="shared" si="39"/>
        <v/>
      </c>
    </row>
    <row r="262" spans="11:11" ht="15" x14ac:dyDescent="0.25">
      <c r="K262" s="2" t="str">
        <f t="shared" si="39"/>
        <v/>
      </c>
    </row>
    <row r="263" spans="11:11" ht="15" x14ac:dyDescent="0.25">
      <c r="K263" s="2" t="str">
        <f t="shared" si="39"/>
        <v/>
      </c>
    </row>
    <row r="264" spans="11:11" ht="15" x14ac:dyDescent="0.25">
      <c r="K264" s="2" t="str">
        <f t="shared" si="39"/>
        <v/>
      </c>
    </row>
    <row r="265" spans="11:11" ht="15" x14ac:dyDescent="0.25">
      <c r="K265" s="2" t="str">
        <f t="shared" si="39"/>
        <v/>
      </c>
    </row>
    <row r="266" spans="11:11" ht="15" x14ac:dyDescent="0.25">
      <c r="K266" s="2" t="str">
        <f t="shared" si="39"/>
        <v/>
      </c>
    </row>
    <row r="267" spans="11:11" ht="15" x14ac:dyDescent="0.25">
      <c r="K267" s="2" t="str">
        <f t="shared" si="39"/>
        <v/>
      </c>
    </row>
    <row r="268" spans="11:11" ht="15" x14ac:dyDescent="0.25">
      <c r="K268" s="2" t="str">
        <f t="shared" si="39"/>
        <v/>
      </c>
    </row>
    <row r="269" spans="11:11" ht="15" x14ac:dyDescent="0.25">
      <c r="K269" s="2" t="str">
        <f t="shared" si="39"/>
        <v/>
      </c>
    </row>
    <row r="270" spans="11:11" ht="15" x14ac:dyDescent="0.25">
      <c r="K270" s="2" t="str">
        <f t="shared" si="39"/>
        <v/>
      </c>
    </row>
    <row r="271" spans="11:11" ht="15" x14ac:dyDescent="0.25">
      <c r="K271" s="2" t="str">
        <f t="shared" si="39"/>
        <v/>
      </c>
    </row>
    <row r="272" spans="11:11" ht="15" x14ac:dyDescent="0.25">
      <c r="K272" s="2" t="str">
        <f t="shared" si="39"/>
        <v/>
      </c>
    </row>
    <row r="273" spans="11:11" ht="15" x14ac:dyDescent="0.25">
      <c r="K273" s="2" t="str">
        <f t="shared" si="39"/>
        <v/>
      </c>
    </row>
    <row r="274" spans="11:11" ht="15" x14ac:dyDescent="0.25">
      <c r="K274" s="2" t="str">
        <f t="shared" si="39"/>
        <v/>
      </c>
    </row>
    <row r="275" spans="11:11" ht="15" x14ac:dyDescent="0.25">
      <c r="K275" s="2" t="str">
        <f t="shared" si="39"/>
        <v/>
      </c>
    </row>
    <row r="276" spans="11:11" ht="15" x14ac:dyDescent="0.25">
      <c r="K276" s="2" t="str">
        <f t="shared" si="39"/>
        <v/>
      </c>
    </row>
    <row r="277" spans="11:11" ht="15" x14ac:dyDescent="0.25">
      <c r="K277" s="2" t="str">
        <f t="shared" si="39"/>
        <v/>
      </c>
    </row>
    <row r="278" spans="11:11" ht="15" x14ac:dyDescent="0.25">
      <c r="K278" s="2" t="str">
        <f t="shared" si="39"/>
        <v/>
      </c>
    </row>
    <row r="279" spans="11:11" ht="15" x14ac:dyDescent="0.25">
      <c r="K279" s="2" t="str">
        <f t="shared" si="39"/>
        <v/>
      </c>
    </row>
    <row r="280" spans="11:11" ht="15" x14ac:dyDescent="0.25">
      <c r="K280" s="2" t="str">
        <f t="shared" si="39"/>
        <v/>
      </c>
    </row>
    <row r="281" spans="11:11" ht="15" x14ac:dyDescent="0.25">
      <c r="K281" s="2" t="str">
        <f t="shared" si="39"/>
        <v/>
      </c>
    </row>
    <row r="282" spans="11:11" ht="15" x14ac:dyDescent="0.25">
      <c r="K282" s="2" t="str">
        <f t="shared" si="39"/>
        <v/>
      </c>
    </row>
    <row r="283" spans="11:11" ht="15" x14ac:dyDescent="0.25">
      <c r="K283" s="2" t="str">
        <f t="shared" si="39"/>
        <v/>
      </c>
    </row>
    <row r="284" spans="11:11" ht="15" x14ac:dyDescent="0.25">
      <c r="K284" s="2" t="str">
        <f t="shared" si="39"/>
        <v/>
      </c>
    </row>
    <row r="285" spans="11:11" ht="15" x14ac:dyDescent="0.25">
      <c r="K285" s="2" t="str">
        <f t="shared" si="39"/>
        <v/>
      </c>
    </row>
    <row r="286" spans="11:11" ht="15" x14ac:dyDescent="0.25">
      <c r="K286" s="2" t="str">
        <f t="shared" si="39"/>
        <v/>
      </c>
    </row>
    <row r="287" spans="11:11" ht="15" x14ac:dyDescent="0.25">
      <c r="K287" s="2" t="str">
        <f t="shared" si="39"/>
        <v/>
      </c>
    </row>
    <row r="288" spans="11:11" ht="15" x14ac:dyDescent="0.25">
      <c r="K288" s="2" t="str">
        <f t="shared" si="39"/>
        <v/>
      </c>
    </row>
    <row r="289" spans="11:11" ht="15" x14ac:dyDescent="0.25">
      <c r="K289" s="2" t="str">
        <f t="shared" si="39"/>
        <v/>
      </c>
    </row>
    <row r="290" spans="11:11" ht="15" x14ac:dyDescent="0.25">
      <c r="K290" s="2" t="str">
        <f t="shared" si="39"/>
        <v/>
      </c>
    </row>
    <row r="291" spans="11:11" ht="15" x14ac:dyDescent="0.25">
      <c r="K291" s="2" t="str">
        <f t="shared" si="39"/>
        <v/>
      </c>
    </row>
    <row r="292" spans="11:11" ht="15" x14ac:dyDescent="0.25">
      <c r="K292" s="2" t="str">
        <f t="shared" si="39"/>
        <v/>
      </c>
    </row>
    <row r="293" spans="11:11" ht="15" x14ac:dyDescent="0.25">
      <c r="K293" s="2" t="str">
        <f t="shared" si="39"/>
        <v/>
      </c>
    </row>
    <row r="294" spans="11:11" ht="15" x14ac:dyDescent="0.25">
      <c r="K294" s="2" t="str">
        <f t="shared" si="39"/>
        <v/>
      </c>
    </row>
    <row r="295" spans="11:11" ht="15" x14ac:dyDescent="0.25">
      <c r="K295" s="2" t="str">
        <f t="shared" si="39"/>
        <v/>
      </c>
    </row>
    <row r="296" spans="11:11" ht="15" x14ac:dyDescent="0.25">
      <c r="K296" s="2" t="str">
        <f t="shared" si="39"/>
        <v/>
      </c>
    </row>
    <row r="297" spans="11:11" ht="15" x14ac:dyDescent="0.25">
      <c r="K297" s="2" t="str">
        <f t="shared" si="39"/>
        <v/>
      </c>
    </row>
    <row r="298" spans="11:11" ht="15" x14ac:dyDescent="0.25">
      <c r="K298" s="2" t="str">
        <f t="shared" si="39"/>
        <v/>
      </c>
    </row>
    <row r="299" spans="11:11" ht="15" x14ac:dyDescent="0.25">
      <c r="K299" s="2" t="str">
        <f t="shared" si="39"/>
        <v/>
      </c>
    </row>
    <row r="300" spans="11:11" ht="15" x14ac:dyDescent="0.25">
      <c r="K300" s="2" t="str">
        <f t="shared" si="39"/>
        <v/>
      </c>
    </row>
    <row r="301" spans="11:11" ht="15" x14ac:dyDescent="0.25">
      <c r="K301" s="2" t="str">
        <f t="shared" si="39"/>
        <v/>
      </c>
    </row>
    <row r="302" spans="11:11" ht="15" x14ac:dyDescent="0.25">
      <c r="K302" s="2" t="str">
        <f t="shared" si="39"/>
        <v/>
      </c>
    </row>
    <row r="303" spans="11:11" ht="15" x14ac:dyDescent="0.25">
      <c r="K303" s="2" t="str">
        <f t="shared" si="39"/>
        <v/>
      </c>
    </row>
    <row r="304" spans="11:11" ht="15" x14ac:dyDescent="0.25">
      <c r="K304" s="2" t="str">
        <f t="shared" si="39"/>
        <v/>
      </c>
    </row>
    <row r="305" spans="11:11" ht="15" x14ac:dyDescent="0.25">
      <c r="K305" s="2" t="str">
        <f t="shared" si="39"/>
        <v/>
      </c>
    </row>
    <row r="306" spans="11:11" ht="15" x14ac:dyDescent="0.25">
      <c r="K306" s="2" t="str">
        <f t="shared" si="39"/>
        <v/>
      </c>
    </row>
    <row r="307" spans="11:11" ht="15" x14ac:dyDescent="0.25">
      <c r="K307" s="2" t="str">
        <f t="shared" si="39"/>
        <v/>
      </c>
    </row>
    <row r="308" spans="11:11" ht="15" x14ac:dyDescent="0.25">
      <c r="K308" s="2" t="str">
        <f t="shared" si="39"/>
        <v/>
      </c>
    </row>
    <row r="309" spans="11:11" ht="15" x14ac:dyDescent="0.25">
      <c r="K309" s="2" t="str">
        <f t="shared" si="39"/>
        <v/>
      </c>
    </row>
    <row r="310" spans="11:11" ht="15" x14ac:dyDescent="0.25">
      <c r="K310" s="2" t="str">
        <f t="shared" si="39"/>
        <v/>
      </c>
    </row>
    <row r="311" spans="11:11" ht="15" x14ac:dyDescent="0.25">
      <c r="K311" s="2" t="str">
        <f t="shared" si="39"/>
        <v/>
      </c>
    </row>
    <row r="312" spans="11:11" ht="15" x14ac:dyDescent="0.25">
      <c r="K312" s="2" t="str">
        <f t="shared" si="39"/>
        <v/>
      </c>
    </row>
    <row r="313" spans="11:11" ht="15" x14ac:dyDescent="0.25">
      <c r="K313" s="2" t="str">
        <f t="shared" si="39"/>
        <v/>
      </c>
    </row>
    <row r="314" spans="11:11" ht="15" x14ac:dyDescent="0.25">
      <c r="K314" s="2" t="str">
        <f t="shared" si="39"/>
        <v/>
      </c>
    </row>
    <row r="315" spans="11:11" ht="15" x14ac:dyDescent="0.25">
      <c r="K315" s="2" t="str">
        <f t="shared" si="39"/>
        <v/>
      </c>
    </row>
    <row r="316" spans="11:11" ht="15" x14ac:dyDescent="0.25">
      <c r="K316" s="2" t="str">
        <f t="shared" si="39"/>
        <v/>
      </c>
    </row>
    <row r="317" spans="11:11" ht="15" x14ac:dyDescent="0.25">
      <c r="K317" s="2" t="str">
        <f t="shared" si="39"/>
        <v/>
      </c>
    </row>
    <row r="318" spans="11:11" ht="15" x14ac:dyDescent="0.25">
      <c r="K318" s="2" t="str">
        <f t="shared" si="39"/>
        <v/>
      </c>
    </row>
    <row r="319" spans="11:11" ht="15" x14ac:dyDescent="0.25">
      <c r="K319" s="2" t="str">
        <f t="shared" si="39"/>
        <v/>
      </c>
    </row>
    <row r="320" spans="11:11" ht="15" x14ac:dyDescent="0.25">
      <c r="K320" s="2" t="str">
        <f t="shared" si="39"/>
        <v/>
      </c>
    </row>
    <row r="321" spans="11:11" ht="15" x14ac:dyDescent="0.25">
      <c r="K321" s="2" t="str">
        <f t="shared" si="39"/>
        <v/>
      </c>
    </row>
    <row r="322" spans="11:11" ht="15" x14ac:dyDescent="0.25">
      <c r="K322" s="2" t="str">
        <f t="shared" si="39"/>
        <v/>
      </c>
    </row>
    <row r="323" spans="11:11" ht="15" x14ac:dyDescent="0.25">
      <c r="K323" s="2" t="str">
        <f t="shared" ref="K323:K386" si="40">IF(J323="", "", B323=J323)</f>
        <v/>
      </c>
    </row>
    <row r="324" spans="11:11" ht="15" x14ac:dyDescent="0.25">
      <c r="K324" s="2" t="str">
        <f t="shared" si="40"/>
        <v/>
      </c>
    </row>
    <row r="325" spans="11:11" ht="15" x14ac:dyDescent="0.25">
      <c r="K325" s="2" t="str">
        <f t="shared" si="40"/>
        <v/>
      </c>
    </row>
    <row r="326" spans="11:11" ht="15" x14ac:dyDescent="0.25">
      <c r="K326" s="2" t="str">
        <f t="shared" si="40"/>
        <v/>
      </c>
    </row>
    <row r="327" spans="11:11" ht="15" x14ac:dyDescent="0.25">
      <c r="K327" s="2" t="str">
        <f t="shared" si="40"/>
        <v/>
      </c>
    </row>
    <row r="328" spans="11:11" ht="15" x14ac:dyDescent="0.25">
      <c r="K328" s="2" t="str">
        <f t="shared" si="40"/>
        <v/>
      </c>
    </row>
    <row r="329" spans="11:11" ht="15" x14ac:dyDescent="0.25">
      <c r="K329" s="2" t="str">
        <f t="shared" si="40"/>
        <v/>
      </c>
    </row>
    <row r="330" spans="11:11" ht="15" x14ac:dyDescent="0.25">
      <c r="K330" s="2" t="str">
        <f t="shared" si="40"/>
        <v/>
      </c>
    </row>
    <row r="331" spans="11:11" ht="15" x14ac:dyDescent="0.25">
      <c r="K331" s="2" t="str">
        <f t="shared" si="40"/>
        <v/>
      </c>
    </row>
    <row r="332" spans="11:11" ht="15" x14ac:dyDescent="0.25">
      <c r="K332" s="2" t="str">
        <f t="shared" si="40"/>
        <v/>
      </c>
    </row>
    <row r="333" spans="11:11" ht="15" x14ac:dyDescent="0.25">
      <c r="K333" s="2" t="str">
        <f t="shared" si="40"/>
        <v/>
      </c>
    </row>
    <row r="334" spans="11:11" ht="15" x14ac:dyDescent="0.25">
      <c r="K334" s="2" t="str">
        <f t="shared" si="40"/>
        <v/>
      </c>
    </row>
    <row r="335" spans="11:11" ht="15" x14ac:dyDescent="0.25">
      <c r="K335" s="2" t="str">
        <f t="shared" si="40"/>
        <v/>
      </c>
    </row>
    <row r="336" spans="11:11" ht="15" x14ac:dyDescent="0.25">
      <c r="K336" s="2" t="str">
        <f t="shared" si="40"/>
        <v/>
      </c>
    </row>
    <row r="337" spans="11:11" ht="15" x14ac:dyDescent="0.25">
      <c r="K337" s="2" t="str">
        <f t="shared" si="40"/>
        <v/>
      </c>
    </row>
    <row r="338" spans="11:11" ht="15" x14ac:dyDescent="0.25">
      <c r="K338" s="2" t="str">
        <f t="shared" si="40"/>
        <v/>
      </c>
    </row>
    <row r="339" spans="11:11" ht="15" x14ac:dyDescent="0.25">
      <c r="K339" s="2" t="str">
        <f t="shared" si="40"/>
        <v/>
      </c>
    </row>
    <row r="340" spans="11:11" ht="15" x14ac:dyDescent="0.25">
      <c r="K340" s="2" t="str">
        <f t="shared" si="40"/>
        <v/>
      </c>
    </row>
    <row r="341" spans="11:11" ht="15" x14ac:dyDescent="0.25">
      <c r="K341" s="2" t="str">
        <f t="shared" si="40"/>
        <v/>
      </c>
    </row>
    <row r="342" spans="11:11" ht="15" x14ac:dyDescent="0.25">
      <c r="K342" s="2" t="str">
        <f t="shared" si="40"/>
        <v/>
      </c>
    </row>
    <row r="343" spans="11:11" ht="15" x14ac:dyDescent="0.25">
      <c r="K343" s="2" t="str">
        <f t="shared" si="40"/>
        <v/>
      </c>
    </row>
    <row r="344" spans="11:11" ht="15" x14ac:dyDescent="0.25">
      <c r="K344" s="2" t="str">
        <f t="shared" si="40"/>
        <v/>
      </c>
    </row>
    <row r="345" spans="11:11" ht="15" x14ac:dyDescent="0.25">
      <c r="K345" s="2" t="str">
        <f t="shared" si="40"/>
        <v/>
      </c>
    </row>
    <row r="346" spans="11:11" ht="15" x14ac:dyDescent="0.25">
      <c r="K346" s="2" t="str">
        <f t="shared" si="40"/>
        <v/>
      </c>
    </row>
    <row r="347" spans="11:11" ht="15" x14ac:dyDescent="0.25">
      <c r="K347" s="2" t="str">
        <f t="shared" si="40"/>
        <v/>
      </c>
    </row>
    <row r="348" spans="11:11" ht="15" x14ac:dyDescent="0.25">
      <c r="K348" s="2" t="str">
        <f t="shared" si="40"/>
        <v/>
      </c>
    </row>
    <row r="349" spans="11:11" ht="15" x14ac:dyDescent="0.25">
      <c r="K349" s="2" t="str">
        <f t="shared" si="40"/>
        <v/>
      </c>
    </row>
    <row r="350" spans="11:11" ht="15" x14ac:dyDescent="0.25">
      <c r="K350" s="2" t="str">
        <f t="shared" si="40"/>
        <v/>
      </c>
    </row>
    <row r="351" spans="11:11" ht="15" x14ac:dyDescent="0.25">
      <c r="K351" s="2" t="str">
        <f t="shared" si="40"/>
        <v/>
      </c>
    </row>
    <row r="352" spans="11:11" ht="15" x14ac:dyDescent="0.25">
      <c r="K352" s="2" t="str">
        <f t="shared" si="40"/>
        <v/>
      </c>
    </row>
    <row r="353" spans="11:11" ht="15" x14ac:dyDescent="0.25">
      <c r="K353" s="2" t="str">
        <f t="shared" si="40"/>
        <v/>
      </c>
    </row>
    <row r="354" spans="11:11" ht="15" x14ac:dyDescent="0.25">
      <c r="K354" s="2" t="str">
        <f t="shared" si="40"/>
        <v/>
      </c>
    </row>
    <row r="355" spans="11:11" ht="15" x14ac:dyDescent="0.25">
      <c r="K355" s="2" t="str">
        <f t="shared" si="40"/>
        <v/>
      </c>
    </row>
    <row r="356" spans="11:11" ht="15" x14ac:dyDescent="0.25">
      <c r="K356" s="2" t="str">
        <f t="shared" si="40"/>
        <v/>
      </c>
    </row>
    <row r="357" spans="11:11" ht="15" x14ac:dyDescent="0.25">
      <c r="K357" s="2" t="str">
        <f t="shared" si="40"/>
        <v/>
      </c>
    </row>
    <row r="358" spans="11:11" ht="15" x14ac:dyDescent="0.25">
      <c r="K358" s="2" t="str">
        <f t="shared" si="40"/>
        <v/>
      </c>
    </row>
    <row r="359" spans="11:11" ht="15" x14ac:dyDescent="0.25">
      <c r="K359" s="2" t="str">
        <f t="shared" si="40"/>
        <v/>
      </c>
    </row>
    <row r="360" spans="11:11" ht="15" x14ac:dyDescent="0.25">
      <c r="K360" s="2" t="str">
        <f t="shared" si="40"/>
        <v/>
      </c>
    </row>
    <row r="361" spans="11:11" ht="15" x14ac:dyDescent="0.25">
      <c r="K361" s="2" t="str">
        <f t="shared" si="40"/>
        <v/>
      </c>
    </row>
    <row r="362" spans="11:11" ht="15" x14ac:dyDescent="0.25">
      <c r="K362" s="2" t="str">
        <f t="shared" si="40"/>
        <v/>
      </c>
    </row>
    <row r="363" spans="11:11" ht="15" x14ac:dyDescent="0.25">
      <c r="K363" s="2" t="str">
        <f t="shared" si="40"/>
        <v/>
      </c>
    </row>
    <row r="364" spans="11:11" ht="15" x14ac:dyDescent="0.25">
      <c r="K364" s="2" t="str">
        <f t="shared" si="40"/>
        <v/>
      </c>
    </row>
    <row r="365" spans="11:11" ht="15" x14ac:dyDescent="0.25">
      <c r="K365" s="2" t="str">
        <f t="shared" si="40"/>
        <v/>
      </c>
    </row>
    <row r="366" spans="11:11" ht="15" x14ac:dyDescent="0.25">
      <c r="K366" s="2" t="str">
        <f t="shared" si="40"/>
        <v/>
      </c>
    </row>
    <row r="367" spans="11:11" ht="15" x14ac:dyDescent="0.25">
      <c r="K367" s="2" t="str">
        <f t="shared" si="40"/>
        <v/>
      </c>
    </row>
    <row r="368" spans="11:11" ht="15" x14ac:dyDescent="0.25">
      <c r="K368" s="2" t="str">
        <f t="shared" si="40"/>
        <v/>
      </c>
    </row>
    <row r="369" spans="11:11" ht="15" x14ac:dyDescent="0.25">
      <c r="K369" s="2" t="str">
        <f t="shared" si="40"/>
        <v/>
      </c>
    </row>
    <row r="370" spans="11:11" ht="15" x14ac:dyDescent="0.25">
      <c r="K370" s="2" t="str">
        <f t="shared" si="40"/>
        <v/>
      </c>
    </row>
    <row r="371" spans="11:11" ht="15" x14ac:dyDescent="0.25">
      <c r="K371" s="2" t="str">
        <f t="shared" si="40"/>
        <v/>
      </c>
    </row>
    <row r="372" spans="11:11" ht="15" x14ac:dyDescent="0.25">
      <c r="K372" s="2" t="str">
        <f t="shared" si="40"/>
        <v/>
      </c>
    </row>
    <row r="373" spans="11:11" ht="15" x14ac:dyDescent="0.25">
      <c r="K373" s="2" t="str">
        <f t="shared" si="40"/>
        <v/>
      </c>
    </row>
    <row r="374" spans="11:11" ht="15" x14ac:dyDescent="0.25">
      <c r="K374" s="2" t="str">
        <f t="shared" si="40"/>
        <v/>
      </c>
    </row>
    <row r="375" spans="11:11" ht="15" x14ac:dyDescent="0.25">
      <c r="K375" s="2" t="str">
        <f t="shared" si="40"/>
        <v/>
      </c>
    </row>
    <row r="376" spans="11:11" ht="15" x14ac:dyDescent="0.25">
      <c r="K376" s="2" t="str">
        <f t="shared" si="40"/>
        <v/>
      </c>
    </row>
    <row r="377" spans="11:11" ht="15" x14ac:dyDescent="0.25">
      <c r="K377" s="2" t="str">
        <f t="shared" si="40"/>
        <v/>
      </c>
    </row>
    <row r="378" spans="11:11" ht="15" x14ac:dyDescent="0.25">
      <c r="K378" s="2" t="str">
        <f t="shared" si="40"/>
        <v/>
      </c>
    </row>
    <row r="379" spans="11:11" ht="15" x14ac:dyDescent="0.25">
      <c r="K379" s="2" t="str">
        <f t="shared" si="40"/>
        <v/>
      </c>
    </row>
    <row r="380" spans="11:11" ht="15" x14ac:dyDescent="0.25">
      <c r="K380" s="2" t="str">
        <f t="shared" si="40"/>
        <v/>
      </c>
    </row>
    <row r="381" spans="11:11" ht="15" x14ac:dyDescent="0.25">
      <c r="K381" s="2" t="str">
        <f t="shared" si="40"/>
        <v/>
      </c>
    </row>
    <row r="382" spans="11:11" ht="15" x14ac:dyDescent="0.25">
      <c r="K382" s="2" t="str">
        <f t="shared" si="40"/>
        <v/>
      </c>
    </row>
    <row r="383" spans="11:11" ht="15" x14ac:dyDescent="0.25">
      <c r="K383" s="2" t="str">
        <f t="shared" si="40"/>
        <v/>
      </c>
    </row>
    <row r="384" spans="11:11" ht="15" x14ac:dyDescent="0.25">
      <c r="K384" s="2" t="str">
        <f t="shared" si="40"/>
        <v/>
      </c>
    </row>
    <row r="385" spans="11:11" ht="15" x14ac:dyDescent="0.25">
      <c r="K385" s="2" t="str">
        <f t="shared" si="40"/>
        <v/>
      </c>
    </row>
    <row r="386" spans="11:11" ht="15" x14ac:dyDescent="0.25">
      <c r="K386" s="2" t="str">
        <f t="shared" si="40"/>
        <v/>
      </c>
    </row>
    <row r="387" spans="11:11" ht="15" x14ac:dyDescent="0.25">
      <c r="K387" s="2" t="str">
        <f t="shared" ref="K387:K450" si="41">IF(J387="", "", B387=J387)</f>
        <v/>
      </c>
    </row>
    <row r="388" spans="11:11" ht="15" x14ac:dyDescent="0.25">
      <c r="K388" s="2" t="str">
        <f t="shared" si="41"/>
        <v/>
      </c>
    </row>
    <row r="389" spans="11:11" ht="15" x14ac:dyDescent="0.25">
      <c r="K389" s="2" t="str">
        <f t="shared" si="41"/>
        <v/>
      </c>
    </row>
    <row r="390" spans="11:11" ht="15" x14ac:dyDescent="0.25">
      <c r="K390" s="2" t="str">
        <f t="shared" si="41"/>
        <v/>
      </c>
    </row>
    <row r="391" spans="11:11" ht="15" x14ac:dyDescent="0.25">
      <c r="K391" s="2" t="str">
        <f t="shared" si="41"/>
        <v/>
      </c>
    </row>
    <row r="392" spans="11:11" ht="15" x14ac:dyDescent="0.25">
      <c r="K392" s="2" t="str">
        <f t="shared" si="41"/>
        <v/>
      </c>
    </row>
    <row r="393" spans="11:11" ht="15" x14ac:dyDescent="0.25">
      <c r="K393" s="2" t="str">
        <f t="shared" si="41"/>
        <v/>
      </c>
    </row>
    <row r="394" spans="11:11" ht="15" x14ac:dyDescent="0.25">
      <c r="K394" s="2" t="str">
        <f t="shared" si="41"/>
        <v/>
      </c>
    </row>
    <row r="395" spans="11:11" ht="15" x14ac:dyDescent="0.25">
      <c r="K395" s="2" t="str">
        <f t="shared" si="41"/>
        <v/>
      </c>
    </row>
    <row r="396" spans="11:11" ht="15" x14ac:dyDescent="0.25">
      <c r="K396" s="2" t="str">
        <f t="shared" si="41"/>
        <v/>
      </c>
    </row>
    <row r="397" spans="11:11" ht="15" x14ac:dyDescent="0.25">
      <c r="K397" s="2" t="str">
        <f t="shared" si="41"/>
        <v/>
      </c>
    </row>
    <row r="398" spans="11:11" ht="15" x14ac:dyDescent="0.25">
      <c r="K398" s="2" t="str">
        <f t="shared" si="41"/>
        <v/>
      </c>
    </row>
    <row r="399" spans="11:11" ht="15" x14ac:dyDescent="0.25">
      <c r="K399" s="2" t="str">
        <f t="shared" si="41"/>
        <v/>
      </c>
    </row>
    <row r="400" spans="11:11" ht="15" x14ac:dyDescent="0.25">
      <c r="K400" s="2" t="str">
        <f t="shared" si="41"/>
        <v/>
      </c>
    </row>
    <row r="401" spans="11:11" ht="15" x14ac:dyDescent="0.25">
      <c r="K401" s="2" t="str">
        <f t="shared" si="41"/>
        <v/>
      </c>
    </row>
    <row r="402" spans="11:11" ht="15" x14ac:dyDescent="0.25">
      <c r="K402" s="2" t="str">
        <f t="shared" si="41"/>
        <v/>
      </c>
    </row>
    <row r="403" spans="11:11" ht="15" x14ac:dyDescent="0.25">
      <c r="K403" s="2" t="str">
        <f t="shared" si="41"/>
        <v/>
      </c>
    </row>
    <row r="404" spans="11:11" ht="15" x14ac:dyDescent="0.25">
      <c r="K404" s="2" t="str">
        <f t="shared" si="41"/>
        <v/>
      </c>
    </row>
    <row r="405" spans="11:11" ht="15" x14ac:dyDescent="0.25">
      <c r="K405" s="2" t="str">
        <f t="shared" si="41"/>
        <v/>
      </c>
    </row>
    <row r="406" spans="11:11" ht="15" x14ac:dyDescent="0.25">
      <c r="K406" s="2" t="str">
        <f t="shared" si="41"/>
        <v/>
      </c>
    </row>
    <row r="407" spans="11:11" ht="15" x14ac:dyDescent="0.25">
      <c r="K407" s="2" t="str">
        <f t="shared" si="41"/>
        <v/>
      </c>
    </row>
    <row r="408" spans="11:11" ht="15" x14ac:dyDescent="0.25">
      <c r="K408" s="2" t="str">
        <f t="shared" si="41"/>
        <v/>
      </c>
    </row>
    <row r="409" spans="11:11" ht="15" x14ac:dyDescent="0.25">
      <c r="K409" s="2" t="str">
        <f t="shared" si="41"/>
        <v/>
      </c>
    </row>
    <row r="410" spans="11:11" ht="15" x14ac:dyDescent="0.25">
      <c r="K410" s="2" t="str">
        <f t="shared" si="41"/>
        <v/>
      </c>
    </row>
    <row r="411" spans="11:11" ht="15" x14ac:dyDescent="0.25">
      <c r="K411" s="2" t="str">
        <f t="shared" si="41"/>
        <v/>
      </c>
    </row>
    <row r="412" spans="11:11" ht="15" x14ac:dyDescent="0.25">
      <c r="K412" s="2" t="str">
        <f t="shared" si="41"/>
        <v/>
      </c>
    </row>
    <row r="413" spans="11:11" ht="15" x14ac:dyDescent="0.25">
      <c r="K413" s="2" t="str">
        <f t="shared" si="41"/>
        <v/>
      </c>
    </row>
    <row r="414" spans="11:11" ht="15" x14ac:dyDescent="0.25">
      <c r="K414" s="2" t="str">
        <f t="shared" si="41"/>
        <v/>
      </c>
    </row>
    <row r="415" spans="11:11" ht="15" x14ac:dyDescent="0.25">
      <c r="K415" s="2" t="str">
        <f t="shared" si="41"/>
        <v/>
      </c>
    </row>
    <row r="416" spans="11:11" ht="15" x14ac:dyDescent="0.25">
      <c r="K416" s="2" t="str">
        <f t="shared" si="41"/>
        <v/>
      </c>
    </row>
    <row r="417" spans="11:11" ht="15" x14ac:dyDescent="0.25">
      <c r="K417" s="2" t="str">
        <f t="shared" si="41"/>
        <v/>
      </c>
    </row>
    <row r="418" spans="11:11" ht="15" x14ac:dyDescent="0.25">
      <c r="K418" s="2" t="str">
        <f t="shared" si="41"/>
        <v/>
      </c>
    </row>
    <row r="419" spans="11:11" ht="15" x14ac:dyDescent="0.25">
      <c r="K419" s="2" t="str">
        <f t="shared" si="41"/>
        <v/>
      </c>
    </row>
    <row r="420" spans="11:11" ht="15" x14ac:dyDescent="0.25">
      <c r="K420" s="2" t="str">
        <f t="shared" si="41"/>
        <v/>
      </c>
    </row>
    <row r="421" spans="11:11" ht="15" x14ac:dyDescent="0.25">
      <c r="K421" s="2" t="str">
        <f t="shared" si="41"/>
        <v/>
      </c>
    </row>
    <row r="422" spans="11:11" ht="15" x14ac:dyDescent="0.25">
      <c r="K422" s="2" t="str">
        <f t="shared" si="41"/>
        <v/>
      </c>
    </row>
    <row r="423" spans="11:11" ht="15" x14ac:dyDescent="0.25">
      <c r="K423" s="2" t="str">
        <f t="shared" si="41"/>
        <v/>
      </c>
    </row>
    <row r="424" spans="11:11" ht="15" x14ac:dyDescent="0.25">
      <c r="K424" s="2" t="str">
        <f t="shared" si="41"/>
        <v/>
      </c>
    </row>
    <row r="425" spans="11:11" ht="15" x14ac:dyDescent="0.25">
      <c r="K425" s="2" t="str">
        <f t="shared" si="41"/>
        <v/>
      </c>
    </row>
    <row r="426" spans="11:11" ht="15" x14ac:dyDescent="0.25">
      <c r="K426" s="2" t="str">
        <f t="shared" si="41"/>
        <v/>
      </c>
    </row>
    <row r="427" spans="11:11" ht="15" x14ac:dyDescent="0.25">
      <c r="K427" s="2" t="str">
        <f t="shared" si="41"/>
        <v/>
      </c>
    </row>
    <row r="428" spans="11:11" ht="15" x14ac:dyDescent="0.25">
      <c r="K428" s="2" t="str">
        <f t="shared" si="41"/>
        <v/>
      </c>
    </row>
    <row r="429" spans="11:11" ht="15" x14ac:dyDescent="0.25">
      <c r="K429" s="2" t="str">
        <f t="shared" si="41"/>
        <v/>
      </c>
    </row>
    <row r="430" spans="11:11" ht="15" x14ac:dyDescent="0.25">
      <c r="K430" s="2" t="str">
        <f t="shared" si="41"/>
        <v/>
      </c>
    </row>
    <row r="431" spans="11:11" ht="15" x14ac:dyDescent="0.25">
      <c r="K431" s="2" t="str">
        <f t="shared" si="41"/>
        <v/>
      </c>
    </row>
    <row r="432" spans="11:11" ht="15" x14ac:dyDescent="0.25">
      <c r="K432" s="2" t="str">
        <f t="shared" si="41"/>
        <v/>
      </c>
    </row>
    <row r="433" spans="11:11" ht="15" x14ac:dyDescent="0.25">
      <c r="K433" s="2" t="str">
        <f t="shared" si="41"/>
        <v/>
      </c>
    </row>
    <row r="434" spans="11:11" ht="15" x14ac:dyDescent="0.25">
      <c r="K434" s="2" t="str">
        <f t="shared" si="41"/>
        <v/>
      </c>
    </row>
    <row r="435" spans="11:11" ht="15" x14ac:dyDescent="0.25">
      <c r="K435" s="2" t="str">
        <f t="shared" si="41"/>
        <v/>
      </c>
    </row>
    <row r="436" spans="11:11" ht="15" x14ac:dyDescent="0.25">
      <c r="K436" s="2" t="str">
        <f t="shared" si="41"/>
        <v/>
      </c>
    </row>
    <row r="437" spans="11:11" ht="15" x14ac:dyDescent="0.25">
      <c r="K437" s="2" t="str">
        <f t="shared" si="41"/>
        <v/>
      </c>
    </row>
    <row r="438" spans="11:11" ht="15" x14ac:dyDescent="0.25">
      <c r="K438" s="2" t="str">
        <f t="shared" si="41"/>
        <v/>
      </c>
    </row>
    <row r="439" spans="11:11" ht="15" x14ac:dyDescent="0.25">
      <c r="K439" s="2" t="str">
        <f t="shared" si="41"/>
        <v/>
      </c>
    </row>
    <row r="440" spans="11:11" ht="15" x14ac:dyDescent="0.25">
      <c r="K440" s="2" t="str">
        <f t="shared" si="41"/>
        <v/>
      </c>
    </row>
    <row r="441" spans="11:11" ht="15" x14ac:dyDescent="0.25">
      <c r="K441" s="2" t="str">
        <f t="shared" si="41"/>
        <v/>
      </c>
    </row>
    <row r="442" spans="11:11" ht="15" x14ac:dyDescent="0.25">
      <c r="K442" s="2" t="str">
        <f t="shared" si="41"/>
        <v/>
      </c>
    </row>
    <row r="443" spans="11:11" ht="15" x14ac:dyDescent="0.25">
      <c r="K443" s="2" t="str">
        <f t="shared" si="41"/>
        <v/>
      </c>
    </row>
    <row r="444" spans="11:11" ht="15" x14ac:dyDescent="0.25">
      <c r="K444" s="2" t="str">
        <f t="shared" si="41"/>
        <v/>
      </c>
    </row>
    <row r="445" spans="11:11" ht="15" x14ac:dyDescent="0.25">
      <c r="K445" s="2" t="str">
        <f t="shared" si="41"/>
        <v/>
      </c>
    </row>
    <row r="446" spans="11:11" ht="15" x14ac:dyDescent="0.25">
      <c r="K446" s="2" t="str">
        <f t="shared" si="41"/>
        <v/>
      </c>
    </row>
    <row r="447" spans="11:11" ht="15" x14ac:dyDescent="0.25">
      <c r="K447" s="2" t="str">
        <f t="shared" si="41"/>
        <v/>
      </c>
    </row>
    <row r="448" spans="11:11" ht="15" x14ac:dyDescent="0.25">
      <c r="K448" s="2" t="str">
        <f t="shared" si="41"/>
        <v/>
      </c>
    </row>
    <row r="449" spans="11:11" ht="15" x14ac:dyDescent="0.25">
      <c r="K449" s="2" t="str">
        <f t="shared" si="41"/>
        <v/>
      </c>
    </row>
    <row r="450" spans="11:11" ht="15" x14ac:dyDescent="0.25">
      <c r="K450" s="2" t="str">
        <f t="shared" si="41"/>
        <v/>
      </c>
    </row>
    <row r="451" spans="11:11" ht="15" x14ac:dyDescent="0.25">
      <c r="K451" s="2" t="str">
        <f t="shared" ref="K451:K514" si="42">IF(J451="", "", B451=J451)</f>
        <v/>
      </c>
    </row>
    <row r="452" spans="11:11" ht="15" x14ac:dyDescent="0.25">
      <c r="K452" s="2" t="str">
        <f t="shared" si="42"/>
        <v/>
      </c>
    </row>
    <row r="453" spans="11:11" ht="15" x14ac:dyDescent="0.25">
      <c r="K453" s="2" t="str">
        <f t="shared" si="42"/>
        <v/>
      </c>
    </row>
    <row r="454" spans="11:11" ht="15" x14ac:dyDescent="0.25">
      <c r="K454" s="2" t="str">
        <f t="shared" si="42"/>
        <v/>
      </c>
    </row>
    <row r="455" spans="11:11" ht="15" x14ac:dyDescent="0.25">
      <c r="K455" s="2" t="str">
        <f t="shared" si="42"/>
        <v/>
      </c>
    </row>
    <row r="456" spans="11:11" ht="15" x14ac:dyDescent="0.25">
      <c r="K456" s="2" t="str">
        <f t="shared" si="42"/>
        <v/>
      </c>
    </row>
    <row r="457" spans="11:11" ht="15" x14ac:dyDescent="0.25">
      <c r="K457" s="2" t="str">
        <f t="shared" si="42"/>
        <v/>
      </c>
    </row>
    <row r="458" spans="11:11" ht="15" x14ac:dyDescent="0.25">
      <c r="K458" s="2" t="str">
        <f t="shared" si="42"/>
        <v/>
      </c>
    </row>
    <row r="459" spans="11:11" ht="15" x14ac:dyDescent="0.25">
      <c r="K459" s="2" t="str">
        <f t="shared" si="42"/>
        <v/>
      </c>
    </row>
    <row r="460" spans="11:11" ht="15" x14ac:dyDescent="0.25">
      <c r="K460" s="2" t="str">
        <f t="shared" si="42"/>
        <v/>
      </c>
    </row>
    <row r="461" spans="11:11" ht="15" x14ac:dyDescent="0.25">
      <c r="K461" s="2" t="str">
        <f t="shared" si="42"/>
        <v/>
      </c>
    </row>
    <row r="462" spans="11:11" ht="15" x14ac:dyDescent="0.25">
      <c r="K462" s="2" t="str">
        <f t="shared" si="42"/>
        <v/>
      </c>
    </row>
    <row r="463" spans="11:11" ht="15" x14ac:dyDescent="0.25">
      <c r="K463" s="2" t="str">
        <f t="shared" si="42"/>
        <v/>
      </c>
    </row>
    <row r="464" spans="11:11" ht="15" x14ac:dyDescent="0.25">
      <c r="K464" s="2" t="str">
        <f t="shared" si="42"/>
        <v/>
      </c>
    </row>
    <row r="465" spans="11:11" ht="15" x14ac:dyDescent="0.25">
      <c r="K465" s="2" t="str">
        <f t="shared" si="42"/>
        <v/>
      </c>
    </row>
    <row r="466" spans="11:11" ht="15" x14ac:dyDescent="0.25">
      <c r="K466" s="2" t="str">
        <f t="shared" si="42"/>
        <v/>
      </c>
    </row>
    <row r="467" spans="11:11" ht="15" x14ac:dyDescent="0.25">
      <c r="K467" s="2" t="str">
        <f t="shared" si="42"/>
        <v/>
      </c>
    </row>
    <row r="468" spans="11:11" ht="15" x14ac:dyDescent="0.25">
      <c r="K468" s="2" t="str">
        <f t="shared" si="42"/>
        <v/>
      </c>
    </row>
    <row r="469" spans="11:11" ht="15" x14ac:dyDescent="0.25">
      <c r="K469" s="2" t="str">
        <f t="shared" si="42"/>
        <v/>
      </c>
    </row>
    <row r="470" spans="11:11" ht="15" x14ac:dyDescent="0.25">
      <c r="K470" s="2" t="str">
        <f t="shared" si="42"/>
        <v/>
      </c>
    </row>
    <row r="471" spans="11:11" ht="15" x14ac:dyDescent="0.25">
      <c r="K471" s="2" t="str">
        <f t="shared" si="42"/>
        <v/>
      </c>
    </row>
    <row r="472" spans="11:11" ht="15" x14ac:dyDescent="0.25">
      <c r="K472" s="2" t="str">
        <f t="shared" si="42"/>
        <v/>
      </c>
    </row>
    <row r="473" spans="11:11" ht="15" x14ac:dyDescent="0.25">
      <c r="K473" s="2" t="str">
        <f t="shared" si="42"/>
        <v/>
      </c>
    </row>
    <row r="474" spans="11:11" ht="15" x14ac:dyDescent="0.25">
      <c r="K474" s="2" t="str">
        <f t="shared" si="42"/>
        <v/>
      </c>
    </row>
    <row r="475" spans="11:11" ht="15" x14ac:dyDescent="0.25">
      <c r="K475" s="2" t="str">
        <f t="shared" si="42"/>
        <v/>
      </c>
    </row>
    <row r="476" spans="11:11" ht="15" x14ac:dyDescent="0.25">
      <c r="K476" s="2" t="str">
        <f t="shared" si="42"/>
        <v/>
      </c>
    </row>
    <row r="477" spans="11:11" ht="15" x14ac:dyDescent="0.25">
      <c r="K477" s="2" t="str">
        <f t="shared" si="42"/>
        <v/>
      </c>
    </row>
    <row r="478" spans="11:11" ht="15" x14ac:dyDescent="0.25">
      <c r="K478" s="2" t="str">
        <f t="shared" si="42"/>
        <v/>
      </c>
    </row>
    <row r="479" spans="11:11" ht="15" x14ac:dyDescent="0.25">
      <c r="K479" s="2" t="str">
        <f t="shared" si="42"/>
        <v/>
      </c>
    </row>
    <row r="480" spans="11:11" ht="15" x14ac:dyDescent="0.25">
      <c r="K480" s="2" t="str">
        <f t="shared" si="42"/>
        <v/>
      </c>
    </row>
    <row r="481" spans="11:11" ht="15" x14ac:dyDescent="0.25">
      <c r="K481" s="2" t="str">
        <f t="shared" si="42"/>
        <v/>
      </c>
    </row>
    <row r="482" spans="11:11" ht="15" x14ac:dyDescent="0.25">
      <c r="K482" s="2" t="str">
        <f t="shared" si="42"/>
        <v/>
      </c>
    </row>
    <row r="483" spans="11:11" ht="15" x14ac:dyDescent="0.25">
      <c r="K483" s="2" t="str">
        <f t="shared" si="42"/>
        <v/>
      </c>
    </row>
    <row r="484" spans="11:11" ht="15" x14ac:dyDescent="0.25">
      <c r="K484" s="2" t="str">
        <f t="shared" si="42"/>
        <v/>
      </c>
    </row>
    <row r="485" spans="11:11" ht="15" x14ac:dyDescent="0.25">
      <c r="K485" s="2" t="str">
        <f t="shared" si="42"/>
        <v/>
      </c>
    </row>
    <row r="486" spans="11:11" ht="15" x14ac:dyDescent="0.25">
      <c r="K486" s="2" t="str">
        <f t="shared" si="42"/>
        <v/>
      </c>
    </row>
    <row r="487" spans="11:11" ht="15" x14ac:dyDescent="0.25">
      <c r="K487" s="2" t="str">
        <f t="shared" si="42"/>
        <v/>
      </c>
    </row>
    <row r="488" spans="11:11" ht="15" x14ac:dyDescent="0.25">
      <c r="K488" s="2" t="str">
        <f t="shared" si="42"/>
        <v/>
      </c>
    </row>
    <row r="489" spans="11:11" ht="15" x14ac:dyDescent="0.25">
      <c r="K489" s="2" t="str">
        <f t="shared" si="42"/>
        <v/>
      </c>
    </row>
    <row r="490" spans="11:11" ht="15" x14ac:dyDescent="0.25">
      <c r="K490" s="2" t="str">
        <f t="shared" si="42"/>
        <v/>
      </c>
    </row>
    <row r="491" spans="11:11" ht="15" x14ac:dyDescent="0.25">
      <c r="K491" s="2" t="str">
        <f t="shared" si="42"/>
        <v/>
      </c>
    </row>
    <row r="492" spans="11:11" ht="15" x14ac:dyDescent="0.25">
      <c r="K492" s="2" t="str">
        <f t="shared" si="42"/>
        <v/>
      </c>
    </row>
    <row r="493" spans="11:11" ht="15" x14ac:dyDescent="0.25">
      <c r="K493" s="2" t="str">
        <f t="shared" si="42"/>
        <v/>
      </c>
    </row>
    <row r="494" spans="11:11" ht="15" x14ac:dyDescent="0.25">
      <c r="K494" s="2" t="str">
        <f t="shared" si="42"/>
        <v/>
      </c>
    </row>
    <row r="495" spans="11:11" ht="15" x14ac:dyDescent="0.25">
      <c r="K495" s="2" t="str">
        <f t="shared" si="42"/>
        <v/>
      </c>
    </row>
    <row r="496" spans="11:11" ht="15" x14ac:dyDescent="0.25">
      <c r="K496" s="2" t="str">
        <f t="shared" si="42"/>
        <v/>
      </c>
    </row>
    <row r="497" spans="11:11" ht="15" x14ac:dyDescent="0.25">
      <c r="K497" s="2" t="str">
        <f t="shared" si="42"/>
        <v/>
      </c>
    </row>
    <row r="498" spans="11:11" ht="15" x14ac:dyDescent="0.25">
      <c r="K498" s="2" t="str">
        <f t="shared" si="42"/>
        <v/>
      </c>
    </row>
    <row r="499" spans="11:11" ht="15" x14ac:dyDescent="0.25">
      <c r="K499" s="2" t="str">
        <f t="shared" si="42"/>
        <v/>
      </c>
    </row>
    <row r="500" spans="11:11" ht="15" x14ac:dyDescent="0.25">
      <c r="K500" s="2" t="str">
        <f t="shared" si="42"/>
        <v/>
      </c>
    </row>
    <row r="501" spans="11:11" ht="15" x14ac:dyDescent="0.25">
      <c r="K501" s="2" t="str">
        <f t="shared" si="42"/>
        <v/>
      </c>
    </row>
    <row r="502" spans="11:11" ht="15" x14ac:dyDescent="0.25">
      <c r="K502" s="2" t="str">
        <f t="shared" si="42"/>
        <v/>
      </c>
    </row>
    <row r="503" spans="11:11" ht="15" x14ac:dyDescent="0.25">
      <c r="K503" s="2" t="str">
        <f t="shared" si="42"/>
        <v/>
      </c>
    </row>
    <row r="504" spans="11:11" ht="15" x14ac:dyDescent="0.25">
      <c r="K504" s="2" t="str">
        <f t="shared" si="42"/>
        <v/>
      </c>
    </row>
    <row r="505" spans="11:11" ht="15" x14ac:dyDescent="0.25">
      <c r="K505" s="2" t="str">
        <f t="shared" si="42"/>
        <v/>
      </c>
    </row>
    <row r="506" spans="11:11" ht="15" x14ac:dyDescent="0.25">
      <c r="K506" s="2" t="str">
        <f t="shared" si="42"/>
        <v/>
      </c>
    </row>
    <row r="507" spans="11:11" ht="15" x14ac:dyDescent="0.25">
      <c r="K507" s="2" t="str">
        <f t="shared" si="42"/>
        <v/>
      </c>
    </row>
    <row r="508" spans="11:11" ht="15" x14ac:dyDescent="0.25">
      <c r="K508" s="2" t="str">
        <f t="shared" si="42"/>
        <v/>
      </c>
    </row>
    <row r="509" spans="11:11" ht="15" x14ac:dyDescent="0.25">
      <c r="K509" s="2" t="str">
        <f t="shared" si="42"/>
        <v/>
      </c>
    </row>
    <row r="510" spans="11:11" ht="15" x14ac:dyDescent="0.25">
      <c r="K510" s="2" t="str">
        <f t="shared" si="42"/>
        <v/>
      </c>
    </row>
    <row r="511" spans="11:11" ht="15" x14ac:dyDescent="0.25">
      <c r="K511" s="2" t="str">
        <f t="shared" si="42"/>
        <v/>
      </c>
    </row>
    <row r="512" spans="11:11" ht="15" x14ac:dyDescent="0.25">
      <c r="K512" s="2" t="str">
        <f t="shared" si="42"/>
        <v/>
      </c>
    </row>
    <row r="513" spans="11:11" ht="15" x14ac:dyDescent="0.25">
      <c r="K513" s="2" t="str">
        <f t="shared" si="42"/>
        <v/>
      </c>
    </row>
    <row r="514" spans="11:11" ht="15" x14ac:dyDescent="0.25">
      <c r="K514" s="2" t="str">
        <f t="shared" si="42"/>
        <v/>
      </c>
    </row>
    <row r="515" spans="11:11" ht="15" x14ac:dyDescent="0.25">
      <c r="K515" s="2" t="str">
        <f t="shared" ref="K515:K578" si="43">IF(J515="", "", B515=J515)</f>
        <v/>
      </c>
    </row>
    <row r="516" spans="11:11" ht="15" x14ac:dyDescent="0.25">
      <c r="K516" s="2" t="str">
        <f t="shared" si="43"/>
        <v/>
      </c>
    </row>
    <row r="517" spans="11:11" ht="15" x14ac:dyDescent="0.25">
      <c r="K517" s="2" t="str">
        <f t="shared" si="43"/>
        <v/>
      </c>
    </row>
    <row r="518" spans="11:11" ht="15" x14ac:dyDescent="0.25">
      <c r="K518" s="2" t="str">
        <f t="shared" si="43"/>
        <v/>
      </c>
    </row>
    <row r="519" spans="11:11" ht="15" x14ac:dyDescent="0.25">
      <c r="K519" s="2" t="str">
        <f t="shared" si="43"/>
        <v/>
      </c>
    </row>
    <row r="520" spans="11:11" ht="15" x14ac:dyDescent="0.25">
      <c r="K520" s="2" t="str">
        <f t="shared" si="43"/>
        <v/>
      </c>
    </row>
    <row r="521" spans="11:11" ht="15" x14ac:dyDescent="0.25">
      <c r="K521" s="2" t="str">
        <f t="shared" si="43"/>
        <v/>
      </c>
    </row>
    <row r="522" spans="11:11" ht="15" x14ac:dyDescent="0.25">
      <c r="K522" s="2" t="str">
        <f t="shared" si="43"/>
        <v/>
      </c>
    </row>
    <row r="523" spans="11:11" ht="15" x14ac:dyDescent="0.25">
      <c r="K523" s="2" t="str">
        <f t="shared" si="43"/>
        <v/>
      </c>
    </row>
    <row r="524" spans="11:11" ht="15" x14ac:dyDescent="0.25">
      <c r="K524" s="2" t="str">
        <f t="shared" si="43"/>
        <v/>
      </c>
    </row>
    <row r="525" spans="11:11" ht="15" x14ac:dyDescent="0.25">
      <c r="K525" s="2" t="str">
        <f t="shared" si="43"/>
        <v/>
      </c>
    </row>
    <row r="526" spans="11:11" ht="15" x14ac:dyDescent="0.25">
      <c r="K526" s="2" t="str">
        <f t="shared" si="43"/>
        <v/>
      </c>
    </row>
    <row r="527" spans="11:11" ht="15" x14ac:dyDescent="0.25">
      <c r="K527" s="2" t="str">
        <f t="shared" si="43"/>
        <v/>
      </c>
    </row>
    <row r="528" spans="11:11" ht="15" x14ac:dyDescent="0.25">
      <c r="K528" s="2" t="str">
        <f t="shared" si="43"/>
        <v/>
      </c>
    </row>
    <row r="529" spans="11:11" ht="15" x14ac:dyDescent="0.25">
      <c r="K529" s="2" t="str">
        <f t="shared" si="43"/>
        <v/>
      </c>
    </row>
    <row r="530" spans="11:11" ht="15" x14ac:dyDescent="0.25">
      <c r="K530" s="2" t="str">
        <f t="shared" si="43"/>
        <v/>
      </c>
    </row>
    <row r="531" spans="11:11" ht="15" x14ac:dyDescent="0.25">
      <c r="K531" s="2" t="str">
        <f t="shared" si="43"/>
        <v/>
      </c>
    </row>
    <row r="532" spans="11:11" ht="15" x14ac:dyDescent="0.25">
      <c r="K532" s="2" t="str">
        <f t="shared" si="43"/>
        <v/>
      </c>
    </row>
    <row r="533" spans="11:11" ht="15" x14ac:dyDescent="0.25">
      <c r="K533" s="2" t="str">
        <f t="shared" si="43"/>
        <v/>
      </c>
    </row>
    <row r="534" spans="11:11" ht="15" x14ac:dyDescent="0.25">
      <c r="K534" s="2" t="str">
        <f t="shared" si="43"/>
        <v/>
      </c>
    </row>
    <row r="535" spans="11:11" ht="15" x14ac:dyDescent="0.25">
      <c r="K535" s="2" t="str">
        <f t="shared" si="43"/>
        <v/>
      </c>
    </row>
    <row r="536" spans="11:11" ht="15" x14ac:dyDescent="0.25">
      <c r="K536" s="2" t="str">
        <f t="shared" si="43"/>
        <v/>
      </c>
    </row>
    <row r="537" spans="11:11" ht="15" x14ac:dyDescent="0.25">
      <c r="K537" s="2" t="str">
        <f t="shared" si="43"/>
        <v/>
      </c>
    </row>
    <row r="538" spans="11:11" ht="15" x14ac:dyDescent="0.25">
      <c r="K538" s="2" t="str">
        <f t="shared" si="43"/>
        <v/>
      </c>
    </row>
    <row r="539" spans="11:11" ht="15" x14ac:dyDescent="0.25">
      <c r="K539" s="2" t="str">
        <f t="shared" si="43"/>
        <v/>
      </c>
    </row>
    <row r="540" spans="11:11" ht="15" x14ac:dyDescent="0.25">
      <c r="K540" s="2" t="str">
        <f t="shared" si="43"/>
        <v/>
      </c>
    </row>
    <row r="541" spans="11:11" ht="15" x14ac:dyDescent="0.25">
      <c r="K541" s="2" t="str">
        <f t="shared" si="43"/>
        <v/>
      </c>
    </row>
    <row r="542" spans="11:11" ht="15" x14ac:dyDescent="0.25">
      <c r="K542" s="2" t="str">
        <f t="shared" si="43"/>
        <v/>
      </c>
    </row>
    <row r="543" spans="11:11" ht="15" x14ac:dyDescent="0.25">
      <c r="K543" s="2" t="str">
        <f t="shared" si="43"/>
        <v/>
      </c>
    </row>
    <row r="544" spans="11:11" ht="15" x14ac:dyDescent="0.25">
      <c r="K544" s="2" t="str">
        <f t="shared" si="43"/>
        <v/>
      </c>
    </row>
    <row r="545" spans="11:11" ht="15" x14ac:dyDescent="0.25">
      <c r="K545" s="2" t="str">
        <f t="shared" si="43"/>
        <v/>
      </c>
    </row>
    <row r="546" spans="11:11" ht="15" x14ac:dyDescent="0.25">
      <c r="K546" s="2" t="str">
        <f t="shared" si="43"/>
        <v/>
      </c>
    </row>
    <row r="547" spans="11:11" ht="15" x14ac:dyDescent="0.25">
      <c r="K547" s="2" t="str">
        <f t="shared" si="43"/>
        <v/>
      </c>
    </row>
    <row r="548" spans="11:11" ht="15" x14ac:dyDescent="0.25">
      <c r="K548" s="2" t="str">
        <f t="shared" si="43"/>
        <v/>
      </c>
    </row>
    <row r="549" spans="11:11" ht="15" x14ac:dyDescent="0.25">
      <c r="K549" s="2" t="str">
        <f t="shared" si="43"/>
        <v/>
      </c>
    </row>
    <row r="550" spans="11:11" ht="15" x14ac:dyDescent="0.25">
      <c r="K550" s="2" t="str">
        <f t="shared" si="43"/>
        <v/>
      </c>
    </row>
    <row r="551" spans="11:11" ht="15" x14ac:dyDescent="0.25">
      <c r="K551" s="2" t="str">
        <f t="shared" si="43"/>
        <v/>
      </c>
    </row>
    <row r="552" spans="11:11" ht="15" x14ac:dyDescent="0.25">
      <c r="K552" s="2" t="str">
        <f t="shared" si="43"/>
        <v/>
      </c>
    </row>
    <row r="553" spans="11:11" ht="15" x14ac:dyDescent="0.25">
      <c r="K553" s="2" t="str">
        <f t="shared" si="43"/>
        <v/>
      </c>
    </row>
    <row r="554" spans="11:11" ht="15" x14ac:dyDescent="0.25">
      <c r="K554" s="2" t="str">
        <f t="shared" si="43"/>
        <v/>
      </c>
    </row>
    <row r="555" spans="11:11" ht="15" x14ac:dyDescent="0.25">
      <c r="K555" s="2" t="str">
        <f t="shared" si="43"/>
        <v/>
      </c>
    </row>
    <row r="556" spans="11:11" ht="15" x14ac:dyDescent="0.25">
      <c r="K556" s="2" t="str">
        <f t="shared" si="43"/>
        <v/>
      </c>
    </row>
    <row r="557" spans="11:11" ht="15" x14ac:dyDescent="0.25">
      <c r="K557" s="2" t="str">
        <f t="shared" si="43"/>
        <v/>
      </c>
    </row>
    <row r="558" spans="11:11" ht="15" x14ac:dyDescent="0.25">
      <c r="K558" s="2" t="str">
        <f t="shared" si="43"/>
        <v/>
      </c>
    </row>
    <row r="559" spans="11:11" ht="15" x14ac:dyDescent="0.25">
      <c r="K559" s="2" t="str">
        <f t="shared" si="43"/>
        <v/>
      </c>
    </row>
    <row r="560" spans="11:11" ht="15" x14ac:dyDescent="0.25">
      <c r="K560" s="2" t="str">
        <f t="shared" si="43"/>
        <v/>
      </c>
    </row>
    <row r="561" spans="11:11" ht="15" x14ac:dyDescent="0.25">
      <c r="K561" s="2" t="str">
        <f t="shared" si="43"/>
        <v/>
      </c>
    </row>
    <row r="562" spans="11:11" ht="15" x14ac:dyDescent="0.25">
      <c r="K562" s="2" t="str">
        <f t="shared" si="43"/>
        <v/>
      </c>
    </row>
    <row r="563" spans="11:11" ht="15" x14ac:dyDescent="0.25">
      <c r="K563" s="2" t="str">
        <f t="shared" si="43"/>
        <v/>
      </c>
    </row>
    <row r="564" spans="11:11" ht="15" x14ac:dyDescent="0.25">
      <c r="K564" s="2" t="str">
        <f t="shared" si="43"/>
        <v/>
      </c>
    </row>
    <row r="565" spans="11:11" ht="15" x14ac:dyDescent="0.25">
      <c r="K565" s="2" t="str">
        <f t="shared" si="43"/>
        <v/>
      </c>
    </row>
    <row r="566" spans="11:11" ht="15" x14ac:dyDescent="0.25">
      <c r="K566" s="2" t="str">
        <f t="shared" si="43"/>
        <v/>
      </c>
    </row>
    <row r="567" spans="11:11" ht="15" x14ac:dyDescent="0.25">
      <c r="K567" s="2" t="str">
        <f t="shared" si="43"/>
        <v/>
      </c>
    </row>
    <row r="568" spans="11:11" ht="15" x14ac:dyDescent="0.25">
      <c r="K568" s="2" t="str">
        <f t="shared" si="43"/>
        <v/>
      </c>
    </row>
    <row r="569" spans="11:11" ht="15" x14ac:dyDescent="0.25">
      <c r="K569" s="2" t="str">
        <f t="shared" si="43"/>
        <v/>
      </c>
    </row>
    <row r="570" spans="11:11" ht="15" x14ac:dyDescent="0.25">
      <c r="K570" s="2" t="str">
        <f t="shared" si="43"/>
        <v/>
      </c>
    </row>
    <row r="571" spans="11:11" ht="15" x14ac:dyDescent="0.25">
      <c r="K571" s="2" t="str">
        <f t="shared" si="43"/>
        <v/>
      </c>
    </row>
    <row r="572" spans="11:11" ht="15" x14ac:dyDescent="0.25">
      <c r="K572" s="2" t="str">
        <f t="shared" si="43"/>
        <v/>
      </c>
    </row>
    <row r="573" spans="11:11" ht="15" x14ac:dyDescent="0.25">
      <c r="K573" s="2" t="str">
        <f t="shared" si="43"/>
        <v/>
      </c>
    </row>
    <row r="574" spans="11:11" ht="15" x14ac:dyDescent="0.25">
      <c r="K574" s="2" t="str">
        <f t="shared" si="43"/>
        <v/>
      </c>
    </row>
    <row r="575" spans="11:11" ht="15" x14ac:dyDescent="0.25">
      <c r="K575" s="2" t="str">
        <f t="shared" si="43"/>
        <v/>
      </c>
    </row>
    <row r="576" spans="11:11" ht="15" x14ac:dyDescent="0.25">
      <c r="K576" s="2" t="str">
        <f t="shared" si="43"/>
        <v/>
      </c>
    </row>
    <row r="577" spans="11:11" ht="15" x14ac:dyDescent="0.25">
      <c r="K577" s="2" t="str">
        <f t="shared" si="43"/>
        <v/>
      </c>
    </row>
    <row r="578" spans="11:11" ht="15" x14ac:dyDescent="0.25">
      <c r="K578" s="2" t="str">
        <f t="shared" si="43"/>
        <v/>
      </c>
    </row>
    <row r="579" spans="11:11" ht="15" x14ac:dyDescent="0.25">
      <c r="K579" s="2" t="str">
        <f t="shared" ref="K579:K627" si="44">IF(J579="", "", B579=J579)</f>
        <v/>
      </c>
    </row>
    <row r="580" spans="11:11" ht="15" x14ac:dyDescent="0.25">
      <c r="K580" s="2" t="str">
        <f t="shared" si="44"/>
        <v/>
      </c>
    </row>
    <row r="581" spans="11:11" ht="15" x14ac:dyDescent="0.25">
      <c r="K581" s="2" t="str">
        <f t="shared" si="44"/>
        <v/>
      </c>
    </row>
    <row r="582" spans="11:11" ht="15" x14ac:dyDescent="0.25">
      <c r="K582" s="2" t="str">
        <f t="shared" si="44"/>
        <v/>
      </c>
    </row>
    <row r="583" spans="11:11" ht="15" x14ac:dyDescent="0.25">
      <c r="K583" s="2" t="str">
        <f t="shared" si="44"/>
        <v/>
      </c>
    </row>
    <row r="584" spans="11:11" ht="15" x14ac:dyDescent="0.25">
      <c r="K584" s="2" t="str">
        <f t="shared" si="44"/>
        <v/>
      </c>
    </row>
    <row r="585" spans="11:11" ht="15" x14ac:dyDescent="0.25">
      <c r="K585" s="2" t="str">
        <f t="shared" si="44"/>
        <v/>
      </c>
    </row>
    <row r="586" spans="11:11" ht="15" x14ac:dyDescent="0.25">
      <c r="K586" s="2" t="str">
        <f t="shared" si="44"/>
        <v/>
      </c>
    </row>
    <row r="587" spans="11:11" ht="15" x14ac:dyDescent="0.25">
      <c r="K587" s="2" t="str">
        <f t="shared" si="44"/>
        <v/>
      </c>
    </row>
    <row r="588" spans="11:11" ht="15" x14ac:dyDescent="0.25">
      <c r="K588" s="2" t="str">
        <f t="shared" si="44"/>
        <v/>
      </c>
    </row>
    <row r="589" spans="11:11" ht="15" x14ac:dyDescent="0.25">
      <c r="K589" s="2" t="str">
        <f t="shared" si="44"/>
        <v/>
      </c>
    </row>
    <row r="590" spans="11:11" ht="15" x14ac:dyDescent="0.25">
      <c r="K590" s="2" t="str">
        <f t="shared" si="44"/>
        <v/>
      </c>
    </row>
    <row r="591" spans="11:11" ht="15" x14ac:dyDescent="0.25">
      <c r="K591" s="2" t="str">
        <f t="shared" si="44"/>
        <v/>
      </c>
    </row>
    <row r="592" spans="11:11" ht="15" x14ac:dyDescent="0.25">
      <c r="K592" s="2" t="str">
        <f t="shared" si="44"/>
        <v/>
      </c>
    </row>
    <row r="593" spans="11:11" ht="15" x14ac:dyDescent="0.25">
      <c r="K593" s="2" t="str">
        <f t="shared" si="44"/>
        <v/>
      </c>
    </row>
    <row r="594" spans="11:11" ht="15" x14ac:dyDescent="0.25">
      <c r="K594" s="2" t="str">
        <f t="shared" si="44"/>
        <v/>
      </c>
    </row>
    <row r="595" spans="11:11" ht="15" x14ac:dyDescent="0.25">
      <c r="K595" s="2" t="str">
        <f t="shared" si="44"/>
        <v/>
      </c>
    </row>
    <row r="596" spans="11:11" ht="15" x14ac:dyDescent="0.25">
      <c r="K596" s="2" t="str">
        <f t="shared" si="44"/>
        <v/>
      </c>
    </row>
    <row r="597" spans="11:11" ht="15" x14ac:dyDescent="0.25">
      <c r="K597" s="2" t="str">
        <f t="shared" si="44"/>
        <v/>
      </c>
    </row>
    <row r="598" spans="11:11" ht="15" x14ac:dyDescent="0.25">
      <c r="K598" s="2" t="str">
        <f t="shared" si="44"/>
        <v/>
      </c>
    </row>
    <row r="599" spans="11:11" ht="15" x14ac:dyDescent="0.25">
      <c r="K599" s="2" t="str">
        <f t="shared" si="44"/>
        <v/>
      </c>
    </row>
    <row r="600" spans="11:11" ht="15" x14ac:dyDescent="0.25">
      <c r="K600" s="2" t="str">
        <f t="shared" si="44"/>
        <v/>
      </c>
    </row>
    <row r="601" spans="11:11" ht="15" x14ac:dyDescent="0.25">
      <c r="K601" s="2" t="str">
        <f t="shared" si="44"/>
        <v/>
      </c>
    </row>
    <row r="602" spans="11:11" ht="15" x14ac:dyDescent="0.25">
      <c r="K602" s="2" t="str">
        <f t="shared" si="44"/>
        <v/>
      </c>
    </row>
    <row r="603" spans="11:11" ht="15" x14ac:dyDescent="0.25">
      <c r="K603" s="2" t="str">
        <f t="shared" si="44"/>
        <v/>
      </c>
    </row>
    <row r="604" spans="11:11" ht="15" x14ac:dyDescent="0.25">
      <c r="K604" s="2" t="str">
        <f t="shared" si="44"/>
        <v/>
      </c>
    </row>
    <row r="605" spans="11:11" ht="15" x14ac:dyDescent="0.25">
      <c r="K605" s="2" t="str">
        <f t="shared" si="44"/>
        <v/>
      </c>
    </row>
    <row r="606" spans="11:11" ht="15" x14ac:dyDescent="0.25">
      <c r="K606" s="2" t="str">
        <f t="shared" si="44"/>
        <v/>
      </c>
    </row>
    <row r="607" spans="11:11" ht="15" x14ac:dyDescent="0.25">
      <c r="K607" s="2" t="str">
        <f t="shared" si="44"/>
        <v/>
      </c>
    </row>
    <row r="608" spans="11:11" ht="15" x14ac:dyDescent="0.25">
      <c r="K608" s="2" t="str">
        <f t="shared" si="44"/>
        <v/>
      </c>
    </row>
    <row r="609" spans="11:11" ht="15" x14ac:dyDescent="0.25">
      <c r="K609" s="2" t="str">
        <f t="shared" si="44"/>
        <v/>
      </c>
    </row>
    <row r="610" spans="11:11" ht="15" x14ac:dyDescent="0.25">
      <c r="K610" s="2" t="str">
        <f t="shared" si="44"/>
        <v/>
      </c>
    </row>
    <row r="611" spans="11:11" ht="15" x14ac:dyDescent="0.25">
      <c r="K611" s="2" t="str">
        <f t="shared" si="44"/>
        <v/>
      </c>
    </row>
    <row r="612" spans="11:11" ht="15" x14ac:dyDescent="0.25">
      <c r="K612" s="2" t="str">
        <f t="shared" si="44"/>
        <v/>
      </c>
    </row>
    <row r="613" spans="11:11" ht="15" x14ac:dyDescent="0.25">
      <c r="K613" s="2" t="str">
        <f t="shared" si="44"/>
        <v/>
      </c>
    </row>
    <row r="614" spans="11:11" ht="15" x14ac:dyDescent="0.25">
      <c r="K614" s="2" t="str">
        <f t="shared" si="44"/>
        <v/>
      </c>
    </row>
    <row r="615" spans="11:11" ht="15" x14ac:dyDescent="0.25">
      <c r="K615" s="2" t="str">
        <f t="shared" si="44"/>
        <v/>
      </c>
    </row>
    <row r="616" spans="11:11" ht="15" x14ac:dyDescent="0.25">
      <c r="K616" s="2" t="str">
        <f t="shared" si="44"/>
        <v/>
      </c>
    </row>
    <row r="617" spans="11:11" ht="15" x14ac:dyDescent="0.25">
      <c r="K617" s="2" t="str">
        <f t="shared" si="44"/>
        <v/>
      </c>
    </row>
    <row r="618" spans="11:11" ht="15" x14ac:dyDescent="0.25">
      <c r="K618" s="2" t="str">
        <f t="shared" si="44"/>
        <v/>
      </c>
    </row>
    <row r="619" spans="11:11" ht="15" x14ac:dyDescent="0.25">
      <c r="K619" s="2" t="str">
        <f t="shared" si="44"/>
        <v/>
      </c>
    </row>
    <row r="620" spans="11:11" ht="15" x14ac:dyDescent="0.25">
      <c r="K620" s="2" t="str">
        <f t="shared" si="44"/>
        <v/>
      </c>
    </row>
    <row r="621" spans="11:11" ht="15" x14ac:dyDescent="0.25">
      <c r="K621" s="2" t="str">
        <f t="shared" si="44"/>
        <v/>
      </c>
    </row>
    <row r="622" spans="11:11" ht="15" x14ac:dyDescent="0.25">
      <c r="K622" s="2" t="str">
        <f t="shared" si="44"/>
        <v/>
      </c>
    </row>
    <row r="623" spans="11:11" ht="15" x14ac:dyDescent="0.25">
      <c r="K623" s="2" t="str">
        <f t="shared" si="44"/>
        <v/>
      </c>
    </row>
    <row r="624" spans="11:11" ht="15" x14ac:dyDescent="0.25">
      <c r="K624" s="2" t="str">
        <f t="shared" si="44"/>
        <v/>
      </c>
    </row>
    <row r="625" spans="11:11" ht="15" x14ac:dyDescent="0.25">
      <c r="K625" s="2" t="str">
        <f t="shared" si="44"/>
        <v/>
      </c>
    </row>
    <row r="626" spans="11:11" ht="15" x14ac:dyDescent="0.25">
      <c r="K626" s="2" t="str">
        <f t="shared" si="44"/>
        <v/>
      </c>
    </row>
    <row r="627" spans="11:11" ht="15" x14ac:dyDescent="0.25">
      <c r="K627" s="2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defaultColWidth="8.42578125" defaultRowHeight="14.25" customHeight="1" x14ac:dyDescent="0.25"/>
  <cols>
    <col min="3" max="3" width="111" customWidth="1"/>
  </cols>
  <sheetData>
    <row r="2" spans="3:3" ht="30" x14ac:dyDescent="0.25">
      <c r="C2" s="1" t="s">
        <v>43</v>
      </c>
    </row>
    <row r="4" spans="3:3" ht="15" x14ac:dyDescent="0.25">
      <c r="C4" s="1"/>
    </row>
    <row r="6" spans="3:3" ht="15" x14ac:dyDescent="0.25">
      <c r="C6" t="s">
        <v>44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42578125" style="11" customWidth="1"/>
    <col min="2" max="2" width="9.140625" style="12" customWidth="1"/>
    <col min="3" max="3" width="47.28515625" style="13" customWidth="1"/>
    <col min="4" max="4" width="24.42578125" style="13" customWidth="1"/>
    <col min="5" max="5" width="30.42578125" style="13" customWidth="1"/>
    <col min="6" max="6" width="29.42578125" style="13" customWidth="1"/>
    <col min="7" max="7" width="45.42578125" style="13" customWidth="1"/>
    <col min="8" max="8" width="22.42578125" style="14" customWidth="1"/>
    <col min="9" max="16384" width="7.7109375" style="15"/>
  </cols>
  <sheetData>
    <row r="1" spans="1:8" s="21" customFormat="1" ht="115.5" customHeight="1" x14ac:dyDescent="0.25">
      <c r="A1" s="16" t="s">
        <v>0</v>
      </c>
      <c r="B1" s="16" t="s">
        <v>45</v>
      </c>
      <c r="C1" s="16"/>
      <c r="D1" s="17" t="s">
        <v>1</v>
      </c>
      <c r="E1" s="18" t="s">
        <v>2</v>
      </c>
      <c r="F1" s="19" t="s">
        <v>46</v>
      </c>
      <c r="G1" s="16" t="s">
        <v>3</v>
      </c>
      <c r="H1" s="20" t="s">
        <v>4</v>
      </c>
    </row>
    <row r="2" spans="1:8" s="24" customFormat="1" ht="94.5" x14ac:dyDescent="0.25">
      <c r="A2" s="22">
        <v>1</v>
      </c>
      <c r="B2" s="23" t="s">
        <v>5</v>
      </c>
      <c r="C2" s="13" t="s">
        <v>30</v>
      </c>
      <c r="D2" s="13" t="s">
        <v>47</v>
      </c>
      <c r="E2" s="13" t="s">
        <v>48</v>
      </c>
      <c r="F2" s="13" t="s">
        <v>49</v>
      </c>
      <c r="G2" s="13" t="s">
        <v>50</v>
      </c>
      <c r="H2" s="13">
        <v>660263238</v>
      </c>
    </row>
    <row r="3" spans="1:8" s="24" customFormat="1" ht="94.5" x14ac:dyDescent="0.25">
      <c r="A3" s="22">
        <v>8</v>
      </c>
      <c r="B3" s="23" t="s">
        <v>5</v>
      </c>
      <c r="C3" s="13" t="s">
        <v>51</v>
      </c>
      <c r="D3" s="13" t="s">
        <v>52</v>
      </c>
      <c r="E3" s="13" t="s">
        <v>53</v>
      </c>
      <c r="F3" s="13" t="s">
        <v>54</v>
      </c>
      <c r="G3" s="13" t="s">
        <v>55</v>
      </c>
      <c r="H3" s="13">
        <v>505059149</v>
      </c>
    </row>
    <row r="4" spans="1:8" s="24" customFormat="1" ht="78.75" x14ac:dyDescent="0.25">
      <c r="A4" s="22">
        <v>12</v>
      </c>
      <c r="B4" s="23" t="s">
        <v>5</v>
      </c>
      <c r="C4" s="13" t="s">
        <v>32</v>
      </c>
      <c r="D4" s="13" t="s">
        <v>56</v>
      </c>
      <c r="E4" s="13" t="s">
        <v>57</v>
      </c>
      <c r="F4" s="13" t="s">
        <v>58</v>
      </c>
      <c r="G4" s="13" t="s">
        <v>59</v>
      </c>
      <c r="H4" s="13">
        <v>993803701</v>
      </c>
    </row>
    <row r="5" spans="1:8" s="24" customFormat="1" ht="63" x14ac:dyDescent="0.25">
      <c r="A5" s="22">
        <v>7</v>
      </c>
      <c r="B5" s="23" t="s">
        <v>5</v>
      </c>
      <c r="C5" s="13" t="s">
        <v>33</v>
      </c>
      <c r="D5" s="13" t="s">
        <v>56</v>
      </c>
      <c r="E5" s="13" t="s">
        <v>60</v>
      </c>
      <c r="F5" s="13" t="s">
        <v>61</v>
      </c>
      <c r="G5" s="13" t="s">
        <v>62</v>
      </c>
      <c r="H5" s="13">
        <v>677153559</v>
      </c>
    </row>
    <row r="6" spans="1:8" s="24" customFormat="1" ht="110.25" x14ac:dyDescent="0.25">
      <c r="A6" s="22">
        <v>4</v>
      </c>
      <c r="B6" s="23" t="s">
        <v>5</v>
      </c>
      <c r="C6" s="13" t="s">
        <v>34</v>
      </c>
      <c r="D6" s="13" t="s">
        <v>63</v>
      </c>
      <c r="E6" s="13" t="s">
        <v>64</v>
      </c>
      <c r="F6" s="13" t="s">
        <v>65</v>
      </c>
      <c r="G6" s="13" t="s">
        <v>66</v>
      </c>
      <c r="H6" s="13">
        <v>683977036</v>
      </c>
    </row>
    <row r="7" spans="1:8" s="24" customFormat="1" ht="78.75" x14ac:dyDescent="0.25">
      <c r="A7" s="22">
        <v>6</v>
      </c>
      <c r="B7" s="23" t="s">
        <v>5</v>
      </c>
      <c r="C7" s="13" t="s">
        <v>67</v>
      </c>
      <c r="D7" s="13" t="s">
        <v>68</v>
      </c>
      <c r="E7" s="13" t="s">
        <v>69</v>
      </c>
      <c r="F7" s="13" t="s">
        <v>70</v>
      </c>
      <c r="G7" s="13" t="s">
        <v>71</v>
      </c>
      <c r="H7" s="13">
        <v>682269805</v>
      </c>
    </row>
    <row r="8" spans="1:8" s="24" customFormat="1" ht="78.75" x14ac:dyDescent="0.25">
      <c r="A8" s="22">
        <v>13</v>
      </c>
      <c r="B8" s="23" t="s">
        <v>5</v>
      </c>
      <c r="C8" s="13" t="s">
        <v>72</v>
      </c>
      <c r="D8" s="13" t="s">
        <v>73</v>
      </c>
      <c r="E8" s="13" t="s">
        <v>74</v>
      </c>
      <c r="F8" s="13" t="s">
        <v>75</v>
      </c>
      <c r="G8" s="13" t="s">
        <v>76</v>
      </c>
      <c r="H8" s="13">
        <v>990631915</v>
      </c>
    </row>
    <row r="9" spans="1:8" s="24" customFormat="1" ht="78.75" x14ac:dyDescent="0.25">
      <c r="A9" s="22">
        <v>9</v>
      </c>
      <c r="B9" s="23" t="s">
        <v>5</v>
      </c>
      <c r="C9" s="13" t="s">
        <v>37</v>
      </c>
      <c r="D9" s="13" t="s">
        <v>77</v>
      </c>
      <c r="E9" s="13" t="s">
        <v>78</v>
      </c>
      <c r="F9" s="13" t="s">
        <v>79</v>
      </c>
      <c r="G9" s="13" t="s">
        <v>80</v>
      </c>
      <c r="H9" s="13">
        <v>956741071</v>
      </c>
    </row>
    <row r="10" spans="1:8" s="24" customFormat="1" ht="94.5" x14ac:dyDescent="0.25">
      <c r="A10" s="22">
        <v>3</v>
      </c>
      <c r="B10" s="23" t="s">
        <v>5</v>
      </c>
      <c r="C10" s="13" t="s">
        <v>81</v>
      </c>
      <c r="D10" s="13" t="s">
        <v>82</v>
      </c>
      <c r="E10" s="13" t="s">
        <v>83</v>
      </c>
      <c r="F10" s="13" t="s">
        <v>84</v>
      </c>
      <c r="G10" s="13" t="s">
        <v>85</v>
      </c>
      <c r="H10" s="13">
        <v>934248356</v>
      </c>
    </row>
    <row r="11" spans="1:8" s="24" customFormat="1" ht="63" x14ac:dyDescent="0.25">
      <c r="A11" s="22">
        <v>11</v>
      </c>
      <c r="B11" s="23" t="s">
        <v>5</v>
      </c>
      <c r="C11" s="13" t="s">
        <v>39</v>
      </c>
      <c r="D11" s="13" t="s">
        <v>86</v>
      </c>
      <c r="E11" s="13" t="s">
        <v>87</v>
      </c>
      <c r="F11" s="13" t="s">
        <v>88</v>
      </c>
      <c r="G11" s="13" t="s">
        <v>89</v>
      </c>
      <c r="H11" s="13">
        <v>983438936</v>
      </c>
    </row>
    <row r="12" spans="1:8" s="24" customFormat="1" ht="63" x14ac:dyDescent="0.25">
      <c r="A12" s="22">
        <v>5</v>
      </c>
      <c r="B12" s="23" t="s">
        <v>5</v>
      </c>
      <c r="C12" s="13" t="s">
        <v>40</v>
      </c>
      <c r="D12" s="13" t="s">
        <v>90</v>
      </c>
      <c r="E12" s="13" t="s">
        <v>91</v>
      </c>
      <c r="F12" s="13" t="s">
        <v>92</v>
      </c>
      <c r="G12" s="13" t="s">
        <v>93</v>
      </c>
      <c r="H12" s="13">
        <v>938839470</v>
      </c>
    </row>
    <row r="13" spans="1:8" s="24" customFormat="1" ht="94.5" x14ac:dyDescent="0.25">
      <c r="A13" s="22">
        <v>2</v>
      </c>
      <c r="B13" s="23" t="s">
        <v>5</v>
      </c>
      <c r="C13" s="13" t="s">
        <v>41</v>
      </c>
      <c r="D13" s="13" t="s">
        <v>94</v>
      </c>
      <c r="E13" s="13" t="s">
        <v>95</v>
      </c>
      <c r="F13" s="13" t="s">
        <v>96</v>
      </c>
      <c r="G13" s="13" t="s">
        <v>97</v>
      </c>
      <c r="H13" s="13">
        <v>967927329</v>
      </c>
    </row>
    <row r="14" spans="1:8" s="24" customFormat="1" ht="63" x14ac:dyDescent="0.25">
      <c r="A14" s="22">
        <v>10</v>
      </c>
      <c r="B14" s="23" t="s">
        <v>5</v>
      </c>
      <c r="C14" s="13" t="s">
        <v>42</v>
      </c>
      <c r="D14" s="13" t="s">
        <v>98</v>
      </c>
      <c r="E14" s="13" t="s">
        <v>99</v>
      </c>
      <c r="F14" s="13" t="s">
        <v>100</v>
      </c>
      <c r="G14" s="13" t="s">
        <v>101</v>
      </c>
      <c r="H14" s="13">
        <v>967953093</v>
      </c>
    </row>
    <row r="15" spans="1:8" s="24" customFormat="1" ht="15.75" x14ac:dyDescent="0.25">
      <c r="A15" s="22">
        <v>14</v>
      </c>
      <c r="B15" s="23" t="s">
        <v>5</v>
      </c>
      <c r="C15" s="13"/>
      <c r="D15" s="13"/>
      <c r="E15" s="13"/>
      <c r="F15" s="13"/>
      <c r="G15" s="13"/>
      <c r="H15" s="13"/>
    </row>
    <row r="16" spans="1:8" s="24" customFormat="1" ht="15.75" x14ac:dyDescent="0.25">
      <c r="A16" s="22">
        <v>15</v>
      </c>
      <c r="B16" s="23" t="s">
        <v>5</v>
      </c>
      <c r="C16" s="13"/>
      <c r="D16" s="13"/>
      <c r="E16" s="13"/>
      <c r="F16" s="13"/>
      <c r="G16" s="13"/>
      <c r="H16" s="13"/>
    </row>
    <row r="17" spans="1:8" s="24" customFormat="1" ht="15.75" x14ac:dyDescent="0.25">
      <c r="A17" s="22">
        <v>16</v>
      </c>
      <c r="B17" s="23" t="s">
        <v>5</v>
      </c>
      <c r="C17" s="13"/>
      <c r="D17" s="13"/>
      <c r="E17" s="13"/>
      <c r="F17" s="13"/>
      <c r="G17" s="13"/>
      <c r="H17" s="13"/>
    </row>
    <row r="18" spans="1:8" s="24" customFormat="1" ht="15.75" x14ac:dyDescent="0.25">
      <c r="A18" s="22">
        <v>17</v>
      </c>
      <c r="B18" s="23" t="s">
        <v>5</v>
      </c>
      <c r="C18" s="13"/>
      <c r="D18" s="13"/>
      <c r="E18" s="13"/>
      <c r="F18" s="13"/>
      <c r="G18" s="13"/>
      <c r="H18" s="13"/>
    </row>
    <row r="19" spans="1:8" s="24" customFormat="1" ht="15.75" x14ac:dyDescent="0.25">
      <c r="A19" s="22">
        <v>18</v>
      </c>
      <c r="B19" s="23" t="s">
        <v>5</v>
      </c>
      <c r="C19" s="13"/>
      <c r="D19" s="13"/>
      <c r="E19" s="13"/>
      <c r="F19" s="13"/>
      <c r="G19" s="13"/>
      <c r="H19" s="13"/>
    </row>
    <row r="20" spans="1:8" s="24" customFormat="1" ht="15.75" x14ac:dyDescent="0.25">
      <c r="A20" s="22">
        <v>19</v>
      </c>
      <c r="B20" s="23" t="s">
        <v>5</v>
      </c>
      <c r="C20" s="13"/>
      <c r="D20" s="13"/>
      <c r="E20" s="13"/>
      <c r="F20" s="13"/>
      <c r="G20" s="13"/>
      <c r="H20" s="13"/>
    </row>
    <row r="21" spans="1:8" s="24" customFormat="1" ht="15.75" x14ac:dyDescent="0.25">
      <c r="A21" s="22">
        <v>20</v>
      </c>
      <c r="B21" s="23" t="s">
        <v>5</v>
      </c>
      <c r="C21" s="13"/>
      <c r="D21" s="13"/>
      <c r="E21" s="13"/>
      <c r="F21" s="13"/>
      <c r="G21" s="13"/>
      <c r="H21" s="13"/>
    </row>
    <row r="22" spans="1:8" s="24" customFormat="1" ht="15.75" x14ac:dyDescent="0.25">
      <c r="A22" s="22">
        <v>21</v>
      </c>
      <c r="B22" s="23" t="s">
        <v>5</v>
      </c>
      <c r="C22" s="13"/>
      <c r="D22" s="13"/>
      <c r="E22" s="13"/>
      <c r="F22" s="13"/>
      <c r="G22" s="13"/>
      <c r="H22" s="13"/>
    </row>
    <row r="23" spans="1:8" s="24" customFormat="1" ht="15.75" x14ac:dyDescent="0.25">
      <c r="A23" s="22">
        <v>22</v>
      </c>
      <c r="B23" s="23" t="s">
        <v>5</v>
      </c>
      <c r="C23" s="13"/>
      <c r="D23" s="13"/>
      <c r="E23" s="13"/>
      <c r="F23" s="13"/>
      <c r="G23" s="13"/>
      <c r="H23" s="13"/>
    </row>
    <row r="24" spans="1:8" s="24" customFormat="1" ht="15.75" x14ac:dyDescent="0.25">
      <c r="A24" s="22">
        <v>23</v>
      </c>
      <c r="B24" s="23" t="s">
        <v>5</v>
      </c>
      <c r="C24" s="13"/>
      <c r="D24" s="13"/>
      <c r="E24" s="13"/>
      <c r="F24" s="13"/>
      <c r="G24" s="13"/>
      <c r="H24" s="13"/>
    </row>
    <row r="25" spans="1:8" s="24" customFormat="1" ht="15.75" x14ac:dyDescent="0.25">
      <c r="A25" s="22">
        <v>24</v>
      </c>
      <c r="B25" s="23" t="s">
        <v>5</v>
      </c>
      <c r="C25" s="13"/>
      <c r="D25" s="13"/>
      <c r="E25" s="13"/>
      <c r="F25" s="13"/>
      <c r="G25" s="13"/>
      <c r="H25" s="13"/>
    </row>
    <row r="26" spans="1:8" s="24" customFormat="1" ht="15.75" x14ac:dyDescent="0.25">
      <c r="A26" s="22">
        <v>25</v>
      </c>
      <c r="B26" s="23" t="s">
        <v>5</v>
      </c>
      <c r="C26" s="13"/>
      <c r="D26" s="13"/>
      <c r="E26" s="13"/>
      <c r="F26" s="13"/>
      <c r="G26" s="13"/>
      <c r="H26" s="13"/>
    </row>
    <row r="27" spans="1:8" s="24" customFormat="1" ht="15.75" x14ac:dyDescent="0.25">
      <c r="A27" s="22">
        <v>26</v>
      </c>
      <c r="B27" s="23" t="s">
        <v>5</v>
      </c>
      <c r="C27" s="13"/>
      <c r="D27" s="13"/>
      <c r="E27" s="13"/>
      <c r="F27" s="25"/>
      <c r="G27" s="13"/>
      <c r="H27" s="14"/>
    </row>
    <row r="28" spans="1:8" s="24" customFormat="1" ht="15.75" x14ac:dyDescent="0.25">
      <c r="A28" s="22">
        <v>27</v>
      </c>
      <c r="B28" s="23" t="s">
        <v>5</v>
      </c>
      <c r="C28" s="13"/>
      <c r="D28" s="13"/>
      <c r="E28" s="13"/>
      <c r="F28" s="25"/>
      <c r="G28" s="13"/>
      <c r="H28" s="14"/>
    </row>
    <row r="29" spans="1:8" s="24" customFormat="1" ht="15.75" x14ac:dyDescent="0.25">
      <c r="A29" s="22">
        <v>28</v>
      </c>
      <c r="B29" s="23" t="s">
        <v>5</v>
      </c>
      <c r="C29" s="13"/>
      <c r="D29" s="13"/>
      <c r="E29" s="13"/>
      <c r="F29" s="25"/>
      <c r="G29" s="13"/>
      <c r="H29" s="14"/>
    </row>
    <row r="30" spans="1:8" s="24" customFormat="1" ht="15.75" x14ac:dyDescent="0.25">
      <c r="A30" s="22">
        <v>29</v>
      </c>
      <c r="B30" s="23" t="s">
        <v>5</v>
      </c>
      <c r="C30" s="13"/>
      <c r="D30" s="13"/>
      <c r="E30" s="13"/>
      <c r="F30" s="25"/>
      <c r="G30" s="13"/>
      <c r="H30" s="14"/>
    </row>
    <row r="31" spans="1:8" s="24" customFormat="1" ht="15.75" x14ac:dyDescent="0.25">
      <c r="A31" s="22">
        <v>30</v>
      </c>
      <c r="B31" s="23" t="s">
        <v>5</v>
      </c>
      <c r="C31" s="13"/>
      <c r="D31" s="13"/>
      <c r="E31" s="13"/>
      <c r="F31" s="25"/>
      <c r="G31" s="13"/>
      <c r="H31" s="14"/>
    </row>
    <row r="32" spans="1:8" s="24" customFormat="1" ht="15.75" x14ac:dyDescent="0.25">
      <c r="A32" s="22">
        <v>31</v>
      </c>
      <c r="B32" s="23" t="s">
        <v>5</v>
      </c>
      <c r="C32" s="13"/>
      <c r="D32" s="13"/>
      <c r="E32" s="13"/>
      <c r="F32" s="25"/>
      <c r="G32" s="13"/>
      <c r="H32" s="14"/>
    </row>
    <row r="33" spans="1:8" s="24" customFormat="1" ht="15.75" x14ac:dyDescent="0.25">
      <c r="A33" s="22">
        <v>32</v>
      </c>
      <c r="B33" s="23" t="s">
        <v>5</v>
      </c>
      <c r="C33" s="22"/>
      <c r="D33" s="13"/>
      <c r="E33" s="13"/>
      <c r="F33" s="25"/>
      <c r="G33" s="22"/>
      <c r="H33" s="26"/>
    </row>
    <row r="34" spans="1:8" s="24" customFormat="1" ht="15.75" x14ac:dyDescent="0.25">
      <c r="A34" s="22">
        <v>33</v>
      </c>
      <c r="B34" s="23" t="s">
        <v>5</v>
      </c>
      <c r="C34" s="22"/>
      <c r="D34" s="13"/>
      <c r="E34" s="27"/>
      <c r="F34" s="25"/>
      <c r="G34" s="22"/>
      <c r="H34" s="26"/>
    </row>
    <row r="35" spans="1:8" s="24" customFormat="1" ht="15.75" x14ac:dyDescent="0.25">
      <c r="A35" s="22">
        <v>34</v>
      </c>
      <c r="B35" s="23" t="s">
        <v>5</v>
      </c>
      <c r="C35" s="22"/>
      <c r="D35" s="13"/>
      <c r="E35" s="13"/>
      <c r="F35" s="25"/>
      <c r="G35" s="22"/>
      <c r="H35" s="26"/>
    </row>
    <row r="36" spans="1:8" s="24" customFormat="1" ht="15.75" x14ac:dyDescent="0.25">
      <c r="A36" s="22">
        <v>35</v>
      </c>
      <c r="B36" s="23" t="s">
        <v>5</v>
      </c>
      <c r="C36" s="22"/>
      <c r="D36" s="13"/>
      <c r="E36" s="13"/>
      <c r="F36" s="25"/>
      <c r="G36" s="22"/>
      <c r="H36" s="26"/>
    </row>
    <row r="37" spans="1:8" s="24" customFormat="1" ht="15.75" x14ac:dyDescent="0.25">
      <c r="A37" s="22">
        <v>36</v>
      </c>
      <c r="B37" s="23" t="s">
        <v>5</v>
      </c>
      <c r="C37" s="22"/>
      <c r="D37" s="13"/>
      <c r="E37" s="13"/>
      <c r="F37" s="25"/>
      <c r="G37" s="22"/>
      <c r="H37" s="26"/>
    </row>
    <row r="38" spans="1:8" s="24" customFormat="1" ht="15.75" x14ac:dyDescent="0.25">
      <c r="A38" s="22">
        <v>37</v>
      </c>
      <c r="B38" s="23" t="s">
        <v>5</v>
      </c>
      <c r="C38" s="22"/>
      <c r="D38" s="13"/>
      <c r="E38" s="13"/>
      <c r="F38" s="25"/>
      <c r="G38" s="22"/>
      <c r="H38" s="26"/>
    </row>
    <row r="39" spans="1:8" s="24" customFormat="1" ht="15.75" x14ac:dyDescent="0.25">
      <c r="A39" s="22">
        <v>38</v>
      </c>
      <c r="B39" s="23" t="s">
        <v>5</v>
      </c>
      <c r="C39" s="13"/>
      <c r="D39" s="13"/>
      <c r="E39" s="13"/>
      <c r="F39" s="25"/>
      <c r="G39" s="13"/>
      <c r="H39" s="14"/>
    </row>
    <row r="40" spans="1:8" s="24" customFormat="1" ht="15.75" x14ac:dyDescent="0.25">
      <c r="A40" s="22">
        <v>39</v>
      </c>
      <c r="B40" s="23" t="s">
        <v>5</v>
      </c>
      <c r="C40" s="13"/>
      <c r="D40" s="13"/>
      <c r="E40" s="13"/>
      <c r="F40" s="25" t="s">
        <v>102</v>
      </c>
      <c r="G40" s="13"/>
      <c r="H40" s="14"/>
    </row>
    <row r="41" spans="1:8" s="24" customFormat="1" ht="15.75" x14ac:dyDescent="0.25">
      <c r="A41" s="22">
        <v>40</v>
      </c>
      <c r="B41" s="23" t="s">
        <v>5</v>
      </c>
      <c r="C41" s="13"/>
      <c r="D41" s="13"/>
      <c r="E41" s="13"/>
      <c r="F41" s="25"/>
      <c r="G41" s="13"/>
      <c r="H41" s="14"/>
    </row>
    <row r="42" spans="1:8" s="24" customFormat="1" ht="15.75" x14ac:dyDescent="0.25">
      <c r="A42" s="22">
        <v>41</v>
      </c>
      <c r="B42" s="23" t="s">
        <v>5</v>
      </c>
      <c r="C42" s="13"/>
      <c r="D42" s="13"/>
      <c r="E42" s="13"/>
      <c r="F42" s="25"/>
      <c r="G42" s="13"/>
      <c r="H42" s="14"/>
    </row>
    <row r="43" spans="1:8" s="24" customFormat="1" ht="15.75" x14ac:dyDescent="0.25">
      <c r="A43" s="22">
        <v>42</v>
      </c>
      <c r="B43" s="23" t="s">
        <v>5</v>
      </c>
      <c r="C43" s="13"/>
      <c r="D43" s="13"/>
      <c r="E43" s="13"/>
      <c r="F43" s="25"/>
      <c r="G43" s="13"/>
      <c r="H43" s="14"/>
    </row>
    <row r="44" spans="1:8" s="24" customFormat="1" ht="15.75" x14ac:dyDescent="0.25">
      <c r="A44" s="22">
        <v>43</v>
      </c>
      <c r="B44" s="23" t="s">
        <v>5</v>
      </c>
      <c r="C44" s="22"/>
      <c r="D44" s="13"/>
      <c r="E44" s="13"/>
      <c r="F44" s="25"/>
      <c r="G44" s="22"/>
      <c r="H44" s="26"/>
    </row>
    <row r="45" spans="1:8" s="24" customFormat="1" ht="15.75" x14ac:dyDescent="0.25">
      <c r="A45" s="22">
        <v>44</v>
      </c>
      <c r="B45" s="23" t="s">
        <v>5</v>
      </c>
      <c r="C45" s="22"/>
      <c r="D45" s="13"/>
      <c r="E45" s="13"/>
      <c r="F45" s="25"/>
      <c r="G45" s="22"/>
      <c r="H45" s="26"/>
    </row>
    <row r="46" spans="1:8" s="24" customFormat="1" ht="15.75" x14ac:dyDescent="0.25">
      <c r="A46" s="22">
        <v>45</v>
      </c>
      <c r="B46" s="23" t="s">
        <v>5</v>
      </c>
      <c r="C46" s="13"/>
      <c r="D46" s="13"/>
      <c r="E46" s="13"/>
      <c r="F46" s="25"/>
      <c r="G46" s="13"/>
      <c r="H46" s="14"/>
    </row>
    <row r="47" spans="1:8" s="24" customFormat="1" ht="15.75" x14ac:dyDescent="0.25">
      <c r="A47" s="22">
        <v>46</v>
      </c>
      <c r="B47" s="23" t="s">
        <v>5</v>
      </c>
      <c r="C47" s="13"/>
      <c r="D47" s="13"/>
      <c r="E47" s="13"/>
      <c r="F47" s="25"/>
      <c r="G47" s="13"/>
      <c r="H47" s="14"/>
    </row>
    <row r="48" spans="1:8" s="24" customFormat="1" ht="15.75" x14ac:dyDescent="0.25">
      <c r="A48" s="22">
        <v>47</v>
      </c>
      <c r="B48" s="23" t="s">
        <v>5</v>
      </c>
      <c r="C48" s="13"/>
      <c r="D48" s="13"/>
      <c r="E48" s="13"/>
      <c r="F48" s="25"/>
      <c r="G48" s="13"/>
      <c r="H48" s="14"/>
    </row>
    <row r="49" spans="1:8" s="24" customFormat="1" ht="15.75" x14ac:dyDescent="0.25">
      <c r="A49" s="22">
        <v>48</v>
      </c>
      <c r="B49" s="23" t="s">
        <v>5</v>
      </c>
      <c r="C49" s="13"/>
      <c r="D49" s="13"/>
      <c r="E49" s="13"/>
      <c r="F49" s="25"/>
      <c r="G49" s="13"/>
      <c r="H49" s="14"/>
    </row>
    <row r="50" spans="1:8" s="24" customFormat="1" ht="15.75" x14ac:dyDescent="0.25">
      <c r="A50" s="22">
        <v>49</v>
      </c>
      <c r="B50" s="23" t="s">
        <v>5</v>
      </c>
      <c r="C50" s="13"/>
      <c r="D50" s="13"/>
      <c r="E50" s="13"/>
      <c r="F50" s="25"/>
      <c r="G50" s="13"/>
      <c r="H50" s="14"/>
    </row>
    <row r="51" spans="1:8" s="24" customFormat="1" ht="15.75" x14ac:dyDescent="0.25">
      <c r="A51" s="22">
        <v>50</v>
      </c>
      <c r="B51" s="23" t="s">
        <v>5</v>
      </c>
      <c r="C51" s="13"/>
      <c r="D51" s="13"/>
      <c r="E51" s="13"/>
      <c r="F51" s="25"/>
      <c r="G51" s="13"/>
      <c r="H51" s="14"/>
    </row>
    <row r="52" spans="1:8" s="24" customFormat="1" ht="15.75" x14ac:dyDescent="0.25">
      <c r="A52" s="22">
        <v>51</v>
      </c>
      <c r="B52" s="23" t="s">
        <v>5</v>
      </c>
      <c r="C52" s="13"/>
      <c r="D52" s="13"/>
      <c r="E52" s="13"/>
      <c r="F52" s="25"/>
      <c r="G52" s="13"/>
      <c r="H52" s="14"/>
    </row>
    <row r="53" spans="1:8" s="24" customFormat="1" ht="15.75" x14ac:dyDescent="0.25">
      <c r="A53" s="22">
        <v>52</v>
      </c>
      <c r="B53" s="23" t="s">
        <v>5</v>
      </c>
      <c r="C53" s="13"/>
      <c r="D53" s="13"/>
      <c r="E53" s="13"/>
      <c r="F53" s="25"/>
      <c r="G53" s="13"/>
      <c r="H53" s="14"/>
    </row>
    <row r="54" spans="1:8" s="24" customFormat="1" ht="15.75" x14ac:dyDescent="0.25">
      <c r="A54" s="22">
        <v>53</v>
      </c>
      <c r="B54" s="23" t="s">
        <v>5</v>
      </c>
      <c r="C54" s="13"/>
      <c r="D54" s="13"/>
      <c r="E54" s="13"/>
      <c r="F54" s="25"/>
      <c r="G54" s="13"/>
      <c r="H54" s="14"/>
    </row>
    <row r="55" spans="1:8" s="24" customFormat="1" ht="15.75" x14ac:dyDescent="0.25">
      <c r="A55" s="22">
        <v>54</v>
      </c>
      <c r="B55" s="23" t="s">
        <v>5</v>
      </c>
      <c r="C55" s="13"/>
      <c r="D55" s="13"/>
      <c r="E55" s="13"/>
      <c r="F55" s="25"/>
      <c r="G55" s="13"/>
      <c r="H55" s="14"/>
    </row>
    <row r="56" spans="1:8" s="24" customFormat="1" ht="15.75" x14ac:dyDescent="0.25">
      <c r="A56" s="22">
        <v>55</v>
      </c>
      <c r="B56" s="23" t="s">
        <v>5</v>
      </c>
      <c r="C56" s="13"/>
      <c r="D56" s="13"/>
      <c r="E56" s="13"/>
      <c r="F56" s="25"/>
      <c r="G56" s="13"/>
      <c r="H56" s="14"/>
    </row>
    <row r="57" spans="1:8" s="24" customFormat="1" ht="15.75" x14ac:dyDescent="0.25">
      <c r="A57" s="22">
        <v>56</v>
      </c>
      <c r="B57" s="23" t="s">
        <v>5</v>
      </c>
      <c r="C57" s="13"/>
      <c r="D57" s="13"/>
      <c r="E57" s="13"/>
      <c r="F57" s="25"/>
      <c r="G57" s="13"/>
      <c r="H57" s="14"/>
    </row>
    <row r="58" spans="1:8" s="24" customFormat="1" ht="15.75" x14ac:dyDescent="0.25">
      <c r="A58" s="22">
        <v>57</v>
      </c>
      <c r="B58" s="23" t="s">
        <v>5</v>
      </c>
      <c r="C58" s="13"/>
      <c r="D58" s="13"/>
      <c r="E58" s="13"/>
      <c r="F58" s="25"/>
      <c r="G58" s="13"/>
      <c r="H58" s="14"/>
    </row>
    <row r="59" spans="1:8" s="24" customFormat="1" ht="15.75" x14ac:dyDescent="0.25">
      <c r="A59" s="22">
        <v>58</v>
      </c>
      <c r="B59" s="23" t="s">
        <v>5</v>
      </c>
      <c r="C59" s="22"/>
      <c r="D59" s="13"/>
      <c r="E59" s="27"/>
      <c r="F59" s="25"/>
      <c r="G59" s="22"/>
      <c r="H59" s="26"/>
    </row>
    <row r="60" spans="1:8" s="24" customFormat="1" ht="15.75" x14ac:dyDescent="0.25">
      <c r="A60" s="22">
        <v>59</v>
      </c>
      <c r="B60" s="23" t="s">
        <v>5</v>
      </c>
      <c r="C60" s="22"/>
      <c r="D60" s="13"/>
      <c r="E60" s="13"/>
      <c r="F60" s="25"/>
      <c r="G60" s="22"/>
      <c r="H60" s="26"/>
    </row>
    <row r="61" spans="1:8" s="24" customFormat="1" ht="15.75" x14ac:dyDescent="0.25">
      <c r="A61" s="22">
        <v>60</v>
      </c>
      <c r="B61" s="23" t="s">
        <v>5</v>
      </c>
      <c r="C61" s="22"/>
      <c r="D61" s="13"/>
      <c r="E61" s="22"/>
      <c r="F61" s="25"/>
      <c r="G61" s="22"/>
      <c r="H61" s="26"/>
    </row>
    <row r="62" spans="1:8" s="24" customFormat="1" ht="15.75" x14ac:dyDescent="0.25">
      <c r="A62" s="22">
        <v>61</v>
      </c>
      <c r="B62" s="23" t="s">
        <v>5</v>
      </c>
      <c r="C62" s="22"/>
      <c r="D62" s="13"/>
      <c r="E62" s="27"/>
      <c r="F62" s="25"/>
      <c r="G62" s="22"/>
      <c r="H62" s="26"/>
    </row>
    <row r="63" spans="1:8" s="24" customFormat="1" ht="15.75" x14ac:dyDescent="0.25">
      <c r="A63" s="22">
        <v>62</v>
      </c>
      <c r="B63" s="23" t="s">
        <v>5</v>
      </c>
      <c r="C63" s="22"/>
      <c r="D63" s="13"/>
      <c r="E63" s="27"/>
      <c r="F63" s="25"/>
      <c r="G63" s="22"/>
      <c r="H63" s="26"/>
    </row>
    <row r="64" spans="1:8" s="24" customFormat="1" ht="15.75" x14ac:dyDescent="0.25">
      <c r="A64" s="22">
        <v>63</v>
      </c>
      <c r="B64" s="23" t="s">
        <v>5</v>
      </c>
      <c r="C64" s="22"/>
      <c r="D64" s="13"/>
      <c r="E64" s="27"/>
      <c r="F64" s="25"/>
      <c r="G64" s="22"/>
      <c r="H64" s="26"/>
    </row>
    <row r="65" spans="1:8" s="24" customFormat="1" ht="15.75" x14ac:dyDescent="0.25">
      <c r="A65" s="22">
        <v>64</v>
      </c>
      <c r="B65" s="23" t="s">
        <v>5</v>
      </c>
      <c r="C65" s="13"/>
      <c r="D65" s="13"/>
      <c r="E65" s="13"/>
      <c r="F65" s="25"/>
      <c r="G65" s="13"/>
      <c r="H65" s="14"/>
    </row>
    <row r="66" spans="1:8" s="24" customFormat="1" ht="15.75" x14ac:dyDescent="0.25">
      <c r="A66" s="22">
        <v>65</v>
      </c>
      <c r="B66" s="23" t="s">
        <v>5</v>
      </c>
      <c r="C66" s="13"/>
      <c r="D66" s="13"/>
      <c r="E66" s="13"/>
      <c r="F66" s="25"/>
      <c r="G66" s="13"/>
      <c r="H66" s="14"/>
    </row>
    <row r="67" spans="1:8" s="24" customFormat="1" ht="15.75" x14ac:dyDescent="0.25">
      <c r="A67" s="22">
        <v>66</v>
      </c>
      <c r="B67" s="23" t="s">
        <v>5</v>
      </c>
      <c r="C67" s="13"/>
      <c r="D67" s="13"/>
      <c r="E67" s="13"/>
      <c r="F67" s="25"/>
      <c r="G67" s="13"/>
      <c r="H67" s="14"/>
    </row>
    <row r="68" spans="1:8" s="24" customFormat="1" ht="15.75" x14ac:dyDescent="0.25">
      <c r="A68" s="22">
        <v>67</v>
      </c>
      <c r="B68" s="23" t="s">
        <v>5</v>
      </c>
      <c r="C68" s="13"/>
      <c r="D68" s="13"/>
      <c r="E68" s="13"/>
      <c r="F68" s="25"/>
      <c r="G68" s="13"/>
      <c r="H68" s="14"/>
    </row>
    <row r="69" spans="1:8" s="24" customFormat="1" ht="15.75" x14ac:dyDescent="0.25">
      <c r="A69" s="22">
        <v>68</v>
      </c>
      <c r="B69" s="23" t="s">
        <v>5</v>
      </c>
      <c r="C69" s="13"/>
      <c r="D69" s="13"/>
      <c r="E69" s="13"/>
      <c r="F69" s="25"/>
      <c r="G69" s="13"/>
      <c r="H69" s="14"/>
    </row>
    <row r="70" spans="1:8" s="24" customFormat="1" ht="15.75" x14ac:dyDescent="0.25">
      <c r="A70" s="22">
        <v>69</v>
      </c>
      <c r="B70" s="23" t="s">
        <v>5</v>
      </c>
      <c r="C70" s="13"/>
      <c r="D70" s="13"/>
      <c r="E70" s="13"/>
      <c r="F70" s="25"/>
      <c r="G70" s="13"/>
      <c r="H70" s="14"/>
    </row>
    <row r="71" spans="1:8" s="24" customFormat="1" ht="15.75" x14ac:dyDescent="0.25">
      <c r="A71" s="22">
        <v>70</v>
      </c>
      <c r="B71" s="23" t="s">
        <v>5</v>
      </c>
      <c r="C71" s="13"/>
      <c r="D71" s="13"/>
      <c r="E71" s="13"/>
      <c r="F71" s="25"/>
      <c r="G71" s="13"/>
      <c r="H71" s="14"/>
    </row>
    <row r="72" spans="1:8" s="24" customFormat="1" ht="15.75" x14ac:dyDescent="0.25">
      <c r="A72" s="22">
        <v>71</v>
      </c>
      <c r="B72" s="23" t="s">
        <v>5</v>
      </c>
      <c r="C72" s="13"/>
      <c r="D72" s="13"/>
      <c r="E72" s="13"/>
      <c r="F72" s="25"/>
      <c r="G72" s="13"/>
      <c r="H72" s="14"/>
    </row>
    <row r="73" spans="1:8" s="24" customFormat="1" ht="15.75" x14ac:dyDescent="0.25">
      <c r="A73" s="22">
        <v>72</v>
      </c>
      <c r="B73" s="23" t="s">
        <v>5</v>
      </c>
      <c r="C73" s="13"/>
      <c r="D73" s="13"/>
      <c r="E73" s="13"/>
      <c r="F73" s="25"/>
      <c r="G73" s="13"/>
      <c r="H73" s="14"/>
    </row>
    <row r="74" spans="1:8" s="24" customFormat="1" ht="15.75" x14ac:dyDescent="0.25">
      <c r="A74" s="22">
        <v>73</v>
      </c>
      <c r="B74" s="23" t="s">
        <v>5</v>
      </c>
      <c r="C74" s="13"/>
      <c r="D74" s="13"/>
      <c r="E74" s="13"/>
      <c r="F74" s="25"/>
      <c r="G74" s="13"/>
      <c r="H74" s="14"/>
    </row>
    <row r="75" spans="1:8" s="24" customFormat="1" ht="15.75" x14ac:dyDescent="0.25">
      <c r="A75" s="22">
        <v>74</v>
      </c>
      <c r="B75" s="23" t="s">
        <v>5</v>
      </c>
      <c r="C75" s="13"/>
      <c r="D75" s="13"/>
      <c r="E75" s="13"/>
      <c r="F75" s="25"/>
      <c r="G75" s="13"/>
      <c r="H75" s="14"/>
    </row>
    <row r="76" spans="1:8" s="24" customFormat="1" ht="15.75" x14ac:dyDescent="0.25">
      <c r="A76" s="22">
        <v>75</v>
      </c>
      <c r="B76" s="23" t="s">
        <v>5</v>
      </c>
      <c r="C76" s="13"/>
      <c r="D76" s="13"/>
      <c r="E76" s="13"/>
      <c r="F76" s="25"/>
      <c r="G76" s="13"/>
      <c r="H76" s="14"/>
    </row>
    <row r="77" spans="1:8" s="24" customFormat="1" ht="15.75" x14ac:dyDescent="0.25">
      <c r="A77" s="22">
        <v>76</v>
      </c>
      <c r="B77" s="23" t="s">
        <v>5</v>
      </c>
      <c r="C77" s="13"/>
      <c r="D77" s="13"/>
      <c r="E77" s="13"/>
      <c r="F77" s="25"/>
      <c r="G77" s="13"/>
      <c r="H77" s="14"/>
    </row>
    <row r="78" spans="1:8" s="24" customFormat="1" ht="15.75" x14ac:dyDescent="0.25">
      <c r="A78" s="22">
        <v>77</v>
      </c>
      <c r="B78" s="23" t="s">
        <v>5</v>
      </c>
      <c r="C78" s="13"/>
      <c r="D78" s="13"/>
      <c r="E78" s="13"/>
      <c r="F78" s="25"/>
      <c r="G78" s="13"/>
      <c r="H78" s="14"/>
    </row>
    <row r="79" spans="1:8" s="24" customFormat="1" ht="15.75" x14ac:dyDescent="0.25">
      <c r="A79" s="22">
        <v>78</v>
      </c>
      <c r="B79" s="23" t="s">
        <v>5</v>
      </c>
      <c r="C79" s="13"/>
      <c r="D79" s="13"/>
      <c r="E79" s="13"/>
      <c r="F79" s="25"/>
      <c r="G79" s="13"/>
      <c r="H79" s="14"/>
    </row>
    <row r="80" spans="1:8" s="24" customFormat="1" ht="15.75" x14ac:dyDescent="0.25">
      <c r="A80" s="22">
        <v>79</v>
      </c>
      <c r="B80" s="23" t="s">
        <v>5</v>
      </c>
      <c r="C80" s="13"/>
      <c r="D80" s="13"/>
      <c r="E80" s="13"/>
      <c r="F80" s="25"/>
      <c r="G80" s="13"/>
      <c r="H80" s="14"/>
    </row>
    <row r="81" spans="1:8" s="24" customFormat="1" ht="15.75" x14ac:dyDescent="0.25">
      <c r="A81" s="22">
        <v>80</v>
      </c>
      <c r="B81" s="23" t="s">
        <v>5</v>
      </c>
      <c r="C81" s="22"/>
      <c r="D81" s="13"/>
      <c r="E81" s="27"/>
      <c r="F81" s="25"/>
      <c r="G81" s="22"/>
      <c r="H81" s="26"/>
    </row>
    <row r="82" spans="1:8" s="24" customFormat="1" ht="15.75" x14ac:dyDescent="0.25">
      <c r="A82" s="22">
        <v>81</v>
      </c>
      <c r="B82" s="23" t="s">
        <v>5</v>
      </c>
      <c r="C82" s="22"/>
      <c r="D82" s="13"/>
      <c r="E82" s="13"/>
      <c r="F82" s="25"/>
      <c r="G82" s="22"/>
      <c r="H82" s="26"/>
    </row>
    <row r="83" spans="1:8" s="24" customFormat="1" ht="15.75" x14ac:dyDescent="0.25">
      <c r="A83" s="22">
        <v>82</v>
      </c>
      <c r="B83" s="23" t="s">
        <v>5</v>
      </c>
      <c r="C83" s="22"/>
      <c r="D83" s="13"/>
      <c r="E83" s="22"/>
      <c r="F83" s="25"/>
      <c r="G83" s="22"/>
      <c r="H83" s="26"/>
    </row>
    <row r="84" spans="1:8" s="24" customFormat="1" ht="15.75" x14ac:dyDescent="0.25">
      <c r="A84" s="22">
        <v>83</v>
      </c>
      <c r="B84" s="23" t="s">
        <v>5</v>
      </c>
      <c r="C84" s="22"/>
      <c r="D84" s="13"/>
      <c r="E84" s="27"/>
      <c r="F84" s="25"/>
      <c r="G84" s="22"/>
      <c r="H84" s="26"/>
    </row>
    <row r="85" spans="1:8" s="24" customFormat="1" ht="15.75" x14ac:dyDescent="0.25">
      <c r="A85" s="22">
        <v>84</v>
      </c>
      <c r="B85" s="23" t="s">
        <v>5</v>
      </c>
      <c r="C85" s="22"/>
      <c r="D85" s="13"/>
      <c r="E85" s="13"/>
      <c r="F85" s="25"/>
      <c r="G85" s="22"/>
      <c r="H85" s="26"/>
    </row>
    <row r="86" spans="1:8" s="24" customFormat="1" ht="15.75" x14ac:dyDescent="0.25">
      <c r="A86" s="22">
        <v>85</v>
      </c>
      <c r="B86" s="23" t="s">
        <v>5</v>
      </c>
      <c r="C86" s="22"/>
      <c r="D86" s="13"/>
      <c r="E86" s="27"/>
      <c r="F86" s="25"/>
      <c r="G86" s="22"/>
      <c r="H86" s="26"/>
    </row>
    <row r="87" spans="1:8" s="24" customFormat="1" ht="15.75" x14ac:dyDescent="0.25">
      <c r="A87" s="22">
        <v>86</v>
      </c>
      <c r="B87" s="23" t="s">
        <v>5</v>
      </c>
      <c r="C87" s="13"/>
      <c r="D87" s="13"/>
      <c r="E87" s="13"/>
      <c r="F87" s="25"/>
      <c r="G87" s="13"/>
      <c r="H87" s="14"/>
    </row>
    <row r="88" spans="1:8" s="24" customFormat="1" ht="15.75" x14ac:dyDescent="0.25">
      <c r="A88" s="22">
        <v>87</v>
      </c>
      <c r="B88" s="23" t="s">
        <v>5</v>
      </c>
      <c r="C88" s="13"/>
      <c r="D88" s="13"/>
      <c r="E88" s="13"/>
      <c r="F88" s="25"/>
      <c r="G88" s="13"/>
      <c r="H88" s="14"/>
    </row>
    <row r="89" spans="1:8" s="24" customFormat="1" ht="15.75" x14ac:dyDescent="0.25">
      <c r="A89" s="22">
        <v>88</v>
      </c>
      <c r="B89" s="23" t="s">
        <v>5</v>
      </c>
      <c r="C89" s="13"/>
      <c r="D89" s="13"/>
      <c r="E89" s="13"/>
      <c r="F89" s="25"/>
      <c r="G89" s="13"/>
      <c r="H89" s="14"/>
    </row>
    <row r="90" spans="1:8" s="24" customFormat="1" ht="15.75" x14ac:dyDescent="0.25">
      <c r="A90" s="22">
        <v>89</v>
      </c>
      <c r="B90" s="23" t="s">
        <v>5</v>
      </c>
      <c r="C90" s="13"/>
      <c r="D90" s="13"/>
      <c r="E90" s="13"/>
      <c r="F90" s="25"/>
      <c r="G90" s="13"/>
      <c r="H90" s="14"/>
    </row>
    <row r="91" spans="1:8" s="24" customFormat="1" ht="15.75" x14ac:dyDescent="0.25">
      <c r="A91" s="22">
        <v>90</v>
      </c>
      <c r="B91" s="23" t="s">
        <v>5</v>
      </c>
      <c r="C91" s="13"/>
      <c r="D91" s="13"/>
      <c r="E91" s="13"/>
      <c r="F91" s="25"/>
      <c r="G91" s="13"/>
      <c r="H91" s="14"/>
    </row>
    <row r="92" spans="1:8" s="24" customFormat="1" ht="15.75" x14ac:dyDescent="0.25">
      <c r="A92" s="22">
        <v>91</v>
      </c>
      <c r="B92" s="23" t="s">
        <v>5</v>
      </c>
      <c r="C92" s="13"/>
      <c r="D92" s="13"/>
      <c r="E92" s="13"/>
      <c r="F92" s="25"/>
      <c r="G92" s="13"/>
      <c r="H92" s="14"/>
    </row>
    <row r="93" spans="1:8" s="24" customFormat="1" ht="15.75" x14ac:dyDescent="0.25">
      <c r="A93" s="22">
        <v>92</v>
      </c>
      <c r="B93" s="23" t="s">
        <v>5</v>
      </c>
      <c r="C93" s="13"/>
      <c r="D93" s="13"/>
      <c r="E93" s="13"/>
      <c r="F93" s="25"/>
      <c r="G93" s="13"/>
      <c r="H93" s="14"/>
    </row>
    <row r="94" spans="1:8" s="24" customFormat="1" ht="15.75" x14ac:dyDescent="0.25">
      <c r="A94" s="22">
        <v>93</v>
      </c>
      <c r="B94" s="23" t="s">
        <v>5</v>
      </c>
      <c r="C94" s="13"/>
      <c r="D94" s="13"/>
      <c r="E94" s="13"/>
      <c r="F94" s="25"/>
      <c r="G94" s="13"/>
      <c r="H94" s="14"/>
    </row>
    <row r="95" spans="1:8" s="24" customFormat="1" ht="15.75" x14ac:dyDescent="0.25">
      <c r="A95" s="22">
        <v>94</v>
      </c>
      <c r="B95" s="23" t="s">
        <v>5</v>
      </c>
      <c r="C95" s="13"/>
      <c r="D95" s="13"/>
      <c r="E95" s="13"/>
      <c r="F95" s="25"/>
      <c r="G95" s="13"/>
      <c r="H95" s="14"/>
    </row>
    <row r="96" spans="1:8" s="24" customFormat="1" ht="15.75" x14ac:dyDescent="0.25">
      <c r="A96" s="22">
        <v>95</v>
      </c>
      <c r="B96" s="23" t="s">
        <v>5</v>
      </c>
      <c r="C96" s="13"/>
      <c r="D96" s="13"/>
      <c r="E96" s="13"/>
      <c r="F96" s="25"/>
      <c r="G96" s="13"/>
      <c r="H96" s="14"/>
    </row>
    <row r="97" spans="1:8" s="24" customFormat="1" ht="15.75" x14ac:dyDescent="0.25">
      <c r="A97" s="22">
        <v>96</v>
      </c>
      <c r="B97" s="23" t="s">
        <v>5</v>
      </c>
      <c r="C97" s="13"/>
      <c r="D97" s="13"/>
      <c r="E97" s="13"/>
      <c r="F97" s="25"/>
      <c r="G97" s="13"/>
      <c r="H97" s="14"/>
    </row>
    <row r="98" spans="1:8" s="24" customFormat="1" ht="15.75" x14ac:dyDescent="0.25">
      <c r="A98" s="22">
        <v>97</v>
      </c>
      <c r="B98" s="23" t="s">
        <v>5</v>
      </c>
      <c r="C98" s="22"/>
      <c r="D98" s="13"/>
      <c r="E98" s="27"/>
      <c r="F98" s="25"/>
      <c r="G98" s="22"/>
      <c r="H98" s="26"/>
    </row>
    <row r="99" spans="1:8" s="24" customFormat="1" ht="15.75" x14ac:dyDescent="0.25">
      <c r="A99" s="22">
        <v>98</v>
      </c>
      <c r="B99" s="23" t="s">
        <v>5</v>
      </c>
      <c r="C99" s="22"/>
      <c r="D99" s="13"/>
      <c r="E99" s="22"/>
      <c r="F99" s="25"/>
      <c r="G99" s="22"/>
      <c r="H99" s="26"/>
    </row>
    <row r="100" spans="1:8" s="24" customFormat="1" ht="15.75" x14ac:dyDescent="0.25">
      <c r="A100" s="22">
        <v>99</v>
      </c>
      <c r="B100" s="23" t="s">
        <v>5</v>
      </c>
      <c r="C100" s="22"/>
      <c r="D100" s="13"/>
      <c r="E100" s="27"/>
      <c r="F100" s="25"/>
      <c r="G100" s="22"/>
      <c r="H100" s="26"/>
    </row>
    <row r="101" spans="1:8" s="24" customFormat="1" ht="15.75" x14ac:dyDescent="0.25">
      <c r="A101" s="22">
        <v>100</v>
      </c>
      <c r="B101" s="23" t="s">
        <v>5</v>
      </c>
      <c r="C101" s="22"/>
      <c r="D101" s="13"/>
      <c r="E101" s="27"/>
      <c r="F101" s="25"/>
      <c r="G101" s="22"/>
      <c r="H101" s="26"/>
    </row>
    <row r="102" spans="1:8" s="24" customFormat="1" ht="15.75" x14ac:dyDescent="0.25">
      <c r="A102" s="22"/>
      <c r="B102" s="23"/>
      <c r="C102" s="22"/>
      <c r="D102" s="13"/>
      <c r="E102" s="13"/>
      <c r="F102" s="25"/>
      <c r="G102" s="22"/>
      <c r="H102" s="26"/>
    </row>
    <row r="103" spans="1:8" s="24" customFormat="1" ht="15.75" x14ac:dyDescent="0.25">
      <c r="A103" s="22"/>
      <c r="B103" s="23"/>
      <c r="C103" s="13"/>
      <c r="D103" s="13"/>
      <c r="E103" s="13"/>
      <c r="F103" s="25"/>
      <c r="G103" s="13"/>
      <c r="H103" s="14"/>
    </row>
    <row r="104" spans="1:8" s="24" customFormat="1" ht="15.75" x14ac:dyDescent="0.25">
      <c r="A104" s="22"/>
      <c r="B104" s="23"/>
      <c r="C104" s="13"/>
      <c r="D104" s="13"/>
      <c r="E104" s="13"/>
      <c r="F104" s="25"/>
      <c r="G104" s="13"/>
      <c r="H104" s="14"/>
    </row>
    <row r="105" spans="1:8" s="24" customFormat="1" ht="15.75" x14ac:dyDescent="0.25">
      <c r="A105" s="22"/>
      <c r="B105" s="23"/>
      <c r="C105" s="13"/>
      <c r="D105" s="13"/>
      <c r="E105" s="13"/>
      <c r="F105" s="25"/>
      <c r="G105" s="13"/>
      <c r="H105" s="14"/>
    </row>
    <row r="106" spans="1:8" s="24" customFormat="1" ht="15.75" x14ac:dyDescent="0.25">
      <c r="A106" s="22"/>
      <c r="B106" s="23"/>
      <c r="C106" s="13"/>
      <c r="D106" s="13"/>
      <c r="E106" s="13"/>
      <c r="F106" s="25"/>
      <c r="G106" s="13"/>
      <c r="H106" s="14"/>
    </row>
    <row r="107" spans="1:8" s="24" customFormat="1" ht="15.75" x14ac:dyDescent="0.25">
      <c r="A107" s="22"/>
      <c r="B107" s="23"/>
      <c r="C107" s="13"/>
      <c r="D107" s="13"/>
      <c r="E107" s="13"/>
      <c r="F107" s="25"/>
      <c r="G107" s="13"/>
      <c r="H107" s="14"/>
    </row>
    <row r="108" spans="1:8" s="24" customFormat="1" ht="15.75" x14ac:dyDescent="0.25">
      <c r="A108" s="22"/>
      <c r="B108" s="23"/>
      <c r="C108" s="13"/>
      <c r="D108" s="13"/>
      <c r="E108" s="13"/>
      <c r="F108" s="25"/>
      <c r="G108" s="13"/>
      <c r="H108" s="14"/>
    </row>
    <row r="109" spans="1:8" s="24" customFormat="1" ht="15.75" x14ac:dyDescent="0.25">
      <c r="A109" s="22"/>
      <c r="B109" s="23"/>
      <c r="C109" s="13"/>
      <c r="D109" s="13"/>
      <c r="E109" s="13"/>
      <c r="F109" s="25"/>
      <c r="G109" s="13"/>
      <c r="H109" s="14"/>
    </row>
    <row r="110" spans="1:8" s="24" customFormat="1" ht="15.75" x14ac:dyDescent="0.25">
      <c r="A110" s="22"/>
      <c r="B110" s="23"/>
      <c r="C110" s="13"/>
      <c r="D110" s="13"/>
      <c r="E110" s="13"/>
      <c r="F110" s="25"/>
      <c r="G110" s="13"/>
      <c r="H110" s="14"/>
    </row>
    <row r="111" spans="1:8" s="24" customFormat="1" ht="15.75" x14ac:dyDescent="0.25">
      <c r="A111" s="22"/>
      <c r="B111" s="23"/>
      <c r="C111" s="13"/>
      <c r="D111" s="13"/>
      <c r="E111" s="13"/>
      <c r="F111" s="25"/>
      <c r="G111" s="13"/>
      <c r="H111" s="14"/>
    </row>
    <row r="112" spans="1:8" s="24" customFormat="1" ht="15.75" x14ac:dyDescent="0.25">
      <c r="A112" s="22"/>
      <c r="B112" s="23"/>
      <c r="C112" s="13"/>
      <c r="D112" s="13"/>
      <c r="E112" s="13"/>
      <c r="F112" s="25"/>
      <c r="G112" s="13"/>
      <c r="H112" s="14"/>
    </row>
    <row r="113" spans="1:8" s="24" customFormat="1" ht="15.75" x14ac:dyDescent="0.25">
      <c r="A113" s="22"/>
      <c r="B113" s="23"/>
      <c r="C113" s="13"/>
      <c r="D113" s="13"/>
      <c r="E113" s="13"/>
      <c r="F113" s="25"/>
      <c r="G113" s="13"/>
      <c r="H113" s="14"/>
    </row>
    <row r="114" spans="1:8" s="24" customFormat="1" ht="15.75" x14ac:dyDescent="0.25">
      <c r="A114" s="22"/>
      <c r="B114" s="22"/>
      <c r="C114" s="13"/>
      <c r="D114" s="13"/>
      <c r="E114" s="13"/>
      <c r="F114" s="25"/>
      <c r="G114" s="13"/>
      <c r="H114" s="14"/>
    </row>
    <row r="115" spans="1:8" s="24" customFormat="1" ht="15.75" x14ac:dyDescent="0.25">
      <c r="A115" s="22"/>
      <c r="B115" s="22"/>
      <c r="C115" s="13"/>
      <c r="D115" s="13"/>
      <c r="E115" s="13"/>
      <c r="F115" s="25"/>
      <c r="G115" s="13"/>
      <c r="H115" s="14"/>
    </row>
    <row r="116" spans="1:8" s="24" customFormat="1" ht="15.75" x14ac:dyDescent="0.25">
      <c r="A116" s="22"/>
      <c r="B116" s="22"/>
      <c r="C116" s="22"/>
      <c r="D116" s="13"/>
      <c r="E116" s="27"/>
      <c r="F116" s="25"/>
      <c r="G116" s="22"/>
      <c r="H116" s="26"/>
    </row>
    <row r="117" spans="1:8" s="24" customFormat="1" ht="15.75" x14ac:dyDescent="0.25">
      <c r="A117" s="22"/>
      <c r="B117" s="22"/>
      <c r="C117" s="22"/>
      <c r="D117" s="13"/>
      <c r="E117" s="27"/>
      <c r="F117" s="25"/>
      <c r="G117" s="22"/>
      <c r="H117" s="26"/>
    </row>
    <row r="118" spans="1:8" s="24" customFormat="1" ht="15.75" x14ac:dyDescent="0.25">
      <c r="A118" s="22"/>
      <c r="B118" s="22"/>
      <c r="C118" s="22"/>
      <c r="D118" s="13"/>
      <c r="E118" s="22"/>
      <c r="F118" s="25"/>
      <c r="G118" s="22"/>
      <c r="H118" s="26"/>
    </row>
    <row r="119" spans="1:8" s="24" customFormat="1" ht="15.75" x14ac:dyDescent="0.25">
      <c r="A119" s="22"/>
      <c r="B119" s="22"/>
      <c r="C119" s="22"/>
      <c r="D119" s="13"/>
      <c r="E119" s="13"/>
      <c r="F119" s="25"/>
      <c r="G119" s="22"/>
      <c r="H119" s="26"/>
    </row>
    <row r="120" spans="1:8" s="24" customFormat="1" ht="15.75" x14ac:dyDescent="0.25">
      <c r="A120" s="22"/>
      <c r="B120" s="22"/>
      <c r="C120" s="22"/>
      <c r="D120" s="13"/>
      <c r="E120" s="13"/>
      <c r="F120" s="25"/>
      <c r="G120" s="22"/>
      <c r="H120" s="26"/>
    </row>
    <row r="121" spans="1:8" s="24" customFormat="1" ht="15.75" x14ac:dyDescent="0.25">
      <c r="A121" s="22"/>
      <c r="B121" s="22"/>
      <c r="C121" s="22"/>
      <c r="D121" s="13"/>
      <c r="E121" s="27"/>
      <c r="F121" s="25"/>
      <c r="G121" s="22"/>
      <c r="H121" s="26"/>
    </row>
    <row r="122" spans="1:8" s="24" customFormat="1" ht="15.75" x14ac:dyDescent="0.25">
      <c r="A122" s="22"/>
      <c r="B122" s="22"/>
      <c r="C122" s="13"/>
      <c r="D122" s="13"/>
      <c r="E122" s="13"/>
      <c r="F122" s="25"/>
      <c r="G122" s="13"/>
      <c r="H122" s="14"/>
    </row>
    <row r="123" spans="1:8" s="24" customFormat="1" ht="15.75" x14ac:dyDescent="0.25">
      <c r="A123" s="22"/>
      <c r="B123" s="22"/>
      <c r="C123" s="13"/>
      <c r="D123" s="13"/>
      <c r="E123" s="13"/>
      <c r="F123" s="25"/>
      <c r="G123" s="13"/>
      <c r="H123" s="14"/>
    </row>
    <row r="124" spans="1:8" s="24" customFormat="1" ht="15.75" x14ac:dyDescent="0.25">
      <c r="A124" s="22"/>
      <c r="B124" s="22"/>
      <c r="C124" s="13"/>
      <c r="D124" s="13"/>
      <c r="E124" s="13"/>
      <c r="F124" s="25"/>
      <c r="G124" s="13"/>
      <c r="H124" s="14"/>
    </row>
    <row r="125" spans="1:8" s="24" customFormat="1" ht="15.75" x14ac:dyDescent="0.25">
      <c r="A125" s="22"/>
      <c r="B125" s="22"/>
      <c r="C125" s="13"/>
      <c r="D125" s="13"/>
      <c r="E125" s="13"/>
      <c r="F125" s="25"/>
      <c r="G125" s="13"/>
      <c r="H125" s="14"/>
    </row>
    <row r="126" spans="1:8" s="24" customFormat="1" ht="15.75" x14ac:dyDescent="0.25">
      <c r="A126" s="22"/>
      <c r="B126" s="22"/>
      <c r="C126" s="13"/>
      <c r="D126" s="13"/>
      <c r="E126" s="13"/>
      <c r="F126" s="25"/>
      <c r="G126" s="13"/>
      <c r="H126" s="14"/>
    </row>
    <row r="127" spans="1:8" s="24" customFormat="1" ht="15.75" x14ac:dyDescent="0.25">
      <c r="A127" s="22"/>
      <c r="B127" s="22"/>
      <c r="C127" s="13"/>
      <c r="D127" s="13"/>
      <c r="E127" s="13"/>
      <c r="F127" s="25"/>
      <c r="G127" s="13"/>
      <c r="H127" s="14"/>
    </row>
    <row r="128" spans="1:8" s="24" customFormat="1" ht="15.75" x14ac:dyDescent="0.25">
      <c r="A128" s="22"/>
      <c r="B128" s="22"/>
      <c r="C128" s="13"/>
      <c r="D128" s="13"/>
      <c r="E128" s="13"/>
      <c r="F128" s="25"/>
      <c r="G128" s="13"/>
      <c r="H128" s="14"/>
    </row>
    <row r="129" spans="1:8" s="24" customFormat="1" ht="15.75" x14ac:dyDescent="0.25">
      <c r="A129" s="22"/>
      <c r="B129" s="22"/>
      <c r="C129" s="13"/>
      <c r="D129" s="13"/>
      <c r="E129" s="13"/>
      <c r="F129" s="25"/>
      <c r="G129" s="13"/>
      <c r="H129" s="14"/>
    </row>
    <row r="130" spans="1:8" s="24" customFormat="1" ht="15.75" x14ac:dyDescent="0.25">
      <c r="A130" s="22"/>
      <c r="B130" s="22"/>
      <c r="C130" s="13"/>
      <c r="D130" s="13"/>
      <c r="E130" s="13"/>
      <c r="F130" s="25"/>
      <c r="G130" s="13"/>
      <c r="H130" s="14"/>
    </row>
    <row r="131" spans="1:8" s="24" customFormat="1" ht="15.75" x14ac:dyDescent="0.25">
      <c r="A131" s="22"/>
      <c r="B131" s="22"/>
      <c r="C131" s="13"/>
      <c r="D131" s="13"/>
      <c r="E131" s="13"/>
      <c r="F131" s="25"/>
      <c r="G131" s="13"/>
      <c r="H131" s="14"/>
    </row>
    <row r="132" spans="1:8" s="24" customFormat="1" ht="15.75" x14ac:dyDescent="0.25">
      <c r="A132" s="22"/>
      <c r="B132" s="22"/>
      <c r="C132" s="13"/>
      <c r="D132" s="13"/>
      <c r="E132" s="13"/>
      <c r="F132" s="25"/>
      <c r="G132" s="13"/>
      <c r="H132" s="14"/>
    </row>
    <row r="133" spans="1:8" s="24" customFormat="1" ht="15.75" x14ac:dyDescent="0.25">
      <c r="A133" s="22"/>
      <c r="B133" s="22"/>
      <c r="C133" s="13"/>
      <c r="D133" s="13"/>
      <c r="E133" s="13"/>
      <c r="F133" s="25"/>
      <c r="G133" s="13"/>
      <c r="H133" s="14"/>
    </row>
    <row r="134" spans="1:8" s="24" customFormat="1" ht="15.75" x14ac:dyDescent="0.25">
      <c r="A134" s="22"/>
      <c r="B134" s="22"/>
      <c r="C134" s="13"/>
      <c r="D134" s="13"/>
      <c r="E134" s="13"/>
      <c r="F134" s="25"/>
      <c r="G134" s="13"/>
      <c r="H134" s="14"/>
    </row>
    <row r="135" spans="1:8" s="24" customFormat="1" ht="15.75" x14ac:dyDescent="0.25">
      <c r="A135" s="22"/>
      <c r="B135" s="22"/>
      <c r="C135" s="13"/>
      <c r="D135" s="13"/>
      <c r="E135" s="13"/>
      <c r="F135" s="25"/>
      <c r="G135" s="13"/>
      <c r="H135" s="14"/>
    </row>
    <row r="136" spans="1:8" s="24" customFormat="1" ht="15.75" x14ac:dyDescent="0.25">
      <c r="A136" s="22"/>
      <c r="B136" s="22"/>
      <c r="C136" s="13"/>
      <c r="D136" s="13"/>
      <c r="E136" s="13"/>
      <c r="F136" s="25"/>
      <c r="G136" s="13"/>
      <c r="H136" s="14"/>
    </row>
    <row r="137" spans="1:8" s="24" customFormat="1" ht="15.75" x14ac:dyDescent="0.25">
      <c r="A137" s="22"/>
      <c r="B137" s="22"/>
      <c r="C137" s="13"/>
      <c r="D137" s="13"/>
      <c r="E137" s="13"/>
      <c r="F137" s="25"/>
      <c r="G137" s="13"/>
      <c r="H137" s="14"/>
    </row>
    <row r="138" spans="1:8" s="24" customFormat="1" ht="15.75" x14ac:dyDescent="0.25">
      <c r="A138" s="22"/>
      <c r="B138" s="22"/>
      <c r="C138" s="22"/>
      <c r="D138" s="13"/>
      <c r="E138" s="27"/>
      <c r="F138" s="25"/>
      <c r="G138" s="22"/>
      <c r="H138" s="26"/>
    </row>
    <row r="139" spans="1:8" s="24" customFormat="1" ht="15.75" x14ac:dyDescent="0.25">
      <c r="A139" s="22"/>
      <c r="B139" s="22"/>
      <c r="C139" s="22"/>
      <c r="D139" s="13"/>
      <c r="E139" s="27"/>
      <c r="F139" s="25"/>
      <c r="G139" s="22"/>
      <c r="H139" s="26"/>
    </row>
    <row r="140" spans="1:8" s="24" customFormat="1" ht="15.75" x14ac:dyDescent="0.25">
      <c r="A140" s="22"/>
      <c r="B140" s="22"/>
      <c r="C140" s="22"/>
      <c r="D140" s="13"/>
      <c r="E140" s="22"/>
      <c r="F140" s="25"/>
      <c r="G140" s="22"/>
      <c r="H140" s="26"/>
    </row>
    <row r="141" spans="1:8" s="24" customFormat="1" ht="15.75" x14ac:dyDescent="0.25">
      <c r="A141" s="22"/>
      <c r="B141" s="22"/>
      <c r="C141" s="22"/>
      <c r="D141" s="13"/>
      <c r="E141" s="27"/>
      <c r="F141" s="25"/>
      <c r="G141" s="22"/>
      <c r="H141" s="26"/>
    </row>
    <row r="142" spans="1:8" s="24" customFormat="1" ht="15.75" x14ac:dyDescent="0.25">
      <c r="A142" s="22"/>
      <c r="B142" s="22"/>
      <c r="C142" s="22"/>
      <c r="D142" s="13"/>
      <c r="E142" s="27"/>
      <c r="F142" s="25"/>
      <c r="G142" s="22"/>
      <c r="H142" s="26"/>
    </row>
    <row r="143" spans="1:8" s="24" customFormat="1" ht="15.75" x14ac:dyDescent="0.25">
      <c r="A143" s="22"/>
      <c r="B143" s="22"/>
      <c r="C143" s="22"/>
      <c r="D143" s="13"/>
      <c r="E143" s="27"/>
      <c r="F143" s="25"/>
      <c r="G143" s="22"/>
      <c r="H143" s="26"/>
    </row>
    <row r="144" spans="1:8" s="24" customFormat="1" ht="15.75" x14ac:dyDescent="0.25">
      <c r="A144" s="22"/>
      <c r="B144" s="22"/>
      <c r="C144" s="13"/>
      <c r="D144" s="13"/>
      <c r="E144" s="13"/>
      <c r="F144" s="25"/>
      <c r="G144" s="13"/>
      <c r="H144" s="14"/>
    </row>
    <row r="145" spans="1:8" s="24" customFormat="1" ht="15.75" x14ac:dyDescent="0.25">
      <c r="A145" s="22"/>
      <c r="B145" s="22"/>
      <c r="C145" s="13"/>
      <c r="D145" s="13"/>
      <c r="E145" s="13"/>
      <c r="F145" s="25"/>
      <c r="G145" s="13"/>
      <c r="H145" s="14"/>
    </row>
    <row r="146" spans="1:8" s="24" customFormat="1" ht="15.75" x14ac:dyDescent="0.25">
      <c r="A146" s="22"/>
      <c r="B146" s="22"/>
      <c r="C146" s="13"/>
      <c r="D146" s="13"/>
      <c r="E146" s="13"/>
      <c r="F146" s="25"/>
      <c r="G146" s="13"/>
      <c r="H146" s="14"/>
    </row>
    <row r="147" spans="1:8" s="24" customFormat="1" ht="15.75" x14ac:dyDescent="0.25">
      <c r="A147" s="22"/>
      <c r="B147" s="22"/>
      <c r="C147" s="13"/>
      <c r="D147" s="13"/>
      <c r="E147" s="13"/>
      <c r="F147" s="25"/>
      <c r="G147" s="13"/>
      <c r="H147" s="14"/>
    </row>
    <row r="148" spans="1:8" s="24" customFormat="1" ht="15.75" x14ac:dyDescent="0.25">
      <c r="A148" s="22"/>
      <c r="B148" s="22"/>
      <c r="C148" s="13"/>
      <c r="D148" s="13"/>
      <c r="E148" s="13"/>
      <c r="F148" s="25"/>
      <c r="G148" s="13"/>
      <c r="H148" s="14"/>
    </row>
    <row r="149" spans="1:8" s="24" customFormat="1" ht="15.75" x14ac:dyDescent="0.25">
      <c r="A149" s="22"/>
      <c r="B149" s="22"/>
      <c r="C149" s="13"/>
      <c r="D149" s="13"/>
      <c r="E149" s="13"/>
      <c r="F149" s="25"/>
      <c r="G149" s="13"/>
      <c r="H149" s="14"/>
    </row>
    <row r="150" spans="1:8" s="24" customFormat="1" ht="15.75" x14ac:dyDescent="0.25">
      <c r="A150" s="22"/>
      <c r="B150" s="22"/>
      <c r="C150" s="13"/>
      <c r="D150" s="13"/>
      <c r="E150" s="13"/>
      <c r="F150" s="25"/>
      <c r="G150" s="13"/>
      <c r="H150" s="14"/>
    </row>
    <row r="151" spans="1:8" s="24" customFormat="1" ht="15.75" x14ac:dyDescent="0.25">
      <c r="A151" s="22"/>
      <c r="B151" s="22"/>
      <c r="C151" s="13"/>
      <c r="D151" s="13"/>
      <c r="E151" s="13"/>
      <c r="F151" s="25"/>
      <c r="G151" s="13"/>
      <c r="H151" s="14"/>
    </row>
    <row r="152" spans="1:8" s="24" customFormat="1" ht="15.75" x14ac:dyDescent="0.25">
      <c r="A152" s="22"/>
      <c r="B152" s="22"/>
      <c r="C152" s="13"/>
      <c r="D152" s="13"/>
      <c r="E152" s="13"/>
      <c r="F152" s="25"/>
      <c r="G152" s="13"/>
      <c r="H152" s="14"/>
    </row>
    <row r="153" spans="1:8" s="24" customFormat="1" ht="15.75" x14ac:dyDescent="0.25">
      <c r="A153" s="22"/>
      <c r="B153" s="22"/>
      <c r="C153" s="13"/>
      <c r="D153" s="13"/>
      <c r="E153" s="13"/>
      <c r="F153" s="25"/>
      <c r="G153" s="13"/>
      <c r="H153" s="14"/>
    </row>
    <row r="154" spans="1:8" s="24" customFormat="1" ht="15.75" x14ac:dyDescent="0.25">
      <c r="A154" s="22"/>
      <c r="B154" s="22"/>
      <c r="C154" s="13"/>
      <c r="D154" s="13"/>
      <c r="E154" s="13"/>
      <c r="F154" s="25"/>
      <c r="G154" s="13"/>
      <c r="H154" s="14"/>
    </row>
    <row r="155" spans="1:8" s="24" customFormat="1" ht="15.75" x14ac:dyDescent="0.25">
      <c r="A155" s="22"/>
      <c r="B155" s="22"/>
      <c r="C155" s="13"/>
      <c r="D155" s="13"/>
      <c r="E155" s="13"/>
      <c r="F155" s="25"/>
      <c r="G155" s="13"/>
      <c r="H155" s="14"/>
    </row>
    <row r="156" spans="1:8" s="24" customFormat="1" ht="15.75" x14ac:dyDescent="0.25">
      <c r="A156" s="22"/>
      <c r="B156" s="22"/>
      <c r="C156" s="13"/>
      <c r="D156" s="13"/>
      <c r="E156" s="13"/>
      <c r="F156" s="25"/>
      <c r="G156" s="13"/>
      <c r="H156" s="14"/>
    </row>
    <row r="157" spans="1:8" s="24" customFormat="1" ht="15.75" x14ac:dyDescent="0.25">
      <c r="A157" s="22"/>
      <c r="B157" s="22"/>
      <c r="C157" s="13"/>
      <c r="D157" s="13"/>
      <c r="E157" s="13"/>
      <c r="F157" s="25"/>
      <c r="G157" s="13"/>
      <c r="H157" s="14"/>
    </row>
    <row r="158" spans="1:8" s="24" customFormat="1" ht="15.75" x14ac:dyDescent="0.25">
      <c r="A158" s="22"/>
      <c r="B158" s="22"/>
      <c r="C158" s="13"/>
      <c r="D158" s="13"/>
      <c r="E158" s="13"/>
      <c r="F158" s="25"/>
      <c r="G158" s="13"/>
      <c r="H158" s="14"/>
    </row>
    <row r="159" spans="1:8" s="24" customFormat="1" ht="15.75" x14ac:dyDescent="0.25">
      <c r="A159" s="22"/>
      <c r="B159" s="22"/>
      <c r="C159" s="13"/>
      <c r="D159" s="13"/>
      <c r="E159" s="13"/>
      <c r="F159" s="25"/>
      <c r="G159" s="13"/>
      <c r="H159" s="14"/>
    </row>
    <row r="160" spans="1:8" s="24" customFormat="1" ht="15.75" x14ac:dyDescent="0.25">
      <c r="A160" s="22"/>
      <c r="B160" s="22"/>
      <c r="C160" s="13"/>
      <c r="D160" s="13"/>
      <c r="E160" s="13"/>
      <c r="F160" s="25"/>
      <c r="G160" s="13"/>
      <c r="H160" s="14"/>
    </row>
    <row r="161" spans="1:8" s="24" customFormat="1" ht="15.75" x14ac:dyDescent="0.25">
      <c r="A161" s="22"/>
      <c r="B161" s="22"/>
      <c r="C161" s="22"/>
      <c r="D161" s="13"/>
      <c r="E161" s="13"/>
      <c r="F161" s="25"/>
      <c r="G161" s="13"/>
      <c r="H161" s="14"/>
    </row>
    <row r="162" spans="1:8" s="24" customFormat="1" ht="15.75" x14ac:dyDescent="0.25">
      <c r="A162" s="22"/>
      <c r="B162" s="22"/>
      <c r="C162" s="22"/>
      <c r="D162" s="13"/>
      <c r="E162" s="22"/>
      <c r="F162" s="25"/>
      <c r="G162" s="22"/>
      <c r="H162" s="26"/>
    </row>
    <row r="163" spans="1:8" s="24" customFormat="1" ht="15.75" x14ac:dyDescent="0.25">
      <c r="A163" s="22"/>
      <c r="B163" s="22"/>
      <c r="C163" s="22"/>
      <c r="D163" s="13"/>
      <c r="E163" s="27"/>
      <c r="F163" s="25"/>
      <c r="G163" s="22"/>
      <c r="H163" s="26"/>
    </row>
    <row r="164" spans="1:8" s="24" customFormat="1" ht="15.75" x14ac:dyDescent="0.25">
      <c r="A164" s="22"/>
      <c r="B164" s="22"/>
      <c r="C164" s="22"/>
      <c r="D164" s="13"/>
      <c r="E164" s="27"/>
      <c r="F164" s="25"/>
      <c r="G164" s="22"/>
      <c r="H164" s="26"/>
    </row>
    <row r="165" spans="1:8" s="24" customFormat="1" ht="15.75" x14ac:dyDescent="0.25">
      <c r="A165" s="22"/>
      <c r="B165" s="22"/>
      <c r="C165" s="22"/>
      <c r="D165" s="13"/>
      <c r="E165" s="27"/>
      <c r="F165" s="25"/>
      <c r="G165" s="22"/>
      <c r="H165" s="26"/>
    </row>
    <row r="166" spans="1:8" s="24" customFormat="1" ht="15.75" x14ac:dyDescent="0.25">
      <c r="A166" s="22"/>
      <c r="B166" s="22"/>
      <c r="C166" s="13"/>
      <c r="D166" s="13"/>
      <c r="E166" s="13"/>
      <c r="F166" s="25"/>
      <c r="G166" s="13"/>
      <c r="H166" s="14"/>
    </row>
    <row r="167" spans="1:8" s="24" customFormat="1" ht="15.75" x14ac:dyDescent="0.25">
      <c r="A167" s="22"/>
      <c r="B167" s="22"/>
      <c r="C167" s="13"/>
      <c r="D167" s="13"/>
      <c r="E167" s="13"/>
      <c r="F167" s="25"/>
      <c r="G167" s="13"/>
      <c r="H167" s="14"/>
    </row>
    <row r="168" spans="1:8" s="24" customFormat="1" ht="15.75" x14ac:dyDescent="0.25">
      <c r="A168" s="22"/>
      <c r="B168" s="22"/>
      <c r="C168" s="13"/>
      <c r="D168" s="13"/>
      <c r="E168" s="13"/>
      <c r="F168" s="25"/>
      <c r="G168" s="13"/>
      <c r="H168" s="14"/>
    </row>
    <row r="169" spans="1:8" s="24" customFormat="1" ht="15.75" x14ac:dyDescent="0.25">
      <c r="A169" s="22"/>
      <c r="B169" s="22"/>
      <c r="C169" s="13"/>
      <c r="D169" s="13"/>
      <c r="E169" s="13"/>
      <c r="F169" s="25"/>
      <c r="G169" s="13"/>
      <c r="H169" s="14"/>
    </row>
    <row r="170" spans="1:8" s="24" customFormat="1" ht="15.75" x14ac:dyDescent="0.25">
      <c r="A170" s="22"/>
      <c r="B170" s="22"/>
      <c r="C170" s="13"/>
      <c r="D170" s="13"/>
      <c r="E170" s="13"/>
      <c r="F170" s="25"/>
      <c r="G170" s="13"/>
      <c r="H170" s="14"/>
    </row>
    <row r="171" spans="1:8" s="24" customFormat="1" ht="15.75" x14ac:dyDescent="0.25">
      <c r="A171" s="22"/>
      <c r="B171" s="22"/>
      <c r="C171" s="13"/>
      <c r="D171" s="13"/>
      <c r="E171" s="13"/>
      <c r="F171" s="25"/>
      <c r="G171" s="13"/>
      <c r="H171" s="14"/>
    </row>
    <row r="172" spans="1:8" s="24" customFormat="1" ht="15.75" x14ac:dyDescent="0.25">
      <c r="A172" s="22"/>
      <c r="B172" s="22"/>
      <c r="C172" s="13"/>
      <c r="D172" s="13"/>
      <c r="E172" s="13"/>
      <c r="F172" s="25"/>
      <c r="G172" s="13"/>
      <c r="H172" s="14"/>
    </row>
    <row r="173" spans="1:8" s="24" customFormat="1" ht="15.75" x14ac:dyDescent="0.25">
      <c r="A173" s="22"/>
      <c r="B173" s="22"/>
      <c r="C173" s="13"/>
      <c r="D173" s="13"/>
      <c r="E173" s="13"/>
      <c r="F173" s="25"/>
      <c r="G173" s="13"/>
      <c r="H173" s="14"/>
    </row>
    <row r="174" spans="1:8" s="24" customFormat="1" ht="15.75" x14ac:dyDescent="0.25">
      <c r="A174" s="22"/>
      <c r="B174" s="22"/>
      <c r="C174" s="13"/>
      <c r="D174" s="13"/>
      <c r="E174" s="13"/>
      <c r="F174" s="25"/>
      <c r="G174" s="13"/>
      <c r="H174" s="14"/>
    </row>
    <row r="175" spans="1:8" s="24" customFormat="1" ht="15.75" x14ac:dyDescent="0.25">
      <c r="A175" s="22"/>
      <c r="B175" s="22"/>
      <c r="C175" s="13"/>
      <c r="D175" s="13"/>
      <c r="E175" s="13"/>
      <c r="F175" s="25"/>
      <c r="G175" s="13"/>
      <c r="H175" s="14"/>
    </row>
    <row r="176" spans="1:8" s="24" customFormat="1" ht="15.75" x14ac:dyDescent="0.25">
      <c r="A176" s="22"/>
      <c r="B176" s="22"/>
      <c r="C176" s="13"/>
      <c r="D176" s="13"/>
      <c r="E176" s="13"/>
      <c r="F176" s="25"/>
      <c r="G176" s="13"/>
      <c r="H176" s="14"/>
    </row>
    <row r="177" spans="1:8" s="24" customFormat="1" ht="15.75" x14ac:dyDescent="0.25">
      <c r="A177" s="22"/>
      <c r="B177" s="22"/>
      <c r="C177" s="13"/>
      <c r="D177" s="13"/>
      <c r="E177" s="13"/>
      <c r="F177" s="25"/>
      <c r="G177" s="13"/>
      <c r="H177" s="14"/>
    </row>
    <row r="178" spans="1:8" s="24" customFormat="1" ht="15.75" x14ac:dyDescent="0.25">
      <c r="A178" s="22"/>
      <c r="B178" s="22"/>
      <c r="C178" s="13"/>
      <c r="D178" s="13"/>
      <c r="E178" s="13"/>
      <c r="F178" s="25"/>
      <c r="G178" s="13"/>
      <c r="H178" s="14"/>
    </row>
    <row r="179" spans="1:8" s="24" customFormat="1" ht="15.75" x14ac:dyDescent="0.25">
      <c r="A179" s="22"/>
      <c r="B179" s="22"/>
      <c r="C179" s="13"/>
      <c r="D179" s="13"/>
      <c r="E179" s="13"/>
      <c r="F179" s="25"/>
      <c r="G179" s="13"/>
      <c r="H179" s="14"/>
    </row>
    <row r="180" spans="1:8" s="24" customFormat="1" ht="15.75" x14ac:dyDescent="0.25">
      <c r="A180" s="22"/>
      <c r="B180" s="22"/>
      <c r="C180" s="13"/>
      <c r="D180" s="13"/>
      <c r="E180" s="13"/>
      <c r="F180" s="25"/>
      <c r="G180" s="13"/>
      <c r="H180" s="14"/>
    </row>
    <row r="181" spans="1:8" s="24" customFormat="1" ht="15.75" x14ac:dyDescent="0.25">
      <c r="A181" s="22"/>
      <c r="B181" s="22"/>
      <c r="C181" s="13"/>
      <c r="D181" s="13"/>
      <c r="E181" s="13"/>
      <c r="F181" s="25"/>
      <c r="G181" s="13"/>
      <c r="H181" s="14"/>
    </row>
    <row r="182" spans="1:8" s="24" customFormat="1" ht="15.75" x14ac:dyDescent="0.25">
      <c r="A182" s="22"/>
      <c r="B182" s="22"/>
      <c r="C182" s="13"/>
      <c r="D182" s="13"/>
      <c r="E182" s="13"/>
      <c r="F182" s="25"/>
      <c r="G182" s="13"/>
      <c r="H182" s="14"/>
    </row>
    <row r="183" spans="1:8" s="24" customFormat="1" ht="15.75" x14ac:dyDescent="0.25">
      <c r="A183" s="22"/>
      <c r="B183" s="22"/>
      <c r="C183" s="13"/>
      <c r="D183" s="13"/>
      <c r="E183" s="13"/>
      <c r="F183" s="25"/>
      <c r="G183" s="13"/>
      <c r="H183" s="14"/>
    </row>
    <row r="184" spans="1:8" s="24" customFormat="1" ht="15.75" x14ac:dyDescent="0.25">
      <c r="A184" s="22"/>
      <c r="B184" s="22"/>
      <c r="C184" s="13"/>
      <c r="D184" s="13"/>
      <c r="E184" s="13"/>
      <c r="F184" s="25"/>
      <c r="G184" s="13"/>
      <c r="H184" s="14"/>
    </row>
    <row r="185" spans="1:8" s="24" customFormat="1" ht="15.75" x14ac:dyDescent="0.25">
      <c r="A185" s="22"/>
      <c r="B185" s="22"/>
      <c r="C185" s="13"/>
      <c r="D185" s="13"/>
      <c r="E185" s="13"/>
      <c r="F185" s="25"/>
      <c r="G185" s="13"/>
      <c r="H185" s="14"/>
    </row>
    <row r="186" spans="1:8" s="24" customFormat="1" ht="15.75" x14ac:dyDescent="0.25">
      <c r="A186" s="22"/>
      <c r="B186" s="22"/>
      <c r="C186" s="13"/>
      <c r="D186" s="13"/>
      <c r="E186" s="13"/>
      <c r="F186" s="25"/>
      <c r="G186" s="13"/>
      <c r="H186" s="14"/>
    </row>
    <row r="187" spans="1:8" s="24" customFormat="1" ht="15.75" x14ac:dyDescent="0.25">
      <c r="A187" s="22"/>
      <c r="B187" s="22"/>
      <c r="C187" s="13"/>
      <c r="D187" s="13"/>
      <c r="E187" s="13"/>
      <c r="F187" s="25"/>
      <c r="G187" s="13"/>
      <c r="H187" s="14"/>
    </row>
    <row r="188" spans="1:8" s="24" customFormat="1" ht="15.75" x14ac:dyDescent="0.25">
      <c r="A188" s="22"/>
      <c r="B188" s="22"/>
      <c r="C188" s="13"/>
      <c r="D188" s="13"/>
      <c r="E188" s="13"/>
      <c r="F188" s="25"/>
      <c r="G188" s="13"/>
      <c r="H188" s="14"/>
    </row>
    <row r="189" spans="1:8" s="24" customFormat="1" ht="15.75" x14ac:dyDescent="0.25">
      <c r="A189" s="22"/>
      <c r="B189" s="22"/>
      <c r="C189" s="13"/>
      <c r="D189" s="13"/>
      <c r="E189" s="13"/>
      <c r="F189" s="25"/>
      <c r="G189" s="13"/>
      <c r="H189" s="14"/>
    </row>
    <row r="190" spans="1:8" s="24" customFormat="1" ht="15.75" x14ac:dyDescent="0.25">
      <c r="A190" s="22"/>
      <c r="B190" s="22"/>
      <c r="C190" s="13"/>
      <c r="D190" s="13"/>
      <c r="E190" s="13"/>
      <c r="F190" s="25"/>
      <c r="G190" s="13"/>
      <c r="H190" s="14"/>
    </row>
    <row r="191" spans="1:8" s="24" customFormat="1" ht="15.75" x14ac:dyDescent="0.25">
      <c r="A191" s="22"/>
      <c r="B191" s="22"/>
      <c r="C191" s="13"/>
      <c r="D191" s="13"/>
      <c r="E191" s="13"/>
      <c r="F191" s="25"/>
      <c r="G191" s="13"/>
      <c r="H191" s="14"/>
    </row>
    <row r="192" spans="1:8" s="24" customFormat="1" ht="15.75" x14ac:dyDescent="0.25">
      <c r="A192" s="22"/>
      <c r="B192" s="22"/>
      <c r="C192" s="13"/>
      <c r="D192" s="13"/>
      <c r="E192" s="13"/>
      <c r="F192" s="25"/>
      <c r="G192" s="13"/>
      <c r="H192" s="14"/>
    </row>
    <row r="193" spans="1:8" s="24" customFormat="1" ht="15.75" x14ac:dyDescent="0.25">
      <c r="A193" s="22"/>
      <c r="B193" s="22"/>
      <c r="C193" s="13"/>
      <c r="D193" s="13"/>
      <c r="E193" s="13"/>
      <c r="F193" s="25"/>
      <c r="G193" s="13"/>
      <c r="H193" s="14"/>
    </row>
    <row r="194" spans="1:8" s="24" customFormat="1" ht="15.75" x14ac:dyDescent="0.25">
      <c r="A194" s="22"/>
      <c r="B194" s="22"/>
      <c r="C194" s="13"/>
      <c r="D194" s="13"/>
      <c r="E194" s="13"/>
      <c r="F194" s="25"/>
      <c r="G194" s="13"/>
      <c r="H194" s="14"/>
    </row>
    <row r="195" spans="1:8" s="24" customFormat="1" ht="15.75" x14ac:dyDescent="0.25">
      <c r="A195" s="22"/>
      <c r="B195" s="22"/>
      <c r="C195" s="13"/>
      <c r="D195" s="13"/>
      <c r="E195" s="13"/>
      <c r="F195" s="25"/>
      <c r="G195" s="13"/>
      <c r="H195" s="14"/>
    </row>
    <row r="196" spans="1:8" s="24" customFormat="1" ht="15.75" x14ac:dyDescent="0.25">
      <c r="A196" s="22"/>
      <c r="B196" s="22"/>
      <c r="C196" s="13"/>
      <c r="D196" s="13"/>
      <c r="E196" s="13"/>
      <c r="F196" s="25"/>
      <c r="G196" s="13"/>
      <c r="H196" s="14"/>
    </row>
    <row r="197" spans="1:8" s="24" customFormat="1" ht="15.75" x14ac:dyDescent="0.25">
      <c r="A197" s="22"/>
      <c r="B197" s="22"/>
      <c r="C197" s="13"/>
      <c r="D197" s="13"/>
      <c r="E197" s="13"/>
      <c r="F197" s="25"/>
      <c r="G197" s="13"/>
      <c r="H197" s="14"/>
    </row>
    <row r="198" spans="1:8" s="24" customFormat="1" ht="15.75" x14ac:dyDescent="0.25">
      <c r="A198" s="22"/>
      <c r="B198" s="22"/>
      <c r="C198" s="13"/>
      <c r="D198" s="13"/>
      <c r="E198" s="13"/>
      <c r="F198" s="25"/>
      <c r="G198" s="13"/>
      <c r="H198" s="14"/>
    </row>
    <row r="199" spans="1:8" s="24" customFormat="1" ht="15.75" x14ac:dyDescent="0.25">
      <c r="A199" s="22"/>
      <c r="B199" s="22"/>
      <c r="C199" s="13"/>
      <c r="D199" s="13"/>
      <c r="E199" s="13"/>
      <c r="F199" s="25"/>
      <c r="G199" s="13"/>
      <c r="H199" s="14"/>
    </row>
    <row r="200" spans="1:8" s="24" customFormat="1" ht="15.75" x14ac:dyDescent="0.25">
      <c r="A200" s="22"/>
      <c r="B200" s="22"/>
      <c r="C200" s="13"/>
      <c r="D200" s="13"/>
      <c r="E200" s="13"/>
      <c r="F200" s="25"/>
      <c r="G200" s="13"/>
      <c r="H200" s="14"/>
    </row>
    <row r="201" spans="1:8" s="24" customFormat="1" ht="15.75" x14ac:dyDescent="0.25">
      <c r="A201" s="22"/>
      <c r="B201" s="22"/>
      <c r="C201" s="13"/>
      <c r="D201" s="13"/>
      <c r="E201" s="13"/>
      <c r="F201" s="25"/>
      <c r="G201" s="13"/>
      <c r="H201" s="14"/>
    </row>
    <row r="202" spans="1:8" s="24" customFormat="1" ht="15.75" x14ac:dyDescent="0.25">
      <c r="A202" s="22"/>
      <c r="B202" s="22"/>
      <c r="C202" s="13"/>
      <c r="D202" s="13"/>
      <c r="E202" s="13"/>
      <c r="F202" s="25"/>
      <c r="G202" s="13"/>
      <c r="H202" s="14"/>
    </row>
    <row r="203" spans="1:8" s="24" customFormat="1" ht="15.75" x14ac:dyDescent="0.25">
      <c r="A203" s="22"/>
      <c r="B203" s="22"/>
      <c r="C203" s="13"/>
      <c r="D203" s="13"/>
      <c r="E203" s="13"/>
      <c r="F203" s="25"/>
      <c r="G203" s="13"/>
      <c r="H203" s="14"/>
    </row>
    <row r="204" spans="1:8" s="24" customFormat="1" ht="15.75" x14ac:dyDescent="0.25">
      <c r="A204" s="22"/>
      <c r="B204" s="22"/>
      <c r="C204" s="13"/>
      <c r="D204" s="13"/>
      <c r="E204" s="13"/>
      <c r="F204" s="25"/>
      <c r="G204" s="13"/>
      <c r="H204" s="14"/>
    </row>
    <row r="205" spans="1:8" s="24" customFormat="1" ht="15.75" x14ac:dyDescent="0.25">
      <c r="A205" s="22"/>
      <c r="B205" s="22"/>
      <c r="C205" s="13"/>
      <c r="D205" s="13"/>
      <c r="E205" s="13"/>
      <c r="F205" s="25"/>
      <c r="G205" s="13"/>
      <c r="H205" s="14"/>
    </row>
    <row r="206" spans="1:8" s="24" customFormat="1" ht="15.75" x14ac:dyDescent="0.25">
      <c r="A206" s="22"/>
      <c r="B206" s="22"/>
      <c r="C206" s="13"/>
      <c r="D206" s="13"/>
      <c r="E206" s="13"/>
      <c r="F206" s="25"/>
      <c r="G206" s="13"/>
      <c r="H206" s="14"/>
    </row>
    <row r="207" spans="1:8" s="24" customFormat="1" ht="15.75" x14ac:dyDescent="0.25">
      <c r="A207" s="22"/>
      <c r="B207" s="22"/>
      <c r="C207" s="13"/>
      <c r="D207" s="13"/>
      <c r="E207" s="13"/>
      <c r="F207" s="25"/>
      <c r="G207" s="13"/>
      <c r="H207" s="14"/>
    </row>
    <row r="208" spans="1:8" s="24" customFormat="1" ht="15.75" x14ac:dyDescent="0.25">
      <c r="A208" s="22"/>
      <c r="B208" s="22"/>
      <c r="C208" s="13"/>
      <c r="D208" s="13"/>
      <c r="E208" s="13"/>
      <c r="F208" s="25"/>
      <c r="G208" s="13"/>
      <c r="H208" s="14"/>
    </row>
    <row r="209" spans="1:8" s="24" customFormat="1" ht="15.75" x14ac:dyDescent="0.25">
      <c r="A209" s="22"/>
      <c r="B209" s="22"/>
      <c r="C209" s="13"/>
      <c r="D209" s="13"/>
      <c r="E209" s="13"/>
      <c r="F209" s="25"/>
      <c r="G209" s="13"/>
      <c r="H209" s="14"/>
    </row>
    <row r="210" spans="1:8" s="24" customFormat="1" ht="15.75" x14ac:dyDescent="0.25">
      <c r="A210" s="22"/>
      <c r="B210" s="22"/>
      <c r="C210" s="13"/>
      <c r="D210" s="13"/>
      <c r="E210" s="13"/>
      <c r="F210" s="25"/>
      <c r="G210" s="13"/>
      <c r="H210" s="14"/>
    </row>
    <row r="211" spans="1:8" s="24" customFormat="1" ht="15.75" x14ac:dyDescent="0.25">
      <c r="A211" s="22"/>
      <c r="B211" s="22"/>
      <c r="C211" s="13"/>
      <c r="D211" s="13"/>
      <c r="E211" s="13"/>
      <c r="F211" s="25"/>
      <c r="G211" s="13"/>
      <c r="H211" s="14"/>
    </row>
    <row r="212" spans="1:8" s="24" customFormat="1" ht="15.75" x14ac:dyDescent="0.25">
      <c r="A212" s="22"/>
      <c r="B212" s="22"/>
      <c r="C212" s="13"/>
      <c r="D212" s="13"/>
      <c r="E212" s="13"/>
      <c r="F212" s="25"/>
      <c r="G212" s="13"/>
      <c r="H212" s="14"/>
    </row>
    <row r="213" spans="1:8" s="24" customFormat="1" ht="15.75" x14ac:dyDescent="0.25">
      <c r="A213" s="22"/>
      <c r="B213" s="22"/>
      <c r="C213" s="13"/>
      <c r="D213" s="13"/>
      <c r="E213" s="13"/>
      <c r="F213" s="25"/>
      <c r="G213" s="13"/>
      <c r="H213" s="14"/>
    </row>
    <row r="214" spans="1:8" s="24" customFormat="1" ht="15.75" x14ac:dyDescent="0.25">
      <c r="A214" s="22"/>
      <c r="B214" s="22"/>
      <c r="C214" s="13"/>
      <c r="D214" s="13"/>
      <c r="E214" s="13"/>
      <c r="F214" s="25"/>
      <c r="G214" s="13"/>
      <c r="H214" s="14"/>
    </row>
    <row r="215" spans="1:8" s="24" customFormat="1" ht="15.75" x14ac:dyDescent="0.25">
      <c r="A215" s="22"/>
      <c r="B215" s="22"/>
      <c r="C215" s="22"/>
      <c r="D215" s="13"/>
      <c r="E215" s="13"/>
      <c r="F215" s="25"/>
      <c r="G215" s="13"/>
      <c r="H215" s="14"/>
    </row>
    <row r="216" spans="1:8" s="24" customFormat="1" ht="15.75" x14ac:dyDescent="0.25">
      <c r="A216" s="22"/>
      <c r="B216" s="22"/>
      <c r="C216" s="22"/>
      <c r="D216" s="13"/>
      <c r="E216" s="13"/>
      <c r="F216" s="25"/>
      <c r="G216" s="13"/>
      <c r="H216" s="14"/>
    </row>
    <row r="217" spans="1:8" s="24" customFormat="1" ht="15.75" x14ac:dyDescent="0.25">
      <c r="A217" s="22"/>
      <c r="B217" s="22"/>
      <c r="C217" s="22"/>
      <c r="D217" s="13"/>
      <c r="E217" s="13"/>
      <c r="F217" s="25"/>
      <c r="G217" s="13"/>
      <c r="H217" s="14"/>
    </row>
    <row r="218" spans="1:8" s="24" customFormat="1" ht="15.75" x14ac:dyDescent="0.25">
      <c r="A218" s="22"/>
      <c r="B218" s="22"/>
      <c r="C218" s="13"/>
      <c r="D218" s="13"/>
      <c r="E218" s="13"/>
      <c r="F218" s="25"/>
      <c r="G218" s="13"/>
      <c r="H218" s="14"/>
    </row>
    <row r="219" spans="1:8" s="24" customFormat="1" ht="15.75" x14ac:dyDescent="0.25">
      <c r="A219" s="22"/>
      <c r="B219" s="22"/>
      <c r="C219" s="13"/>
      <c r="D219" s="13"/>
      <c r="E219" s="13"/>
      <c r="F219" s="25"/>
      <c r="G219" s="13"/>
      <c r="H219" s="14"/>
    </row>
    <row r="220" spans="1:8" s="24" customFormat="1" ht="15.75" x14ac:dyDescent="0.25">
      <c r="A220" s="22"/>
      <c r="B220" s="22"/>
      <c r="C220" s="13"/>
      <c r="D220" s="13"/>
      <c r="E220" s="13"/>
      <c r="F220" s="25"/>
      <c r="G220" s="13"/>
      <c r="H220" s="14"/>
    </row>
    <row r="221" spans="1:8" s="24" customFormat="1" ht="15.75" x14ac:dyDescent="0.25">
      <c r="A221" s="22"/>
      <c r="B221" s="22"/>
      <c r="C221" s="13"/>
      <c r="D221" s="13"/>
      <c r="E221" s="13"/>
      <c r="F221" s="25"/>
      <c r="G221" s="13"/>
      <c r="H221" s="14"/>
    </row>
    <row r="222" spans="1:8" s="24" customFormat="1" ht="15.75" x14ac:dyDescent="0.25">
      <c r="A222" s="22"/>
      <c r="B222" s="22"/>
      <c r="C222" s="13"/>
      <c r="D222" s="13"/>
      <c r="E222" s="13"/>
      <c r="F222" s="25"/>
      <c r="G222" s="13"/>
      <c r="H222" s="14"/>
    </row>
    <row r="223" spans="1:8" s="24" customFormat="1" ht="15.75" x14ac:dyDescent="0.25">
      <c r="A223" s="22"/>
      <c r="B223" s="22"/>
      <c r="C223" s="13"/>
      <c r="D223" s="13"/>
      <c r="E223" s="13"/>
      <c r="F223" s="25"/>
      <c r="G223" s="13"/>
      <c r="H223" s="14"/>
    </row>
    <row r="224" spans="1:8" s="24" customFormat="1" ht="15.75" x14ac:dyDescent="0.25">
      <c r="A224" s="22"/>
      <c r="B224" s="22"/>
      <c r="C224" s="13"/>
      <c r="D224" s="13"/>
      <c r="E224" s="13"/>
      <c r="F224" s="25"/>
      <c r="G224" s="13"/>
      <c r="H224" s="14"/>
    </row>
    <row r="225" spans="1:157" s="24" customFormat="1" ht="15.75" x14ac:dyDescent="0.25">
      <c r="A225" s="22"/>
      <c r="B225" s="22"/>
      <c r="C225" s="22"/>
      <c r="D225" s="13"/>
      <c r="E225" s="13"/>
      <c r="F225" s="25"/>
      <c r="G225" s="13"/>
      <c r="H225" s="14"/>
    </row>
    <row r="226" spans="1:157" s="24" customFormat="1" ht="15.75" x14ac:dyDescent="0.25">
      <c r="A226" s="22"/>
      <c r="B226" s="22"/>
      <c r="C226" s="13"/>
      <c r="D226" s="13"/>
      <c r="E226" s="13"/>
      <c r="F226" s="25"/>
      <c r="G226" s="13"/>
      <c r="H226" s="14"/>
    </row>
    <row r="227" spans="1:157" s="24" customFormat="1" ht="15.75" x14ac:dyDescent="0.25">
      <c r="A227" s="22"/>
      <c r="B227" s="22"/>
      <c r="C227" s="13"/>
      <c r="D227" s="13"/>
      <c r="E227" s="13"/>
      <c r="F227" s="25"/>
      <c r="G227" s="13"/>
      <c r="H227" s="14"/>
    </row>
    <row r="228" spans="1:157" s="24" customFormat="1" ht="15.75" x14ac:dyDescent="0.25">
      <c r="A228" s="22"/>
      <c r="B228" s="22"/>
      <c r="C228" s="22"/>
      <c r="D228" s="13"/>
      <c r="E228" s="13"/>
      <c r="F228" s="25"/>
      <c r="G228" s="13"/>
      <c r="H228" s="14"/>
    </row>
    <row r="229" spans="1:157" s="24" customFormat="1" ht="15.75" x14ac:dyDescent="0.25">
      <c r="A229" s="22"/>
      <c r="B229" s="22"/>
      <c r="C229" s="22"/>
      <c r="D229" s="13"/>
      <c r="E229" s="13"/>
      <c r="F229" s="25"/>
      <c r="G229" s="13"/>
      <c r="H229" s="14"/>
    </row>
    <row r="230" spans="1:157" s="24" customFormat="1" ht="15.75" x14ac:dyDescent="0.25">
      <c r="A230" s="22"/>
      <c r="B230" s="22"/>
      <c r="C230" s="22"/>
      <c r="D230" s="13"/>
      <c r="E230" s="13"/>
      <c r="F230" s="25"/>
      <c r="G230" s="13"/>
      <c r="H230" s="14"/>
    </row>
    <row r="231" spans="1:157" s="24" customFormat="1" ht="15.75" x14ac:dyDescent="0.25">
      <c r="A231" s="22"/>
      <c r="B231" s="22"/>
      <c r="C231" s="22"/>
      <c r="D231" s="13"/>
      <c r="E231" s="13"/>
      <c r="F231" s="25"/>
      <c r="G231" s="13"/>
      <c r="H231" s="14"/>
    </row>
    <row r="232" spans="1:157" s="24" customFormat="1" ht="15.75" x14ac:dyDescent="0.25">
      <c r="A232" s="22"/>
      <c r="B232" s="22"/>
      <c r="C232" s="13"/>
      <c r="D232" s="13"/>
      <c r="E232" s="13"/>
      <c r="F232" s="25"/>
      <c r="G232" s="13"/>
      <c r="H232" s="14"/>
    </row>
    <row r="233" spans="1:157" s="24" customFormat="1" ht="15.75" x14ac:dyDescent="0.25">
      <c r="A233" s="22"/>
      <c r="B233" s="22"/>
      <c r="C233" s="13"/>
      <c r="D233" s="13"/>
      <c r="E233" s="13"/>
      <c r="F233" s="25"/>
      <c r="G233" s="13"/>
      <c r="H233" s="14"/>
    </row>
    <row r="234" spans="1:157" s="24" customFormat="1" ht="15.75" x14ac:dyDescent="0.25">
      <c r="A234" s="22"/>
      <c r="B234" s="22"/>
      <c r="C234" s="13"/>
      <c r="D234" s="13"/>
      <c r="E234" s="13"/>
      <c r="F234" s="25"/>
      <c r="G234" s="13"/>
      <c r="H234" s="14"/>
    </row>
    <row r="235" spans="1:157" s="24" customFormat="1" ht="15.75" x14ac:dyDescent="0.25">
      <c r="A235" s="22"/>
      <c r="B235" s="22"/>
      <c r="C235" s="22"/>
      <c r="D235" s="13"/>
      <c r="E235" s="13"/>
      <c r="F235" s="25"/>
      <c r="G235" s="13"/>
      <c r="H235" s="14"/>
    </row>
    <row r="236" spans="1:157" ht="15.75" x14ac:dyDescent="0.25">
      <c r="A236" s="28"/>
      <c r="B236" s="29"/>
      <c r="C236" s="22"/>
      <c r="F236" s="25"/>
    </row>
    <row r="237" spans="1:157" ht="15.75" x14ac:dyDescent="0.25">
      <c r="A237" s="28"/>
      <c r="B237" s="29"/>
      <c r="C237" s="22"/>
      <c r="F237" s="25"/>
    </row>
    <row r="238" spans="1:157" ht="15.75" x14ac:dyDescent="0.25">
      <c r="A238" s="28"/>
      <c r="B238" s="29"/>
      <c r="C238" s="22"/>
      <c r="F238" s="25"/>
    </row>
    <row r="239" spans="1:157" ht="15.75" x14ac:dyDescent="0.25">
      <c r="A239" s="28"/>
      <c r="B239" s="29"/>
      <c r="F239" s="25"/>
    </row>
    <row r="240" spans="1:157" s="13" customFormat="1" ht="15.75" x14ac:dyDescent="0.25">
      <c r="A240" s="28"/>
      <c r="B240" s="29"/>
      <c r="C240" s="22"/>
      <c r="F240" s="25"/>
      <c r="H240" s="14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</row>
    <row r="241" spans="1:157" s="13" customFormat="1" ht="15.75" x14ac:dyDescent="0.25">
      <c r="A241" s="28"/>
      <c r="B241" s="29"/>
      <c r="C241" s="22"/>
      <c r="F241" s="25"/>
      <c r="H241" s="14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</row>
    <row r="242" spans="1:157" s="13" customFormat="1" ht="15.75" x14ac:dyDescent="0.25">
      <c r="A242" s="28"/>
      <c r="B242" s="29"/>
      <c r="C242" s="22"/>
      <c r="F242" s="25"/>
      <c r="H242" s="14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</row>
    <row r="243" spans="1:157" s="13" customFormat="1" ht="15.75" x14ac:dyDescent="0.25">
      <c r="A243" s="28"/>
      <c r="B243" s="29"/>
      <c r="C243" s="22"/>
      <c r="F243" s="25"/>
      <c r="H243" s="14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</row>
    <row r="244" spans="1:157" s="13" customFormat="1" ht="15.75" x14ac:dyDescent="0.25">
      <c r="A244" s="28"/>
      <c r="B244" s="29"/>
      <c r="C244" s="22"/>
      <c r="F244" s="25"/>
      <c r="H244" s="14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</row>
    <row r="245" spans="1:157" s="13" customFormat="1" ht="15.75" x14ac:dyDescent="0.25">
      <c r="A245" s="28"/>
      <c r="B245" s="29"/>
      <c r="C245" s="22"/>
      <c r="F245" s="25"/>
      <c r="H245" s="14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</row>
    <row r="246" spans="1:157" s="13" customFormat="1" ht="15.75" x14ac:dyDescent="0.25">
      <c r="A246" s="28"/>
      <c r="B246" s="29"/>
      <c r="F246" s="25"/>
      <c r="H246" s="14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</row>
    <row r="247" spans="1:157" s="13" customFormat="1" ht="15.75" x14ac:dyDescent="0.25">
      <c r="A247" s="28"/>
      <c r="B247" s="29"/>
      <c r="F247" s="25"/>
      <c r="H247" s="14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</row>
    <row r="248" spans="1:157" s="13" customFormat="1" ht="15.75" x14ac:dyDescent="0.25">
      <c r="A248" s="28"/>
      <c r="B248" s="29"/>
      <c r="F248" s="25"/>
      <c r="H248" s="14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</row>
    <row r="249" spans="1:157" s="13" customFormat="1" ht="15.75" x14ac:dyDescent="0.25">
      <c r="A249" s="28"/>
      <c r="B249" s="29"/>
      <c r="F249" s="25"/>
      <c r="H249" s="14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</row>
    <row r="250" spans="1:157" s="13" customFormat="1" ht="15.75" x14ac:dyDescent="0.25">
      <c r="A250" s="28"/>
      <c r="B250" s="29"/>
      <c r="F250" s="25"/>
      <c r="H250" s="14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</row>
    <row r="251" spans="1:157" s="13" customFormat="1" ht="15.75" x14ac:dyDescent="0.25">
      <c r="A251" s="28"/>
      <c r="B251" s="29"/>
      <c r="F251" s="25"/>
      <c r="H251" s="14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</row>
    <row r="252" spans="1:157" s="13" customFormat="1" ht="15.75" x14ac:dyDescent="0.25">
      <c r="A252" s="28"/>
      <c r="B252" s="29"/>
      <c r="F252" s="25"/>
      <c r="H252" s="14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</row>
    <row r="253" spans="1:157" s="13" customFormat="1" ht="15.75" x14ac:dyDescent="0.25">
      <c r="A253" s="28"/>
      <c r="B253" s="29"/>
      <c r="F253" s="25"/>
      <c r="H253" s="14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</row>
    <row r="254" spans="1:157" s="13" customFormat="1" ht="15.75" x14ac:dyDescent="0.25">
      <c r="A254" s="28"/>
      <c r="B254" s="29"/>
      <c r="F254" s="25"/>
      <c r="H254" s="14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</row>
    <row r="255" spans="1:157" s="13" customFormat="1" ht="15.75" x14ac:dyDescent="0.25">
      <c r="A255" s="28"/>
      <c r="B255" s="29"/>
      <c r="F255" s="25"/>
      <c r="H255" s="14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</row>
    <row r="256" spans="1:157" s="13" customFormat="1" ht="15.75" x14ac:dyDescent="0.25">
      <c r="A256" s="28"/>
      <c r="B256" s="29"/>
      <c r="F256" s="25"/>
      <c r="H256" s="14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</row>
    <row r="257" spans="1:157" s="13" customFormat="1" ht="15.75" x14ac:dyDescent="0.25">
      <c r="A257" s="28"/>
      <c r="B257" s="29"/>
      <c r="F257" s="25"/>
      <c r="H257" s="14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</row>
    <row r="258" spans="1:157" s="13" customFormat="1" ht="15.75" x14ac:dyDescent="0.25">
      <c r="A258" s="28"/>
      <c r="B258" s="29"/>
      <c r="F258" s="25"/>
      <c r="H258" s="14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</row>
    <row r="259" spans="1:157" s="13" customFormat="1" ht="15.75" x14ac:dyDescent="0.25">
      <c r="A259" s="28"/>
      <c r="B259" s="29"/>
      <c r="F259" s="25"/>
      <c r="H259" s="14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</row>
    <row r="260" spans="1:157" s="13" customFormat="1" ht="15.75" x14ac:dyDescent="0.25">
      <c r="A260" s="28"/>
      <c r="B260" s="29"/>
      <c r="F260" s="25"/>
      <c r="H260" s="14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</row>
    <row r="261" spans="1:157" s="13" customFormat="1" ht="15.75" x14ac:dyDescent="0.25">
      <c r="A261" s="28"/>
      <c r="B261" s="29"/>
      <c r="F261" s="25"/>
      <c r="H261" s="14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</row>
    <row r="262" spans="1:157" s="13" customFormat="1" ht="15.75" x14ac:dyDescent="0.25">
      <c r="A262" s="28"/>
      <c r="B262" s="29"/>
      <c r="F262" s="25"/>
      <c r="H262" s="14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</row>
    <row r="263" spans="1:157" s="13" customFormat="1" ht="15.75" x14ac:dyDescent="0.25">
      <c r="A263" s="28"/>
      <c r="B263" s="29"/>
      <c r="F263" s="25"/>
      <c r="H263" s="14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</row>
    <row r="264" spans="1:157" s="13" customFormat="1" ht="15.75" x14ac:dyDescent="0.25">
      <c r="A264" s="28"/>
      <c r="B264" s="29"/>
      <c r="F264" s="25"/>
      <c r="H264" s="14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</row>
    <row r="265" spans="1:157" s="13" customFormat="1" ht="15.75" x14ac:dyDescent="0.25">
      <c r="A265" s="28"/>
      <c r="B265" s="29"/>
      <c r="F265" s="25"/>
      <c r="H265" s="14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</row>
    <row r="266" spans="1:157" s="13" customFormat="1" ht="15.75" x14ac:dyDescent="0.25">
      <c r="A266" s="28"/>
      <c r="B266" s="29"/>
      <c r="F266" s="25"/>
      <c r="H266" s="14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</row>
    <row r="267" spans="1:157" s="13" customFormat="1" ht="15.75" x14ac:dyDescent="0.25">
      <c r="A267" s="28"/>
      <c r="B267" s="29"/>
      <c r="F267" s="25"/>
      <c r="H267" s="14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</row>
    <row r="268" spans="1:157" s="13" customFormat="1" ht="15.75" x14ac:dyDescent="0.25">
      <c r="A268" s="28"/>
      <c r="B268" s="29"/>
      <c r="F268" s="25"/>
      <c r="H268" s="14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</row>
    <row r="269" spans="1:157" s="13" customFormat="1" ht="15.75" x14ac:dyDescent="0.25">
      <c r="A269" s="28"/>
      <c r="B269" s="29"/>
      <c r="F269" s="25"/>
      <c r="H269" s="14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</row>
    <row r="270" spans="1:157" s="13" customFormat="1" ht="15.75" x14ac:dyDescent="0.25">
      <c r="A270" s="28"/>
      <c r="B270" s="29"/>
      <c r="F270" s="25"/>
      <c r="H270" s="14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</row>
    <row r="271" spans="1:157" s="13" customFormat="1" ht="15.75" x14ac:dyDescent="0.25">
      <c r="A271" s="28"/>
      <c r="B271" s="29"/>
      <c r="F271" s="25"/>
      <c r="H271" s="14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</row>
    <row r="272" spans="1:157" s="13" customFormat="1" ht="15.75" x14ac:dyDescent="0.25">
      <c r="A272" s="28"/>
      <c r="B272" s="29"/>
      <c r="F272" s="25"/>
      <c r="H272" s="14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</row>
    <row r="273" spans="1:157" s="13" customFormat="1" ht="15.75" x14ac:dyDescent="0.25">
      <c r="A273" s="28"/>
      <c r="B273" s="29"/>
      <c r="F273" s="25"/>
      <c r="H273" s="14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</row>
    <row r="274" spans="1:157" s="13" customFormat="1" ht="15.75" x14ac:dyDescent="0.25">
      <c r="A274" s="28"/>
      <c r="B274" s="29"/>
      <c r="F274" s="25"/>
      <c r="H274" s="14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</row>
    <row r="275" spans="1:157" s="13" customFormat="1" ht="15.75" x14ac:dyDescent="0.25">
      <c r="A275" s="28"/>
      <c r="B275" s="29"/>
      <c r="F275" s="25"/>
      <c r="H275" s="14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</row>
    <row r="276" spans="1:157" s="13" customFormat="1" ht="15.75" x14ac:dyDescent="0.25">
      <c r="A276" s="28"/>
      <c r="B276" s="29"/>
      <c r="F276" s="25"/>
      <c r="H276" s="14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</row>
    <row r="277" spans="1:157" s="13" customFormat="1" ht="15.75" x14ac:dyDescent="0.25">
      <c r="A277" s="28"/>
      <c r="B277" s="29"/>
      <c r="F277" s="25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</row>
    <row r="278" spans="1:157" s="13" customFormat="1" ht="15.75" x14ac:dyDescent="0.25">
      <c r="A278" s="28"/>
      <c r="B278" s="29"/>
      <c r="F278" s="25"/>
      <c r="H278" s="14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</row>
    <row r="279" spans="1:157" s="13" customFormat="1" ht="15.75" x14ac:dyDescent="0.25">
      <c r="A279" s="28"/>
      <c r="B279" s="29"/>
      <c r="F279" s="25"/>
      <c r="H279" s="14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</row>
    <row r="280" spans="1:157" s="13" customFormat="1" ht="15.75" x14ac:dyDescent="0.25">
      <c r="A280" s="28"/>
      <c r="B280" s="29"/>
      <c r="F280" s="25"/>
      <c r="H280" s="14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</row>
    <row r="281" spans="1:157" s="13" customFormat="1" ht="15.75" x14ac:dyDescent="0.25">
      <c r="A281" s="28"/>
      <c r="B281" s="29"/>
      <c r="F281" s="25"/>
      <c r="H281" s="14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</row>
    <row r="282" spans="1:157" s="13" customFormat="1" ht="15.75" x14ac:dyDescent="0.25">
      <c r="A282" s="28"/>
      <c r="B282" s="29"/>
      <c r="F282" s="25"/>
      <c r="H282" s="14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</row>
    <row r="283" spans="1:157" s="13" customFormat="1" ht="15.75" x14ac:dyDescent="0.25">
      <c r="A283" s="28"/>
      <c r="B283" s="29"/>
      <c r="F283" s="25"/>
      <c r="H283" s="14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</row>
    <row r="284" spans="1:157" s="13" customFormat="1" ht="15.75" x14ac:dyDescent="0.25">
      <c r="A284" s="28"/>
      <c r="B284" s="29"/>
      <c r="F284" s="25"/>
      <c r="H284" s="14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</row>
    <row r="285" spans="1:157" s="13" customFormat="1" ht="15.75" x14ac:dyDescent="0.25">
      <c r="A285" s="28"/>
      <c r="B285" s="29"/>
      <c r="F285" s="25"/>
      <c r="H285" s="14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</row>
    <row r="286" spans="1:157" s="13" customFormat="1" ht="15.75" x14ac:dyDescent="0.25">
      <c r="A286" s="28"/>
      <c r="B286" s="29"/>
      <c r="F286" s="25"/>
      <c r="H286" s="14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</row>
    <row r="287" spans="1:157" s="13" customFormat="1" ht="15.75" x14ac:dyDescent="0.25">
      <c r="A287" s="28"/>
      <c r="B287" s="29"/>
      <c r="F287" s="25"/>
      <c r="H287" s="14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</row>
    <row r="288" spans="1:157" s="13" customFormat="1" ht="15.75" x14ac:dyDescent="0.25">
      <c r="A288" s="28"/>
      <c r="B288" s="29"/>
      <c r="F288" s="25"/>
      <c r="H288" s="14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</row>
    <row r="289" spans="1:157" s="13" customFormat="1" ht="15.75" x14ac:dyDescent="0.25">
      <c r="A289" s="28"/>
      <c r="B289" s="29"/>
      <c r="F289" s="25"/>
      <c r="H289" s="14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</row>
    <row r="290" spans="1:157" s="13" customFormat="1" ht="15.75" x14ac:dyDescent="0.25">
      <c r="A290" s="28"/>
      <c r="B290" s="29"/>
      <c r="F290" s="25"/>
      <c r="H290" s="14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</row>
    <row r="291" spans="1:157" s="13" customFormat="1" ht="15.75" x14ac:dyDescent="0.25">
      <c r="A291" s="28"/>
      <c r="B291" s="29"/>
      <c r="F291" s="25"/>
      <c r="H291" s="14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</row>
    <row r="292" spans="1:157" s="13" customFormat="1" ht="15.75" x14ac:dyDescent="0.25">
      <c r="A292" s="28"/>
      <c r="B292" s="29"/>
      <c r="F292" s="25"/>
      <c r="H292" s="14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</row>
    <row r="293" spans="1:157" s="13" customFormat="1" ht="15.75" x14ac:dyDescent="0.25">
      <c r="A293" s="28"/>
      <c r="B293" s="29"/>
      <c r="F293" s="25"/>
      <c r="H293" s="14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</row>
    <row r="294" spans="1:157" s="13" customFormat="1" ht="15.75" x14ac:dyDescent="0.25">
      <c r="A294" s="28"/>
      <c r="B294" s="29"/>
      <c r="F294" s="25"/>
      <c r="H294" s="14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</row>
    <row r="295" spans="1:157" s="13" customFormat="1" ht="15.75" x14ac:dyDescent="0.25">
      <c r="A295" s="28"/>
      <c r="B295" s="29"/>
      <c r="F295" s="25"/>
      <c r="H295" s="1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</row>
    <row r="296" spans="1:157" s="13" customFormat="1" ht="15.75" x14ac:dyDescent="0.25">
      <c r="A296" s="28"/>
      <c r="B296" s="29"/>
      <c r="F296" s="25"/>
      <c r="H296" s="14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</row>
    <row r="297" spans="1:157" s="13" customFormat="1" ht="15.75" x14ac:dyDescent="0.25">
      <c r="A297" s="28"/>
      <c r="B297" s="29"/>
      <c r="F297" s="25"/>
      <c r="H297" s="14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</row>
    <row r="298" spans="1:157" s="13" customFormat="1" ht="15.75" x14ac:dyDescent="0.25">
      <c r="A298" s="28"/>
      <c r="B298" s="29"/>
      <c r="F298" s="25"/>
      <c r="H298" s="14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</row>
    <row r="299" spans="1:157" s="13" customFormat="1" ht="15.75" x14ac:dyDescent="0.25">
      <c r="A299" s="28"/>
      <c r="B299" s="29"/>
      <c r="F299" s="25"/>
      <c r="H299" s="14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</row>
    <row r="300" spans="1:157" s="13" customFormat="1" ht="15.75" x14ac:dyDescent="0.25">
      <c r="A300" s="28"/>
      <c r="B300" s="29"/>
      <c r="F300" s="25"/>
      <c r="H300" s="1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</row>
    <row r="301" spans="1:157" s="13" customFormat="1" ht="15.75" x14ac:dyDescent="0.25">
      <c r="A301" s="28"/>
      <c r="B301" s="29"/>
      <c r="F301" s="25"/>
      <c r="H301" s="1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</row>
    <row r="302" spans="1:157" s="13" customFormat="1" ht="15.75" x14ac:dyDescent="0.25">
      <c r="A302" s="28"/>
      <c r="B302" s="29"/>
      <c r="F302" s="25"/>
      <c r="H302" s="1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</row>
    <row r="303" spans="1:157" s="13" customFormat="1" ht="15.75" x14ac:dyDescent="0.25">
      <c r="A303" s="28"/>
      <c r="B303" s="29"/>
      <c r="F303" s="25"/>
      <c r="H303" s="1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</row>
    <row r="304" spans="1:157" s="13" customFormat="1" ht="15.75" x14ac:dyDescent="0.25">
      <c r="A304" s="28"/>
      <c r="B304" s="29"/>
      <c r="F304" s="25"/>
      <c r="H304" s="1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</row>
    <row r="305" spans="1:157" s="13" customFormat="1" ht="15.75" x14ac:dyDescent="0.25">
      <c r="A305" s="28"/>
      <c r="B305" s="29"/>
      <c r="F305" s="25"/>
      <c r="H305" s="1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</row>
    <row r="306" spans="1:157" s="13" customFormat="1" ht="15.75" x14ac:dyDescent="0.25">
      <c r="A306" s="28"/>
      <c r="B306" s="29"/>
      <c r="F306" s="25"/>
      <c r="H306" s="1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</row>
    <row r="307" spans="1:157" s="13" customFormat="1" ht="15.75" x14ac:dyDescent="0.25">
      <c r="A307" s="28"/>
      <c r="B307" s="29"/>
      <c r="F307" s="25"/>
      <c r="H307" s="1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</row>
    <row r="308" spans="1:157" s="13" customFormat="1" ht="15.75" x14ac:dyDescent="0.25">
      <c r="A308" s="28"/>
      <c r="B308" s="29"/>
      <c r="F308" s="25"/>
      <c r="H308" s="1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</row>
    <row r="309" spans="1:157" s="13" customFormat="1" ht="15.75" x14ac:dyDescent="0.25">
      <c r="A309" s="28"/>
      <c r="B309" s="29"/>
      <c r="F309" s="25"/>
      <c r="H309" s="1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</row>
    <row r="310" spans="1:157" s="13" customFormat="1" ht="15.75" x14ac:dyDescent="0.25">
      <c r="A310" s="28"/>
      <c r="B310" s="29"/>
      <c r="F310" s="25"/>
      <c r="H310" s="1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</row>
    <row r="311" spans="1:157" s="13" customFormat="1" ht="15.75" x14ac:dyDescent="0.25">
      <c r="A311" s="28"/>
      <c r="B311" s="29"/>
      <c r="F311" s="25"/>
      <c r="H311" s="1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</row>
    <row r="312" spans="1:157" s="13" customFormat="1" ht="15.75" x14ac:dyDescent="0.25">
      <c r="A312" s="28"/>
      <c r="B312" s="29"/>
      <c r="F312" s="25"/>
      <c r="H312" s="1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</row>
    <row r="313" spans="1:157" s="13" customFormat="1" ht="15.75" x14ac:dyDescent="0.25">
      <c r="A313" s="28"/>
      <c r="B313" s="29"/>
      <c r="F313" s="25"/>
      <c r="H313" s="1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</row>
    <row r="314" spans="1:157" s="13" customFormat="1" ht="15.75" x14ac:dyDescent="0.25">
      <c r="A314" s="28"/>
      <c r="B314" s="29"/>
      <c r="F314" s="25"/>
      <c r="H314" s="1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</row>
    <row r="315" spans="1:157" s="13" customFormat="1" ht="15.75" x14ac:dyDescent="0.25">
      <c r="A315" s="28"/>
      <c r="B315" s="29"/>
      <c r="F315" s="25"/>
      <c r="H315" s="1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</row>
    <row r="316" spans="1:157" s="13" customFormat="1" ht="15.75" x14ac:dyDescent="0.25">
      <c r="A316" s="28"/>
      <c r="B316" s="29"/>
      <c r="F316" s="25"/>
      <c r="H316" s="14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</row>
    <row r="317" spans="1:157" s="13" customFormat="1" ht="15.75" x14ac:dyDescent="0.25">
      <c r="A317" s="28"/>
      <c r="B317" s="29"/>
      <c r="F317" s="25"/>
      <c r="H317" s="14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</row>
    <row r="318" spans="1:157" s="13" customFormat="1" ht="15.75" x14ac:dyDescent="0.25">
      <c r="A318" s="28"/>
      <c r="B318" s="29"/>
      <c r="F318" s="25"/>
      <c r="H318" s="14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</row>
    <row r="319" spans="1:157" s="13" customFormat="1" ht="15.75" x14ac:dyDescent="0.25">
      <c r="A319" s="28"/>
      <c r="B319" s="29"/>
      <c r="F319" s="25"/>
      <c r="H319" s="14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</row>
    <row r="320" spans="1:157" s="13" customFormat="1" ht="15.75" x14ac:dyDescent="0.25">
      <c r="A320" s="28"/>
      <c r="B320" s="29"/>
      <c r="F320" s="25"/>
      <c r="H320" s="1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</row>
    <row r="321" spans="1:157" s="13" customFormat="1" ht="15.75" x14ac:dyDescent="0.25">
      <c r="A321" s="28"/>
      <c r="B321" s="29"/>
      <c r="F321" s="25"/>
      <c r="H321" s="14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</row>
    <row r="322" spans="1:157" s="13" customFormat="1" ht="15.75" x14ac:dyDescent="0.25">
      <c r="A322" s="28"/>
      <c r="B322" s="29"/>
      <c r="F322" s="25"/>
      <c r="H322" s="14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</row>
    <row r="323" spans="1:157" s="13" customFormat="1" ht="15.75" x14ac:dyDescent="0.25">
      <c r="A323" s="28"/>
      <c r="B323" s="29"/>
      <c r="F323" s="25"/>
      <c r="H323" s="14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</row>
    <row r="324" spans="1:157" s="13" customFormat="1" ht="15.75" x14ac:dyDescent="0.25">
      <c r="A324" s="28"/>
      <c r="B324" s="29"/>
      <c r="F324" s="25"/>
      <c r="H324" s="14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</row>
    <row r="325" spans="1:157" s="13" customFormat="1" ht="15.75" x14ac:dyDescent="0.25">
      <c r="A325" s="28"/>
      <c r="B325" s="29"/>
      <c r="F325" s="25"/>
      <c r="H325" s="1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</row>
    <row r="326" spans="1:157" s="13" customFormat="1" ht="15.75" x14ac:dyDescent="0.25">
      <c r="A326" s="28"/>
      <c r="B326" s="29"/>
      <c r="F326" s="25"/>
      <c r="H326" s="14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</row>
    <row r="327" spans="1:157" s="13" customFormat="1" ht="15.75" x14ac:dyDescent="0.25">
      <c r="A327" s="28"/>
      <c r="B327" s="29"/>
      <c r="F327" s="25"/>
      <c r="H327" s="14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</row>
    <row r="328" spans="1:157" s="13" customFormat="1" ht="15.75" x14ac:dyDescent="0.25">
      <c r="A328" s="28"/>
      <c r="B328" s="29"/>
      <c r="F328" s="25"/>
      <c r="H328" s="14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</row>
    <row r="329" spans="1:157" s="13" customFormat="1" ht="15.75" x14ac:dyDescent="0.25">
      <c r="A329" s="28"/>
      <c r="B329" s="29"/>
      <c r="F329" s="25"/>
      <c r="H329" s="14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</row>
    <row r="330" spans="1:157" s="13" customFormat="1" ht="15.75" x14ac:dyDescent="0.25">
      <c r="A330" s="28"/>
      <c r="B330" s="29"/>
      <c r="F330" s="25"/>
      <c r="H330" s="1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</row>
    <row r="331" spans="1:157" s="13" customFormat="1" ht="15.75" x14ac:dyDescent="0.25">
      <c r="A331" s="28"/>
      <c r="B331" s="29"/>
      <c r="F331" s="25"/>
      <c r="H331" s="14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</row>
    <row r="332" spans="1:157" s="13" customFormat="1" ht="15.75" x14ac:dyDescent="0.25">
      <c r="A332" s="28"/>
      <c r="B332" s="29"/>
      <c r="F332" s="25"/>
      <c r="H332" s="14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</row>
    <row r="333" spans="1:157" s="13" customFormat="1" ht="15.75" x14ac:dyDescent="0.25">
      <c r="A333" s="28"/>
      <c r="B333" s="29"/>
      <c r="F333" s="25"/>
      <c r="H333" s="14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</row>
    <row r="334" spans="1:157" s="13" customFormat="1" ht="15.75" x14ac:dyDescent="0.25">
      <c r="A334" s="28"/>
      <c r="B334" s="29"/>
      <c r="F334" s="25"/>
      <c r="H334" s="14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</row>
    <row r="335" spans="1:157" s="13" customFormat="1" ht="15.75" x14ac:dyDescent="0.25">
      <c r="A335" s="28"/>
      <c r="B335" s="29"/>
      <c r="F335" s="25"/>
      <c r="H335" s="1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</row>
    <row r="336" spans="1:157" s="13" customFormat="1" ht="15.75" x14ac:dyDescent="0.25">
      <c r="A336" s="28"/>
      <c r="B336" s="29"/>
      <c r="F336" s="25"/>
      <c r="H336" s="14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</row>
    <row r="337" spans="1:157" s="13" customFormat="1" ht="15.75" x14ac:dyDescent="0.25">
      <c r="A337" s="28"/>
      <c r="B337" s="29"/>
      <c r="F337" s="25"/>
      <c r="H337" s="14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</row>
    <row r="338" spans="1:157" s="13" customFormat="1" ht="15.75" x14ac:dyDescent="0.25">
      <c r="A338" s="28"/>
      <c r="B338" s="29"/>
      <c r="F338" s="25"/>
      <c r="H338" s="14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</row>
    <row r="339" spans="1:157" s="13" customFormat="1" ht="15.75" x14ac:dyDescent="0.25">
      <c r="A339" s="28"/>
      <c r="B339" s="29"/>
      <c r="F339" s="25"/>
      <c r="H339" s="14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</row>
    <row r="340" spans="1:157" s="13" customFormat="1" ht="15.75" x14ac:dyDescent="0.25">
      <c r="A340" s="28"/>
      <c r="B340" s="29"/>
      <c r="F340" s="25"/>
      <c r="H340" s="1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</row>
    <row r="341" spans="1:157" s="13" customFormat="1" ht="15.75" x14ac:dyDescent="0.25">
      <c r="A341" s="28"/>
      <c r="B341" s="29"/>
      <c r="F341" s="25"/>
      <c r="H341" s="14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</row>
    <row r="342" spans="1:157" s="13" customFormat="1" ht="15.75" x14ac:dyDescent="0.25">
      <c r="A342" s="28"/>
      <c r="B342" s="29"/>
      <c r="F342" s="25"/>
      <c r="H342" s="14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</row>
    <row r="343" spans="1:157" s="13" customFormat="1" ht="15.75" x14ac:dyDescent="0.25">
      <c r="A343" s="28"/>
      <c r="B343" s="29"/>
      <c r="F343" s="25"/>
      <c r="H343" s="14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</row>
    <row r="344" spans="1:157" s="13" customFormat="1" ht="15.75" x14ac:dyDescent="0.25">
      <c r="A344" s="28"/>
      <c r="B344" s="29"/>
      <c r="F344" s="25"/>
      <c r="H344" s="14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</row>
    <row r="345" spans="1:157" s="13" customFormat="1" ht="15.75" x14ac:dyDescent="0.25">
      <c r="A345" s="28"/>
      <c r="B345" s="29"/>
      <c r="F345" s="25"/>
      <c r="H345" s="1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</row>
    <row r="346" spans="1:157" s="13" customFormat="1" ht="15.75" x14ac:dyDescent="0.25">
      <c r="A346" s="28"/>
      <c r="B346" s="29"/>
      <c r="F346" s="25"/>
      <c r="H346" s="14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</row>
    <row r="347" spans="1:157" s="13" customFormat="1" ht="15.75" x14ac:dyDescent="0.25">
      <c r="A347" s="28"/>
      <c r="B347" s="29"/>
      <c r="F347" s="25"/>
      <c r="H347" s="14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</row>
    <row r="348" spans="1:157" s="13" customFormat="1" ht="15.75" x14ac:dyDescent="0.25">
      <c r="A348" s="28"/>
      <c r="B348" s="29"/>
      <c r="F348" s="25"/>
      <c r="H348" s="14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</row>
    <row r="349" spans="1:157" s="13" customFormat="1" ht="15.75" x14ac:dyDescent="0.25">
      <c r="A349" s="28"/>
      <c r="B349" s="29"/>
      <c r="F349" s="25"/>
      <c r="H349" s="14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</row>
    <row r="350" spans="1:157" s="13" customFormat="1" ht="15.75" x14ac:dyDescent="0.25">
      <c r="A350" s="28"/>
      <c r="B350" s="29"/>
      <c r="F350" s="25"/>
      <c r="H350" s="14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</row>
    <row r="351" spans="1:157" s="13" customFormat="1" ht="15.75" x14ac:dyDescent="0.25">
      <c r="A351" s="28"/>
      <c r="B351" s="29"/>
      <c r="F351" s="25"/>
      <c r="H351" s="14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</row>
    <row r="352" spans="1:157" s="13" customFormat="1" ht="15.75" x14ac:dyDescent="0.25">
      <c r="A352" s="28"/>
      <c r="B352" s="29"/>
      <c r="F352" s="25"/>
      <c r="H352" s="14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</row>
    <row r="353" spans="1:157" s="13" customFormat="1" ht="15.75" x14ac:dyDescent="0.25">
      <c r="A353" s="28"/>
      <c r="B353" s="29"/>
      <c r="F353" s="25"/>
      <c r="H353" s="14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</row>
    <row r="354" spans="1:157" s="13" customFormat="1" ht="15.75" x14ac:dyDescent="0.25">
      <c r="A354" s="28"/>
      <c r="B354" s="29"/>
      <c r="F354" s="25"/>
      <c r="H354" s="14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</row>
    <row r="355" spans="1:157" s="13" customFormat="1" ht="15.75" x14ac:dyDescent="0.25">
      <c r="A355" s="28"/>
      <c r="B355" s="29"/>
      <c r="F355" s="25"/>
      <c r="H355" s="14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</row>
    <row r="356" spans="1:157" s="13" customFormat="1" ht="15.75" x14ac:dyDescent="0.25">
      <c r="A356" s="28"/>
      <c r="B356" s="29"/>
      <c r="F356" s="25"/>
      <c r="H356" s="14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</row>
    <row r="357" spans="1:157" s="13" customFormat="1" ht="15.75" x14ac:dyDescent="0.25">
      <c r="A357" s="28"/>
      <c r="B357" s="29"/>
      <c r="F357" s="25"/>
      <c r="H357" s="14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</row>
    <row r="358" spans="1:157" s="13" customFormat="1" ht="15.75" x14ac:dyDescent="0.25">
      <c r="A358" s="28"/>
      <c r="B358" s="29"/>
      <c r="F358" s="25"/>
      <c r="H358" s="14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2</vt:i4>
      </vt:variant>
    </vt:vector>
  </HeadingPairs>
  <TitlesOfParts>
    <vt:vector size="7" baseType="lpstr">
      <vt:lpstr>Основний</vt:lpstr>
      <vt:lpstr>відмінювання</vt:lpstr>
      <vt:lpstr>Перевірка</vt:lpstr>
      <vt:lpstr>Аркуш1</vt:lpstr>
      <vt:lpstr>Алфавітки</vt:lpstr>
      <vt:lpstr>Алфавітки!Область_друку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1NR</dc:creator>
  <dc:description/>
  <cp:lastModifiedBy>1NR</cp:lastModifiedBy>
  <cp:revision>1</cp:revision>
  <cp:lastPrinted>2026-03-07T10:45:37Z</cp:lastPrinted>
  <dcterms:created xsi:type="dcterms:W3CDTF">2006-09-16T00:00:00Z</dcterms:created>
  <dcterms:modified xsi:type="dcterms:W3CDTF">2026-05-19T13:30:39Z</dcterms:modified>
  <dc:language>en-US</dc:language>
</cp:coreProperties>
</file>