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ДОНЕСЕННЯ\"/>
    </mc:Choice>
  </mc:AlternateContent>
  <xr:revisionPtr revIDLastSave="0" documentId="8_{925CAD00-7EC3-4D5C-9677-96DFA9295CA5}" xr6:coauthVersionLast="47" xr6:coauthVersionMax="47" xr10:uidLastSave="{00000000-0000-0000-0000-000000000000}"/>
  <bookViews>
    <workbookView xWindow="21600" yWindow="0" windowWidth="14400" windowHeight="1755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Основний!$A$11:$AH$177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C1" i="3"/>
  <c r="AG493" i="1"/>
  <c r="AF493" i="1"/>
  <c r="AE493" i="1"/>
  <c r="AG492" i="1"/>
  <c r="AF492" i="1"/>
  <c r="AE492" i="1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<sst xmlns="http://schemas.openxmlformats.org/spreadsheetml/2006/main" count="5302" uniqueCount="2811">
  <si>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</si>
  <si>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</si>
  <si>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</si>
  <si>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</si>
  <si>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</si>
  <si>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</si>
  <si>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</si>
  <si>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</si>
  <si>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</si>
  <si>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</si>
  <si>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</si>
  <si>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</si>
  <si>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</si>
  <si>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</si>
  <si>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</si>
  <si>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</si>
  <si>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</si>
  <si>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</si>
  <si>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</si>
  <si>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</si>
  <si>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</si>
  <si>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</si>
  <si>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</si>
  <si>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</si>
  <si>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</si>
  <si>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</si>
  <si>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</si>
  <si>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</si>
  <si>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</si>
  <si>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</si>
  <si>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</si>
  <si>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</si>
  <si>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</si>
  <si>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</si>
  <si>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</si>
  <si>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</si>
  <si>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</si>
  <si>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</si>
  <si>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</si>
  <si>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</si>
  <si>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</si>
  <si>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</si>
  <si>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</si>
  <si>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</si>
  <si>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</si>
  <si>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</si>
  <si>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</si>
  <si>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</si>
  <si>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</si>
  <si>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</si>
  <si>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</si>
  <si>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</si>
  <si>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</si>
  <si>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</si>
  <si>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</si>
  <si>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</si>
  <si>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</si>
  <si>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</si>
  <si>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</si>
  <si>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</si>
  <si>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</si>
  <si>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</si>
  <si>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</si>
  <si>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</si>
  <si>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</si>
  <si>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</si>
  <si>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</si>
  <si>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</si>
  <si>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</si>
  <si>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</si>
  <si>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</si>
  <si>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</si>
  <si>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</si>
  <si>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</si>
  <si>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</si>
  <si>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</si>
  <si>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</si>
  <si>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</si>
  <si>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</si>
  <si>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</si>
  <si>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</si>
  <si>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</si>
  <si>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</si>
  <si>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</si>
  <si>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</si>
  <si>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</si>
  <si>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</si>
  <si>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</si>
  <si>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</si>
  <si>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</si>
  <si>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</si>
  <si>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</si>
  <si>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</si>
  <si>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</si>
  <si>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</si>
  <si>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</si>
  <si>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</si>
  <si>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</si>
  <si>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</si>
  <si>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</si>
  <si>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</si>
  <si>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</si>
  <si>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</si>
  <si>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</si>
  <si>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</si>
  <si>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</si>
  <si>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</si>
  <si>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</si>
  <si>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</si>
  <si>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</si>
  <si>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</si>
  <si>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</si>
  <si>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</si>
  <si>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</si>
  <si>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</si>
  <si>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</si>
  <si>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</si>
  <si>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</si>
  <si>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</si>
  <si>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</si>
  <si>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</si>
  <si>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</si>
  <si>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</si>
  <si>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</si>
  <si>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</si>
  <si>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</si>
  <si>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</si>
  <si>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</si>
  <si>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</si>
  <si>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</si>
  <si>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</si>
  <si>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</si>
  <si>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</si>
  <si>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</si>
  <si>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</si>
  <si>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</si>
  <si>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</si>
  <si>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</si>
  <si>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</si>
  <si>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</si>
  <si>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</si>
  <si>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</si>
  <si>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</si>
  <si>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</si>
  <si>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</si>
  <si>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</si>
  <si>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</si>
  <si>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</si>
  <si>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</si>
  <si>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</si>
  <si>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</si>
  <si>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</si>
  <si>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</si>
  <si>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</si>
  <si>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</si>
  <si>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</si>
  <si>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</si>
  <si>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</si>
  <si>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</si>
  <si>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</si>
  <si>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</si>
  <si>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</si>
  <si>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</si>
  <si>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</si>
  <si>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</si>
  <si>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</si>
  <si>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</si>
  <si>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</si>
  <si>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</si>
  <si>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</si>
  <si>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</si>
  <si>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</si>
  <si>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</si>
  <si>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</si>
  <si>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</si>
  <si>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</si>
  <si>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</si>
  <si>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</si>
  <si>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</si>
  <si>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</si>
  <si>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</si>
  <si>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</si>
  <si>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</si>
  <si>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</si>
  <si>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</si>
  <si>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</si>
  <si>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</si>
  <si>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</si>
  <si>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</si>
  <si>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</si>
  <si>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</si>
  <si>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</si>
  <si>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</si>
  <si>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</si>
  <si>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</si>
  <si>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</si>
  <si>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</si>
  <si>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</si>
  <si>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</si>
  <si>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</si>
  <si>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</si>
  <si>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</si>
  <si>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</si>
  <si>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</si>
  <si>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</si>
  <si>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</si>
  <si>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</si>
  <si>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</si>
  <si>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</si>
  <si>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</si>
  <si>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</si>
  <si>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</si>
  <si>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</si>
  <si>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</si>
  <si>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</si>
  <si>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</si>
  <si>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</si>
  <si>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</si>
  <si>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</si>
  <si>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</si>
  <si>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</si>
  <si>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</si>
  <si>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</si>
  <si>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</si>
  <si>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</si>
  <si>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</si>
  <si>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</si>
  <si>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</si>
  <si>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</si>
  <si>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</si>
  <si>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</si>
  <si>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</si>
  <si>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</si>
  <si>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</si>
  <si>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</si>
  <si>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</si>
  <si>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</si>
  <si>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</si>
  <si>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</si>
  <si>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</si>
  <si>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</si>
  <si>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</si>
  <si>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</si>
  <si>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</si>
  <si>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</si>
  <si>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</si>
  <si>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</si>
  <si>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</si>
  <si>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</si>
  <si>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</si>
  <si>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</si>
  <si>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</si>
  <si>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</si>
  <si>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</si>
  <si>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</si>
  <si>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</si>
  <si>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</si>
  <si>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</si>
  <si>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</si>
  <si>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</si>
  <si>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</si>
  <si>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</si>
  <si>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</si>
  <si>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</si>
  <si>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</si>
  <si>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</si>
  <si>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</si>
  <si>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</si>
  <si>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</si>
  <si>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</si>
  <si>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</si>
  <si>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</si>
  <si>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</si>
  <si>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</si>
  <si>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</si>
  <si>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</si>
  <si>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</si>
  <si>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</si>
  <si>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</si>
  <si>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</si>
  <si>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</si>
  <si>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</si>
  <si>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</si>
  <si>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</si>
  <si>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</si>
  <si>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</si>
  <si>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</si>
  <si>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</si>
  <si>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</si>
  <si>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</si>
  <si>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</si>
  <si>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</si>
  <si>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</si>
  <si>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</si>
  <si>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</si>
  <si>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</si>
  <si>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</si>
  <si>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</si>
  <si>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</si>
  <si>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</si>
  <si>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</si>
  <si>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</si>
  <si>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</si>
  <si>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</si>
  <si>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</si>
  <si>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</si>
  <si>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</si>
  <si>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</si>
  <si>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</si>
  <si>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</si>
  <si>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</si>
  <si>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</si>
  <si>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</si>
  <si>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</si>
  <si>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</si>
  <si>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</si>
  <si>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</si>
  <si>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</si>
  <si>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</si>
  <si>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</si>
  <si>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</si>
  <si>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</si>
  <si>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</si>
  <si>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</si>
  <si>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</si>
  <si>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</si>
  <si>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</si>
  <si>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</si>
  <si>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</si>
  <si>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</si>
  <si>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</si>
  <si>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</si>
  <si>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</si>
  <si>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</si>
  <si>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</si>
  <si>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</si>
  <si>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</si>
  <si>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</si>
  <si>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</si>
  <si>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</si>
  <si>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</si>
  <si>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</si>
  <si>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</si>
  <si>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</si>
  <si>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</si>
  <si>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</si>
  <si>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</si>
  <si>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</si>
  <si>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</si>
  <si>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</si>
  <si>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</si>
  <si>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</si>
  <si>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</si>
  <si>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</si>
  <si>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</si>
  <si>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</si>
  <si>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</si>
  <si>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</si>
  <si>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</si>
  <si>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</si>
  <si>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</si>
  <si>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</si>
  <si>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</si>
  <si>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</si>
  <si>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</si>
  <si>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</si>
  <si>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</si>
  <si>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</si>
  <si>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</si>
  <si>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</si>
  <si>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</si>
  <si>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</si>
  <si>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</si>
  <si>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</si>
  <si>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</si>
  <si>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</si>
  <si>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</si>
  <si>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</si>
  <si>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</si>
  <si>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</si>
  <si>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</si>
  <si>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</si>
  <si>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</si>
  <si>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</si>
  <si>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</si>
  <si>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</si>
  <si>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</si>
  <si>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</si>
  <si>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</si>
  <si>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</si>
  <si>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</si>
  <si>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</si>
  <si>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</si>
  <si>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</si>
  <si>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</si>
  <si>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</si>
  <si>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</si>
  <si>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</si>
  <si>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</si>
  <si>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</si>
  <si>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</si>
  <si>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</si>
  <si>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</si>
  <si>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</si>
  <si>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</si>
  <si>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</si>
  <si>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</si>
  <si>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</si>
  <si>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</si>
  <si>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</si>
  <si>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</si>
  <si>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</si>
  <si>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</si>
  <si>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</si>
  <si>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</si>
  <si>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</si>
  <si>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</si>
  <si>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</si>
  <si>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</si>
  <si>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</si>
  <si>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</si>
  <si>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</si>
  <si>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</si>
  <si>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</si>
  <si>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</si>
  <si>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</si>
  <si>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</si>
  <si>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</si>
  <si>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</si>
  <si>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</si>
  <si>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</si>
  <si>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</si>
  <si>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</si>
  <si>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</si>
  <si>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</si>
  <si>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</si>
  <si>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</si>
  <si>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</si>
  <si>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</si>
  <si>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</si>
  <si>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</si>
  <si>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</si>
  <si>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</si>
  <si>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</si>
  <si>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</si>
  <si>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</si>
  <si>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</si>
  <si>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</si>
  <si>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</si>
  <si>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</si>
  <si>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</si>
  <si>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</si>
  <si>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</si>
  <si>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</si>
  <si>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</si>
  <si>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</si>
  <si>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</si>
  <si>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</si>
  <si>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</si>
  <si>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</si>
  <si>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</si>
  <si>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</si>
  <si>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</si>
  <si>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</si>
  <si>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</si>
  <si>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</si>
  <si>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</si>
  <si>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</si>
  <si>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</si>
  <si>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</si>
  <si>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</si>
  <si>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</si>
  <si>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</si>
  <si>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</si>
  <si>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</si>
  <si>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</si>
  <si>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</si>
  <si>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</si>
  <si>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</si>
  <si>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</si>
  <si>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</si>
  <si>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</si>
  <si>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</si>
  <si>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</si>
  <si>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</si>
  <si>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</si>
  <si>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</si>
  <si>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</si>
  <si>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</si>
  <si>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</si>
  <si>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</si>
  <si>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</si>
  <si>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</si>
  <si>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</si>
  <si>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</si>
  <si>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</si>
  <si>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</si>
  <si>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</si>
  <si>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</si>
  <si>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</si>
  <si>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</si>
  <si>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</si>
  <si>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</si>
  <si>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</si>
  <si>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</si>
  <si>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</si>
  <si>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</si>
  <si>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</si>
  <si>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</si>
  <si>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</si>
  <si>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</si>
  <si>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</si>
  <si>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</si>
  <si>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</si>
  <si>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</si>
  <si>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</si>
  <si>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</si>
  <si>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</si>
  <si>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</si>
  <si>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</si>
  <si>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</si>
  <si>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</si>
  <si>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</si>
  <si>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</si>
  <si>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</si>
  <si>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</si>
  <si>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</si>
  <si>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</si>
  <si>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</si>
  <si>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</si>
  <si>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</si>
  <si>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</si>
  <si>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</si>
  <si>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</si>
  <si>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</si>
  <si>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</si>
  <si>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</si>
  <si>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</si>
  <si>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</si>
  <si>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</si>
  <si>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</si>
  <si>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</si>
  <si>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</si>
  <si>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</si>
  <si>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</si>
  <si>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</si>
  <si>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</si>
  <si>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</si>
  <si>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</si>
  <si>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</si>
  <si>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</si>
  <si>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</si>
  <si>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</si>
  <si>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</si>
  <si>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</si>
  <si>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</si>
  <si>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</si>
  <si>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</si>
  <si>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</si>
  <si>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</si>
  <si>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</si>
  <si>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</si>
  <si>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</si>
  <si>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</si>
  <si>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</si>
  <si>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</si>
  <si>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</si>
  <si>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</si>
  <si>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</si>
  <si>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</si>
  <si>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</si>
  <si>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</si>
  <si>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</si>
  <si>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</si>
  <si>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</si>
  <si>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</si>
  <si>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</si>
  <si>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</si>
  <si>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</si>
  <si>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</si>
  <si>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</si>
  <si>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</si>
  <si>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</si>
  <si>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</si>
  <si>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</si>
  <si>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</si>
  <si>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</si>
  <si>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</si>
  <si>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</si>
  <si>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</si>
  <si>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</si>
  <si>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</si>
  <si>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</si>
  <si>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</si>
  <si>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</si>
  <si>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</si>
  <si>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</si>
  <si>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</si>
  <si>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</si>
  <si>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</si>
  <si>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</si>
  <si>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</si>
  <si>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</si>
  <si>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</si>
  <si>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</si>
  <si>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</si>
  <si>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</si>
  <si>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</si>
  <si>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</si>
  <si>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</si>
  <si>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</si>
  <si>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</si>
  <si>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</si>
  <si>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</si>
  <si>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</si>
  <si>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</si>
  <si>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</si>
  <si>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</si>
  <si>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</si>
  <si>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</si>
  <si>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</si>
  <si>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</si>
  <si>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</si>
  <si>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</si>
  <si>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</si>
  <si>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</si>
  <si>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</si>
  <si>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</si>
  <si>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</si>
  <si>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</si>
  <si>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</si>
  <si>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</si>
  <si>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</si>
  <si>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</si>
  <si>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</si>
  <si>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</si>
  <si>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</si>
  <si>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</si>
  <si>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</si>
  <si>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</si>
  <si>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</si>
  <si>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</si>
  <si>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</si>
  <si>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</si>
  <si>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</si>
  <si>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</si>
  <si>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</si>
  <si>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</si>
  <si>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</si>
  <si>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</si>
  <si>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</si>
  <si>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</si>
  <si>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</si>
  <si>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</si>
  <si>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</si>
  <si>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</si>
  <si>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</si>
  <si>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</si>
  <si>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</si>
  <si>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</si>
  <si>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</si>
  <si>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</si>
  <si>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</si>
  <si>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</si>
  <si>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</si>
  <si>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</si>
  <si>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</si>
  <si>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</si>
  <si>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</si>
  <si>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</si>
  <si>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</si>
  <si>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</si>
  <si>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</si>
  <si>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</si>
  <si>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</si>
  <si>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</si>
  <si>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</si>
  <si>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</si>
  <si>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</si>
  <si>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</si>
  <si>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</si>
  <si>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</si>
  <si>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</si>
  <si>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</si>
  <si>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</si>
  <si>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</si>
  <si>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</si>
  <si>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</si>
  <si>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</si>
  <si>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</si>
  <si>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</si>
  <si>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</si>
  <si>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</si>
  <si>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</si>
  <si>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</si>
  <si>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</si>
  <si>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</si>
  <si>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</si>
  <si>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</si>
  <si>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</si>
  <si>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</si>
  <si>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</si>
  <si>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</si>
  <si>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</si>
  <si>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</si>
  <si>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</si>
  <si>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</si>
  <si>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</si>
  <si>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</si>
  <si>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</si>
  <si>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</si>
  <si>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</si>
  <si>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</si>
  <si>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</si>
  <si>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</si>
  <si>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</si>
  <si>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</si>
  <si>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</si>
  <si>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</si>
  <si>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</si>
  <si>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</si>
  <si>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</si>
  <si>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</si>
  <si>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</si>
  <si>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</si>
  <si>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</si>
  <si>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</si>
  <si>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</si>
  <si>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</si>
  <si>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</si>
  <si>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</si>
  <si>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</si>
  <si>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</si>
  <si>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</si>
  <si>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</si>
  <si>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</si>
  <si>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</si>
  <si>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</si>
  <si>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</si>
  <si>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</si>
  <si>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</si>
  <si>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</si>
  <si>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</si>
  <si>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</si>
  <si>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</si>
  <si>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</si>
  <si>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</si>
  <si>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</si>
  <si>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</si>
  <si>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</si>
  <si>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</si>
  <si>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</si>
  <si>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</si>
  <si>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</si>
  <si>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</si>
  <si>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</si>
  <si>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</si>
  <si>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</si>
  <si>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</si>
  <si>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</si>
  <si>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</si>
  <si>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</si>
  <si>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</si>
  <si>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</si>
  <si>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</si>
  <si>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</si>
  <si>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</si>
  <si>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</si>
  <si>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</si>
  <si>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</si>
  <si>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</si>
  <si>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</si>
  <si>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</si>
  <si>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</si>
  <si>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</si>
  <si>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</si>
  <si>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</si>
  <si>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</si>
  <si>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</si>
  <si>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</si>
  <si>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</si>
  <si>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</si>
  <si>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</si>
  <si>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</si>
  <si>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</si>
  <si>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</si>
  <si>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</si>
  <si>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</si>
  <si>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</si>
  <si>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</si>
  <si>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</si>
  <si>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</si>
  <si>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</si>
  <si>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</si>
  <si>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</si>
  <si>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</si>
  <si>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</si>
  <si>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</si>
  <si>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</si>
  <si>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</si>
  <si>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</si>
  <si>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</si>
  <si>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</si>
  <si>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</si>
  <si>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</si>
  <si>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</si>
  <si>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</si>
  <si>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</si>
  <si>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</si>
  <si>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</si>
  <si>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</si>
  <si>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</si>
  <si>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</si>
  <si>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</si>
  <si>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</si>
  <si>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</si>
  <si>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</si>
  <si>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</si>
  <si>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</si>
  <si>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</si>
  <si>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</si>
  <si>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</si>
  <si>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</si>
  <si>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</si>
  <si>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</si>
  <si>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</si>
  <si>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</si>
  <si>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</si>
  <si>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</si>
  <si>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</si>
  <si>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</si>
  <si>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</si>
  <si>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</si>
  <si>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</si>
  <si>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</si>
  <si>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</si>
  <si>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</si>
  <si>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</si>
  <si>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</si>
  <si>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</si>
  <si>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</si>
  <si>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</si>
  <si>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</si>
  <si>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</si>
  <si>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</si>
  <si>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</si>
  <si>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</si>
  <si>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</si>
  <si>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</si>
  <si>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</si>
  <si>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</si>
  <si>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</si>
  <si>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</si>
  <si>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</si>
  <si>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</si>
  <si>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</si>
  <si>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</si>
  <si>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</si>
  <si>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</si>
  <si>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</si>
  <si>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</si>
  <si>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</si>
  <si>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</si>
  <si>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</si>
  <si>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</si>
  <si>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</si>
  <si>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</si>
  <si>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</si>
  <si>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</si>
  <si>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</si>
  <si>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</si>
  <si>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</si>
  <si>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</si>
  <si>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</si>
  <si>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</si>
  <si>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</si>
  <si>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</si>
  <si>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</si>
  <si>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</si>
  <si>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</si>
  <si>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</si>
  <si>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</si>
  <si>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</si>
  <si>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</si>
  <si>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</si>
  <si>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</si>
  <si>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</si>
  <si>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</si>
  <si>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</si>
  <si>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</si>
  <si>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</si>
  <si>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</si>
  <si>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</si>
  <si>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</si>
  <si>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</si>
  <si>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</si>
  <si>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</si>
  <si>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</si>
  <si>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</si>
  <si>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</si>
  <si>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</si>
  <si>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</si>
  <si>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</si>
  <si>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</si>
  <si>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</si>
  <si>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</si>
  <si>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</si>
  <si>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</si>
  <si>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</si>
  <si>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</si>
  <si>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</si>
  <si>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</si>
  <si>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</si>
  <si>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</si>
  <si>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</si>
  <si>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</si>
  <si>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</si>
  <si>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</si>
  <si>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</si>
  <si>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</si>
  <si>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</si>
  <si>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</si>
  <si>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</si>
  <si>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</si>
  <si>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</si>
  <si>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</si>
  <si>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</si>
  <si>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</si>
  <si>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</si>
  <si>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</si>
  <si>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</si>
  <si>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</si>
  <si>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</si>
  <si>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</si>
  <si>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</si>
  <si>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</si>
  <si>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</si>
  <si>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</si>
  <si>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</si>
  <si>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</si>
  <si>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</si>
  <si>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</si>
  <si>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</si>
  <si>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</si>
  <si>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</si>
  <si>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</si>
  <si>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</si>
  <si>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</si>
  <si>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</si>
  <si>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</si>
  <si>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</si>
  <si>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</si>
  <si>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</si>
  <si>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</si>
  <si>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</si>
  <si>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</si>
  <si>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</si>
  <si>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</si>
  <si>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</si>
  <si>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</si>
  <si>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</si>
  <si>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</si>
  <si>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</si>
  <si>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</si>
  <si>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</si>
  <si>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</si>
  <si>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</si>
  <si>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</si>
  <si>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</si>
  <si>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</si>
  <si>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</si>
  <si>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</si>
  <si>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</si>
  <si>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</si>
  <si>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</si>
  <si>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</si>
  <si>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</si>
  <si>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</si>
  <si>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</si>
  <si>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</si>
  <si>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</si>
  <si>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</si>
  <si>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</si>
  <si>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</si>
  <si>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</si>
  <si>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</si>
  <si>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</si>
  <si>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</si>
  <si>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</si>
  <si>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</si>
  <si>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</si>
  <si>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</si>
  <si>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</si>
  <si>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</si>
  <si>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</si>
  <si>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</si>
  <si>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</si>
  <si>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</si>
  <si>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</si>
  <si>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</si>
  <si>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</si>
  <si>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</si>
  <si>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</si>
  <si>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</si>
  <si>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</si>
  <si>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</si>
  <si>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</si>
  <si>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</si>
  <si>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</si>
  <si>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</si>
  <si>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</si>
  <si>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</si>
  <si>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</si>
  <si>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</si>
  <si>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</si>
  <si>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</si>
  <si>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</si>
  <si>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</si>
  <si>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</si>
  <si>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</si>
  <si>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</si>
  <si>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</si>
  <si>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</si>
  <si>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</si>
  <si>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</si>
  <si>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</si>
  <si>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</si>
  <si>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</si>
  <si>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</si>
  <si>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</si>
  <si>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</si>
  <si>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</si>
  <si>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</si>
  <si>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</si>
  <si>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</si>
  <si>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</si>
  <si>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</si>
  <si>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</si>
  <si>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</si>
  <si>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</si>
  <si>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</si>
  <si>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</si>
  <si>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</si>
  <si>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</si>
  <si>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</si>
  <si>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</si>
  <si>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</si>
  <si>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</si>
  <si>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</si>
  <si>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</si>
  <si>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</si>
  <si>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</si>
  <si>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</si>
  <si>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</si>
  <si>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</si>
  <si>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</si>
  <si>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</si>
  <si>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</si>
  <si>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</si>
  <si>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</si>
  <si>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</si>
  <si>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</si>
  <si>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</si>
  <si>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</si>
  <si>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</si>
  <si>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</si>
  <si>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</si>
  <si>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</si>
  <si>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</si>
  <si>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</si>
  <si>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</si>
  <si>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</si>
  <si>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</si>
  <si>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</si>
  <si>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</si>
  <si>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</si>
  <si>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</si>
  <si>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</si>
  <si>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</si>
  <si>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</si>
  <si>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</si>
  <si>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</si>
  <si>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</si>
  <si>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</si>
  <si>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</si>
  <si>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</si>
  <si>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</si>
  <si>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</si>
  <si>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</si>
  <si>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</si>
  <si>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</si>
  <si>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</si>
  <si>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</si>
  <si>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</si>
  <si>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</si>
  <si>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</si>
  <si>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</si>
  <si>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</si>
  <si>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</si>
  <si>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</si>
  <si>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</si>
  <si>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</si>
  <si>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</si>
  <si>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</si>
  <si>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</si>
  <si>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</si>
  <si>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</si>
  <si>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</si>
  <si>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</si>
  <si>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</si>
  <si>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</si>
  <si>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</si>
  <si>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</si>
  <si>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</si>
  <si>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</si>
  <si>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</si>
  <si>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</si>
  <si>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</si>
  <si>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</si>
  <si>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</si>
  <si>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</si>
  <si>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</si>
  <si>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</si>
  <si>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</si>
  <si>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</si>
  <si>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</si>
  <si>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</si>
  <si>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</si>
  <si>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</si>
  <si>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</si>
  <si>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</si>
  <si>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</si>
  <si>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</si>
  <si>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</si>
  <si>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</si>
  <si>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</si>
  <si>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</si>
  <si>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Литовченко Ігор Станіславович</t>
  </si>
  <si>
    <t>Кудаєв Сергій Олександрович</t>
  </si>
  <si>
    <t>Голуб Сергій Вячеславович</t>
  </si>
  <si>
    <t>Кліпін Дмитро Анатолійович</t>
  </si>
  <si>
    <t>Десик Олександр Васильович</t>
  </si>
  <si>
    <t>Снісаренко Данило Григорович</t>
  </si>
  <si>
    <t>Катасонов Віталій Володимирович</t>
  </si>
  <si>
    <t>Соколенко Олег Віталійович</t>
  </si>
  <si>
    <t>Бондаренко Олександр Андрійович</t>
  </si>
  <si>
    <t>Вінницька обл
м. Козятин</t>
  </si>
  <si>
    <t>Вінницька обл
Мельницький р-н
м. Козятин 
вул. Вінниченка буд 38</t>
  </si>
  <si>
    <t>ПТУ№17
м.Козятин
2016
технік-будівельник</t>
  </si>
  <si>
    <t>стриптизер (не надав Інформацію) 5 років
Права Б</t>
  </si>
  <si>
    <t xml:space="preserve">батько:Кудаєв Борис Павлович-1971-093445116  (не надав Інформацію)
мати:Кудаєво Ольга Іванівна -1976-
0632472245 (не надав Інформацію)
</t>
  </si>
  <si>
    <t>Житомирський р-н
м.Бердичів</t>
  </si>
  <si>
    <t>Житомирська обл
м.Бердичів
 вул. Зоряна буд 26б кв 17</t>
  </si>
  <si>
    <t>м.Київ
МТУ національно-транспортний Університет
2010 
Інженер Будівельник</t>
  </si>
  <si>
    <t>Конструктор меблів 1 рік
права А Б Ц</t>
  </si>
  <si>
    <t>дружина: Голуб Світлана Василівна -1984-
0677092054 Житомирський р-н
м.Бердичів вул Зоряна буд 26б кв 17
мати :Голуб Валентина Григорівна 1957-
0964531651 - м. Бердичив вул Чернишевського буд 4</t>
  </si>
  <si>
    <t>Луганська обл
с. Білокуракине</t>
  </si>
  <si>
    <t>м. Київ 
вул Червоної Калини 
буд 81 кв61</t>
  </si>
  <si>
    <t>ПТУ№117
с.Панківка
1996
Тракторист-механік</t>
  </si>
  <si>
    <t>Плиточник 5р
Права  Б</t>
  </si>
  <si>
    <t>брат:Роман Автонділович 0507323605</t>
  </si>
  <si>
    <t>Білий Георгій Єдуардович</t>
  </si>
  <si>
    <t>м.Дніпропетровськ</t>
  </si>
  <si>
    <t>м. Дніпро 
вул Янтарна буд 73 кв 58</t>
  </si>
  <si>
    <t>м.Запоріжжя 
запорізький приватний інститут
2022
тренер</t>
  </si>
  <si>
    <t>кухар 6 років
Права Б</t>
  </si>
  <si>
    <t>дружина: Біла Ірина Олександрівна -1995-
0685321494 м. Дніпро 
вул Янтарна буд 73 кв 58
мати: Біла Світлана Антатолівна -1970-
0503614252 м. Дніпро вул Дімітрова 26</t>
  </si>
  <si>
    <t xml:space="preserve">м.Київ </t>
  </si>
  <si>
    <t>м.Київ вул О.теліги 37а кв 55</t>
  </si>
  <si>
    <t>м.Київ
КНУ ім.Тараса Григоровича Шевченка 
2010
Юрист</t>
  </si>
  <si>
    <t xml:space="preserve">Юрист 10 років 
</t>
  </si>
  <si>
    <t xml:space="preserve">брат: Вітько Олександр Григорович -1985-
0937863669 м.Київ вуб Буслівська 20 </t>
  </si>
  <si>
    <t xml:space="preserve">Цесько Євген Іванович </t>
  </si>
  <si>
    <t xml:space="preserve">Херсонська обл
с. Степанівка </t>
  </si>
  <si>
    <t>м.Херсон 
вул Весела буд 41</t>
  </si>
  <si>
    <t>м.Херсон
ВПУ№2
Столяр
2005</t>
  </si>
  <si>
    <t xml:space="preserve">Криптовалюта 7 роквв </t>
  </si>
  <si>
    <t xml:space="preserve">сестра: Цесько Інна Іванівна -1990-
0957168028 м.Херсон вул  Весела буд 41
</t>
  </si>
  <si>
    <t>Київська обл.
Броварський р-н
с. Троєщина</t>
  </si>
  <si>
    <t>м. Київ
вул. Лесі Українки, буд. 9а (Троєщина)</t>
  </si>
  <si>
    <t>НУХТ (Національний університет харчових технологій)
м. Київ
2005р
Технолог консервних виробів</t>
  </si>
  <si>
    <t>проектування та виробництво корпусних меблів - 15р
Права B</t>
  </si>
  <si>
    <t>одружени
дружина: Десик Ольга Василівна - 1984 - 0666138779, м. Київ
вул. Лесі Українки, буд. 9а (Троєщина)
батько: Десик Василь Михайлович - 78р - 0677236600, м. Київ
вул. Лесі Українки, буд. 9а (Троєщина)</t>
  </si>
  <si>
    <t>Андрюшенко Василь Миколайович</t>
  </si>
  <si>
    <t>Донецька обл.
м. Маріуполь</t>
  </si>
  <si>
    <t>м. Київ
просп. Червоної Калини, буд. 20б, кв. 84</t>
  </si>
  <si>
    <t>Толоковська школа №58
Донецька обл, Маріупольський р-н, с. Толоківка
1997</t>
  </si>
  <si>
    <t>будівельник - 20р
Права B (вилучені)</t>
  </si>
  <si>
    <t>не одружений
сестра: Овчаренко Антоніна Миколаївна - 1970 - 0965389892 - м. Київ, просп. Червоної Калини, буд. 20б, кв. 84</t>
  </si>
  <si>
    <t>Кіровоградська обл.
м. Кіровоград</t>
  </si>
  <si>
    <t>м. Київ
вул. Костанайська, буд. 1, кв. 2</t>
  </si>
  <si>
    <t>Гімназі ім. Т. Шевченка
м. Кропивницький
2017</t>
  </si>
  <si>
    <t>продавець-консультант - 6р
Права B</t>
  </si>
  <si>
    <t>одружений
дружина: Снісаренко Марія Артемівна - 2003 - 0635379329, м. Київ
вул. Костанайська, буд. 1, кв. 2
мати: Снісаренко Ірина Вікторівна - прибл. 45 - 0950559737 - м. Кропивницький, вул. Полтавська, буд. 81, кв 103</t>
  </si>
  <si>
    <t>Херсонська обл.
Великоолександрівський р-н
с. Новополтавка</t>
  </si>
  <si>
    <t>м. Київ
вул. Професора Педвисоцького, буд. 18, кв. 48</t>
  </si>
  <si>
    <t>Херсонське ВПУ
2015
ресторанне господарство</t>
  </si>
  <si>
    <t>держ. прикордонна служба - 3,5р</t>
  </si>
  <si>
    <t>не одружений
мати: Луппа Оксана Іванівна - 1975 - 0685983229 - м. Київ
вул. Професора Педвисоцького, буд. 18, кв. 48
сестра: Абуністрович Олена Іванівна - прибл. 1970- 0677170896 - Херсонська обл., Бериславський р-н, смт. Великоолександрівка, вул. Вільна, буд. 51</t>
  </si>
  <si>
    <t>Херсонська обл.
Бориславський р-н.
с. Львове</t>
  </si>
  <si>
    <t>м. Київ
вул. Хорива, буд. 50, кв. 2</t>
  </si>
  <si>
    <t>ВПУ №25
м. Київ
2017
маляр</t>
  </si>
  <si>
    <t>оператор на овочерізці
менеджер в офісі
мерчендайзер</t>
  </si>
  <si>
    <t>не одружений
мати: Бондаренко Інна Миколаївна - 1988 - 0997760649 - м. Київ
вул. Хорива, буд. 50, кв. 2
тітка: Слинько Тетяна Миколаївна - прибл. 52р - 0683704157 - м. Київ</t>
  </si>
  <si>
    <t xml:space="preserve">Хлупін Денис Володимирович </t>
  </si>
  <si>
    <t xml:space="preserve">м. Дніпро </t>
  </si>
  <si>
    <t>м. Дніпро вул. Робітнича буд 63 кв. 84</t>
  </si>
  <si>
    <t>ДГУ м. Дніпро 2012 рік, юрист-спеціаліст( правознавство)</t>
  </si>
  <si>
    <t>ремонт побутової техніки та електроники 2 роки права Б</t>
  </si>
  <si>
    <t>цивілний дружина Кравченко Юлія Володимирівна 1976 року, 0678407373, м. Київ вул. Перова буд 16 кв3. друж Ігорь Піскіжов Валерійович 1964, 0962134218. м. Київ вул. Центральна буд 43 кв8</t>
  </si>
  <si>
    <t xml:space="preserve">Устенко Олександр Сергійович </t>
  </si>
  <si>
    <t xml:space="preserve">м. Київ </t>
  </si>
  <si>
    <t xml:space="preserve">м. Київ вул. Акедеміка Корольва 3а кв1 </t>
  </si>
  <si>
    <t xml:space="preserve">Коледж від НУХТ м.Київ 2010 рік Технолог повар </t>
  </si>
  <si>
    <t>менеджер по продажу 3 роки ,права Б</t>
  </si>
  <si>
    <t>не одружений. Батько Устенко Сергійович 1965 року, 0675955058, м. Київ вул. Акедеміка Корольва 3а кв1, мати Устенко Лариса Миколаївна  1967 року 0671320066 м. Київ вул. Акедеміка Корольва 3а кв1</t>
  </si>
  <si>
    <t xml:space="preserve">Перехрестенко Всеслав Вячеславович </t>
  </si>
  <si>
    <t xml:space="preserve">Київська обл. м. Біла церка </t>
  </si>
  <si>
    <t xml:space="preserve">м. київ вул. Провулок Кустанайський 7 </t>
  </si>
  <si>
    <t xml:space="preserve">НУФВСУ м. Київ 2015 рік, реабілітолог </t>
  </si>
  <si>
    <t xml:space="preserve">реабілітолог 15 років </t>
  </si>
  <si>
    <t xml:space="preserve">не одружений, мати Перехрестенко Віталіна Олегівна 1978, 0969665077, м. Біла церква, вул. курсовий пеевулок 19 кв 47, друг, Семченко Владислав Юрійович 1993, 0637836184, м. Біла церква, вул. Фастівська 28 </t>
  </si>
  <si>
    <t xml:space="preserve">Сурда Ігор Юрійович </t>
  </si>
  <si>
    <t xml:space="preserve">Житомирська обл. Житомирський р-н. с. Кодня </t>
  </si>
  <si>
    <t>Житомирська обл. Житомирський р-н. с. Двірець, вул. Петровського 45</t>
  </si>
  <si>
    <t xml:space="preserve">ПТУ №1 м. Житомир 2008 рік, маляр штукатур плиточник </t>
  </si>
  <si>
    <t xml:space="preserve">банщик 5 років </t>
  </si>
  <si>
    <t>не одружений, брат Сурда Олег Юрійович 1991 року, 0982169574, Житомирська обл. Житомирський р-н. с. Кодня вул. Кооперативна 72,мати Сурда Валентина Леонідівна 1967, немає номера телефону,   Житомирська обл. Житомирський р-н. с. Двірець, вул. Петровського 45</t>
  </si>
  <si>
    <t xml:space="preserve">не має телефона </t>
  </si>
  <si>
    <t>№ 57</t>
  </si>
  <si>
    <t>1/2364</t>
  </si>
  <si>
    <t>2940603255</t>
  </si>
  <si>
    <t>1/2363</t>
  </si>
  <si>
    <t>3560301717</t>
  </si>
  <si>
    <t>260223-9</t>
  </si>
  <si>
    <t>1230</t>
  </si>
  <si>
    <t>661</t>
  </si>
  <si>
    <t>10/590</t>
  </si>
  <si>
    <t>4/1847/1</t>
  </si>
  <si>
    <t>1/536</t>
  </si>
  <si>
    <t>2359</t>
  </si>
  <si>
    <t>3044204097</t>
  </si>
  <si>
    <t>АГ 629818</t>
  </si>
  <si>
    <t>КС 160333
Київським РВ ДМУ УДМС УКР в Донецькій обл
09.08.2002</t>
  </si>
  <si>
    <t>Азербайджан, м. Баку</t>
  </si>
  <si>
    <t>м. Київ, вул. Копилівська, буд. 30, кв. 54</t>
  </si>
  <si>
    <t>інженер систем безпеки, 25 років
Права: Б</t>
  </si>
  <si>
    <t>АГ 574967</t>
  </si>
  <si>
    <t>011098716</t>
  </si>
  <si>
    <t>м. Вінниця</t>
  </si>
  <si>
    <t>м. Вінниця, вул. Запорізька, буд. 21, кв. 124</t>
  </si>
  <si>
    <t>Стрижовська СВК</t>
  </si>
  <si>
    <t xml:space="preserve">Будівельник, 1 рік
Права - </t>
  </si>
  <si>
    <t>довідка</t>
  </si>
  <si>
    <t>СМ 568410
Фастівським МРВ ГУ МВС УКР в Київській обл
02.10.2003</t>
  </si>
  <si>
    <t>3510103050</t>
  </si>
  <si>
    <t>АГ 629824</t>
  </si>
  <si>
    <t>005780250
8034
24.02.2021</t>
  </si>
  <si>
    <t>м. Київ</t>
  </si>
  <si>
    <t>м. Київ, вул. Пилипа Козицького, буд. 3, кв. 32</t>
  </si>
  <si>
    <t>КНАУ, 2016, економіст-кібернетик</t>
  </si>
  <si>
    <t>Продавець, 6 років
Права -</t>
  </si>
  <si>
    <t>3585404453</t>
  </si>
  <si>
    <t>3083303814</t>
  </si>
  <si>
    <t>АГ 629816</t>
  </si>
  <si>
    <t>МЕ 490408
Шевченківського РУ ГУ МВС УКР в м. Києві
28.04.2005</t>
  </si>
  <si>
    <t>м. Київ, вул. Дмитрицька, буд. 82, кв. 16</t>
  </si>
  <si>
    <t>Київський бізнес коледж</t>
  </si>
  <si>
    <t xml:space="preserve">ІТ-фахівець, 20 років
Права - </t>
  </si>
  <si>
    <t>А3316 по розподілу рекомендаційний лист</t>
  </si>
  <si>
    <t>3394409996</t>
  </si>
  <si>
    <t>3086718370</t>
  </si>
  <si>
    <t>СМ 361072
Білоцерківським РВ ГУ МВС УКР в Київській обл
21.09.2001</t>
  </si>
  <si>
    <t>2847201056</t>
  </si>
  <si>
    <t>АГ 574970</t>
  </si>
  <si>
    <t>СО 339913</t>
  </si>
  <si>
    <t>Вінницька обл., Вінницький р-н, с. Нова Прилука, пров. Козацька, буд. 10</t>
  </si>
  <si>
    <t>Староприлуцька середня школа, 1995</t>
  </si>
  <si>
    <t>Водій, 10 років
Права (всі категорії)</t>
  </si>
  <si>
    <t>АГ 366060</t>
  </si>
  <si>
    <t>ВМ 237252</t>
  </si>
  <si>
    <t>Житомирська обл., Новоград-Волинський р-н., с. Гірки</t>
  </si>
  <si>
    <t>Житомирська обл., Новоград-Волинський р-н., с. Гірки, вул. Жука, 52</t>
  </si>
  <si>
    <t>Житомирський технікум, комерсант, 1997</t>
  </si>
  <si>
    <t>вісутній</t>
  </si>
  <si>
    <t>не одружений, брат: Шевчук Олександр Григорович, 1983, Житомирська обл., Новоград-Волинський р-н</t>
  </si>
  <si>
    <t>Чернігівська обл., Карюківський р-н., с. Бондарівка</t>
  </si>
  <si>
    <t>Чернігівська обл. м. Бахмач, вул. Олени Теліги, буд. 36</t>
  </si>
  <si>
    <t>середня спеціальна</t>
  </si>
  <si>
    <t>Конотопський аграрний ліцей, 2017, слюсар-механік</t>
  </si>
  <si>
    <t>0632905799</t>
  </si>
  <si>
    <t>Чернігівська обл., Бахмацький р-н., с. Щуча-Гребля</t>
  </si>
  <si>
    <t>Чернігівська обл., Ніжинський р-н., м. Бобровиця, вул. Святкова, буд. 6</t>
  </si>
  <si>
    <t>Бобровицький ДСГТ, 2000, агроном</t>
  </si>
  <si>
    <t xml:space="preserve">слюсар, 2 роки
оператор крупʼяного виробництва, 10 років
Технік склада, 6 років
Права - </t>
  </si>
  <si>
    <t>0681939861</t>
  </si>
  <si>
    <t>Водій, 4 роки
Слюсар-механік, 4 роки
Права: В, С</t>
  </si>
  <si>
    <t>Київська обл., м. Фастів</t>
  </si>
  <si>
    <t>Київська обл., м. Фастів, вул. Правди, буд. 105</t>
  </si>
  <si>
    <t>ПТУ №18, м. Фастів, 2005, столяр</t>
  </si>
  <si>
    <t xml:space="preserve">Складальник-пакувальник, 6 років
оператор-вантажної лінії, 2 роки
Права - </t>
  </si>
  <si>
    <t>0632444929</t>
  </si>
  <si>
    <t>ІІ Rh+</t>
  </si>
  <si>
    <t>м. Чернігів</t>
  </si>
  <si>
    <t>м. Чернігів, просп. Миру, буд. 201б, кв. 20</t>
  </si>
  <si>
    <t>Чернігівський педагогічний університет, 2021, фізичне виховання, хореографія</t>
  </si>
  <si>
    <t xml:space="preserve">Тренер із спортивних бальних танців, 22 роки
Права - </t>
  </si>
  <si>
    <t>0664746771</t>
  </si>
  <si>
    <t>Дніппопетровська обл., м. Новомосковськ</t>
  </si>
  <si>
    <t>Чернігівська обл., Чернігівський р-н., с. Десна, вул. Захисників України, буд. 3, кв. 38</t>
  </si>
  <si>
    <t>Чернігівський інститут економіки та управління, 2007, маркетолог</t>
  </si>
  <si>
    <t>системний адміністратор, 18 років
Права: С</t>
  </si>
  <si>
    <t>0937859535</t>
  </si>
  <si>
    <t>І RH +</t>
  </si>
  <si>
    <t>Чернігівська обл., Чернігівський р-н., с. Новий Білоус, вул. Свиридовського, буд. 27</t>
  </si>
  <si>
    <t>Чернігівська політехніка, 2005, інженерна механіка, технології машинобудування</t>
  </si>
  <si>
    <t>ФОП, 10 років
аргонно-дугове зварювання, 20 років
Права -</t>
  </si>
  <si>
    <t>0961992032</t>
  </si>
  <si>
    <t>Чернігівська обл., Чернігівський р-н, с. Євминка</t>
  </si>
  <si>
    <t>Чернігівська обл., Чернігівський р-н, с. Євминка, вул. Київська, буд. 145</t>
  </si>
  <si>
    <t>базова загальна середня</t>
  </si>
  <si>
    <t>Євминська ЗОШ</t>
  </si>
  <si>
    <t xml:space="preserve">оператор дробильного станку, 1.5 роки
Права - </t>
  </si>
  <si>
    <t>Київська обл., Білоцерківський р-н., с. Піщане</t>
  </si>
  <si>
    <t>Київська обл., Білоцерківський р-н., с. Піщане, вул. Замкова, буд. 214</t>
  </si>
  <si>
    <t>Піщанська ЗОШ, 2002</t>
  </si>
  <si>
    <t>Стропальщик козлового крану, к років, 
Права -</t>
  </si>
  <si>
    <t>0967931891</t>
  </si>
  <si>
    <t>ІІ Rh-</t>
  </si>
  <si>
    <t>АБРАМЯН Артур Маратович</t>
  </si>
  <si>
    <t>АВРАМЕНКО Андрій Миколайович</t>
  </si>
  <si>
    <t>АЛЕКСЕНКО Іван Миколайович</t>
  </si>
  <si>
    <t>АЛІЄВ Парвіз Натікбєкович</t>
  </si>
  <si>
    <t>АНДРУШКО Вадим Валентинович</t>
  </si>
  <si>
    <t>АНІСІМОВ Сергій Леонідович</t>
  </si>
  <si>
    <t>АНТОНЮК Дмитро Русланович</t>
  </si>
  <si>
    <t>АНТОНЮК Олександр Леонідович</t>
  </si>
  <si>
    <t>БАБИЧ Андрій Васильович</t>
  </si>
  <si>
    <t>БАСКАКОВ Павло Анатолійович</t>
  </si>
  <si>
    <t>БЕРШАДСЬКИЙ Олександр Миколайович</t>
  </si>
  <si>
    <t>БІЛОУСОВ Сергій Вікторович</t>
  </si>
  <si>
    <t>БОЙКО Геннадій Володимирович</t>
  </si>
  <si>
    <t>БОЛЬШАКОВ Костянтин Євгенович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</si>
  <si>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</si>
  <si>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</si>
  <si>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</si>
  <si>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</si>
  <si>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БРОДОВСЬКИЙ Вадим Феліксович</t>
  </si>
  <si>
    <t>БРУЯКА Максим Юрійович</t>
  </si>
  <si>
    <t>БУРКОВЦОВ Андрій Юрійович</t>
  </si>
  <si>
    <t>БУТКО Руслан Павлович</t>
  </si>
  <si>
    <t>ВАСИЛЬЧЕНКО Сергій Анатолійович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</si>
  <si>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</si>
  <si>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</si>
  <si>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</si>
  <si>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</si>
  <si>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</si>
  <si>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</si>
  <si>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ГОНЧАРУК Владислав Миколайович</t>
  </si>
  <si>
    <t>ГОРБАЧОВ Богдан Віталійович</t>
  </si>
  <si>
    <t>ГРАБКО Андрій Іванович</t>
  </si>
  <si>
    <t>ГРЕЧАНЮК Денис Сергійович</t>
  </si>
  <si>
    <t>ГРІЩЕНКО Максим Олегович</t>
  </si>
  <si>
    <t>ГРОХ Андрій Вікторович</t>
  </si>
  <si>
    <t>ГРУЗИНСЬКИЙ Юрій Миколайович</t>
  </si>
  <si>
    <t>ГУЛЕНКО Владислав Олександрович</t>
  </si>
  <si>
    <t>ГУСЄВ Євгеній Олександрович</t>
  </si>
  <si>
    <t>ДАВИДЕНКО Богдан Миколайович</t>
  </si>
  <si>
    <t>ДАЦЮК Вячеслав Іванович</t>
  </si>
  <si>
    <t>ДЕНИСЕНКО Артем Олегович</t>
  </si>
  <si>
    <t>ДЕРЕВЛЮК Сергій Степанович</t>
  </si>
  <si>
    <t>ДЕРКАЧ Антон Олександрович</t>
  </si>
  <si>
    <t>ДРИГА Сергій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</si>
  <si>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</si>
  <si>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</si>
  <si>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</si>
  <si>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</si>
  <si>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</si>
  <si>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</si>
  <si>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</si>
  <si>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</si>
  <si>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</si>
  <si>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КАТЕРУША Ярослав Ігорович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</si>
  <si>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</si>
  <si>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</si>
  <si>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</si>
  <si>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</si>
  <si>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</si>
  <si>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</si>
  <si>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</si>
  <si>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</si>
  <si>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</si>
  <si>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КОЛОДЧЕНКО Олег Григорович</t>
  </si>
  <si>
    <t>КОНОВАЛ Євгеній Миколайович</t>
  </si>
  <si>
    <t>КОРЕНЄВ Віталій Віталійович</t>
  </si>
  <si>
    <t>КОСЕНКО Віталій Якович</t>
  </si>
  <si>
    <t>КОСЕНЮК Валерій Анатолійович</t>
  </si>
  <si>
    <t>КОСЬМІН Юрій Віталійович</t>
  </si>
  <si>
    <t>КРЕЙДИЧ Жан Віталійович</t>
  </si>
  <si>
    <t>КРИВОГУЗ Віталій Олександович</t>
  </si>
  <si>
    <t>КУЗЬМИШИН Юрій Миколайович</t>
  </si>
  <si>
    <t>КУЧЕРЕНКО Анатолій Михайлович</t>
  </si>
  <si>
    <t>КУЧУРА Андрій Віталійович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</si>
  <si>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</si>
  <si>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</si>
  <si>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</si>
  <si>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</si>
  <si>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ЛЮЛЕВИЧ Віталій Михайлович</t>
  </si>
  <si>
    <t>МАЗУРКЕВИЧ Віталій Петрович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</si>
  <si>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</si>
  <si>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</si>
  <si>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</si>
  <si>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</si>
  <si>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</si>
  <si>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ПАРХОМЕНКО Володимир Анатолійович</t>
  </si>
  <si>
    <t>ПАРШИКОВ Артем Вадимович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</si>
  <si>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</si>
  <si>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</si>
  <si>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</si>
  <si>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</si>
  <si>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ПОЛІЩЕНКО Олександр Петрович</t>
  </si>
  <si>
    <t>ПОЛТОРАЦЬКИЙ Сергій Олександрович</t>
  </si>
  <si>
    <t>ПОНОМАРЕНКО Володимир Миколайович</t>
  </si>
  <si>
    <t>ПРИЩЕПЧУК Андрій Олександрович</t>
  </si>
  <si>
    <t>ПРОКОПЧУК Євген Антонович</t>
  </si>
  <si>
    <t>ПЯТНІКОВ Анатолій Вікторович</t>
  </si>
  <si>
    <t>РЕДЬКО Вадим Юрійович</t>
  </si>
  <si>
    <t>РІЗНИЧОК Ігор Миколайович</t>
  </si>
  <si>
    <t>РОМАНЦОВ Ілля Андрійович</t>
  </si>
  <si>
    <t>САВИЦЬКИЙ Олексій Васильович</t>
  </si>
  <si>
    <t>САДИКА Роман Олександрович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</si>
  <si>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</si>
  <si>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</si>
  <si>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</si>
  <si>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</si>
  <si>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</si>
  <si>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</si>
  <si>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</si>
  <si>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</si>
  <si>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</si>
  <si>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</si>
  <si>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</si>
  <si>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ТАРАСОВ Максим Миколайович</t>
  </si>
  <si>
    <t>ТЕМЕНІК Андрій Володимирович</t>
  </si>
  <si>
    <t>ТЕРЕШИН Сергій Валерійович</t>
  </si>
  <si>
    <t>ТЕРНЮК Андрій Олексійович</t>
  </si>
  <si>
    <t>ТИМЧЕНКО Олександр Олександрович</t>
  </si>
  <si>
    <t>ТОДОРОВСЬКИЙ Дмитрій Анатолійович</t>
  </si>
  <si>
    <t>ТОЛОЧКІН Мирослав Олегович</t>
  </si>
  <si>
    <t>ТРИЗНА Максим Геннадійович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</si>
  <si>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</si>
  <si>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</si>
  <si>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</si>
  <si>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</si>
  <si>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</si>
  <si>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ХВЕЩУК Дмитро Володимирович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</si>
  <si>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</si>
  <si>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</si>
  <si>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</si>
  <si>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</si>
  <si>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</si>
  <si>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</si>
  <si>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</si>
  <si>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ШКОЛЬНИЙ Максим Олександрович</t>
  </si>
  <si>
    <t>ШТИБ Олександр Вʼячеславович</t>
  </si>
  <si>
    <t>ШУПИК Максим Васильович</t>
  </si>
  <si>
    <t>ЯВТУШЕНКО Андрій Вікторович</t>
  </si>
  <si>
    <t>ЯКИМЕНКО Роман Олександрович</t>
  </si>
  <si>
    <t>ЯКОВЕНКО Олексій Костянтинович</t>
  </si>
  <si>
    <t>ЯНЦ Сергій Геннадійович</t>
  </si>
  <si>
    <t>Дарницьким РТЦК та СП у Київській області</t>
  </si>
  <si>
    <t>Чернігівським РТЦК та СП у Чернігівській області</t>
  </si>
  <si>
    <t>Ніжинським РТЦК та СП у Чернігівській області</t>
  </si>
  <si>
    <t>Солом'янським РТЦК та СП у Київській області</t>
  </si>
  <si>
    <t>Житомирським РТЦК та СП у Житомирській області</t>
  </si>
  <si>
    <t>Хмільницьким РТЦК та СП у Вінницькій області</t>
  </si>
  <si>
    <t>Шевченківським РТЦК та СП у Київській області</t>
  </si>
  <si>
    <t>Дніпровським РТЦК та СП у Київській області</t>
  </si>
  <si>
    <t>Житомирським ОМТЦК та СП у Житомирській області</t>
  </si>
  <si>
    <t>Чернігівським МТЦК та СП у Чернігівській області</t>
  </si>
  <si>
    <t>Сумським МТЦК та СП у Сумській області</t>
  </si>
  <si>
    <t>Роменським ТЦК та СП у Сумській області</t>
  </si>
  <si>
    <t>Роменським РТЦК та СП  у Сумській області</t>
  </si>
  <si>
    <t>Конотопським РТЦК та СП  у Сумській області</t>
  </si>
  <si>
    <t>Новобоварським РТЦК та СП у Харківській області</t>
  </si>
  <si>
    <t>Білоцерківським РТЦК та СП у Київській області</t>
  </si>
  <si>
    <t>Святошинським РТЦК та СП у Київській області</t>
  </si>
  <si>
    <t>Сумським РТЦК та СП у Сумській області</t>
  </si>
  <si>
    <t>Оболонським РТЦК та СП у Київській області</t>
  </si>
  <si>
    <t>Роменським РТЦК та СП у Сумській області</t>
  </si>
  <si>
    <t>Житомирського ОМТЦК та СП у Житомирській області</t>
  </si>
  <si>
    <t>Сумським МТЦК та СП  у Сумській області</t>
  </si>
  <si>
    <t>Деснянським РТЦК та СП у Київській області</t>
  </si>
  <si>
    <t>Прилуцьким РТЦК та СП у Чернігівській області</t>
  </si>
  <si>
    <t>Дніпровським РТЦК та СП у Дніпропетровській області</t>
  </si>
  <si>
    <t>Подільським РТЦК та СП у Київській області</t>
  </si>
  <si>
    <t>Роменським РТЦК та СП у Сумської області</t>
  </si>
  <si>
    <t>Шосткинським РТЦК та СП у Сумській області</t>
  </si>
  <si>
    <t>Сумським РтЦК та СП у Сумській області</t>
  </si>
  <si>
    <t>Кам'янським РТЦК та СП у Дніпропетровскій області</t>
  </si>
  <si>
    <t>Індустріальним РТЦК та СП
20.02.2026</t>
  </si>
  <si>
    <t>Конотопським РТЦК та СП у Сумській області</t>
  </si>
  <si>
    <t>Житомирським РТЦК та СП у Київській області</t>
  </si>
  <si>
    <t>Подільський РТЦК та СП
19.02.2026</t>
  </si>
  <si>
    <t>Харківським ТЦК та СП у Харківській області</t>
  </si>
  <si>
    <t>Харківським РТЦК та СП  у Сумській області</t>
  </si>
  <si>
    <t>Кропивницьким РТЦК та СП у Кіровоградській області</t>
  </si>
  <si>
    <t>Слобідським РТЦК та СП м. Харків
27.02.2026</t>
  </si>
  <si>
    <t>Дніпровський РТЦК та СП 19.02.2026</t>
  </si>
  <si>
    <t>Соломʼянським РТЦК та СП
19.02.2026</t>
  </si>
  <si>
    <t>Корюківським РТЦК та СП у Чернігівській області</t>
  </si>
  <si>
    <t>Новобаварським РТЦК та СП у Харківській області</t>
  </si>
  <si>
    <t>Сумським РТЦК та СП Сумської області</t>
  </si>
  <si>
    <t>Обухівським РТЦК та СП у Київській області</t>
  </si>
  <si>
    <t>Коростенським РТЦК та СП у Київській області</t>
  </si>
  <si>
    <t>Конотопським РТЦК та СП</t>
  </si>
  <si>
    <t>Звягельським РТЦК та СП у Житомирській області</t>
  </si>
  <si>
    <t>Хмільницькій РТЦК та СП у Вінницькій області</t>
  </si>
  <si>
    <t>21.10.1998</t>
  </si>
  <si>
    <t>3608804152</t>
  </si>
  <si>
    <t>18.06.1984</t>
  </si>
  <si>
    <t>3085003094</t>
  </si>
  <si>
    <t>23.06.1997</t>
  </si>
  <si>
    <t>07.05.1983</t>
  </si>
  <si>
    <t>02.11.1991</t>
  </si>
  <si>
    <t>3354308835</t>
  </si>
  <si>
    <t>18.10.1989</t>
  </si>
  <si>
    <t>3279802570</t>
  </si>
  <si>
    <t>23.03.1999</t>
  </si>
  <si>
    <t>3624109257</t>
  </si>
  <si>
    <t>27.09.1979</t>
  </si>
  <si>
    <t>18.04.1984</t>
  </si>
  <si>
    <t>3078922215</t>
  </si>
  <si>
    <t>02.03.1984</t>
  </si>
  <si>
    <t>3074200978</t>
  </si>
  <si>
    <t>15.03.1992</t>
  </si>
  <si>
    <t>3367700733</t>
  </si>
  <si>
    <t>04.09.1982</t>
  </si>
  <si>
    <t>ВМ 632875</t>
  </si>
  <si>
    <t>19.11.1981</t>
  </si>
  <si>
    <t>2990807554</t>
  </si>
  <si>
    <t>02.07.1992</t>
  </si>
  <si>
    <t>3378604531</t>
  </si>
  <si>
    <t>29.07.1988</t>
  </si>
  <si>
    <t>16.05.1984</t>
  </si>
  <si>
    <t>10.10.1989</t>
  </si>
  <si>
    <t>3279006554</t>
  </si>
  <si>
    <t>03.09.1982</t>
  </si>
  <si>
    <t>3019609990</t>
  </si>
  <si>
    <t>09.11.1977</t>
  </si>
  <si>
    <t>2843714031</t>
  </si>
  <si>
    <t>28.10.1996</t>
  </si>
  <si>
    <t>3536512192</t>
  </si>
  <si>
    <t>09.09.1988</t>
  </si>
  <si>
    <t>3239413855</t>
  </si>
  <si>
    <t>29.07.1998</t>
  </si>
  <si>
    <t>3600408276</t>
  </si>
  <si>
    <t>17.11.1993</t>
  </si>
  <si>
    <t>3428909730</t>
  </si>
  <si>
    <t>28.08.1995</t>
  </si>
  <si>
    <t>3493804851</t>
  </si>
  <si>
    <t>05.04.1977</t>
  </si>
  <si>
    <t>2821912276</t>
  </si>
  <si>
    <t>28.09.1986</t>
  </si>
  <si>
    <t>3168215372</t>
  </si>
  <si>
    <t>11.12.1988</t>
  </si>
  <si>
    <t>3248704812</t>
  </si>
  <si>
    <t>27.06.1987</t>
  </si>
  <si>
    <t>22.02.1982</t>
  </si>
  <si>
    <t>3000315097</t>
  </si>
  <si>
    <t>19.03.2000</t>
  </si>
  <si>
    <t>3660308950</t>
  </si>
  <si>
    <t>17.09.2000</t>
  </si>
  <si>
    <t>3678507715</t>
  </si>
  <si>
    <t>18.09.1986</t>
  </si>
  <si>
    <t>3167201934</t>
  </si>
  <si>
    <t>07.02.1996</t>
  </si>
  <si>
    <t>09.12.1987</t>
  </si>
  <si>
    <t>3211914316</t>
  </si>
  <si>
    <t>18.07.1984</t>
  </si>
  <si>
    <t>3088000115</t>
  </si>
  <si>
    <t>12.10.1985</t>
  </si>
  <si>
    <t>3133113253</t>
  </si>
  <si>
    <t>01.03.1998</t>
  </si>
  <si>
    <t>3585409073</t>
  </si>
  <si>
    <t>18.11.1998</t>
  </si>
  <si>
    <t>3611608372</t>
  </si>
  <si>
    <t>24.04.1996</t>
  </si>
  <si>
    <t>3517807937</t>
  </si>
  <si>
    <t>31.05.1981</t>
  </si>
  <si>
    <t>2973607431</t>
  </si>
  <si>
    <t>02.02.1991</t>
  </si>
  <si>
    <t>3327015430</t>
  </si>
  <si>
    <t>09.10.1975</t>
  </si>
  <si>
    <t>2767516699</t>
  </si>
  <si>
    <t>20.04.1988</t>
  </si>
  <si>
    <t>3225211077</t>
  </si>
  <si>
    <t>08.12.1986</t>
  </si>
  <si>
    <t>3175313158</t>
  </si>
  <si>
    <t>26.12.1976</t>
  </si>
  <si>
    <t>26.11.1997</t>
  </si>
  <si>
    <t>19.05.1989</t>
  </si>
  <si>
    <t>3264613873</t>
  </si>
  <si>
    <t>05.07.1980</t>
  </si>
  <si>
    <t>15.01.2001</t>
  </si>
  <si>
    <t>3690507477</t>
  </si>
  <si>
    <t>19.05.1990</t>
  </si>
  <si>
    <t>3301112235</t>
  </si>
  <si>
    <t>17.11.2000</t>
  </si>
  <si>
    <t>3684602658</t>
  </si>
  <si>
    <t>25.01.1980</t>
  </si>
  <si>
    <t>2924420790</t>
  </si>
  <si>
    <t>17.12.1996</t>
  </si>
  <si>
    <t>3541511375</t>
  </si>
  <si>
    <t>06.07.1996</t>
  </si>
  <si>
    <t>03.03.1990</t>
  </si>
  <si>
    <t>3293410951</t>
  </si>
  <si>
    <t>04.01.1990</t>
  </si>
  <si>
    <t>3287611732</t>
  </si>
  <si>
    <t>10.01.1984</t>
  </si>
  <si>
    <t>3069007313</t>
  </si>
  <si>
    <t>21.12.1980</t>
  </si>
  <si>
    <t>2957514658</t>
  </si>
  <si>
    <t>29.10.1984</t>
  </si>
  <si>
    <t>3098314219</t>
  </si>
  <si>
    <t>17.05.1993</t>
  </si>
  <si>
    <t>3410506256</t>
  </si>
  <si>
    <t>09.09.1982</t>
  </si>
  <si>
    <t>3020225699</t>
  </si>
  <si>
    <t>16.04.2001</t>
  </si>
  <si>
    <t>10.03.1990</t>
  </si>
  <si>
    <t>3294101893</t>
  </si>
  <si>
    <t>01.06.1984</t>
  </si>
  <si>
    <t>24.02.1989</t>
  </si>
  <si>
    <t>3256220573</t>
  </si>
  <si>
    <t>25.10.1994</t>
  </si>
  <si>
    <t>3463112994</t>
  </si>
  <si>
    <t>23.07.1975</t>
  </si>
  <si>
    <t>2759713830</t>
  </si>
  <si>
    <t>12.07.1980</t>
  </si>
  <si>
    <t>2941315057</t>
  </si>
  <si>
    <t>11.03.1985</t>
  </si>
  <si>
    <t>3111620917</t>
  </si>
  <si>
    <t>01.03.1980</t>
  </si>
  <si>
    <t>2928021037</t>
  </si>
  <si>
    <t>07.05.1989</t>
  </si>
  <si>
    <t>3263419370</t>
  </si>
  <si>
    <t>22.12.1992</t>
  </si>
  <si>
    <t>3395907198</t>
  </si>
  <si>
    <t>08.02.1988</t>
  </si>
  <si>
    <t>3218006254</t>
  </si>
  <si>
    <t>20.03.1979</t>
  </si>
  <si>
    <t>2893300213</t>
  </si>
  <si>
    <t>01.08.1988</t>
  </si>
  <si>
    <t>17.06.1978</t>
  </si>
  <si>
    <t>2865716296</t>
  </si>
  <si>
    <t>21.07.2000</t>
  </si>
  <si>
    <t>3672709816</t>
  </si>
  <si>
    <t>21.08.1989</t>
  </si>
  <si>
    <t>3274005414</t>
  </si>
  <si>
    <t>29.03.1993</t>
  </si>
  <si>
    <t>3405600870</t>
  </si>
  <si>
    <t>09.10.1984</t>
  </si>
  <si>
    <t>3096315737</t>
  </si>
  <si>
    <t>30.03.1980</t>
  </si>
  <si>
    <t>2930900615</t>
  </si>
  <si>
    <t>11.01.1977</t>
  </si>
  <si>
    <t>2813500653</t>
  </si>
  <si>
    <t>06.04.1988</t>
  </si>
  <si>
    <t>13.12.1982</t>
  </si>
  <si>
    <t>3029719656</t>
  </si>
  <si>
    <t>29.12.1985</t>
  </si>
  <si>
    <t>3140913593</t>
  </si>
  <si>
    <t>15.09.1998</t>
  </si>
  <si>
    <t>3605210974</t>
  </si>
  <si>
    <t>01.02.1989</t>
  </si>
  <si>
    <t>3253904779</t>
  </si>
  <si>
    <t>04.09.1984</t>
  </si>
  <si>
    <t>3092805058</t>
  </si>
  <si>
    <t>05.03.1991</t>
  </si>
  <si>
    <t>21.04.1985</t>
  </si>
  <si>
    <t>3115715211</t>
  </si>
  <si>
    <t>07.12.1993</t>
  </si>
  <si>
    <t>3430910630</t>
  </si>
  <si>
    <t>09.09.1991</t>
  </si>
  <si>
    <t>3348900619</t>
  </si>
  <si>
    <t>03.10.1987</t>
  </si>
  <si>
    <t>3205210030</t>
  </si>
  <si>
    <t>06.08.1991</t>
  </si>
  <si>
    <t>3345513459</t>
  </si>
  <si>
    <t>18.03.1981</t>
  </si>
  <si>
    <t>2966217453</t>
  </si>
  <si>
    <t>17.12.1978</t>
  </si>
  <si>
    <t>2884021413</t>
  </si>
  <si>
    <t>22.04.1992</t>
  </si>
  <si>
    <t>28.08.1990</t>
  </si>
  <si>
    <t>3311204310</t>
  </si>
  <si>
    <t>02.08.1998</t>
  </si>
  <si>
    <t>21.03.1980</t>
  </si>
  <si>
    <t>2930014415</t>
  </si>
  <si>
    <t>17.04.1983</t>
  </si>
  <si>
    <t>3042218677</t>
  </si>
  <si>
    <t>14.05.1989</t>
  </si>
  <si>
    <t>23.09.1983</t>
  </si>
  <si>
    <t>3058105957</t>
  </si>
  <si>
    <t>21.09.1984</t>
  </si>
  <si>
    <t>18.06.1982</t>
  </si>
  <si>
    <t>3011903616</t>
  </si>
  <si>
    <t>10.12.1980</t>
  </si>
  <si>
    <t>2956415491</t>
  </si>
  <si>
    <t>13.06.1970</t>
  </si>
  <si>
    <t>2573101897</t>
  </si>
  <si>
    <t>11.06.1981</t>
  </si>
  <si>
    <t>2974722357</t>
  </si>
  <si>
    <t>30.08.1989</t>
  </si>
  <si>
    <t>3274916995</t>
  </si>
  <si>
    <t>07.07.2001</t>
  </si>
  <si>
    <t>3707810872</t>
  </si>
  <si>
    <t>21.02.2001</t>
  </si>
  <si>
    <t>3694203835</t>
  </si>
  <si>
    <t>09.01.1982</t>
  </si>
  <si>
    <t>2995917310</t>
  </si>
  <si>
    <t>19.06.1992</t>
  </si>
  <si>
    <t>3377308679</t>
  </si>
  <si>
    <t>07.12.1992</t>
  </si>
  <si>
    <t>03.07.1978</t>
  </si>
  <si>
    <t>2867322134</t>
  </si>
  <si>
    <t>19.02.1995</t>
  </si>
  <si>
    <t>3474808514</t>
  </si>
  <si>
    <t>24.12.1982</t>
  </si>
  <si>
    <t>3030807437</t>
  </si>
  <si>
    <t>06.10.1996</t>
  </si>
  <si>
    <t>3534304930</t>
  </si>
  <si>
    <t>30.07.1988</t>
  </si>
  <si>
    <t>3235312497</t>
  </si>
  <si>
    <t>19.05.1995</t>
  </si>
  <si>
    <t>24.01.1986</t>
  </si>
  <si>
    <t>3143515615</t>
  </si>
  <si>
    <t>16.05.1993</t>
  </si>
  <si>
    <t>3410314912</t>
  </si>
  <si>
    <t>05.07.1984</t>
  </si>
  <si>
    <t>14.12.1977</t>
  </si>
  <si>
    <t>14.06.1994</t>
  </si>
  <si>
    <t>3449814913</t>
  </si>
  <si>
    <t>14.08.1991</t>
  </si>
  <si>
    <t>25.11.1987</t>
  </si>
  <si>
    <t>3210502133</t>
  </si>
  <si>
    <t>13.05.1997</t>
  </si>
  <si>
    <t>3556205758</t>
  </si>
  <si>
    <t>11.06.1989</t>
  </si>
  <si>
    <t>3266904336</t>
  </si>
  <si>
    <t>06.11.1987</t>
  </si>
  <si>
    <t>3208607014</t>
  </si>
  <si>
    <t>23.01.1979</t>
  </si>
  <si>
    <t>2887718013</t>
  </si>
  <si>
    <t>05.08.1995</t>
  </si>
  <si>
    <t>3491510514</t>
  </si>
  <si>
    <t>30.04.1977</t>
  </si>
  <si>
    <t>11.02.2001</t>
  </si>
  <si>
    <t>3693200395</t>
  </si>
  <si>
    <t>18.02.1991</t>
  </si>
  <si>
    <t>3328601274</t>
  </si>
  <si>
    <t>23.04.1983</t>
  </si>
  <si>
    <t>3042818715</t>
  </si>
  <si>
    <t>20.07.1988</t>
  </si>
  <si>
    <t>3234316659</t>
  </si>
  <si>
    <t>23.05.1991</t>
  </si>
  <si>
    <t>3338003512</t>
  </si>
  <si>
    <t>13.03.1991</t>
  </si>
  <si>
    <t>3330912574</t>
  </si>
  <si>
    <t>16.12.1977</t>
  </si>
  <si>
    <t>040520251458450705269/1</t>
  </si>
  <si>
    <t>АГ 603287</t>
  </si>
  <si>
    <t>АГ 633795</t>
  </si>
  <si>
    <t>АГ 574988</t>
  </si>
  <si>
    <t>АГ 603239</t>
  </si>
  <si>
    <t>АГ 603272</t>
  </si>
  <si>
    <t>140220221425037600020/1</t>
  </si>
  <si>
    <t>АГ 186080</t>
  </si>
  <si>
    <t>250220261352624000001/2</t>
  </si>
  <si>
    <t>250220261320634500007/1</t>
  </si>
  <si>
    <t>СО 871538</t>
  </si>
  <si>
    <t>АГ 633793</t>
  </si>
  <si>
    <t>МО 369114</t>
  </si>
  <si>
    <t>АГ 603250</t>
  </si>
  <si>
    <t>АВ 960514</t>
  </si>
  <si>
    <t>АВ 949437</t>
  </si>
  <si>
    <t>250620235816010600001/1</t>
  </si>
  <si>
    <t>АВ 949433</t>
  </si>
  <si>
    <t>АВ 552749</t>
  </si>
  <si>
    <t>АВ909239</t>
  </si>
  <si>
    <t>070920231320634500225/1</t>
  </si>
  <si>
    <t>АГ 330242</t>
  </si>
  <si>
    <t>011220221362959000010/1</t>
  </si>
  <si>
    <t>МО 498066</t>
  </si>
  <si>
    <t>АВ 970998</t>
  </si>
  <si>
    <t>АГ 606223</t>
  </si>
  <si>
    <t>АВ 949483</t>
  </si>
  <si>
    <t>АГ 629881</t>
  </si>
  <si>
    <t>АВ 970598</t>
  </si>
  <si>
    <t>АГ 629880</t>
  </si>
  <si>
    <t>АВ 949486</t>
  </si>
  <si>
    <t>АВ 949426</t>
  </si>
  <si>
    <t>МО 300213</t>
  </si>
  <si>
    <t>АВ 949485</t>
  </si>
  <si>
    <t>АГ 606569</t>
  </si>
  <si>
    <t>АГ 634946</t>
  </si>
  <si>
    <t>АВ 381840</t>
  </si>
  <si>
    <t>АВ 949421</t>
  </si>
  <si>
    <t>АВ 883684</t>
  </si>
  <si>
    <t>АВ 949418</t>
  </si>
  <si>
    <t>АГ 605685</t>
  </si>
  <si>
    <t>АГ 629882</t>
  </si>
  <si>
    <t>АВ 967887</t>
  </si>
  <si>
    <t>АГ 574999</t>
  </si>
  <si>
    <t>011220221358641100104/1</t>
  </si>
  <si>
    <t>СО 728605</t>
  </si>
  <si>
    <t>АВ 967980</t>
  </si>
  <si>
    <t xml:space="preserve">МО 533842
</t>
  </si>
  <si>
    <t>АВ 960033</t>
  </si>
  <si>
    <t>АГ 629884</t>
  </si>
  <si>
    <t>040520250688132901083/1</t>
  </si>
  <si>
    <t>АГ 574997</t>
  </si>
  <si>
    <t>СО 621238</t>
  </si>
  <si>
    <t>АГ 633620</t>
  </si>
  <si>
    <t>АВ 949492</t>
  </si>
  <si>
    <t>АВ 949438</t>
  </si>
  <si>
    <t>АГ 606584</t>
  </si>
  <si>
    <t>АВ 967804</t>
  </si>
  <si>
    <t>АГ 186074</t>
  </si>
  <si>
    <t>СО 431160</t>
  </si>
  <si>
    <t>АГ 603381</t>
  </si>
  <si>
    <t>АГ 606238</t>
  </si>
  <si>
    <t>АГ 606587</t>
  </si>
  <si>
    <t>УН 0497799</t>
  </si>
  <si>
    <t>АВ 949490</t>
  </si>
  <si>
    <t>АВ 949425</t>
  </si>
  <si>
    <t>АВ 960028</t>
  </si>
  <si>
    <t>АГ 605625</t>
  </si>
  <si>
    <t>АГ 186071</t>
  </si>
  <si>
    <t>АВ 909203</t>
  </si>
  <si>
    <t>АГ 594862</t>
  </si>
  <si>
    <t>АГ 603361</t>
  </si>
  <si>
    <t>АВ 967839</t>
  </si>
  <si>
    <t>АВ 967840</t>
  </si>
  <si>
    <t>АГ 471494</t>
  </si>
  <si>
    <t>СО 316222</t>
  </si>
  <si>
    <t>АВ 704155</t>
  </si>
  <si>
    <t>АГ 633796</t>
  </si>
  <si>
    <t>АГ 641907</t>
  </si>
  <si>
    <t>АГ 575000</t>
  </si>
  <si>
    <t>АВ 093085</t>
  </si>
  <si>
    <t>№250220261320609100002/1</t>
  </si>
  <si>
    <t>АГ 629885</t>
  </si>
  <si>
    <t>АГ 603343</t>
  </si>
  <si>
    <t>№020520251320939300022/1</t>
  </si>
  <si>
    <t>№291120211320515300024/1</t>
  </si>
  <si>
    <t>АВ 967827</t>
  </si>
  <si>
    <t>АГ629778</t>
  </si>
  <si>
    <t>№100520251320609100067/1</t>
  </si>
  <si>
    <t>АГ 606090</t>
  </si>
  <si>
    <t>АВ 954441</t>
  </si>
  <si>
    <t>АГ 634996</t>
  </si>
  <si>
    <t>АГ 024511</t>
  </si>
  <si>
    <t>№260420231352231200025/1</t>
  </si>
  <si>
    <t>АГ 330243</t>
  </si>
  <si>
    <t>АГ 471495</t>
  </si>
  <si>
    <t>АВ 967825</t>
  </si>
  <si>
    <t>К-00/
Житомирським ОМВК 15.01.2018</t>
  </si>
  <si>
    <t>АВ 967890</t>
  </si>
  <si>
    <t>АВ 949489</t>
  </si>
  <si>
    <t>АГ 606256</t>
  </si>
  <si>
    <t>АГ 633619</t>
  </si>
  <si>
    <t>АВ 952062</t>
  </si>
  <si>
    <t>АВ 218937</t>
  </si>
  <si>
    <t>АВ 967906</t>
  </si>
  <si>
    <t>АГ 603349</t>
  </si>
  <si>
    <t>АВ 822148</t>
  </si>
  <si>
    <t>№080720238002193700014/1</t>
  </si>
  <si>
    <t>АВ 949428</t>
  </si>
  <si>
    <t>№271020211362300200012/1</t>
  </si>
  <si>
    <t>№260120211379440100008/1</t>
  </si>
  <si>
    <t>АГ 633938</t>
  </si>
  <si>
    <t>АГ 633758</t>
  </si>
  <si>
    <t>АГ 471496</t>
  </si>
  <si>
    <t>АГ 633686</t>
  </si>
  <si>
    <t>АГ 574989</t>
  </si>
  <si>
    <t>АВ 967903</t>
  </si>
  <si>
    <t>АГ 603314</t>
  </si>
  <si>
    <t>АГ 021601</t>
  </si>
  <si>
    <t>АГ 606590</t>
  </si>
  <si>
    <t>№020720201320645400010/1</t>
  </si>
  <si>
    <t>АГ 574958</t>
  </si>
  <si>
    <t>АГ 574998</t>
  </si>
  <si>
    <t>АГ 606242</t>
  </si>
  <si>
    <t>ВТ 101396
Приморським РС у м. Маріуполі ГУ ДМС України в Донецькій області
12.06.2015</t>
  </si>
  <si>
    <t>ВН 424127
Вололдарсько-Волинським РВ УМВС в Житомирській області
20.05.2008</t>
  </si>
  <si>
    <t>АМ 247948</t>
  </si>
  <si>
    <t>АТ 121678</t>
  </si>
  <si>
    <t>ТТ 193066
Дарнівським РО ГУ ДМС УКР в м. Києві
16.08.2013</t>
  </si>
  <si>
    <t>СТ 531446
Чернігівським РС УДМС УКР  в Чернігівській обл
24.02.2017</t>
  </si>
  <si>
    <t>АМ 064073
Заводським РВ Дніпродзержинського МУ УМВС України в Дніпропетровській області
03.10.2000</t>
  </si>
  <si>
    <t>003047716
8034
04.03.2019</t>
  </si>
  <si>
    <t>009302826
1836
23.06.2023</t>
  </si>
  <si>
    <t>МА 583941
Охтирським МРВУМВС України в Сумській обл.,
04.01.1999</t>
  </si>
  <si>
    <t>ЕН 904717
Краснолуцьким МВ УДМС УКР в Луганській обл
15.11.2012</t>
  </si>
  <si>
    <t>НМ 247947
Ніжинським МВР УМВС УКР в Чернігівській обл
24.03.2006</t>
  </si>
  <si>
    <t>ВМ 028712</t>
  </si>
  <si>
    <t>МВ 516155
Ковпаківським РВ м.Суми УДМС України в Сумській обл.
18.12.2012</t>
  </si>
  <si>
    <t>закордоний паспорт
ЕН991201
виданий 7401
08.06.2011</t>
  </si>
  <si>
    <t>009601452
3214
29.08.2023</t>
  </si>
  <si>
    <t>002997059
виданий 5924
20.02.2019</t>
  </si>
  <si>
    <t xml:space="preserve">МК 414303
Лозівським МРВУМВС України в Харківській обл.
15.01.1997  </t>
  </si>
  <si>
    <t>МЕ 222316</t>
  </si>
  <si>
    <t>МН 730517
Московським РВ ХМУ УМВС України в Харківській обл.
03.03.2005</t>
  </si>
  <si>
    <t>СО 062411
Ленінградським РУ ГУ МВС України в м. Києві
24.12.1998</t>
  </si>
  <si>
    <t>000060180
3210
23.01.2017</t>
  </si>
  <si>
    <t>000176202
8032
12.10.2016</t>
  </si>
  <si>
    <t>МВ 173258
Л.Долинським РВУМВС України в Сумській обл.,
08.02.2003</t>
  </si>
  <si>
    <t>МЕ 482954</t>
  </si>
  <si>
    <t>СМ 236283
Міським відділом №1 Білоцерківського МУГУ МВС УКР в Київській обл
15.09.2000</t>
  </si>
  <si>
    <t>003604871
2315
15.07.2019</t>
  </si>
  <si>
    <t>ТТ 264727
Деснянським РВ ГУДМС УКР в м. Києві
20.11.2014</t>
  </si>
  <si>
    <t>006233429
Виданий 5930
16.06.2021</t>
  </si>
  <si>
    <t>ВМ 546751
Богунським РВ УМВС України в Житомирській області
30.05.1998</t>
  </si>
  <si>
    <t>МВ 340950
Зарічним ВМ СМВ УМВС України в Сумській обл.
27.03.2007</t>
  </si>
  <si>
    <t>009085361
8029
01.05.2023</t>
  </si>
  <si>
    <t>009028574
1237
17.04.2023</t>
  </si>
  <si>
    <t>ЕН 435216
Северодонецьким МВУМВС України в Луганській обл.
23.07.2005</t>
  </si>
  <si>
    <t>006012577
виданий 5922
23.04.2021</t>
  </si>
  <si>
    <t>СМ 828673</t>
  </si>
  <si>
    <t>СЮ 439586</t>
  </si>
  <si>
    <t>АТ 021347
Ленінським РВ УПМС України у Вінницькій області
17.01.2013</t>
  </si>
  <si>
    <t>НЕ 670190
Городищенським РС УДМС УКР в Черкаській обл
12.09.2012</t>
  </si>
  <si>
    <t>МВ 341636
Роменським МРВУМВС України в Сумській обл.,
10.01.2007</t>
  </si>
  <si>
    <t>МВ 302722
Глухівським МРВ УМВС України в Сумській обл.
07.07.2006</t>
  </si>
  <si>
    <t>МВ 580136
Лебединським МСУДМС України в Сумській обл.,
18.03.2015</t>
  </si>
  <si>
    <t>ВМ 531816
Корольовським РВ УМВС України в Житомирській області
04.04.1998</t>
  </si>
  <si>
    <t>004120993
8026
28.10.2019</t>
  </si>
  <si>
    <t>МР 295449</t>
  </si>
  <si>
    <t>АТ 170876
Хмільницьким РС УДМС УКР в Вінницькій обл
27.10.2016</t>
  </si>
  <si>
    <t>МВ 321644
Великописарівським РВУМВС України в Сумській обл.
25.07.2006</t>
  </si>
  <si>
    <t>закордоний паспорт
FM731032
виданий 5901
05.04.2018</t>
  </si>
  <si>
    <t>008368296
виданий 5922
21.10.2022</t>
  </si>
  <si>
    <t>СН 289053</t>
  </si>
  <si>
    <t>ВН 498883
Корольовським РВ УМВС України в Житомирській області
17.08.2010</t>
  </si>
  <si>
    <t>МА 314704,
Буринським РВУМВС України в Сумський обл.,
04.08.1997</t>
  </si>
  <si>
    <t>012496201
1819
27.10.2025</t>
  </si>
  <si>
    <t>005837755
5926
11.03.2021</t>
  </si>
  <si>
    <t>НМ 474141</t>
  </si>
  <si>
    <t>МВ 429139
Буринським РВГУМВС України в Сумській обл.,
28.01.2010</t>
  </si>
  <si>
    <t>010064683
Виданий 5930
21.12.2023</t>
  </si>
  <si>
    <t>006384474
Виданий 5924
19.07.2021</t>
  </si>
  <si>
    <t>ВН 610181
Корольовським РВ у м. Житомирі УДМС УКР в Житомирській обл
07.09.2013</t>
  </si>
  <si>
    <t>ВН 566980
Корольовським РВ УМВС України в Житомирській області
01.01.2000</t>
  </si>
  <si>
    <t>МК 119294,
Пісочинським ВМ Харківського РВУМВС України
09.04.1996</t>
  </si>
  <si>
    <t>МН 840776
Червонозаводським РВХМУУМВС України в Харківській обл.,
25.04.2006</t>
  </si>
  <si>
    <t>ВН 554655
Корольовським РВ УМВС УКР в Житомирській обл
17.04.2012</t>
  </si>
  <si>
    <t>005500019</t>
  </si>
  <si>
    <t>МВ 078689
Крокевецьким РВ УМВС України в Сумській обл
22.10.2002</t>
  </si>
  <si>
    <t>ЕВ 370186
Кіровським РВ у м. Кіровограді УДМС УКР в Кіровоградській обл
12.09.2014</t>
  </si>
  <si>
    <t>МН773485
Орджонікідзевським РВХМУУМВС України в Харківській обл.
16.06.2005</t>
  </si>
  <si>
    <t>МА 942892
Лебединським МРВУМВС України в Сумській обл.,
27.02.2002</t>
  </si>
  <si>
    <t>006435172
5124
27.07.2021</t>
  </si>
  <si>
    <t>ВН 355573</t>
  </si>
  <si>
    <t>004508736
29.01.2020</t>
  </si>
  <si>
    <t>НМ 302525
Ніжинським МРВ УМВС УКР в Чернігівській обл
02.11.2007</t>
  </si>
  <si>
    <t>НЕ 335807
Смілянським МРВ УМВС України в Черкаській області
25.12.2003</t>
  </si>
  <si>
    <t>СМ 957975
Бородянським РВ ГУ МВС УКР в Київській обл
29.09.2007</t>
  </si>
  <si>
    <t>ВМ 570005
Богунським РВ УМВС УКР в Житоминській обл
17.06.1998</t>
  </si>
  <si>
    <t>009833927
8017
24.10.2023</t>
  </si>
  <si>
    <t>007897814
Виданий 5920
12.07.2022</t>
  </si>
  <si>
    <t>СЮ 350372
Пологівським РС УДМС УКР в Запорізькій обл
16.09.2014</t>
  </si>
  <si>
    <t>СО 322044
Шевченківським РУ ГУ МВС України в м.Києві
19.01.2000</t>
  </si>
  <si>
    <t>ЕВ 100243
Олександрійським МВ УМВС УКР в Кіровоградській обл
16.06.2005</t>
  </si>
  <si>
    <t>МА 845630
Ковпаківським РВСМУУМВС України в Сумській обл.,
04.08.2000</t>
  </si>
  <si>
    <t>МА 348221
Конотопським МВУМВС України в Сумській обл.,
16.12.1997</t>
  </si>
  <si>
    <t>МК 604189
Фрунзенським РВХМУУМВС України в Харківській обл.
24.09.1997</t>
  </si>
  <si>
    <t>ЕА 634113
Знам'янським МРВ УМВС УКР в Кіровоградській обл
24.04.1999</t>
  </si>
  <si>
    <t>006930372
виданий 1819
22.10.2021</t>
  </si>
  <si>
    <t>МА 500267
Зарічним РВСМУУМВС України в Сумській обл.,
23.06.1998</t>
  </si>
  <si>
    <t>СЮ 150626
Запорізьким РВ ГУ МВС УКР в Запорізькій обл
24.09.2009</t>
  </si>
  <si>
    <t>ВТ 078937
Селидівським МВГУДМС України в Донецькій обл.
04.04.2014</t>
  </si>
  <si>
    <t>004849962
виданий 5920
16.06.2020</t>
  </si>
  <si>
    <t>МА 844687
Ковпаківським РВСМУУМВС України в Сумській обл.,
12.07.2000</t>
  </si>
  <si>
    <t>ВН 582984
Вол-Воллинським РС УДМС УКР в Житомирській обл
23.01.2013</t>
  </si>
  <si>
    <t>ВН 296174
Червоноармійським РВ УМВС УКР в Житомирській обл
21.06.2005</t>
  </si>
  <si>
    <t>ВН 493592</t>
  </si>
  <si>
    <t>ВК 418254
Червоноармійським РВ Макіївського УМВС УКР в Донецькій обл
31.08.2007</t>
  </si>
  <si>
    <t>НМ 202495
Новівським РВ УМВС УКР в Чернігівській обл
30.11.2004</t>
  </si>
  <si>
    <t>ЕВ 342653
Кіровоградським РС УДМС в Кіровоградській області
10.07.2017</t>
  </si>
  <si>
    <t>НМ 222735
Семенівським РВ УМВС УКР в Чернігівській обл
23.11.2005</t>
  </si>
  <si>
    <t>АВ 583643</t>
  </si>
  <si>
    <t>МА 064014
Конотопським МВУМВС України в Сумській обл.,
07.02.1996</t>
  </si>
  <si>
    <t>ВН 703597</t>
  </si>
  <si>
    <t>МВ 340682
Ковпаківським ВМСМВУМВС України в Сумській обл.
03.04.2007</t>
  </si>
  <si>
    <t>СО 191005
Ватутуніським ГУ МВС УКР в м. Києві
22.07.1999</t>
  </si>
  <si>
    <t>МЕ 650834</t>
  </si>
  <si>
    <t>НМ 284299</t>
  </si>
  <si>
    <t>ТТ 103288
Оболонським РУ ГУ МВС України в м. Києві
23.02.2012</t>
  </si>
  <si>
    <t>АК 718068
Орджонікідзевським МВ УМВС УКР в Дніпропетровській обл
13.12.1999</t>
  </si>
  <si>
    <t>м. Донецьк</t>
  </si>
  <si>
    <t>м. Київ, вул. Бориспільська, буд. 9, кв. 16</t>
  </si>
  <si>
    <t>базова  загальна  середня</t>
  </si>
  <si>
    <t>Школа №62,м. Донецьк,2014</t>
  </si>
  <si>
    <t>Чернігівська обл., м. Городня</t>
  </si>
  <si>
    <t>Чернігівська обл., м. Городня, вул. Чернігівська, буд. 86, кв 1.</t>
  </si>
  <si>
    <t>Вища</t>
  </si>
  <si>
    <t>ХНУРЕ, 2006, радіотехніка</t>
  </si>
  <si>
    <t>Київський політехнічний Інститут, 2005,Київський економічний Інститут, 2002,електотехнік, економіка</t>
  </si>
  <si>
    <t>Житомирська обл., Житомирський р-н., смт. Нова Борова</t>
  </si>
  <si>
    <t>Житомирська обл., Житомирський р-н., смт. Нова Борова, вул. Незалежності, буд. 57</t>
  </si>
  <si>
    <t>професійно- технічна</t>
  </si>
  <si>
    <t>Житомирське ПТУ №5, 2013, маляр-штукатур</t>
  </si>
  <si>
    <t>Чернігівська обл., м. Ніжин</t>
  </si>
  <si>
    <t>Чернігівська обл., Ніжинський р-н., с. Велика Кошелівка, вул. Веринарна, буд. 5</t>
  </si>
  <si>
    <t>Ніжинське ПТУ №35, водій-механік, 2008</t>
  </si>
  <si>
    <t>Житомирська обл.
м. Радомишль</t>
  </si>
  <si>
    <t>м. Вінниця, вул. Генерала Григоренка, буд. 36, кв. 21</t>
  </si>
  <si>
    <t>Тульчинський коледж ветеринарної медецини,м. Тульчин,2018,фельдшер ветеринарної медецини</t>
  </si>
  <si>
    <t>Житомирська обл. Попільнянський р-н., с. Романівка, вул. Миру, буд. 20</t>
  </si>
  <si>
    <t>Київське училище №26</t>
  </si>
  <si>
    <t>Чернігівська обл., Чернігівський р-н., с. Павлівка</t>
  </si>
  <si>
    <t>Житомирський р-н., с. Покостівка, вул. Квіткова, буд. 5</t>
  </si>
  <si>
    <t>Чернігівське ПТУ №5, 2002, черговий по станції, провідник</t>
  </si>
  <si>
    <t>Дніпропетровська обл,
м. Дніпродзержинськ</t>
  </si>
  <si>
    <t>м. Київ, вул. Академіка Корольова, буд. 7, кв. 46</t>
  </si>
  <si>
    <t>Дніпродзержинський індустріальнгий коледж,2004,електрик</t>
  </si>
  <si>
    <t>Дніпропетровська обл. м. Кривий Ріг</t>
  </si>
  <si>
    <t>м. Київ, вул. Тичини, буд. 3а, кв. 61</t>
  </si>
  <si>
    <t>КПІ, 2016, ІТ</t>
  </si>
  <si>
    <t>м. Житомир</t>
  </si>
  <si>
    <t>м. Житомир, вул. Переїзд Радомишльський, буд. 9</t>
  </si>
  <si>
    <t>повна  загальна  середня</t>
  </si>
  <si>
    <t>Житомирська ЗОШ №2</t>
  </si>
  <si>
    <t>Сумська обл., м. Охтирка, пров. Весняний, буд. 15а</t>
  </si>
  <si>
    <t>Сумська обл., м. Охтирка, вул. Київська, буд. 107, кв. 57</t>
  </si>
  <si>
    <t>ПТУ №7, м. Охтирка, 1999, маляр-штукатур</t>
  </si>
  <si>
    <t>Луганська обл,
м. Красний Луч</t>
  </si>
  <si>
    <t>м. Київ,, вул. Русанівська Набережна, буд. 6, кв. 56</t>
  </si>
  <si>
    <t>Краснолуцький приладобудівний технікум,м. Красний Луч,2013р,економіка підприємства</t>
  </si>
  <si>
    <t>м. Хабаровськ, росія</t>
  </si>
  <si>
    <t>м. Чернігів, вул. Мстиславська, буд. 171, кв. 9</t>
  </si>
  <si>
    <t>ПУ 63, станиця Денська, Денський р-н., Краснодарський край, водій-автомеханік, 2005</t>
  </si>
  <si>
    <t>Чернігівська обл., м. Ніжин, вул. Станіслава Прощенко, буд. 40/б, кв. 33</t>
  </si>
  <si>
    <t>повна середня освіта</t>
  </si>
  <si>
    <t>Ніжинська ЗОШ №7</t>
  </si>
  <si>
    <t>м. Чернігів, вул. Текстильників, буд. 24, кв. 42</t>
  </si>
  <si>
    <t>повна загальна середня</t>
  </si>
  <si>
    <t>Рамаданівська ЗОШ, 2000</t>
  </si>
  <si>
    <t>Житомирська обл., смт Полянка</t>
  </si>
  <si>
    <t>Житомирська обл., Житомирський р-н., с. Костянинівка, вул. Весняна, буд. 10</t>
  </si>
  <si>
    <t>Баранівське ПТУ №11</t>
  </si>
  <si>
    <t>Р</t>
  </si>
  <si>
    <t>м. Суми, вул. Засумська буд. 16, кв. 45</t>
  </si>
  <si>
    <t>Школа №12, м. Суми</t>
  </si>
  <si>
    <t>м. Ніжин, Чернігівська обл.</t>
  </si>
  <si>
    <t>Сумська обл., Роменський р-н, с. Русанівка, вул. Русанівська 26</t>
  </si>
  <si>
    <t>НДУ ім. Гоголя, м. Ніжин, Чернігівська обл.,спеціаліст вчитель Історії і права,ДАКККІМ м. Київ, бакалавр, дизайнер середовища,КДАІС м. Київ, бакалавр, священослужитель</t>
  </si>
  <si>
    <t>Київська обл., Васильківський р-н., с. Вільшанська Новоселице</t>
  </si>
  <si>
    <t>м. Київ, вул. Закревського, буд. 27а, кв.38</t>
  </si>
  <si>
    <t>Вільшансько Новоселівська ЗОШ</t>
  </si>
  <si>
    <t>Сумська обл., Роменський р-н., с Пустовойтівка</t>
  </si>
  <si>
    <t>Сумська обл., Роменський р-н., с Пустовойтівка, вул. 5 пер. Берегова, буд. 9</t>
  </si>
  <si>
    <t>Пустовійтівська ЗОШ</t>
  </si>
  <si>
    <t>Миколаївська обл., м. Баштанка</t>
  </si>
  <si>
    <t>Сумська обл., м. Конотоп, вул. Успенсько-Троїцька, буд. 13, кв. 28</t>
  </si>
  <si>
    <t>ПТУ, м. Кременчук, 2013, маляр-штукатур</t>
  </si>
  <si>
    <t>м.Лозова, Харківська обл.</t>
  </si>
  <si>
    <t>м. Харків, вул. Велика Панасівська, б. 106, кв.64</t>
  </si>
  <si>
    <t>Новомосковський Сільхоз технікум ,м. Новомосковськ, Дніпропетровська обл.,,1998,ветфельшер</t>
  </si>
  <si>
    <t>м. Київ, вул. Курнатовського буд. 6а, кв. 60</t>
  </si>
  <si>
    <t>КНУ туризму економіки та права, 2009, менеджмент організації</t>
  </si>
  <si>
    <t>м. Харків</t>
  </si>
  <si>
    <t>м. Харків, просп. Ювілейний, буд. 72, кв. 107</t>
  </si>
  <si>
    <t>ХНАМГ, 2004, менеджер організації міського господарства</t>
  </si>
  <si>
    <t>м. Київ, пр. Берестейський, буд. 144 кв. 8</t>
  </si>
  <si>
    <t>Національний транспортний університет,м. Київ,2009р,вантажні перевезення та логістика</t>
  </si>
  <si>
    <t>Київська обл., м. Біла Церква</t>
  </si>
  <si>
    <t>Київська обл., м. Біла Церква, вул. Томилівська, буд. 50, кв. 40</t>
  </si>
  <si>
    <t>Білоцерківська ЗОШ №11</t>
  </si>
  <si>
    <t>м. Київ, вул. Жмеринська, буд. 24, кв. 279</t>
  </si>
  <si>
    <t>КПЛБ і КГ,м. Київ,2019,слюсар, електрик на устаткуванні електричного транспорту</t>
  </si>
  <si>
    <t>Сумська обл., Л. Долинський р-н, с.Колядиниць</t>
  </si>
  <si>
    <t>м. Суми, вул. Черепіна, б.47, кв. 117</t>
  </si>
  <si>
    <t>СНАУ ,м. Суми,2010,магістр,</t>
  </si>
  <si>
    <t>м. Київ, вул. Митрополита Василя Липківського, буд. 30, кв. 122</t>
  </si>
  <si>
    <t>ДУІТ, м. Київ, 2012</t>
  </si>
  <si>
    <t>Київська обл., м. Припʼять</t>
  </si>
  <si>
    <t>Київська обл., м. Біла Церква, вул. Луки Долинського, буд. 107, кв. 6</t>
  </si>
  <si>
    <t>Білоцерківське ПТУ №5, електрогазозварювальник, 2002</t>
  </si>
  <si>
    <t>м. Запоріжжя</t>
  </si>
  <si>
    <t>м. Київ, вул. Філіпа Козицького, буд. 7, кв. 3</t>
  </si>
  <si>
    <t>ПТУ №1,м. Запоріжжя,2003,зварювальник контролер АТК</t>
  </si>
  <si>
    <t>м. Суми</t>
  </si>
  <si>
    <t>м. Суми, вул. Ковпака, б. 4а</t>
  </si>
  <si>
    <t>ПТУ №43,м. Краснопілля, Сумська обл., Сумський р-н,кухар-кондитер 5кат,2018</t>
  </si>
  <si>
    <t>м. Київ, вул. Мільчакова, буд. 3а</t>
  </si>
  <si>
    <t>Київське ВПУ, деревообробка</t>
  </si>
  <si>
    <t>м. Суми, вул. ЗСУ, буд. 65а, кв. 92</t>
  </si>
  <si>
    <t>НТУ ХПІ, 2018, механік-технолог</t>
  </si>
  <si>
    <t>м. Житомир, вул. Бориса Тена, буд. 96, кв. 72</t>
  </si>
  <si>
    <t>СПТУ №1,м. Житомир,1998,муляр, штукатур</t>
  </si>
  <si>
    <t>м. Суми, вул. Друга Замостянська, буд. 82</t>
  </si>
  <si>
    <t>ПТУ №11, м. Суми, столяр</t>
  </si>
  <si>
    <t>Київська обл., Васильківський р-н., с. Барахти</t>
  </si>
  <si>
    <t>м. Київ, Бережанська, буд. 12, кв. 46</t>
  </si>
  <si>
    <t>Київська ЗОШ №74</t>
  </si>
  <si>
    <t>Чернігівська обл., Прилуки</t>
  </si>
  <si>
    <t>Чернігівська обл., Прилуки, вул. Переяслівська, буд. 10, кв. 9</t>
  </si>
  <si>
    <t>ПТУ, Прилуки, 2007, електрогазозварювальник</t>
  </si>
  <si>
    <t>Полтавська обл. Кобилянський р-н., с. Бутенки</t>
  </si>
  <si>
    <t>Полтавська обл. Кобилянський р-н., с. Вишневе, вул. Гоголя, буд. 10</t>
  </si>
  <si>
    <t>Бутенська ЗОШ</t>
  </si>
  <si>
    <t>м. Дніпро</t>
  </si>
  <si>
    <t>Дніпропетровська обл. смт. Підгороднє, вул. Залізнична, буд. 8</t>
  </si>
  <si>
    <t>ПСШ №2, Підгороднє</t>
  </si>
  <si>
    <t>Дніпропетровська обл., м. Тернівка</t>
  </si>
  <si>
    <t>м. Житомир, вул. Ю. Вороного, буд. 5, кв. 58</t>
  </si>
  <si>
    <t>Тернівський проф. гірничий ліцей, 2017, електрослсар-підземний</t>
  </si>
  <si>
    <t>м. Суми, площа Пришибська б.16, кв.8а</t>
  </si>
  <si>
    <t>МВК №7,м. Суми,2004,</t>
  </si>
  <si>
    <t>м. Санкт- Петербург</t>
  </si>
  <si>
    <t>Сумська обл., Роменський р-н, с Вільшана, вул. Озерна 55</t>
  </si>
  <si>
    <t>Вільшанська ЗОШ,Сумська обл., с.Вільшана,2017</t>
  </si>
  <si>
    <t>Київська обл. Бучанський р-н., смт. Коцюбинське</t>
  </si>
  <si>
    <t>Київська обл. Бучанський р-н., смт. Коцюбинське, вул. Пономарьова, кв. 78</t>
  </si>
  <si>
    <t>Київський проф. коледж ім. А. Макаренка, 2010, правознавство</t>
  </si>
  <si>
    <t>Запорізька обл. Кам'янсько-Дніпровський р-н, с. Водяне</t>
  </si>
  <si>
    <t>м. Київ, вул. Залізнична, буд. 34, кв. 112</t>
  </si>
  <si>
    <t>ХАІ, 2022, авіаційна та ракетна проекційна техніка</t>
  </si>
  <si>
    <t>Сумська обл., м. Білопілля</t>
  </si>
  <si>
    <t>м. Суми, вул. Харківська, буд. 28/1, кв. 46</t>
  </si>
  <si>
    <t>АМСУ, м. Дніпро, 2009, облік, аудит, правознавство</t>
  </si>
  <si>
    <t>Вінницька обл., Вінницький р-н., с. Пултівці</t>
  </si>
  <si>
    <t>м. Вінниця, вул. Пирогова, буд. 103а, кв. 157</t>
  </si>
  <si>
    <t>Гімназія №1, Медичний коледж ім. Д.К. Заболотного, м. Вінниця, 2016</t>
  </si>
  <si>
    <t>Черкаська обл., Черкаський р-н, м. Городище</t>
  </si>
  <si>
    <t>Черкаська обл., Черкаський р-н, м. Городище, вул. Миру, буд. 56, кв. 10</t>
  </si>
  <si>
    <t>Київський національний лінгвістичний університет, 2018, філологія (мова та література англійська)</t>
  </si>
  <si>
    <t>Сумська обл., Роменський р-н., с. Анастасівка</t>
  </si>
  <si>
    <t>Сумська обл., Роменський р-н., с. Анастасівка, вул. Паркова, буд. 6</t>
  </si>
  <si>
    <t>Глинське ПТУ, 2009, слюсар, зварювальник</t>
  </si>
  <si>
    <t>Сумська обл., м. Глухів</t>
  </si>
  <si>
    <t>Сумська обл., м. Глухів.ю вул. Франка, буд. 39</t>
  </si>
  <si>
    <t>ПТУ, м. Глухів, муляр, печник, штукатур</t>
  </si>
  <si>
    <t>Сумська обл., Сумський р-й, с.Першотравневе</t>
  </si>
  <si>
    <t>м. Лебедин, вул. Капранів б.24, Сумська обл.</t>
  </si>
  <si>
    <t>ПТУ34, 2002, будівельник</t>
  </si>
  <si>
    <t>м. Житомир, вул. Володимира Гнатюка, буд. 30, кв. 309</t>
  </si>
  <si>
    <t>ПТУ №17,м. Житомир,1999,автослюсар-водій</t>
  </si>
  <si>
    <t>м. Київ, просп. Червоної Калини, буд. 22а, кв. 114</t>
  </si>
  <si>
    <t>ЗОШ №238,м. Київ,2001</t>
  </si>
  <si>
    <t>м. Херсон</t>
  </si>
  <si>
    <t>м. Київ, просп. Оболонський, буд. 28б</t>
  </si>
  <si>
    <t>ХДПУ, 2019, тренер</t>
  </si>
  <si>
    <t>Вінницька обл., Хмільницький р-н., с. Вербівка</t>
  </si>
  <si>
    <t>Вінницька обл., Хмільницький р-н., с. Вербівка, вул. Космонавтів, буд. 48</t>
  </si>
  <si>
    <t>Хмільницька ЗОШ №4</t>
  </si>
  <si>
    <t>Дніпровська обл. Дніпропетровський р-н,с. Партизанське</t>
  </si>
  <si>
    <t>Дніпропетровська обл., Дніпропетровський р-н, с. Балівка, вул. Калинова, буд. 55</t>
  </si>
  <si>
    <t>повна  загальна  середня учіліще</t>
  </si>
  <si>
    <t>Професійне технічне учіліще №79 м. Дніпро, 2019, водій сільско-господарських, лісо-господарських машин, слюсар ремонтник 3 разряду</t>
  </si>
  <si>
    <t xml:space="preserve">Сумська обл., Ахтирський р-н, с. Попівка </t>
  </si>
  <si>
    <t>м. Чугуїв, вул. Піщана 48</t>
  </si>
  <si>
    <t>Велекописерівська філія Ахтирскього профліцею, Сумська обл., смт.Велика Писарівка,2008</t>
  </si>
  <si>
    <t>м. Суми, вул. Роменська, буд. 98, кв. 48</t>
  </si>
  <si>
    <t>Школа №1, м. Суми</t>
  </si>
  <si>
    <t>с. Немудруї, Сумська обл., Роменський р-н</t>
  </si>
  <si>
    <t>Сумська обл, с. Недригалів, вул. Заболотівка 80</t>
  </si>
  <si>
    <t>ПТУ №41,с. Недригалів, Сумська обл.,2013</t>
  </si>
  <si>
    <t>м. Київ, вул. Кіото, буд. 5, кв. 117</t>
  </si>
  <si>
    <t>КДАККМ, 2005, звукорежисура, театральне мистецтво</t>
  </si>
  <si>
    <t>Сумська обл., м. Путивль</t>
  </si>
  <si>
    <t>Сумська обл., м. Путивль, вул. І. Путивльського, буд. 7</t>
  </si>
  <si>
    <t>Бурса №9, м. Путивль</t>
  </si>
  <si>
    <t>м. Житомир, вул. Вітрука, буд. 27, кв. 53</t>
  </si>
  <si>
    <t>м. Ромни, Сумска обл.</t>
  </si>
  <si>
    <t>Сумська обл., м. Буринь, вул. Пірогова, б.1б/2</t>
  </si>
  <si>
    <t>ПУСК м. Полтава,бакалавр,товарознавство і комерційна діяльність,2003</t>
  </si>
  <si>
    <t>Житомирська обл.
Житомирський р-н.
с. Висока Піч</t>
  </si>
  <si>
    <t>Житомирська обл., Житомирський р-н., с. Висока Піч, вул. Воронкіна, буд. 1, кв. 38</t>
  </si>
  <si>
    <t>Турчинівка (училище),Житомирська обл, м. Чуднів,2007,електрогазозварювальник, водій</t>
  </si>
  <si>
    <t>Сумська обл,
Сумський р-н,
с. Нижня Сироватка</t>
  </si>
  <si>
    <t>м. Київ,, просп. Академіка Корольова, буд. 6, кв 245</t>
  </si>
  <si>
    <t>ПТУ №16,м. Суми,2012,охоронник</t>
  </si>
  <si>
    <t>Чернігівська обл., м. Борзна</t>
  </si>
  <si>
    <t>Чернігівська обл., м. Борзна, вул. Олійника, буд. 41</t>
  </si>
  <si>
    <t>Борзнівська ЗОШ</t>
  </si>
  <si>
    <t>Сумська обл., Буринськийр-н, с. Михайлівка, вул. Лесі Українки 33</t>
  </si>
  <si>
    <t>м. Суми, вул. Ковпака, б. 85, кв.52</t>
  </si>
  <si>
    <t>Михайлівська ЗОШ Сумська обл.,</t>
  </si>
  <si>
    <t>м. Суми, вул. ЗСУ , буд.6, кв 119</t>
  </si>
  <si>
    <t>СВШ №2,м. Суми,1996</t>
  </si>
  <si>
    <t>Сумська обл., Роменський р-н., с Перекопівка</t>
  </si>
  <si>
    <t>Сумська обл., Роменський р-н., с Перекопівка, вул. Космонавтів, буд. 107</t>
  </si>
  <si>
    <t>Глинський ПТАЛ, 2019, водій-тракторист, слюсар з ремонту с\г машин, ,Путивльський ветеринарний коледж, 2023, ветеринарна медицина</t>
  </si>
  <si>
    <t>м. Житомир, Огієнко, буд. 1/34, кв. 71</t>
  </si>
  <si>
    <t>Житомирська ЗОШ №14</t>
  </si>
  <si>
    <t>Вінницька обл., Літинський р-н., с. Громадське</t>
  </si>
  <si>
    <t>м. Київ, вул. В. Липківського, буд. 13, кв. 27</t>
  </si>
  <si>
    <t>Громадська ЗОШ, 2008,</t>
  </si>
  <si>
    <t>м. Житомир,, вул. Короленка, буд. 52, кв. 2</t>
  </si>
  <si>
    <t>Вечірня школа №1,м. Житомир,2005</t>
  </si>
  <si>
    <t>Харківська обл., Харківський р-н, смт. Пісочин, пров. Лісовий 20</t>
  </si>
  <si>
    <t>Пісочинська ЗОШ,Харківська обл., смт. Пісочин,1995</t>
  </si>
  <si>
    <t>м. Харків, вул. Заводська, буд. 114</t>
  </si>
  <si>
    <t>СПТУ №9 м. Харків, 1995, електрогазозварювальник</t>
  </si>
  <si>
    <t>Житомирська обл., Пулинський р-н., с.Бабичівка, вул. Польова, 1</t>
  </si>
  <si>
    <t>Мартинівська ЗОШ</t>
  </si>
  <si>
    <t>Конотопський р-н, с. Підлипне</t>
  </si>
  <si>
    <t>Сумська обл., Конотопський р-н, м. Кролевец, вул. Зелинського, буд. 1, кв. 4</t>
  </si>
  <si>
    <t>Грузківська ЗОШ ,Сумська обл., Кроливецький р-н, с. Грузків,</t>
  </si>
  <si>
    <t>Сумська обл., Конотопський р-н., м. Кролевець</t>
  </si>
  <si>
    <t>Сумська обл., Конотопський р-н., с. Зазірки, вул. Маричанівка, буд. 12</t>
  </si>
  <si>
    <t>ПТУ №23 м. Київ, муляр-штукатур</t>
  </si>
  <si>
    <t>Кіровоградсбка обл. Бобрунецький р-н., с. Кохана</t>
  </si>
  <si>
    <t>м. Кропивницький, вул. Павла Сніцера, буд. 1</t>
  </si>
  <si>
    <t>Кропвницький інстинут державного та муніципального управління, 2022, право</t>
  </si>
  <si>
    <t>м. Харків, просп. Індустріальний, буд. 31, кв. 28</t>
  </si>
  <si>
    <t>Академія НГУ, 2008, командник, менеджер організації</t>
  </si>
  <si>
    <t>Магаданський край, с. Ягідне</t>
  </si>
  <si>
    <t>Сумська обл, Сумський р-н., с. Коршачина, вул. Шкільна, буд. 52</t>
  </si>
  <si>
    <t>Маловисторопський державний аграрний коледж СНАУ, 2004, фельдшер ветеринарної медицини</t>
  </si>
  <si>
    <t>Одеська обл. м. Арциз</t>
  </si>
  <si>
    <t>Чернігівська обл., Ніжинський р-н., с. Крути, вул. Ніжинського полку, буд. 5</t>
  </si>
  <si>
    <t>базова середня</t>
  </si>
  <si>
    <t>ЗОШ с. Черниш, 2006</t>
  </si>
  <si>
    <t>м. Житомир, вул. Захисників України буд. 12, кв. 28</t>
  </si>
  <si>
    <t>Сільхозтехнікум,м. Житомир,2005р,механізація</t>
  </si>
  <si>
    <t>Вінницька обл., с. Веселівка, вул. Лесі Українки, буд. 118</t>
  </si>
  <si>
    <t>Вінницький технічний коледж, 2013</t>
  </si>
  <si>
    <t>Чернігівська обл., Ніжинський р-н., с. Вертіївка, вул. Миру, буд. 41</t>
  </si>
  <si>
    <t>Ніжинське ПТУ №35, електрогазозварник-водій, 2009</t>
  </si>
  <si>
    <t>Черкаська обл,
м. Сміла</t>
  </si>
  <si>
    <t>Черкаська обл,, м. Сміла, вул. Софії Ковалевської, буд. 16</t>
  </si>
  <si>
    <t>Харківський національний університет внутрішніх справ,2009,право та підприємництво</t>
  </si>
  <si>
    <t>Київська обл., Бородянський р-н., с. Пісківка</t>
  </si>
  <si>
    <t>м. Київ, вул. Якуба Колоса, буд. 2, кв. 104</t>
  </si>
  <si>
    <t>ІТТУ, Київ, інженер</t>
  </si>
  <si>
    <t>м. Житомир, вул. Вільсбкий Шлях, буд. 64</t>
  </si>
  <si>
    <t>Житомирське ПТУ №5, 1997, пічник-штукатур</t>
  </si>
  <si>
    <t>м. Київ, вул. Дмирівська, буд. 69, кв. 124</t>
  </si>
  <si>
    <t>Київ, №271</t>
  </si>
  <si>
    <t>м. Київ, вул. Іжкарська, буд. 8а</t>
  </si>
  <si>
    <t>Київський професійний будівелний ліцей, 2012, автослюсар</t>
  </si>
  <si>
    <t>с.Довга Лука, Липоодолинський р-н, Сумська обл.</t>
  </si>
  <si>
    <t>м. Лебедин, Сумська обл., Сумський р-н, вул. Павла Чубинського, б. 4</t>
  </si>
  <si>
    <t>Синівський ПАЛ,Сумська обл., с. Синівка,2009</t>
  </si>
  <si>
    <t>Запорізька обл.
м. Пологи</t>
  </si>
  <si>
    <t>м. Київ, вул. Левка Лук'яненка, буд. 29, кв. 228</t>
  </si>
  <si>
    <t>ІНФІЗ,м. Київ,2022,227 фізична терапія</t>
  </si>
  <si>
    <t>м. Київ, вул. Каменярів, буд. 16</t>
  </si>
  <si>
    <t>Школа №121, м. Київ</t>
  </si>
  <si>
    <t>м. Київ, вул. Половецька, буд. 25/27, кв. 51</t>
  </si>
  <si>
    <t xml:space="preserve">НТУ КПІ, мікроелектроніка, 2003 </t>
  </si>
  <si>
    <t>Кіровоградська обл., м. Олександрія</t>
  </si>
  <si>
    <t>м. Київ, вул. Йорданська, буд. 9г., кв. 32</t>
  </si>
  <si>
    <t>КНУ ім. Шевченка, 2012, кібернетика</t>
  </si>
  <si>
    <t>м. Суми, вул. Реміснича, буд. 35, кв. 57</t>
  </si>
  <si>
    <t>ПТУ №2,м. Суми,2002</t>
  </si>
  <si>
    <t>Сумска обл., Путивльський р-н., с. Спадщина</t>
  </si>
  <si>
    <t>Сумська обл., Конотопський р-н., м. Путивль, пров. М. Маклакова, буд. 4, кв. 6</t>
  </si>
  <si>
    <t>Сумський національний аграрний університет, 2007, менеджмент організації</t>
  </si>
  <si>
    <t>Сумська обл., м. Конотоп</t>
  </si>
  <si>
    <t>Сумська обл., м. Конотоп, вул. Весняна, буд. 38</t>
  </si>
  <si>
    <t>Конотопське СПУ №33, 1999, електрик</t>
  </si>
  <si>
    <t xml:space="preserve">Харків, Харківська обл., </t>
  </si>
  <si>
    <t>Харків, Харківська обл., вул. Гіївська,б.7.кв.2</t>
  </si>
  <si>
    <t>Харківський Електромеханічний технікум, 1988, технік-електрик</t>
  </si>
  <si>
    <t>Кіровоградська обл.,
Новоукраїнський р-н.,
с. Войнівка</t>
  </si>
  <si>
    <t>Кіровоградська обл,, Кропивницький р-н,, с. Богданівка,, вул. Вокзальна, буд. 83</t>
  </si>
  <si>
    <t>Богданівська середня школа №2,1996</t>
  </si>
  <si>
    <t>Сумська обл., Конотопський р-н., м. Кровелець, 2 пров. Ялинівський, буд. 35</t>
  </si>
  <si>
    <t>Глуховський педагогічний інститут, 2012, фіз. Виховання</t>
  </si>
  <si>
    <t>Житомирська обл.,
Житомирський р-н,
с. Глибочок</t>
  </si>
  <si>
    <t>Житомирська обл.,, Житомирський р-н,, с. Глибочок,, вул. Івана Огієнка, буд. 4</t>
  </si>
  <si>
    <t>Глибичанська ЗОШ №1,Житомирська обл.,,Житомирський р-н.,,с. Глибочок,2017</t>
  </si>
  <si>
    <t>Сумська обл., с. Закумське, вул. Закумське 6</t>
  </si>
  <si>
    <t>ПТУ №11 ,м.Суми,зварювальник,</t>
  </si>
  <si>
    <t>м. Суми, вул. УНР, буд. 1, кв. 37</t>
  </si>
  <si>
    <t>Бурса №6 м. Суми, 2000, тесля</t>
  </si>
  <si>
    <t>Запорізька обл.
Запорізький р-н.
с. Нове Запоріжжя</t>
  </si>
  <si>
    <t>м. Київ,, вул. Анни Ахматової, буд. ?</t>
  </si>
  <si>
    <t>Запорізький ліцей автотранпорту,м. Запоріжжя,2010,зварювальник</t>
  </si>
  <si>
    <t>м. Гірник, Донецька обл.</t>
  </si>
  <si>
    <t>Сумська обл., Лебединський р-н, с. Лебединий Бобрик, вул. 8 марта, б.8</t>
  </si>
  <si>
    <t>ЗОШ №18,м. Гірник</t>
  </si>
  <si>
    <t>Сумська обл., м. Лебедин</t>
  </si>
  <si>
    <t>Сумська обл., м. Лебедин, вул. Охтирська, буд. 61</t>
  </si>
  <si>
    <t>Маловисторопський державний аграрний коледж СНАУ,  агроном</t>
  </si>
  <si>
    <t>м. Суми, вул. Металургів, буд. 13, кв. 96</t>
  </si>
  <si>
    <t>ПТУ №12, м. Суми, 2001, столяр</t>
  </si>
  <si>
    <t>Житомирська обл., Житомирський р-н., смт. Нова Борова, вул. Польова, буд. 36</t>
  </si>
  <si>
    <t>Житомирська обл.
Червоноармійський р-н
с. Буряківка</t>
  </si>
  <si>
    <t>Житомирська обл., Житомирський р-н,, смт. Пулини,, вул. Зарічна, буд. 2</t>
  </si>
  <si>
    <t>Червоноармійський професійний ліцей,смт. Пулини,2007р,тракторист-машиніст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</si>
  <si>
    <t>Чернігівська обл., Чернігівський р-н., с. Лукашівка, вул. Папанінців, буд. 30</t>
  </si>
  <si>
    <t>Бурса №15, м. Чернігів, автослюсар, 2013</t>
  </si>
  <si>
    <t>респ. Молдова</t>
  </si>
  <si>
    <t>Миколаївська обл., Новоодеський р-н., с. Озерне, вул. Молодіжна, буд. 48</t>
  </si>
  <si>
    <t>Бузька ЗОШ, 2003</t>
  </si>
  <si>
    <t>Сумська обл., Роменський р-н., смт. Липова Долина</t>
  </si>
  <si>
    <t>Сумська обл., Роменський р-н., смт. Липова Долина, вул. Коцюбинського, вул. 54</t>
  </si>
  <si>
    <t>Лебединський вище ПТУ, лісоруб 6 розряду</t>
  </si>
  <si>
    <t>Житомирська обл., Коростенький р-н., смт. Чоповичі</t>
  </si>
  <si>
    <t>Житомирська обл., Коростенький р-н., м. Малин, вул. С. Бандери, 125/1</t>
  </si>
  <si>
    <t>Київське вище будівельне училище, 2013, столяр-будівельник</t>
  </si>
  <si>
    <t>Донецька обл., Макіївка 7</t>
  </si>
  <si>
    <t>м. Чернігів, просп. Перемоги, буд. 84, кв. 24</t>
  </si>
  <si>
    <t>МПГУ №102, Макіївка, 2012, електрослюсар підземний 4 розр.</t>
  </si>
  <si>
    <t>Чернігівська обл., Ніжинський р-н., с. Володькова Дівиця</t>
  </si>
  <si>
    <t>Чернігівська обл., Ніжинський р-н., с. Дослідне, вул. Миру, буд. 73</t>
  </si>
  <si>
    <t xml:space="preserve">Чернігівське ПТУ №18, каменщик-електрозварювальник, 2006 </t>
  </si>
  <si>
    <t>м. Кропивницький</t>
  </si>
  <si>
    <t>м. Кропивницький, вул. Горовенка, буд. 3</t>
  </si>
  <si>
    <t>ЦНТУ, 2019, промислове та цивільне будівництво</t>
  </si>
  <si>
    <t>Чернігівська обл., м. Семенівка, вул. Првокзальна, буд. 61</t>
  </si>
  <si>
    <t>Гімназія №2, м. Семенівка</t>
  </si>
  <si>
    <t>Київська обл., Сквирський р-н, Київська обл., с. Буки</t>
  </si>
  <si>
    <t>Вінницька обл., Погребищенський р-н., с. Новофастів, вул. Садова, буд. 29</t>
  </si>
  <si>
    <t>Новофастівська ЗОШ, 2004</t>
  </si>
  <si>
    <t xml:space="preserve">м. Конотоп, Сумська обл. </t>
  </si>
  <si>
    <t>с. Підлипне, Конотопський р-н, Сумська обл, вул. Медова, б. 34</t>
  </si>
  <si>
    <t>ВПУ №4,м. Конотоп, Сумська обл.,1997</t>
  </si>
  <si>
    <t>м. Суми, вул. Р. Отаманюка, буд. 57, кв. 1</t>
  </si>
  <si>
    <t>ПТУ №2 м. Суми, 2011, модельєр</t>
  </si>
  <si>
    <t>Житомирська обл.
Червоноармійський р-н,
с. Кошилівка</t>
  </si>
  <si>
    <t>Житомирська обл,, Пулинський р-н,, с. Кошилівка,, вул. Олега Сорочинського, буд. 38</t>
  </si>
  <si>
    <t>Житомирський професійний політехнічний ліцей,2019р,Електрик</t>
  </si>
  <si>
    <t>м. Суми, вул. Засумська буд. 12а, кв. 4</t>
  </si>
  <si>
    <t>Школа №16, м. Суми</t>
  </si>
  <si>
    <t>Київська обл.,, Київський р-н,, с. Білогородка,, вул. Боярська, буд. 6</t>
  </si>
  <si>
    <t>Відкритий міжнароднуй університет розвитку людини України,м. Київ,2007,Комп'ютерних систем та мереж</t>
  </si>
  <si>
    <t>м. Київ, вул. Феодосійська, буд. 6, кв. 76</t>
  </si>
  <si>
    <t>Гімназія №59 ім. О. М. Бойченка,м. Київ,2003</t>
  </si>
  <si>
    <t>Чернігівська обл. Борзнянський р-н., м. Борзна</t>
  </si>
  <si>
    <t>м. Вінниця, вул. А. Первозваного, буд. 48., кв. 10</t>
  </si>
  <si>
    <t>Харківська зоовереринанна академія, бакалавр, 2010,,Київський національний уніаверситет біоресурсів і природокористування, 2012, технолог з виробництва і переробки продукції тваринництва</t>
  </si>
  <si>
    <t>м. Вінниця,, пров. Залізничнй, буд. 11, кв. 18</t>
  </si>
  <si>
    <t>Академія статистики обліку і аудиту,м. Київ,2014р,Облік і аудит</t>
  </si>
  <si>
    <t>Дніпропетровська обл. м. Покров</t>
  </si>
  <si>
    <t>водій таксі - 5
керівник закладу харчування - 1р
Права B</t>
  </si>
  <si>
    <t>Програміст, 12 років
Права B</t>
  </si>
  <si>
    <t>будівельник, 10 років
Права В</t>
  </si>
  <si>
    <t>Тракторист, 10 років
Права AB (трактор), B, C</t>
  </si>
  <si>
    <t>комплектувальник продуктів харчування - 4р</t>
  </si>
  <si>
    <t>будівельник, 20 років
Права-</t>
  </si>
  <si>
    <t xml:space="preserve">провідник, 8 років
Права - </t>
  </si>
  <si>
    <t>власник інтернет магазину - 4р
Права A, B, C</t>
  </si>
  <si>
    <t>програміст, 8 років
Права -</t>
  </si>
  <si>
    <t>рихтувальник, 6 років
Права -</t>
  </si>
  <si>
    <t>будівельник, 20 років
Права В, С</t>
  </si>
  <si>
    <t>Фріланс - 2D дизайн логотипів, оточення для браузерних ігор (Photoshop, AI) - 5р
портретист на пам'ятниках - 3р
кухар - 1,5р</t>
  </si>
  <si>
    <t>Менеджер з постачання, 4 роки
Права В</t>
  </si>
  <si>
    <t>Торгівельний представник, 6 міс.
Права -</t>
  </si>
  <si>
    <t xml:space="preserve">Завідуючий складом, 16 років
Начальник охорони, 4 роки
Права - </t>
  </si>
  <si>
    <t xml:space="preserve">Пилорамщик, 20 років
Права - </t>
  </si>
  <si>
    <t xml:space="preserve">різноробочий, 1 рік
Права - </t>
  </si>
  <si>
    <t xml:space="preserve">священик
педагог
</t>
  </si>
  <si>
    <t>Будівельник, 4 роки
Права В</t>
  </si>
  <si>
    <t xml:space="preserve">вантажник, 3 роки
Права - </t>
  </si>
  <si>
    <t xml:space="preserve">будівельник, 6 років
Права - </t>
  </si>
  <si>
    <t xml:space="preserve">ветеринарний санітар
</t>
  </si>
  <si>
    <t>менеджер автомийки, 9 років, будівельник, 10 років
Права - В</t>
  </si>
  <si>
    <t>голова правління ОСББ, 2 роки,
менеджер з продажів, 7 років
Права, В</t>
  </si>
  <si>
    <t>спеціаліст канцелярії в банку - 10р
виготовлення вікон
водій - 13р
Права B, C</t>
  </si>
  <si>
    <t xml:space="preserve">Зварювальник, 3 роки,
Права - </t>
  </si>
  <si>
    <t>Працівник пошти - 2р
Пакувальник - 4р</t>
  </si>
  <si>
    <t>зоотехнік
кат. В,С1,С</t>
  </si>
  <si>
    <t>Продажі, менеджер, 3 роки</t>
  </si>
  <si>
    <t>електрогазозварювальник, рихтувальнк автомобілів, 15 років, 
Права BC</t>
  </si>
  <si>
    <t>Працівник СТО/шиномонтаж - 23р
Права B (вилучені)</t>
  </si>
  <si>
    <t xml:space="preserve">вантажник
</t>
  </si>
  <si>
    <t>Встановлення кондиціонерів, 4 роки, 
Права В</t>
  </si>
  <si>
    <t xml:space="preserve">QA-middle тімлід, 4 роки
монтажник, 10 років
Права - </t>
  </si>
  <si>
    <t>будівельник (бетонні роботи, дах, цегляна кладка) - 23р
Права B</t>
  </si>
  <si>
    <t xml:space="preserve">оператор відеонагляду, 7 років
Права - </t>
  </si>
  <si>
    <t>склопакети, 3 роки
Права -</t>
  </si>
  <si>
    <t>водій електронавантажувач, 14 років, 
комірник, 14 років
Права -</t>
  </si>
  <si>
    <t xml:space="preserve">Дорожний робітник, 4 роки
Права - </t>
  </si>
  <si>
    <t>Міліція, 3 роки
Водій, 15 років
Права A, B,C, D, E</t>
  </si>
  <si>
    <t>Електрослсар-підземний, 9 років,
Права: А, В</t>
  </si>
  <si>
    <t xml:space="preserve">бізнесмен
</t>
  </si>
  <si>
    <t xml:space="preserve">водій кат В,С
</t>
  </si>
  <si>
    <t>водій, 10 років,
кладовщик, 6 років
Права В</t>
  </si>
  <si>
    <t>інженер з міцності, 4 роки
Права В</t>
  </si>
  <si>
    <t>інспектор митниці, 14 років
ФОП, 8 років
Права В</t>
  </si>
  <si>
    <t xml:space="preserve">комплектувальник, 3 роки, 
Права - </t>
  </si>
  <si>
    <t>менеджер з продажів, 3 роки
перекладач, 8 років
Права В</t>
  </si>
  <si>
    <t xml:space="preserve">доглядач за тваринами, 6 років
Права - </t>
  </si>
  <si>
    <t>слюсар, 9 років
Права -</t>
  </si>
  <si>
    <t>будівельник, кат.В</t>
  </si>
  <si>
    <t>слюсар - 20р
Права B, C</t>
  </si>
  <si>
    <t>бухгалтер - 6р
промоутер реклами - 10р</t>
  </si>
  <si>
    <t xml:space="preserve">менеджер басейну, тренер з плавання, 15 років
Права - </t>
  </si>
  <si>
    <t>автослюсар, 12 років</t>
  </si>
  <si>
    <t>водій, 3,5 року, Права В</t>
  </si>
  <si>
    <t>війсковий
трахторист
В,С,С1</t>
  </si>
  <si>
    <t>муляр, 19 років
Права В</t>
  </si>
  <si>
    <t xml:space="preserve">водій кат В,С
трахторист кат. А1, А2
</t>
  </si>
  <si>
    <t>музикант, 35 років
Права: -</t>
  </si>
  <si>
    <t xml:space="preserve">будівельник, 20 років
Права - </t>
  </si>
  <si>
    <t>ФОП
кат. В</t>
  </si>
  <si>
    <t>водій (грузова) - 10р
Права B, C, CE</t>
  </si>
  <si>
    <t>робітник на складі</t>
  </si>
  <si>
    <t>будівельник, 10 років
Права -</t>
  </si>
  <si>
    <t xml:space="preserve">електрогазозварник
</t>
  </si>
  <si>
    <t>В</t>
  </si>
  <si>
    <t>тракторист, 7 років
Права А, В, С, тракторні</t>
  </si>
  <si>
    <t>водій, 20 років
Права: всі окрім D, небезпечні вантажі</t>
  </si>
  <si>
    <t>автомеханік, 12 років
Права: В, С</t>
  </si>
  <si>
    <t>Стропольщик башеного крану - 6р</t>
  </si>
  <si>
    <t xml:space="preserve">сантехнік
</t>
  </si>
  <si>
    <t>водій, 30 років
Права: В, С, Д</t>
  </si>
  <si>
    <t xml:space="preserve">Різноробочий, 4 роки,
Права - </t>
  </si>
  <si>
    <t xml:space="preserve">будівельник
</t>
  </si>
  <si>
    <t>будівельник, 20 років,
Права -</t>
  </si>
  <si>
    <t>Кухар, 3 роки
Права: -</t>
  </si>
  <si>
    <t xml:space="preserve">реабілітолог, 15 років,
Права - </t>
  </si>
  <si>
    <t>ветеринар, 4 роки
Вальцювальник гумових сумішей, 10 років, 
Бруківник, 7 років
Права В</t>
  </si>
  <si>
    <t xml:space="preserve">Вантажник кар, 3 роки
Права - </t>
  </si>
  <si>
    <t>водій таксі - 15р
Права B</t>
  </si>
  <si>
    <t>маркетолог, 13 років
Права В</t>
  </si>
  <si>
    <t>Оператор АЗС, 3,5 роки
Права: А1, B, C</t>
  </si>
  <si>
    <t>Водій (5т, 12м) - 20р
Права A, B, C</t>
  </si>
  <si>
    <t>ІТ, 15 років
Права А, В, С, С1</t>
  </si>
  <si>
    <t xml:space="preserve">Будівельник, 12 років,
Права - </t>
  </si>
  <si>
    <t>ТОВ, 20 років
Права -</t>
  </si>
  <si>
    <t>Менеджер з продажу, 13 років,
Права В</t>
  </si>
  <si>
    <t>тракторист кат А, В, С
водій кат В,С</t>
  </si>
  <si>
    <t>Фізичний терапевт - 8р
Права B</t>
  </si>
  <si>
    <t>Водій, 28 років
Права: всі</t>
  </si>
  <si>
    <t>Продаж промислового обладнання, 4 роки
Права: В</t>
  </si>
  <si>
    <t>програміст, Backend, 12 років
Права -</t>
  </si>
  <si>
    <t>зварювальник монтажник
В,С</t>
  </si>
  <si>
    <t>спеціаліст управління продажу та розвитку бізнесу, 1 рік,
головний ветеринарний лікар господартва, 1 рік
заступник директора, 8 міс,
Права В</t>
  </si>
  <si>
    <t xml:space="preserve">слюсар, 20 років,
Права - </t>
  </si>
  <si>
    <t>ЧП,ковіст(соміл'є). Глава відділу цивільного захисту Церкунівської сількської військової адмінімтрації, прав ні</t>
  </si>
  <si>
    <t>оператор по виробництву фаршу (на фабриці заморожених продуктів) - 8р</t>
  </si>
  <si>
    <t>слюсар з ремонту колісних ТЗ, 8 років
Права В, С</t>
  </si>
  <si>
    <t>працівник автохімчистки - 3р</t>
  </si>
  <si>
    <t xml:space="preserve">зварювальник
</t>
  </si>
  <si>
    <t>тесля, мебляр, 26 років
Права В</t>
  </si>
  <si>
    <t>різноробочий
торгівля на Binance
Права B</t>
  </si>
  <si>
    <t>швея, слюсар електромонтажник</t>
  </si>
  <si>
    <t>водій, 2 роки
Права В, С</t>
  </si>
  <si>
    <t>мебляр, 6 років
Права -</t>
  </si>
  <si>
    <t>будівельник, 6 років
Права А, В, С</t>
  </si>
  <si>
    <t>Будівельник (Моноліт, арматурник, шпаклювальник) - 20р
Права A, B, C</t>
  </si>
  <si>
    <t>автомийка, 5 років
Права -</t>
  </si>
  <si>
    <t>Будівельник, 14 років
Права В</t>
  </si>
  <si>
    <t>лісоруб, 4 роки
будівельник, 4 роки
Права В, С</t>
  </si>
  <si>
    <t>будівельник, 10 років
Права В,С</t>
  </si>
  <si>
    <t>приймальник товару, 4 роки
Права В</t>
  </si>
  <si>
    <t>Охоронець, 12 років
Права А, В</t>
  </si>
  <si>
    <t>Збірка комп'ютерів, 2 роки
Права, В</t>
  </si>
  <si>
    <t xml:space="preserve">Будівельник, лісоруб - 4 роки
Права - </t>
  </si>
  <si>
    <t>Інкасатор, 5 років,
Монтажник-зварювальник, 8 років
Права: В С</t>
  </si>
  <si>
    <t xml:space="preserve">різноробочий, 7 років
Права - </t>
  </si>
  <si>
    <t>будівельник - 2р</t>
  </si>
  <si>
    <t>листоноша, 4 роки
Права -</t>
  </si>
  <si>
    <t>монтажник вентиляційних систем - 4р
Права B (вилучені)</t>
  </si>
  <si>
    <t>експедитор - 8 р</t>
  </si>
  <si>
    <t>менеджер з продажів ветеринарних препаратів, 8 років
Права В</t>
  </si>
  <si>
    <t>Оператор лінії (на фабриці Рошен) - 9р
Права B</t>
  </si>
  <si>
    <t>0633131383</t>
  </si>
  <si>
    <t>0671971309</t>
  </si>
  <si>
    <t>0663135516</t>
  </si>
  <si>
    <t>0982607646</t>
  </si>
  <si>
    <t>0985324330</t>
  </si>
  <si>
    <t>0976880495</t>
  </si>
  <si>
    <t>0975269074</t>
  </si>
  <si>
    <t>0989386733</t>
  </si>
  <si>
    <t>0965569916</t>
  </si>
  <si>
    <t>0934043734</t>
  </si>
  <si>
    <t>0990907846</t>
  </si>
  <si>
    <t>0665156739</t>
  </si>
  <si>
    <t>0995045246</t>
  </si>
  <si>
    <t>0970255251</t>
  </si>
  <si>
    <t>0969311148</t>
  </si>
  <si>
    <t>ненадано</t>
  </si>
  <si>
    <t>0960389583</t>
  </si>
  <si>
    <t>не надано</t>
  </si>
  <si>
    <t>0502773062</t>
  </si>
  <si>
    <t>0973166440</t>
  </si>
  <si>
    <t>0962685449</t>
  </si>
  <si>
    <t>0685689787</t>
  </si>
  <si>
    <t>0678946217</t>
  </si>
  <si>
    <t>0983622020</t>
  </si>
  <si>
    <t>0957796772</t>
  </si>
  <si>
    <t>0675504137</t>
  </si>
  <si>
    <t>0977019587</t>
  </si>
  <si>
    <t>0972308159</t>
  </si>
  <si>
    <t>0671979898</t>
  </si>
  <si>
    <t>0505278293</t>
  </si>
  <si>
    <t>0976009086</t>
  </si>
  <si>
    <t>0966363660</t>
  </si>
  <si>
    <t>0688144881</t>
  </si>
  <si>
    <t>0955390619</t>
  </si>
  <si>
    <t>0999604676</t>
  </si>
  <si>
    <t>0961552828</t>
  </si>
  <si>
    <t>0508008954</t>
  </si>
  <si>
    <t>0731557234</t>
  </si>
  <si>
    <t>0668325680</t>
  </si>
  <si>
    <t>0997810722</t>
  </si>
  <si>
    <t>0989854651</t>
  </si>
  <si>
    <t>0999402691</t>
  </si>
  <si>
    <t>0994827403</t>
  </si>
  <si>
    <t>0683586538</t>
  </si>
  <si>
    <t>0636364510</t>
  </si>
  <si>
    <t>0687091749</t>
  </si>
  <si>
    <t>0675997775</t>
  </si>
  <si>
    <t>0933511962</t>
  </si>
  <si>
    <t>0733474748</t>
  </si>
  <si>
    <t>0686718122</t>
  </si>
  <si>
    <t>0667570803</t>
  </si>
  <si>
    <t>0984312805</t>
  </si>
  <si>
    <t>0963148587</t>
  </si>
  <si>
    <t>0930344674</t>
  </si>
  <si>
    <t>0990928972</t>
  </si>
  <si>
    <t>0681797617</t>
  </si>
  <si>
    <t>0664717290</t>
  </si>
  <si>
    <t>0950483028</t>
  </si>
  <si>
    <t>0661495776</t>
  </si>
  <si>
    <t>0991610466</t>
  </si>
  <si>
    <t>0503803960</t>
  </si>
  <si>
    <t>0662402865</t>
  </si>
  <si>
    <t>0994461246</t>
  </si>
  <si>
    <t>0673197537</t>
  </si>
  <si>
    <t>0668498110</t>
  </si>
  <si>
    <t>0937290800</t>
  </si>
  <si>
    <t>0669213337</t>
  </si>
  <si>
    <t>0930007874</t>
  </si>
  <si>
    <t>0501372378</t>
  </si>
  <si>
    <t>0973712130</t>
  </si>
  <si>
    <t>0638014463</t>
  </si>
  <si>
    <t>0975383164</t>
  </si>
  <si>
    <t>0669377797</t>
  </si>
  <si>
    <t>0962762720</t>
  </si>
  <si>
    <t>0685057883</t>
  </si>
  <si>
    <t>0961367161</t>
  </si>
  <si>
    <t>0669166227</t>
  </si>
  <si>
    <t>0953467547</t>
  </si>
  <si>
    <t>0663157097</t>
  </si>
  <si>
    <t>0969999707</t>
  </si>
  <si>
    <t>0966336888</t>
  </si>
  <si>
    <t>0500779439</t>
  </si>
  <si>
    <t>0631406221</t>
  </si>
  <si>
    <t>0631562438</t>
  </si>
  <si>
    <t>0677402215</t>
  </si>
  <si>
    <t>0676933296</t>
  </si>
  <si>
    <t>0672492265</t>
  </si>
  <si>
    <t>0957600927</t>
  </si>
  <si>
    <t>0507355791</t>
  </si>
  <si>
    <t>0504153296</t>
  </si>
  <si>
    <t>0990350496</t>
  </si>
  <si>
    <t>0666987721</t>
  </si>
  <si>
    <t>0663694258</t>
  </si>
  <si>
    <t>0978561214</t>
  </si>
  <si>
    <t>0985882439</t>
  </si>
  <si>
    <t>0966052073</t>
  </si>
  <si>
    <t>0994940577</t>
  </si>
  <si>
    <t>0974893674</t>
  </si>
  <si>
    <t>0635548429</t>
  </si>
  <si>
    <t>0666649007</t>
  </si>
  <si>
    <t>0950777428</t>
  </si>
  <si>
    <t>0971368228</t>
  </si>
  <si>
    <t>0664628112</t>
  </si>
  <si>
    <t>0689541469</t>
  </si>
  <si>
    <t>0984315084</t>
  </si>
  <si>
    <t>0954161525</t>
  </si>
  <si>
    <t>0936633601</t>
  </si>
  <si>
    <t>0985758992</t>
  </si>
  <si>
    <t>0970428254</t>
  </si>
  <si>
    <t>0973120551</t>
  </si>
  <si>
    <t>0951359552</t>
  </si>
  <si>
    <t>0930200900</t>
  </si>
  <si>
    <t>0961303922</t>
  </si>
  <si>
    <t>0993762871</t>
  </si>
  <si>
    <t>0633150584</t>
  </si>
  <si>
    <t>0976851364</t>
  </si>
  <si>
    <t>0980338761</t>
  </si>
  <si>
    <t>0964631624</t>
  </si>
  <si>
    <t>0980906712</t>
  </si>
  <si>
    <t>0938909960</t>
  </si>
  <si>
    <t>0962463050</t>
  </si>
  <si>
    <t>0684988219</t>
  </si>
  <si>
    <t>0687302052</t>
  </si>
  <si>
    <t>№ 60</t>
  </si>
  <si>
    <t>№ 58</t>
  </si>
  <si>
    <t>№ 61</t>
  </si>
  <si>
    <t>№ 56</t>
  </si>
  <si>
    <t>№ 62</t>
  </si>
  <si>
    <t>№ 59</t>
  </si>
  <si>
    <t>№ 55</t>
  </si>
  <si>
    <t>26.02.2026 №XXX-РС</t>
  </si>
  <si>
    <t>так</t>
  </si>
  <si>
    <t>ні</t>
  </si>
  <si>
    <t>RH 2+</t>
  </si>
  <si>
    <t>Резерв КДШВ</t>
  </si>
  <si>
    <t>RH 2-</t>
  </si>
  <si>
    <t>RH 3+</t>
  </si>
  <si>
    <t>RH 4+</t>
  </si>
  <si>
    <t>А2900 по розподілу
1НБ
діловод</t>
  </si>
  <si>
    <t>А3316 по розподілу рекомендаційний лист!!!</t>
  </si>
  <si>
    <t>А5242 відношення РОТА ОХОРОНИ стрілець зенітник 4 ст., контракт</t>
  </si>
  <si>
    <t>А2900 по розподілу
Біліченко Руслан Петрович
оркестр</t>
  </si>
  <si>
    <t>А2900 по розподілу
ВОДІЙ</t>
  </si>
  <si>
    <t>А2900 по розподілу
телекомунікації.
Директор 
Софтлінк
ІТ Телесеть</t>
  </si>
  <si>
    <t>А2900 по розподілу
мед рота</t>
  </si>
  <si>
    <t>А4355 по розподілу рекомендаційний лист</t>
  </si>
  <si>
    <t>Придатний до військової служби за контрактом.
Придатний до служби на підводних човнах, на надводних кораблях, у морській піхоті, Десантно-штурмових військах, спеціальних спорудах, підрозділах спеціального призначення</t>
  </si>
  <si>
    <t>А4733 по розподілу рекомендаційний лист</t>
  </si>
  <si>
    <t>А0339 по розподілу
Водій, столяр</t>
  </si>
  <si>
    <t>А2900 по розподілу
МЕДРОТА</t>
  </si>
  <si>
    <t>614</t>
  </si>
  <si>
    <t>4/1868</t>
  </si>
  <si>
    <t>2580</t>
  </si>
  <si>
    <t>1/2342</t>
  </si>
  <si>
    <t>1452</t>
  </si>
  <si>
    <t>2500</t>
  </si>
  <si>
    <t>2566</t>
  </si>
  <si>
    <t>11/1629</t>
  </si>
  <si>
    <t>1537/11/2005</t>
  </si>
  <si>
    <t>2543</t>
  </si>
  <si>
    <t>10/584</t>
  </si>
  <si>
    <t>1/2286</t>
  </si>
  <si>
    <t>1/2420</t>
  </si>
  <si>
    <t>2609</t>
  </si>
  <si>
    <t>1537/11/2038</t>
  </si>
  <si>
    <t>11/1553</t>
  </si>
  <si>
    <t>633</t>
  </si>
  <si>
    <t>11/2499</t>
  </si>
  <si>
    <t>260228-7</t>
  </si>
  <si>
    <t>628</t>
  </si>
  <si>
    <t>621/МВ</t>
  </si>
  <si>
    <t>2581</t>
  </si>
  <si>
    <t>466</t>
  </si>
  <si>
    <t>239</t>
  </si>
  <si>
    <t>1/2421</t>
  </si>
  <si>
    <t>2584</t>
  </si>
  <si>
    <t>11/3193</t>
  </si>
  <si>
    <t>1376</t>
  </si>
  <si>
    <t>2611</t>
  </si>
  <si>
    <t>620/МВ</t>
  </si>
  <si>
    <t>1379</t>
  </si>
  <si>
    <t>2504</t>
  </si>
  <si>
    <t>2612</t>
  </si>
  <si>
    <t>470</t>
  </si>
  <si>
    <t>2501</t>
  </si>
  <si>
    <t>2505</t>
  </si>
  <si>
    <t>1/2870</t>
  </si>
  <si>
    <t>1/2345</t>
  </si>
  <si>
    <t>1454</t>
  </si>
  <si>
    <t>1377</t>
  </si>
  <si>
    <t>260228-8</t>
  </si>
  <si>
    <t>2542</t>
  </si>
  <si>
    <t>622/МВ</t>
  </si>
  <si>
    <t>1537/11/1960</t>
  </si>
  <si>
    <t>603/МВ</t>
  </si>
  <si>
    <t>11/2870</t>
  </si>
  <si>
    <t>4/1867</t>
  </si>
  <si>
    <t>1934/1776</t>
  </si>
  <si>
    <t>2456</t>
  </si>
  <si>
    <t>4/1842</t>
  </si>
  <si>
    <t>1/2346</t>
  </si>
  <si>
    <t>4/1833</t>
  </si>
  <si>
    <t>1451</t>
  </si>
  <si>
    <t>2577</t>
  </si>
  <si>
    <t>1450</t>
  </si>
  <si>
    <t>1378</t>
  </si>
  <si>
    <t>не одружений, брат: Губаян Давид Арсенович - 1997 - 0979699989, м. Київ</t>
  </si>
  <si>
    <t xml:space="preserve">не одружений, мати: Авраменко Людмила Михайлівна, 1955, Чернігівська обл., м. Городня, вул. Чернігівська, буд. 86, кв 1, </t>
  </si>
  <si>
    <t xml:space="preserve">одружений, дружина: Алексенко Катерина Анатоліївна, 1994, Чернігівська обл. м. Бахмач, вул. Олени Теліги, буд. 36 </t>
  </si>
  <si>
    <t>не одружений, мати: Лал Різа Заде, 1956, м. Баку, Азербайджан</t>
  </si>
  <si>
    <t>одружений, дружина: Андрушко Юлія Анатоліївна, 1994, Житомирська обл., Житомирський р-н., смт. Нова Борова, вул. Незалежності, буд. 57</t>
  </si>
  <si>
    <t>не одружений, мати: Куліш Наталія Василівна, 1960, Чернігівська обл., м. Ніжин, вул. Богуна, буд. 22, 0967676757</t>
  </si>
  <si>
    <t xml:space="preserve">не одружений, мати: Антонюк Оксана Вікторівна - прибл. 43р - 0673588369 - Вінницька обл, Вінницький р-н, с. Гавришівка, вул. ?  </t>
  </si>
  <si>
    <t>не одружений,мати: Антонюк Світлана Миколаївна, 1959, м. Київ, вул. Бажана, буд. 9, 0972926021</t>
  </si>
  <si>
    <t>не одружений, сестра: Винниченко Олена Василівна, 1981, м. Чернігів, 0964958186</t>
  </si>
  <si>
    <t>не одружений, бабуся: Носуля Раїса Іванівна - 0687208035 - 85р -  Дніпропетровська обл, м. Кам'янське, вул. Дніпробудівельна, буд. 27, кв. 7</t>
  </si>
  <si>
    <t>не одружений, мати: Бершадська Ірина Володимирівна, 1968, м. Київ, вул. Тичини, буд. 3а, кв. 61, 0957958159, 0675784797</t>
  </si>
  <si>
    <t>одружений, дружина: Білоусова Оксана Вікторівна, 1980, м. Житомир, вул. Переїзд Радомишльський, буд. 9, 0960276981</t>
  </si>
  <si>
    <t>не одружений, мати: Бойко Алла Миколаївна, 1960, Сумська обл., м. Охтирка, пров. Весняний, буд. 15а</t>
  </si>
  <si>
    <t>не одружений, сестра: Большакова Яна Євгеновна - 1990 - 0664203975 - м. Київ, вул. Русанівська Набережна, буд. 6, кв. 56</t>
  </si>
  <si>
    <t>не одружений, мати: Бондар Лілія Петрівна, 1956, м. Вінниця, вул. Запорізька, буд. 21, кв. 124, 0961876495</t>
  </si>
  <si>
    <t>одружений, дружина: Борисова Євгенія Вʼячеславівна, 1987, м. Чернігів, вул. Мстиславська, буд. 171, кв. 9, 0632156010</t>
  </si>
  <si>
    <t>не одружений, мати: Бородавко Тетяна Андріївна, 1959, Чернігівська обл., м. Ніжин, вул. Станіслава Прощенко, буд. 40/б, кв. 33, 0682364981</t>
  </si>
  <si>
    <t>одружений, дружина: Брискіна Ірина Леонідівна, 1973, м. Чернігів, вул. Текстильників, буд. 24, кв. 42, 0992497840</t>
  </si>
  <si>
    <t>не одружений, сестра: Бродовська Ірина Феліксовна, 1984</t>
  </si>
  <si>
    <t>не одружений, мати: Бруяка Наталія Володимирівна, 1976, м. Суми, вул. Засумська буд. 16, кв. 45, 0664739829</t>
  </si>
  <si>
    <t xml:space="preserve">одружений, дружина Гапон Зоя Сергиіївна - 1988, Сумська обл., Роменський р-н, с. Русанівка, вул. Русанівська 26 </t>
  </si>
  <si>
    <t>не одружений, брат: Павленко Максим Андрійович, 1997, 0967116383</t>
  </si>
  <si>
    <t>не одружений, мати: Вовк Світлана Григорівна, 1970, Сумська обл., Роменський р-н., с Пустовойтівка, вул. 5 пер. Берегова, буд. 9, 0685482470</t>
  </si>
  <si>
    <t>одружений,  дружина: Верба Марія Сергіївна, 1997, Сумська обл., м. Конотоп, вул. Успенсько-Троїцька, буд. 13, кв. 28, 0977738011</t>
  </si>
  <si>
    <t>не одружений, тітка Носік Ганна Демидівна, м. Харків, вул. Богомольця буд.7, кв. 104</t>
  </si>
  <si>
    <t>не одружений, мати: Виговська Станіслава Григорівна, 1954, м. Київ, вул. Курнатовського буд. 6а, кв. 60, 0634685200</t>
  </si>
  <si>
    <t>одружений, дружина: Бондаренко Наталія Володимирівна, 1980, Харківська обл., м. Чугуїв, вул. Харківська, буд. 105, кв. 112</t>
  </si>
  <si>
    <t>не одружений,  батько: Гаврик Анатолій Анатолійович, 1965, Київська обл., м. Фастів, вул. Правди, буд. 105</t>
  </si>
  <si>
    <t xml:space="preserve">не одружений, батько: Гончаренко Віктор Олександрович - 1959 - 0673571110, м. Київ, пр. Берестейський, буд. 144 кв. 8  </t>
  </si>
  <si>
    <t>не одружений, батько: Гончарук Микола Михайлович, 1974, Київська обл., м. Біла Церква, вул. Томилівська, буд. 50, кв. 40, 0671744505</t>
  </si>
  <si>
    <t>не одружений, мати: Горчабова Тетяна Василівна - 56 - 0962918854, м. Київ вул. Жмеринська, буд. 24, кв. 279</t>
  </si>
  <si>
    <t>не одружений, мати: Грабко Ганна Дмитриївна - 1959 - 0968446207, Сумська обл., Л. Долинський р-н, с.Колядиниць, вул. Щастя 30</t>
  </si>
  <si>
    <t>не одружений, мати: Гречанюк Ірина Олександрівна, 1978, м. Київ, 0674088553</t>
  </si>
  <si>
    <t>одружений, дружина: Макєєва Ганна Миколаївна, 1989, м. Київ, вул. Митрополита Василя Липківського, буд. 30, кв. 122, 0987000360</t>
  </si>
  <si>
    <t>одружений, дружина: Грох Людмила Іванівна, 1986, Київська обл., м. Біла Церква, вул. Луки Долинського, буд. 107, кв. 6, 0986174303</t>
  </si>
  <si>
    <t>не одружений, цивільна дуржина: Янченюк Олена Михайлівна - 0960956996, м. Київ вул. Філіпа Козицького, буд. 7, кв. 3</t>
  </si>
  <si>
    <t>не одружений, батько: Гуленко Олександр Миколайович - 1970 - 0663936035, Сумська обл., Краснопільський р-н, с. Самотоївка, вул. Калініна 170</t>
  </si>
  <si>
    <t xml:space="preserve">не одружений,  мати: Зубарєва Катерина Сергвіївна, 1980, м. Київ, вул. Мільчакова, буд. 3а, 0502642717 </t>
  </si>
  <si>
    <t>не одружений, мати: Давиденко Олена Василівна, 1974, м. Суми, вул. ЗСУ, буд. 65а, кв. 92, 0956851446</t>
  </si>
  <si>
    <t>одружений, дружина: Дацюк Наталія Анатоліївна - 1980 - 0686362312 - м. Житомир вул. Бориса Тена, буд. 96, кв. 72</t>
  </si>
  <si>
    <t>одружений,  дружина: Денисенко Людмила Сергіївна, 1992, м. Суми, вул. Друга Замостянська, буд. 82, 0953130945</t>
  </si>
  <si>
    <t>не одружений, брат: Деревлюк Віктор Степанович, 1982, м. Київ, Бережанська, буд. 12, кв. 46, 0734737591</t>
  </si>
  <si>
    <t>одружений, мати: Деркач Любов Борисівна, 1962, м. Київ</t>
  </si>
  <si>
    <t xml:space="preserve">не одружений, мати: Дрига Марія Олексіївна, 1961, Полтавська обл. Кобилянський р-н., с. Бутенки, вул. Набережна, буд. 45, 0994590369 </t>
  </si>
  <si>
    <t>одружений,  дружина: Волошко Надія Миколаївна, 1978, Дніпропетровська обл. смт. Підгороднє, вул. Залізнична, буд. 8</t>
  </si>
  <si>
    <t>одружений, дружина: Жеребцова Евеліна Олександрівна, м. Житомир, вул. Ю. Вороного, буд. 5, кв. 58, 0505033165</t>
  </si>
  <si>
    <t>не одружений, мати: Забайрачна Ольга Анатоліївна - 1965 - Чехія</t>
  </si>
  <si>
    <t>не одружений, мати: Заїка Валентина Миколаївна, 1960, Чернігівська обл., Ніжинський р-н., м. Бобровиця, вул. Чергігівська, буд. 9а, кв. 10</t>
  </si>
  <si>
    <t>не одружений, батько: Звада Іван Михайлович - 1968 - 0500662946, Сумська обл., Роменський р-н, с Вільшана, вул. Озерна 55</t>
  </si>
  <si>
    <t>одружений, дружина: Звягінцева Катерина Сергіївна, 1992, Київська обл. Бучанський р-н., смт. Коцюбинське, вул. Пономарьова, кв. 78, 0684331879</t>
  </si>
  <si>
    <t xml:space="preserve">одружений, Тітка: Уварова Людмила Григорівна, 0675255951 </t>
  </si>
  <si>
    <t>одружений,  дружина: Кальченко Вікторія Володимирівна, м. Суми, пр. Перемоги, буд. 51, кв. 132, 0958425595</t>
  </si>
  <si>
    <t>одружений, дружина: Камінська Валентина Петрівна, 1998, м. Вінниця, вул. Пирогова, буд. 103а, кв. 157, 0501442286</t>
  </si>
  <si>
    <t>не одружений, мати: Яременко Ольга Вікторівна, 1973, Черкаська обл., Черкаський р-н, м. Городище, вул. Миру, буд. 56, кв. 10, 0983966889</t>
  </si>
  <si>
    <t>не одружений,  мати: Качура Оксана Валеріївна, 1974, м. Чернігів, просп. Миру, буд. 201б, кв. 20, 0509957275</t>
  </si>
  <si>
    <t xml:space="preserve">не одружений, мати: Кваша Надія Іванівна, 1964, Сумська обл., Роменський р-н., с. Анастасівка, вул. Паркова, буд. 6, 0987449092 </t>
  </si>
  <si>
    <t>не одружений, мати: Клименченко Інна Петрівна, 1972, Сумська обл., м. Глухів.ю вул. Франка, буд. 39, 0956028336</t>
  </si>
  <si>
    <t xml:space="preserve">одружений, дружина Князєва Анна Миколаївна - 1990 - 0988266864 </t>
  </si>
  <si>
    <t xml:space="preserve">одружений, дружина: Коваленко Оксана Вікторівна - 1982 - 0963146316 - м. Житомир, пров. Соломії Крушельницької, буд. 6  </t>
  </si>
  <si>
    <t xml:space="preserve">не одружений, мати: Коваленко Лариса Євгеновна - 1960 - 0630463778, м. Київ просп. Червоної Калини, буд. 22а, кв. 114  </t>
  </si>
  <si>
    <t>одружений, дружина: Коваленко Катерина Андріївна, 1994, м. Київ, просп. Оболонський, буд. 28б, 0508486881</t>
  </si>
  <si>
    <t>не одружений,  сестра: Коваль Леся Степанівна, 1978, Вінницька обл., Хмільницький р-н., с. Вербівка, вул. Космонавтів, буд. 48, 0682159607</t>
  </si>
  <si>
    <t>не одружений,мати: Головата Юлія Василівна, 13.01.1983, Дніпропетровська обл., Дніпроперовський р-н, с. Балівка, вул. Калинова, буд. 55.</t>
  </si>
  <si>
    <t>одружений, дружина: Колодченко Єлена Ігорівна - 1989 - 0980437691 - м. Одеса</t>
  </si>
  <si>
    <t>не одружений,  батько: Коновал Микола Сергійович, 1953, Чернігівська обл., Чернігівський р-н., с. Десна, вул. Захисників України, буд. 3, кв. 38, 0931987601</t>
  </si>
  <si>
    <t>не одружений, батько: Коренєв Віталій Олексійович, 1962, м. Суми, вул. Роменська, буд. 98, кв. 48, 0507243078</t>
  </si>
  <si>
    <t>не одружений, батько: Косенко Яків Петрович - 1964 - 0500535095, Сумська обл, с. Недригалів, вул. Заболотівка 80</t>
  </si>
  <si>
    <t>одружений, дружина: Щипан-Косенюк Олександра Олегівна, 1981, м. Київ, вул. Кіото, буд. 5, кв. 117, 0503803966</t>
  </si>
  <si>
    <t>не одружений, батько: Косьмін Віталій</t>
  </si>
  <si>
    <t>одружений, дружина: Шмідт Ірина Володимирівна, 1988</t>
  </si>
  <si>
    <t>не одружений, мати: Дзюба Євгенія Миколайвна - 1957, Сумська обл., м. Буринь, вул. 121 Стрілецької Дивізії, буд. 13, кв.2</t>
  </si>
  <si>
    <t xml:space="preserve">не одружений, тітка: Бондарчук Антоніна Анатоліївна - 42р - 0688241992, Житомирська обл, Житомирський р-н, с. Нова Рудня, вул. Шевченка, буд. ?  </t>
  </si>
  <si>
    <t xml:space="preserve">не одружений, мати: Кучеренко Любов Іванівна - 1961 - 0992350554 - Сумська обл, Сумський р-н, с. Нижня Сироватка, пров. Перемоги, буд. 6  </t>
  </si>
  <si>
    <t>не одружений, мати: Кучура Тетяна Іванівна, Чернігівська обл., м. Борзна, вул. Олійника, буд. 41, 0639370324</t>
  </si>
  <si>
    <t>одружений,дружина: Кущ Світлана Олександрівна - 1987 - 0990357418</t>
  </si>
  <si>
    <t>не одружений,не вказано</t>
  </si>
  <si>
    <t>не одружений,брат: Левчич Володимир Миколайович - 1971 - 0503074035, м. Суми</t>
  </si>
  <si>
    <t>одружений, дружина: Литвинко Катерина Олександрівна, 2004, Сумська обл., Роменський р-н., с Перекопівка, вул. Космонавтів, буд. 107, 0993483660</t>
  </si>
  <si>
    <t>не одружений, батько: Люлевич Михайло Йосипович 0679593591</t>
  </si>
  <si>
    <t>одружений, дружина: Мазуркевич Марина Анатоліївна, 1991, м. Київ, вул. В. Липківського, буд. 13, кв. 27, 0631378707</t>
  </si>
  <si>
    <t>не одружений, мати: Матюніна Наталія Сергіївна - 1960 - 0977692131, м. Житомир, вул. Короленка, буд. 52, кв. 2</t>
  </si>
  <si>
    <t>одружений, дружина Меньшикова Маргарита Сергиївна - 1989, Харківська обл., Харківський р-н, с. Санжари, вул. Майська 1</t>
  </si>
  <si>
    <t>одружений,  дружина: Нєжнова Надія Іванівна, 1979, м. Харків, вул. Заводська, буд. 114, 0671567613</t>
  </si>
  <si>
    <t>не одружений, мати: Осадчук Альвіна Зиновіївна, 1963, Житомирська обл., Пулинський р-н., с.Бабичівка, вул. Польова, 1</t>
  </si>
  <si>
    <t>одружений, дружина Панченко Оксана Володимирівна - 1987 - 0960923346, Сумська обл., Конотопський р-н, м. Кролевец, вул. Зелинського, буд. 1, кв. 4</t>
  </si>
  <si>
    <t>не одружений, брат: Пархоменко Юрій Анатолійович, 1988, м. Кролевець</t>
  </si>
  <si>
    <t>не одружений, батько: Паршиков Вадим Миколайович, 1976, Кіровоградсбка обл. Бобрунецький р-н., с. Кохана,вул. Степова, буд. 5, 0970189569</t>
  </si>
  <si>
    <t>не одружений, мати: Пашкова Ніна Опанасівна, 1954, м. Харків, просп. Індустріальний, буд. 31, кв. 28, 0661600161</t>
  </si>
  <si>
    <t xml:space="preserve">не одружений, мати: Петраш Віра Юріївна, 1961, Сумська обл, Сумський р-н., с. Коршачина, вул. Шкільна, буд. 56, 0997604401 </t>
  </si>
  <si>
    <t>не одружений, мати: Пироганич Любов Миколаївна, 1973, Чернігівська обл., Ніжинський р-н., с. Крути, вул. Ніжинського полку, буд. 5, 0972447274</t>
  </si>
  <si>
    <t xml:space="preserve">не одружений, цивільна дружина: Куницька Вікторія Русланівна - 2001 - 0632966285 - м. Житомир вул. Захисників України буд. 12, кв. 28 </t>
  </si>
  <si>
    <t>не одружений, батько: Поліщенко Петро Кирилович, 1968, м. Вінниця, 0673027474</t>
  </si>
  <si>
    <t>не одружений, мати: Полторацька Світлана Іванівна, 1973, Чернігівська обл., Ніжинський р-н., с. Вертіївка, вул. Миру, буд. 41, 0984353167</t>
  </si>
  <si>
    <t xml:space="preserve">не одружений, мати: Пономаренко Ольга Іванівна - 1967 - 0638900538, Черкаська обл, м. Сміла, вул. Софії Ковалевської, буд. 16  </t>
  </si>
  <si>
    <t>не одружений,  мати: Прищепчук Світлана Петрівна, 1970, м. Київ, вул. Якуба Колоса, буд. 2, кв. 104, 0673192335</t>
  </si>
  <si>
    <t>не одружений, не вказано</t>
  </si>
  <si>
    <t>одружений, дружина: Редько Юлія Сергіївна, 1991, м. Київ, вул. Іжкарська, буд. 8а, 0976891224</t>
  </si>
  <si>
    <t>не одружений, мати: Різничок Любов Михайлівна - 1963 - 0995630158, с. Довга Лука, Сумська обл., Роменський р-н</t>
  </si>
  <si>
    <t xml:space="preserve">одружений, дружина: Романцова Ольга Ігорівна - 1994 - 0993023010, м. Київ вул. Левка Лук'яненка, буд. 29, кв. 228  </t>
  </si>
  <si>
    <t>не одружений, мати: Савицька Людмила Іванівна, 1954, м. Київ, вул. Каменярів, буд. 16, 0957596770</t>
  </si>
  <si>
    <t>не одружений, батько: Садика Олександр Вікторович, 1960, м. Київ, вул. Половецька, буд. 25/27, кв. 51, 0505022824</t>
  </si>
  <si>
    <t>не одружений, мати: Сардачук Маргарита Георгіївна, Кіровоградська обл., м. Олександрія, вул. Святомиколаївська, буд. 44, кв. 60, 0501905211</t>
  </si>
  <si>
    <t>не одружений, мати: Скандакова Людмила Іл'їнична - 1957, м. Суми, вул. Реміснича, буд. 35, кв. 57</t>
  </si>
  <si>
    <t>не одружений, батько: Скромінський Віктор Васильович, 1962, Хмельницька обл., Хмельницький р-н., с. Глушківці, вул. Шевченка, буд. 10</t>
  </si>
  <si>
    <t>не одружений,  мати: Соловйова Наталія Миколаївна, 1955, Сумська обл., Конотопський р-н., м. Путивль, пров. М. Маклакова, буд. 4, кв. 6, 0959328680</t>
  </si>
  <si>
    <t xml:space="preserve">не одружений,  мати: Сомок Ганна Іванівна, 1954, Сумська обл., м. Конотоп, вул. Весняна, буд. 38, 0960747545 </t>
  </si>
  <si>
    <t xml:space="preserve">одружений, Варнавська Людмила Іванівна - 1976 - 0505088438 </t>
  </si>
  <si>
    <t xml:space="preserve">одружений, дружина: Степанцова Світлана Юріївна - 1971 - 0501396187, Кіровоградська обл, Кропивницький р-н, с. Богданівка, вул. Вокзальна, буд. 83  </t>
  </si>
  <si>
    <t>одружений,  дружина Стожок Вікторія Вікторівна, Київська обл., м. Бровари, 0969150964</t>
  </si>
  <si>
    <t xml:space="preserve">не одружений, мати: Ступак Олена Євгенійовна - 1979 - 0986598710, Житомирська обл., Житомирський р-н, с. Глибочок, вул. Івана Огієнка, буд. 4  </t>
  </si>
  <si>
    <t xml:space="preserve">не одружений, сестра: Гудиліна Карина Володимирівна - 0668816957, Сумська обл., с. Закумське, вул. Закумське 6 </t>
  </si>
  <si>
    <t>одружений, дружина: Сукрут Владислава Сергіївна, 1994, м. Суми, вул. УНР, буд. 1, кв. 37, 0666856406</t>
  </si>
  <si>
    <t>одружений, дружина: Казанцева Алла Миколаївна - 1987 - 0963885017, м. Київ, вул. Анни Ахматової, буд. ?</t>
  </si>
  <si>
    <t xml:space="preserve">не одружений,  сестра: Собаченко Наталія Володимирівна, </t>
  </si>
  <si>
    <t>не одружений, мати: Власюк Тетяна Олександрівна - 1958 - 0500171391, м. Біла Церква</t>
  </si>
  <si>
    <t xml:space="preserve">не одружений,  брат: Тернюк Микола Олексійович, Сумська обл., м. Лебедин, вул. Охтирська, буд. 61, 0660299100 </t>
  </si>
  <si>
    <t>одружений, дружина: Тимченко Олена Миколаївна, 1983, Іспанія</t>
  </si>
  <si>
    <t>не одружений, мати: Тодоровська Ніна Анатоліївна, Польща</t>
  </si>
  <si>
    <t xml:space="preserve">не одружений, мати: Толочкіна Галина Борисівна - 56р - Житомирська обл, Пулинський р-н, с. Бураківка, вул. Незалежності, буд. 19  </t>
  </si>
  <si>
    <t>не одружений, батько: Тризна Геннадій Іванович, 1973, Чернігівська обл., Чернігівський р-н., с. Лукашівка, вул. Папанінців, буд. 30, 0990780039</t>
  </si>
  <si>
    <t>не одружений, мати: Федорова Євдокія Дмитрівна, 1958, Миколаївська обл., Новоодеський р-н., с. Озерне, вул. Молодіжна, буд. 48</t>
  </si>
  <si>
    <t>не одружений, брат: Федчун Сергій Миколайович, 1991, Сумська обл., Роменський р-н., смт. Липова Долина, вул. Коцюбинського, вул. 54, 0683750094</t>
  </si>
  <si>
    <t>одружений,  дружина: Фелтин Марина Олександрівна, 1988, Польща</t>
  </si>
  <si>
    <t xml:space="preserve">одружений, дружина: Фещук Галина Миколаївна, 20.10.1978, Вінницька обл., Вінницький р-н, с. Нова Прилука, пров. Козацька, буд. 10, 0680229972 </t>
  </si>
  <si>
    <t>не одружений, мати: Філоненко Майя Павлівна, 1963, Житомирська обл., Коростенький р-н., смт. Чоповичі, вул. Соборна, буд. 83, 0979680661</t>
  </si>
  <si>
    <t>одружений, дружина: Олійник Анастасія Олександрівна, 1993, м. Чернігів, просп. Перемоги, буд. 84, кв. 24</t>
  </si>
  <si>
    <t>одружений, дружина: Чернецька Наталя Анатолівна, 1985, Чернігівська обл., Ніжинський р-н., с. Дослідне, вул. Миру, буд. 73</t>
  </si>
  <si>
    <t>не одружений,  мати: Чекалова Ірина Вікторівна, Кропивницький р-н., с. Бережинка, вул. Центральна, буд. 12б, 0660430249</t>
  </si>
  <si>
    <t>не одружений, батько: Шакало Леонід Михайлович, 1963, Чернігівська обл., м. Семенівка, вул. Шкільна, буд. 70</t>
  </si>
  <si>
    <t>одружений, дружина: Шаповал Анна Олександрівна, 1987, Вінницька обл., Погребищенський р-н., с. Новофастів, вул. Садова, буд. 29, 0971757402</t>
  </si>
  <si>
    <t>не одружений, мати: Шевченко Тетяна Василівна - 1958 - 0679964057, Німечина</t>
  </si>
  <si>
    <t>не одружений,  батько: Шевченко Сергій Григорович, м. Суми, вул. Р. Отаманюка, буд. 57, кв. 1, 0667980740</t>
  </si>
  <si>
    <t xml:space="preserve">не одружений, мати: Школьна Зоя Іванівна - 47р - 0964552079, Житомирська обл, Пулинський р-н, с. Кошилівка, вул. Олега Сорочинського, буд. 38  </t>
  </si>
  <si>
    <t>не одружений, мати: Коновал Ольга Миколаївна, 1972, м. Суми, вул. Засумська буд. 12а, кв. 4</t>
  </si>
  <si>
    <t xml:space="preserve">не одружений, мати: Шупик Ганна Михайлівна - 1954 - 0958646650 - Київська обл., Київський р-н, с. Білогородка, вул. Боярська, буд. 6 </t>
  </si>
  <si>
    <t>не одружений, мати: Явтушенко Марія Андріївна - 1948 - 0979874077 - м. Київ, вул. Феодосійська, буд. 6, кв. 76  сестра: Явтушенко Анна Вікторівна - 1976 - 0963196345 - м. Київ, вул. Феодосійська, буд. 6, кв. 76</t>
  </si>
  <si>
    <t>одружений, дружина: Якименко Інна Василівна, 1993, м. Вінниця, вул. А. Первозваного, буд. 48., кв. 10, 0671695519</t>
  </si>
  <si>
    <t xml:space="preserve">одружений, мати: Яковенка Олена Валеріївна - 57р - 0992981956, Київська обл, м. Яготин, вул. Шевченка, буд. 249, кв. 10  </t>
  </si>
  <si>
    <t>не надано,не надано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</si>
</sst>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174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4" fontId="20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85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05"/>
  <sheetViews>
    <sheetView tabSelected="1" topLeftCell="N10" zoomScale="60" zoomScaleNormal="60" workbookViewId="0">
      <pane ySplit="2" topLeftCell="A12" activePane="bottomLeft" state="frozen"/>
      <selection pane="bottomLeft" activeCell="T13" sqref="T13"/>
    </sheetView>
  </sheetViews>
  <sheetFormatPr defaultColWidth="9.140625" defaultRowHeight="15" customHeight="1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37" customWidth="1"/>
    <col min="8" max="8" width="25.710937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9" width="22" style="36" customWidth="1"/>
    <col min="30" max="30" width="29.140625" style="39" customWidth="1"/>
    <col min="31" max="33" width="13.28515625" style="35" customWidth="1"/>
    <col min="34" max="34" width="29.140625" style="37" customWidth="1"/>
    <col min="35" max="16384" width="9.140625" style="36"/>
  </cols>
  <sheetData>
    <row r="1" spans="1:34" ht="15.75" hidden="1" x14ac:dyDescent="0.25">
      <c r="K1" s="39"/>
      <c r="M1" s="39"/>
      <c r="N1" s="39"/>
      <c r="O1" s="39"/>
      <c r="P1" s="39"/>
      <c r="Q1" s="39"/>
      <c r="R1" s="39"/>
      <c r="Y1" s="62"/>
      <c r="Z1" s="62"/>
      <c r="AA1" s="62"/>
      <c r="AB1" s="62"/>
      <c r="AC1" s="62"/>
      <c r="AD1" s="62"/>
      <c r="AE1" s="62"/>
      <c r="AF1" s="62"/>
      <c r="AG1" s="62"/>
      <c r="AH1" s="62"/>
    </row>
    <row r="2" spans="1:34" ht="15" hidden="1" customHeight="1" x14ac:dyDescent="0.25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62" t="s">
        <v>0</v>
      </c>
      <c r="Z2" s="62"/>
      <c r="AA2" s="62"/>
      <c r="AB2" s="62"/>
      <c r="AC2" s="62"/>
      <c r="AD2" s="62"/>
      <c r="AE2" s="62"/>
      <c r="AF2" s="62"/>
      <c r="AG2" s="62"/>
      <c r="AH2" s="62"/>
    </row>
    <row r="3" spans="1:34" ht="15" hidden="1" customHeight="1" x14ac:dyDescent="0.25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61" t="s">
        <v>1</v>
      </c>
      <c r="Z3" s="61"/>
      <c r="AA3" s="61"/>
      <c r="AB3" s="61"/>
      <c r="AC3" s="61"/>
      <c r="AD3" s="61"/>
      <c r="AE3" s="61"/>
      <c r="AF3" s="61"/>
      <c r="AG3" s="61"/>
      <c r="AH3" s="61"/>
    </row>
    <row r="4" spans="1:34" ht="15" hidden="1" customHeight="1" x14ac:dyDescent="0.25">
      <c r="C4" s="64" t="s">
        <v>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</row>
    <row r="5" spans="1:34" ht="15" hidden="1" customHeight="1" x14ac:dyDescent="0.25">
      <c r="C5" s="65" t="s">
        <v>3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</row>
    <row r="6" spans="1:34" ht="15" hidden="1" customHeight="1" x14ac:dyDescent="0.25">
      <c r="C6" s="61" t="s">
        <v>4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</row>
    <row r="7" spans="1:34" ht="15" hidden="1" customHeight="1" x14ac:dyDescent="0.25">
      <c r="C7" s="62" t="s">
        <v>5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</row>
    <row r="8" spans="1:34" ht="15.75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62"/>
      <c r="V8" s="62"/>
      <c r="W8" s="62"/>
      <c r="X8" s="62"/>
      <c r="Y8" s="62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350000000000001" hidden="1" customHeight="1" x14ac:dyDescent="0.25">
      <c r="A9" s="42"/>
      <c r="B9" s="43"/>
      <c r="C9" s="63" t="s">
        <v>6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</row>
    <row r="10" spans="1:34" s="50" customFormat="1" ht="34.5" customHeight="1" x14ac:dyDescent="0.25">
      <c r="A10" s="58" t="s">
        <v>7</v>
      </c>
      <c r="B10" s="60" t="s">
        <v>8</v>
      </c>
      <c r="C10" s="57" t="s">
        <v>9</v>
      </c>
      <c r="D10" s="57" t="s">
        <v>10</v>
      </c>
      <c r="E10" s="57">
        <f t="array" ref="E10">SUMPRODUCT(--(TRIM(E12:E993)&lt;&gt;""))</f>
        <v>141</v>
      </c>
      <c r="F10" s="57" t="s">
        <v>11</v>
      </c>
      <c r="G10" s="57" t="s">
        <v>12</v>
      </c>
      <c r="H10" s="57" t="s">
        <v>13</v>
      </c>
      <c r="I10" s="59" t="s">
        <v>14</v>
      </c>
      <c r="J10" s="58" t="s">
        <v>15</v>
      </c>
      <c r="K10" s="57" t="s">
        <v>16</v>
      </c>
      <c r="L10" s="58" t="s">
        <v>17</v>
      </c>
      <c r="M10" s="57" t="s">
        <v>18</v>
      </c>
      <c r="N10" s="57" t="s">
        <v>19</v>
      </c>
      <c r="O10" s="57" t="s">
        <v>20</v>
      </c>
      <c r="P10" s="57" t="s">
        <v>21</v>
      </c>
      <c r="Q10" s="57" t="s">
        <v>22</v>
      </c>
      <c r="R10" s="57" t="s">
        <v>23</v>
      </c>
      <c r="S10" s="58" t="s">
        <v>24</v>
      </c>
      <c r="T10" s="57" t="s">
        <v>25</v>
      </c>
      <c r="U10" s="57" t="s">
        <v>26</v>
      </c>
      <c r="V10" s="57"/>
      <c r="W10" s="57"/>
      <c r="X10" s="57" t="s">
        <v>27</v>
      </c>
      <c r="Y10" s="57" t="s">
        <v>28</v>
      </c>
      <c r="Z10" s="57" t="s">
        <v>29</v>
      </c>
      <c r="AA10" s="57" t="s">
        <v>30</v>
      </c>
      <c r="AB10" s="57" t="s">
        <v>31</v>
      </c>
      <c r="AC10" s="57" t="s">
        <v>32</v>
      </c>
      <c r="AD10" s="58" t="s">
        <v>33</v>
      </c>
      <c r="AE10" s="48">
        <f ca="1">COUNT(AE12:AE9955)</f>
        <v>0</v>
      </c>
      <c r="AF10" s="48">
        <f ca="1">COUNT(AF12:AF9955)</f>
        <v>0</v>
      </c>
      <c r="AG10" s="48">
        <f ca="1">COUNT(AG12:AG9955)</f>
        <v>0</v>
      </c>
      <c r="AH10" s="49">
        <f ca="1">IFERROR(AVERAGE(AE12:AG9955),0)</f>
        <v>0</v>
      </c>
    </row>
    <row r="11" spans="1:34" s="50" customFormat="1" ht="34.5" customHeight="1" x14ac:dyDescent="0.25">
      <c r="A11" s="58"/>
      <c r="B11" s="60"/>
      <c r="C11" s="57"/>
      <c r="D11" s="57"/>
      <c r="E11" s="57"/>
      <c r="F11" s="57"/>
      <c r="G11" s="57"/>
      <c r="H11" s="57"/>
      <c r="I11" s="59"/>
      <c r="J11" s="58"/>
      <c r="K11" s="57"/>
      <c r="L11" s="58"/>
      <c r="M11" s="57"/>
      <c r="N11" s="57"/>
      <c r="O11" s="57"/>
      <c r="P11" s="57"/>
      <c r="Q11" s="57"/>
      <c r="R11" s="57"/>
      <c r="S11" s="58"/>
      <c r="T11" s="57"/>
      <c r="U11" s="47" t="s">
        <v>34</v>
      </c>
      <c r="V11" s="47" t="s">
        <v>35</v>
      </c>
      <c r="W11" s="46" t="s">
        <v>36</v>
      </c>
      <c r="X11" s="57"/>
      <c r="Y11" s="57"/>
      <c r="Z11" s="57"/>
      <c r="AA11" s="57"/>
      <c r="AB11" s="57"/>
      <c r="AC11" s="57"/>
      <c r="AD11" s="58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s="71" customFormat="1" ht="94.5" x14ac:dyDescent="0.25">
      <c r="A12" s="170" t="s">
        <v>2616</v>
      </c>
      <c r="B12" s="80">
        <v>46079</v>
      </c>
      <c r="C12" s="85">
        <v>1</v>
      </c>
      <c r="D12" s="90" t="s">
        <v>41</v>
      </c>
      <c r="E12" s="94" t="s">
        <v>1329</v>
      </c>
      <c r="F12" s="105" t="s">
        <v>1470</v>
      </c>
      <c r="G12" s="66"/>
      <c r="H12" s="67"/>
      <c r="I12" s="110" t="s">
        <v>1518</v>
      </c>
      <c r="J12" s="112" t="s">
        <v>1519</v>
      </c>
      <c r="K12" s="119" t="s">
        <v>1771</v>
      </c>
      <c r="L12" s="128" t="s">
        <v>1895</v>
      </c>
      <c r="M12" s="134" t="s">
        <v>2001</v>
      </c>
      <c r="N12" s="134" t="s">
        <v>2002</v>
      </c>
      <c r="O12" s="134" t="s">
        <v>2003</v>
      </c>
      <c r="P12" s="134" t="s">
        <v>2004</v>
      </c>
      <c r="Q12" s="141" t="s">
        <v>2342</v>
      </c>
      <c r="R12" s="173" t="s">
        <v>2672</v>
      </c>
      <c r="S12" s="146" t="s">
        <v>2466</v>
      </c>
      <c r="T12" s="66"/>
      <c r="U12" s="152" t="s">
        <v>44</v>
      </c>
      <c r="V12" s="153">
        <v>100</v>
      </c>
      <c r="W12" s="68"/>
      <c r="X12" s="157">
        <v>46079</v>
      </c>
      <c r="Y12" s="157" t="s">
        <v>2589</v>
      </c>
      <c r="Z12" s="163" t="s">
        <v>2597</v>
      </c>
      <c r="AA12" s="163">
        <v>46079</v>
      </c>
      <c r="AB12" s="163" t="s">
        <v>45</v>
      </c>
      <c r="AC12" s="163"/>
      <c r="AD12" s="164"/>
      <c r="AE12" s="69"/>
      <c r="AF12" s="69"/>
      <c r="AG12" s="69"/>
      <c r="AH12" s="70"/>
    </row>
    <row r="13" spans="1:34" s="72" customFormat="1" ht="94.5" x14ac:dyDescent="0.25">
      <c r="A13" s="168" t="s">
        <v>2617</v>
      </c>
      <c r="B13" s="80">
        <v>46077</v>
      </c>
      <c r="C13" s="85">
        <v>2</v>
      </c>
      <c r="D13" s="91" t="s">
        <v>41</v>
      </c>
      <c r="E13" s="92" t="s">
        <v>1330</v>
      </c>
      <c r="F13" s="105" t="s">
        <v>1471</v>
      </c>
      <c r="G13" s="66"/>
      <c r="H13" s="67"/>
      <c r="I13" s="110" t="s">
        <v>1520</v>
      </c>
      <c r="J13" s="112" t="s">
        <v>1521</v>
      </c>
      <c r="K13" s="121"/>
      <c r="L13" s="128"/>
      <c r="M13" s="133" t="s">
        <v>2005</v>
      </c>
      <c r="N13" s="133" t="s">
        <v>2006</v>
      </c>
      <c r="O13" s="134" t="s">
        <v>2007</v>
      </c>
      <c r="P13" s="133" t="s">
        <v>2008</v>
      </c>
      <c r="Q13" s="140" t="s">
        <v>2343</v>
      </c>
      <c r="R13" s="173" t="s">
        <v>2673</v>
      </c>
      <c r="S13" s="146" t="s">
        <v>2467</v>
      </c>
      <c r="T13" s="66"/>
      <c r="U13" s="152" t="s">
        <v>44</v>
      </c>
      <c r="V13" s="153">
        <v>100</v>
      </c>
      <c r="W13" s="68"/>
      <c r="X13" s="157">
        <v>46077</v>
      </c>
      <c r="Y13" s="157" t="s">
        <v>2590</v>
      </c>
      <c r="Z13" s="163" t="s">
        <v>2598</v>
      </c>
      <c r="AA13" s="163">
        <v>46077</v>
      </c>
      <c r="AB13" s="163" t="s">
        <v>45</v>
      </c>
      <c r="AC13" s="163"/>
      <c r="AD13" s="164"/>
      <c r="AE13" s="69"/>
      <c r="AF13" s="69"/>
      <c r="AG13" s="69"/>
      <c r="AH13" s="70"/>
    </row>
    <row r="14" spans="1:34" s="71" customFormat="1" ht="78.75" x14ac:dyDescent="0.25">
      <c r="A14" s="168" t="s">
        <v>1232</v>
      </c>
      <c r="B14" s="80">
        <v>46076</v>
      </c>
      <c r="C14" s="85">
        <v>2</v>
      </c>
      <c r="D14" s="91" t="s">
        <v>41</v>
      </c>
      <c r="E14" s="92" t="s">
        <v>1331</v>
      </c>
      <c r="F14" s="106" t="s">
        <v>1472</v>
      </c>
      <c r="G14" s="66"/>
      <c r="H14" s="67"/>
      <c r="I14" s="110" t="s">
        <v>1522</v>
      </c>
      <c r="J14" s="112" t="s">
        <v>1233</v>
      </c>
      <c r="K14" s="121"/>
      <c r="L14" s="128"/>
      <c r="M14" s="133" t="s">
        <v>1286</v>
      </c>
      <c r="N14" s="133" t="s">
        <v>1287</v>
      </c>
      <c r="O14" s="134" t="s">
        <v>1288</v>
      </c>
      <c r="P14" s="133" t="s">
        <v>1289</v>
      </c>
      <c r="Q14" s="140" t="s">
        <v>1296</v>
      </c>
      <c r="R14" s="173" t="s">
        <v>2674</v>
      </c>
      <c r="S14" s="146" t="s">
        <v>1290</v>
      </c>
      <c r="T14" s="66"/>
      <c r="U14" s="152" t="s">
        <v>44</v>
      </c>
      <c r="V14" s="153">
        <v>100</v>
      </c>
      <c r="W14" s="68"/>
      <c r="X14" s="157">
        <v>46076</v>
      </c>
      <c r="Y14" s="157" t="s">
        <v>1229</v>
      </c>
      <c r="Z14" s="163" t="s">
        <v>2598</v>
      </c>
      <c r="AA14" s="163">
        <v>46076</v>
      </c>
      <c r="AB14" s="163" t="s">
        <v>45</v>
      </c>
      <c r="AC14" s="163" t="s">
        <v>46</v>
      </c>
      <c r="AD14" s="164"/>
      <c r="AE14" s="69"/>
      <c r="AF14" s="69"/>
      <c r="AG14" s="69"/>
      <c r="AH14" s="70"/>
    </row>
    <row r="15" spans="1:34" s="71" customFormat="1" ht="78.75" x14ac:dyDescent="0.25">
      <c r="A15" s="168" t="s">
        <v>1234</v>
      </c>
      <c r="B15" s="80">
        <v>46076</v>
      </c>
      <c r="C15" s="86">
        <v>3</v>
      </c>
      <c r="D15" s="91" t="s">
        <v>41</v>
      </c>
      <c r="E15" s="93" t="s">
        <v>1332</v>
      </c>
      <c r="F15" s="105" t="s">
        <v>1473</v>
      </c>
      <c r="G15" s="66"/>
      <c r="H15" s="67"/>
      <c r="I15" s="110" t="s">
        <v>1523</v>
      </c>
      <c r="J15" s="112" t="s">
        <v>1241</v>
      </c>
      <c r="K15" s="119" t="s">
        <v>1242</v>
      </c>
      <c r="L15" s="128" t="s">
        <v>1243</v>
      </c>
      <c r="M15" s="134" t="s">
        <v>1244</v>
      </c>
      <c r="N15" s="134" t="s">
        <v>1245</v>
      </c>
      <c r="O15" s="134" t="s">
        <v>54</v>
      </c>
      <c r="P15" s="134" t="s">
        <v>2009</v>
      </c>
      <c r="Q15" s="141" t="s">
        <v>1246</v>
      </c>
      <c r="R15" s="173" t="s">
        <v>2675</v>
      </c>
      <c r="S15" s="146" t="s">
        <v>2468</v>
      </c>
      <c r="T15" s="66"/>
      <c r="U15" s="152" t="s">
        <v>44</v>
      </c>
      <c r="V15" s="153">
        <v>100</v>
      </c>
      <c r="W15" s="68"/>
      <c r="X15" s="157">
        <v>46076</v>
      </c>
      <c r="Y15" s="157" t="s">
        <v>1229</v>
      </c>
      <c r="Z15" s="163" t="s">
        <v>2598</v>
      </c>
      <c r="AA15" s="163">
        <v>46076</v>
      </c>
      <c r="AB15" s="163" t="s">
        <v>45</v>
      </c>
      <c r="AC15" s="163" t="s">
        <v>46</v>
      </c>
      <c r="AD15" s="164"/>
      <c r="AE15" s="69"/>
      <c r="AF15" s="69"/>
      <c r="AG15" s="69"/>
      <c r="AH15" s="70"/>
    </row>
    <row r="16" spans="1:34" s="71" customFormat="1" ht="189" x14ac:dyDescent="0.25">
      <c r="A16" s="170" t="s">
        <v>2618</v>
      </c>
      <c r="B16" s="80">
        <v>46080</v>
      </c>
      <c r="C16" s="85">
        <v>1</v>
      </c>
      <c r="D16" s="90" t="s">
        <v>41</v>
      </c>
      <c r="E16" s="94" t="s">
        <v>1333</v>
      </c>
      <c r="F16" s="105" t="s">
        <v>1474</v>
      </c>
      <c r="G16" s="66"/>
      <c r="H16" s="67"/>
      <c r="I16" s="110" t="s">
        <v>1524</v>
      </c>
      <c r="J16" s="112" t="s">
        <v>1525</v>
      </c>
      <c r="K16" s="119" t="s">
        <v>1772</v>
      </c>
      <c r="L16" s="128" t="s">
        <v>1896</v>
      </c>
      <c r="M16" s="134" t="s">
        <v>2010</v>
      </c>
      <c r="N16" s="134" t="s">
        <v>2011</v>
      </c>
      <c r="O16" s="134" t="s">
        <v>2012</v>
      </c>
      <c r="P16" s="134" t="s">
        <v>2013</v>
      </c>
      <c r="Q16" s="141" t="s">
        <v>2344</v>
      </c>
      <c r="R16" s="173" t="s">
        <v>2676</v>
      </c>
      <c r="S16" s="146" t="s">
        <v>2469</v>
      </c>
      <c r="T16" s="66"/>
      <c r="U16" s="152" t="s">
        <v>44</v>
      </c>
      <c r="V16" s="153">
        <v>100</v>
      </c>
      <c r="W16" s="68"/>
      <c r="X16" s="157">
        <v>46080</v>
      </c>
      <c r="Y16" s="157" t="s">
        <v>2591</v>
      </c>
      <c r="Z16" s="163" t="s">
        <v>2598</v>
      </c>
      <c r="AA16" s="163">
        <v>46080</v>
      </c>
      <c r="AB16" s="163" t="s">
        <v>59</v>
      </c>
      <c r="AC16" s="163"/>
      <c r="AD16" s="164"/>
      <c r="AE16" s="69"/>
      <c r="AF16" s="69"/>
      <c r="AG16" s="69"/>
      <c r="AH16" s="70"/>
    </row>
    <row r="17" spans="1:34" s="71" customFormat="1" ht="78.75" x14ac:dyDescent="0.25">
      <c r="A17" s="170" t="s">
        <v>2619</v>
      </c>
      <c r="B17" s="80">
        <v>46075</v>
      </c>
      <c r="C17" s="86">
        <v>5</v>
      </c>
      <c r="D17" s="91" t="s">
        <v>41</v>
      </c>
      <c r="E17" s="92" t="s">
        <v>1334</v>
      </c>
      <c r="F17" s="106" t="s">
        <v>1472</v>
      </c>
      <c r="G17" s="66"/>
      <c r="H17" s="67"/>
      <c r="I17" s="110" t="s">
        <v>1526</v>
      </c>
      <c r="J17" s="112" t="s">
        <v>1527</v>
      </c>
      <c r="K17" s="121" t="s">
        <v>1773</v>
      </c>
      <c r="L17" s="128" t="s">
        <v>1897</v>
      </c>
      <c r="M17" s="133" t="s">
        <v>2014</v>
      </c>
      <c r="N17" s="133" t="s">
        <v>2015</v>
      </c>
      <c r="O17" s="134" t="s">
        <v>1288</v>
      </c>
      <c r="P17" s="133" t="s">
        <v>2016</v>
      </c>
      <c r="Q17" s="140" t="s">
        <v>2345</v>
      </c>
      <c r="R17" s="173" t="s">
        <v>2677</v>
      </c>
      <c r="S17" s="146" t="s">
        <v>2470</v>
      </c>
      <c r="T17" s="66"/>
      <c r="U17" s="152" t="s">
        <v>44</v>
      </c>
      <c r="V17" s="153">
        <v>100</v>
      </c>
      <c r="W17" s="68"/>
      <c r="X17" s="157">
        <v>46075</v>
      </c>
      <c r="Y17" s="157" t="s">
        <v>2592</v>
      </c>
      <c r="Z17" s="163" t="s">
        <v>2597</v>
      </c>
      <c r="AA17" s="163">
        <v>46075</v>
      </c>
      <c r="AB17" s="163" t="s">
        <v>45</v>
      </c>
      <c r="AC17" s="163" t="s">
        <v>2599</v>
      </c>
      <c r="AD17" s="164"/>
      <c r="AE17" s="69"/>
      <c r="AF17" s="69"/>
      <c r="AG17" s="69"/>
      <c r="AH17" s="70"/>
    </row>
    <row r="18" spans="1:34" s="71" customFormat="1" ht="78.75" x14ac:dyDescent="0.25">
      <c r="A18" s="168" t="s">
        <v>2620</v>
      </c>
      <c r="B18" s="80">
        <v>46081</v>
      </c>
      <c r="C18" s="85">
        <v>1</v>
      </c>
      <c r="D18" s="91" t="s">
        <v>41</v>
      </c>
      <c r="E18" s="93" t="s">
        <v>1335</v>
      </c>
      <c r="F18" s="105" t="s">
        <v>1475</v>
      </c>
      <c r="G18" s="66"/>
      <c r="H18" s="67"/>
      <c r="I18" s="110" t="s">
        <v>1528</v>
      </c>
      <c r="J18" s="114" t="s">
        <v>1529</v>
      </c>
      <c r="K18" s="120" t="s">
        <v>1774</v>
      </c>
      <c r="L18" s="127" t="s">
        <v>1898</v>
      </c>
      <c r="M18" s="134" t="s">
        <v>2017</v>
      </c>
      <c r="N18" s="134" t="s">
        <v>2018</v>
      </c>
      <c r="O18" s="134" t="s">
        <v>2012</v>
      </c>
      <c r="P18" s="134" t="s">
        <v>2019</v>
      </c>
      <c r="Q18" s="141" t="s">
        <v>2346</v>
      </c>
      <c r="R18" s="173" t="s">
        <v>2678</v>
      </c>
      <c r="S18" s="146" t="s">
        <v>2471</v>
      </c>
      <c r="T18" s="66"/>
      <c r="U18" s="152" t="s">
        <v>44</v>
      </c>
      <c r="V18" s="153">
        <v>100</v>
      </c>
      <c r="W18" s="68"/>
      <c r="X18" s="157">
        <v>46081</v>
      </c>
      <c r="Y18" s="157" t="s">
        <v>2593</v>
      </c>
      <c r="Z18" s="163" t="s">
        <v>2598</v>
      </c>
      <c r="AA18" s="163">
        <v>46077</v>
      </c>
      <c r="AB18" s="163" t="s">
        <v>45</v>
      </c>
      <c r="AC18" s="163" t="s">
        <v>46</v>
      </c>
      <c r="AD18" s="164"/>
      <c r="AE18" s="69"/>
      <c r="AF18" s="69"/>
      <c r="AG18" s="69"/>
      <c r="AH18" s="70"/>
    </row>
    <row r="19" spans="1:34" s="71" customFormat="1" ht="78.75" x14ac:dyDescent="0.25">
      <c r="A19" s="169" t="s">
        <v>2621</v>
      </c>
      <c r="B19" s="80">
        <v>46078</v>
      </c>
      <c r="C19" s="86">
        <v>1</v>
      </c>
      <c r="D19" s="91" t="s">
        <v>41</v>
      </c>
      <c r="E19" s="93" t="s">
        <v>1336</v>
      </c>
      <c r="F19" s="105" t="s">
        <v>1474</v>
      </c>
      <c r="G19" s="66"/>
      <c r="H19" s="67"/>
      <c r="I19" s="110" t="s">
        <v>1530</v>
      </c>
      <c r="J19" s="113">
        <v>2912410393</v>
      </c>
      <c r="K19" s="120" t="s">
        <v>1775</v>
      </c>
      <c r="L19" s="128" t="s">
        <v>1899</v>
      </c>
      <c r="M19" s="134" t="s">
        <v>1258</v>
      </c>
      <c r="N19" s="134" t="s">
        <v>2020</v>
      </c>
      <c r="O19" s="134" t="s">
        <v>2012</v>
      </c>
      <c r="P19" s="134" t="s">
        <v>2021</v>
      </c>
      <c r="Q19" s="141" t="s">
        <v>2347</v>
      </c>
      <c r="R19" s="173" t="s">
        <v>2679</v>
      </c>
      <c r="S19" s="146" t="s">
        <v>2472</v>
      </c>
      <c r="T19" s="66"/>
      <c r="U19" s="152" t="s">
        <v>44</v>
      </c>
      <c r="V19" s="153">
        <v>100</v>
      </c>
      <c r="W19" s="68"/>
      <c r="X19" s="157">
        <v>46078</v>
      </c>
      <c r="Y19" s="157" t="s">
        <v>2594</v>
      </c>
      <c r="Z19" s="163" t="s">
        <v>2598</v>
      </c>
      <c r="AA19" s="163">
        <v>46078</v>
      </c>
      <c r="AB19" s="163" t="s">
        <v>45</v>
      </c>
      <c r="AC19" s="163" t="s">
        <v>50</v>
      </c>
      <c r="AD19" s="164"/>
      <c r="AE19" s="69"/>
      <c r="AF19" s="69"/>
      <c r="AG19" s="69"/>
      <c r="AH19" s="70"/>
    </row>
    <row r="20" spans="1:34" s="71" customFormat="1" ht="189" x14ac:dyDescent="0.25">
      <c r="A20" s="170" t="s">
        <v>2622</v>
      </c>
      <c r="B20" s="80">
        <v>46080</v>
      </c>
      <c r="C20" s="85">
        <v>2</v>
      </c>
      <c r="D20" s="90" t="s">
        <v>41</v>
      </c>
      <c r="E20" s="94" t="s">
        <v>1337</v>
      </c>
      <c r="F20" s="105" t="s">
        <v>1474</v>
      </c>
      <c r="G20" s="66"/>
      <c r="H20" s="67"/>
      <c r="I20" s="110" t="s">
        <v>1531</v>
      </c>
      <c r="J20" s="112" t="s">
        <v>1532</v>
      </c>
      <c r="K20" s="119" t="s">
        <v>1776</v>
      </c>
      <c r="L20" s="128" t="s">
        <v>1900</v>
      </c>
      <c r="M20" s="134" t="s">
        <v>2022</v>
      </c>
      <c r="N20" s="134" t="s">
        <v>2023</v>
      </c>
      <c r="O20" s="134" t="s">
        <v>2012</v>
      </c>
      <c r="P20" s="134" t="s">
        <v>2024</v>
      </c>
      <c r="Q20" s="141" t="s">
        <v>2348</v>
      </c>
      <c r="R20" s="173" t="s">
        <v>2680</v>
      </c>
      <c r="S20" s="146" t="s">
        <v>2473</v>
      </c>
      <c r="T20" s="66"/>
      <c r="U20" s="152" t="s">
        <v>44</v>
      </c>
      <c r="V20" s="153">
        <v>100</v>
      </c>
      <c r="W20" s="68"/>
      <c r="X20" s="157">
        <v>46080</v>
      </c>
      <c r="Y20" s="157" t="s">
        <v>2591</v>
      </c>
      <c r="Z20" s="163" t="s">
        <v>2598</v>
      </c>
      <c r="AA20" s="163">
        <v>46080</v>
      </c>
      <c r="AB20" s="163" t="s">
        <v>59</v>
      </c>
      <c r="AC20" s="163"/>
      <c r="AD20" s="164"/>
      <c r="AE20" s="69"/>
      <c r="AF20" s="69"/>
      <c r="AG20" s="69"/>
      <c r="AH20" s="70"/>
    </row>
    <row r="21" spans="1:34" s="71" customFormat="1" ht="189" x14ac:dyDescent="0.25">
      <c r="A21" s="170" t="s">
        <v>2623</v>
      </c>
      <c r="B21" s="80">
        <v>46080</v>
      </c>
      <c r="C21" s="85">
        <v>3</v>
      </c>
      <c r="D21" s="91" t="s">
        <v>41</v>
      </c>
      <c r="E21" s="92" t="s">
        <v>1338</v>
      </c>
      <c r="F21" s="105" t="s">
        <v>1476</v>
      </c>
      <c r="G21" s="66"/>
      <c r="H21" s="67"/>
      <c r="I21" s="110" t="s">
        <v>1533</v>
      </c>
      <c r="J21" s="112" t="s">
        <v>1534</v>
      </c>
      <c r="K21" s="121" t="s">
        <v>1777</v>
      </c>
      <c r="L21" s="128" t="s">
        <v>1901</v>
      </c>
      <c r="M21" s="133" t="s">
        <v>2025</v>
      </c>
      <c r="N21" s="133" t="s">
        <v>2026</v>
      </c>
      <c r="O21" s="134" t="s">
        <v>2012</v>
      </c>
      <c r="P21" s="133" t="s">
        <v>2027</v>
      </c>
      <c r="Q21" s="140" t="s">
        <v>2349</v>
      </c>
      <c r="R21" s="173" t="s">
        <v>2681</v>
      </c>
      <c r="S21" s="146" t="s">
        <v>2474</v>
      </c>
      <c r="T21" s="66"/>
      <c r="U21" s="152" t="s">
        <v>44</v>
      </c>
      <c r="V21" s="153">
        <v>100</v>
      </c>
      <c r="W21" s="68"/>
      <c r="X21" s="157">
        <v>46080</v>
      </c>
      <c r="Y21" s="157" t="s">
        <v>2591</v>
      </c>
      <c r="Z21" s="163" t="s">
        <v>2598</v>
      </c>
      <c r="AA21" s="163">
        <v>46080</v>
      </c>
      <c r="AB21" s="163" t="s">
        <v>59</v>
      </c>
      <c r="AC21" s="163" t="s">
        <v>79</v>
      </c>
      <c r="AD21" s="164"/>
      <c r="AE21" s="69"/>
      <c r="AF21" s="69"/>
      <c r="AG21" s="69"/>
      <c r="AH21" s="70"/>
    </row>
    <row r="22" spans="1:34" s="71" customFormat="1" ht="78.75" x14ac:dyDescent="0.25">
      <c r="A22" s="170" t="s">
        <v>2624</v>
      </c>
      <c r="B22" s="80">
        <v>46079</v>
      </c>
      <c r="C22" s="85">
        <v>2</v>
      </c>
      <c r="D22" s="91" t="s">
        <v>41</v>
      </c>
      <c r="E22" s="94" t="s">
        <v>1339</v>
      </c>
      <c r="F22" s="105" t="s">
        <v>1477</v>
      </c>
      <c r="G22" s="66"/>
      <c r="H22" s="67"/>
      <c r="I22" s="110" t="s">
        <v>1535</v>
      </c>
      <c r="J22" s="112" t="s">
        <v>1536</v>
      </c>
      <c r="K22" s="116" t="s">
        <v>1253</v>
      </c>
      <c r="L22" s="128" t="s">
        <v>1902</v>
      </c>
      <c r="M22" s="134" t="s">
        <v>2028</v>
      </c>
      <c r="N22" s="134" t="s">
        <v>2029</v>
      </c>
      <c r="O22" s="134" t="s">
        <v>54</v>
      </c>
      <c r="P22" s="134" t="s">
        <v>2030</v>
      </c>
      <c r="Q22" s="141" t="s">
        <v>2350</v>
      </c>
      <c r="R22" s="173" t="s">
        <v>2682</v>
      </c>
      <c r="S22" s="146" t="s">
        <v>2475</v>
      </c>
      <c r="T22" s="66"/>
      <c r="U22" s="152" t="s">
        <v>44</v>
      </c>
      <c r="V22" s="153">
        <v>100</v>
      </c>
      <c r="W22" s="68"/>
      <c r="X22" s="157">
        <v>46079</v>
      </c>
      <c r="Y22" s="157" t="s">
        <v>2589</v>
      </c>
      <c r="Z22" s="163" t="s">
        <v>2598</v>
      </c>
      <c r="AA22" s="163">
        <v>46079</v>
      </c>
      <c r="AB22" s="163" t="s">
        <v>45</v>
      </c>
      <c r="AC22" s="163"/>
      <c r="AD22" s="164" t="s">
        <v>1269</v>
      </c>
      <c r="AE22" s="69"/>
      <c r="AF22" s="69"/>
      <c r="AG22" s="69"/>
      <c r="AH22" s="70"/>
    </row>
    <row r="23" spans="1:34" s="71" customFormat="1" ht="78.75" x14ac:dyDescent="0.25">
      <c r="A23" s="168" t="s">
        <v>2625</v>
      </c>
      <c r="B23" s="80">
        <v>46079</v>
      </c>
      <c r="C23" s="86">
        <v>3</v>
      </c>
      <c r="D23" s="91" t="s">
        <v>41</v>
      </c>
      <c r="E23" s="93" t="s">
        <v>1340</v>
      </c>
      <c r="F23" s="105" t="s">
        <v>1478</v>
      </c>
      <c r="G23" s="66"/>
      <c r="H23" s="67"/>
      <c r="I23" s="110" t="s">
        <v>1537</v>
      </c>
      <c r="J23" s="113" t="s">
        <v>1538</v>
      </c>
      <c r="K23" s="120" t="s">
        <v>1778</v>
      </c>
      <c r="L23" s="128" t="s">
        <v>1903</v>
      </c>
      <c r="M23" s="134" t="s">
        <v>2031</v>
      </c>
      <c r="N23" s="134" t="s">
        <v>2032</v>
      </c>
      <c r="O23" s="134" t="s">
        <v>2033</v>
      </c>
      <c r="P23" s="134" t="s">
        <v>2034</v>
      </c>
      <c r="Q23" s="141" t="s">
        <v>2351</v>
      </c>
      <c r="R23" s="173" t="s">
        <v>2683</v>
      </c>
      <c r="S23" s="146" t="s">
        <v>2476</v>
      </c>
      <c r="T23" s="66"/>
      <c r="U23" s="152" t="s">
        <v>44</v>
      </c>
      <c r="V23" s="153">
        <v>100</v>
      </c>
      <c r="W23" s="68"/>
      <c r="X23" s="157">
        <v>46079</v>
      </c>
      <c r="Y23" s="157" t="s">
        <v>2589</v>
      </c>
      <c r="Z23" s="163" t="s">
        <v>2598</v>
      </c>
      <c r="AA23" s="163">
        <v>46079</v>
      </c>
      <c r="AB23" s="163" t="s">
        <v>45</v>
      </c>
      <c r="AC23" s="163"/>
      <c r="AD23" s="164"/>
      <c r="AE23" s="69"/>
      <c r="AF23" s="69"/>
      <c r="AG23" s="69"/>
      <c r="AH23" s="70"/>
    </row>
    <row r="24" spans="1:34" s="71" customFormat="1" ht="78.75" x14ac:dyDescent="0.25">
      <c r="A24" s="165"/>
      <c r="B24" s="81">
        <v>46078</v>
      </c>
      <c r="C24" s="85">
        <v>18</v>
      </c>
      <c r="D24" s="89" t="s">
        <v>41</v>
      </c>
      <c r="E24" s="96" t="s">
        <v>1341</v>
      </c>
      <c r="F24" s="105"/>
      <c r="G24" s="66"/>
      <c r="H24" s="67"/>
      <c r="I24" s="110" t="s">
        <v>1539</v>
      </c>
      <c r="J24" s="108" t="s">
        <v>1540</v>
      </c>
      <c r="K24" s="117" t="s">
        <v>1779</v>
      </c>
      <c r="L24" s="125" t="s">
        <v>1904</v>
      </c>
      <c r="M24" s="132" t="s">
        <v>2035</v>
      </c>
      <c r="N24" s="132" t="s">
        <v>2036</v>
      </c>
      <c r="O24" s="132" t="s">
        <v>2012</v>
      </c>
      <c r="P24" s="132" t="s">
        <v>2037</v>
      </c>
      <c r="Q24" s="138" t="s">
        <v>2352</v>
      </c>
      <c r="R24" s="173" t="s">
        <v>2684</v>
      </c>
      <c r="S24" s="145" t="s">
        <v>2477</v>
      </c>
      <c r="T24" s="66"/>
      <c r="U24" s="149"/>
      <c r="V24" s="149"/>
      <c r="W24" s="68"/>
      <c r="X24" s="154"/>
      <c r="Y24" s="154"/>
      <c r="Z24" s="163" t="s">
        <v>2598</v>
      </c>
      <c r="AA24" s="161"/>
      <c r="AB24" s="161"/>
      <c r="AC24" s="161" t="s">
        <v>50</v>
      </c>
      <c r="AD24" s="164" t="s">
        <v>2600</v>
      </c>
      <c r="AE24" s="69"/>
      <c r="AF24" s="69"/>
      <c r="AG24" s="69"/>
      <c r="AH24" s="70"/>
    </row>
    <row r="25" spans="1:34" s="71" customFormat="1" ht="141.75" x14ac:dyDescent="0.25">
      <c r="A25" s="170" t="s">
        <v>2624</v>
      </c>
      <c r="B25" s="80">
        <v>46079</v>
      </c>
      <c r="C25" s="86">
        <v>4</v>
      </c>
      <c r="D25" s="91" t="s">
        <v>41</v>
      </c>
      <c r="E25" s="93" t="s">
        <v>1342</v>
      </c>
      <c r="F25" s="105" t="s">
        <v>1477</v>
      </c>
      <c r="G25" s="66"/>
      <c r="H25" s="67"/>
      <c r="I25" s="110" t="s">
        <v>1541</v>
      </c>
      <c r="J25" s="112" t="s">
        <v>1542</v>
      </c>
      <c r="K25" s="116" t="s">
        <v>1780</v>
      </c>
      <c r="L25" s="127" t="s">
        <v>1905</v>
      </c>
      <c r="M25" s="134" t="s">
        <v>2038</v>
      </c>
      <c r="N25" s="134" t="s">
        <v>2039</v>
      </c>
      <c r="O25" s="134" t="s">
        <v>2012</v>
      </c>
      <c r="P25" s="134" t="s">
        <v>2040</v>
      </c>
      <c r="Q25" s="141" t="s">
        <v>2353</v>
      </c>
      <c r="R25" s="173" t="s">
        <v>2685</v>
      </c>
      <c r="S25" s="146" t="s">
        <v>2478</v>
      </c>
      <c r="T25" s="66"/>
      <c r="U25" s="152" t="s">
        <v>44</v>
      </c>
      <c r="V25" s="153">
        <v>100</v>
      </c>
      <c r="W25" s="68"/>
      <c r="X25" s="157">
        <v>46079</v>
      </c>
      <c r="Y25" s="157" t="s">
        <v>2589</v>
      </c>
      <c r="Z25" s="163" t="s">
        <v>2598</v>
      </c>
      <c r="AA25" s="163">
        <v>46078</v>
      </c>
      <c r="AB25" s="163" t="s">
        <v>45</v>
      </c>
      <c r="AC25" s="163"/>
      <c r="AD25" s="164"/>
      <c r="AE25" s="69"/>
      <c r="AF25" s="69"/>
      <c r="AG25" s="69"/>
      <c r="AH25" s="70"/>
    </row>
    <row r="26" spans="1:34" s="71" customFormat="1" ht="63" x14ac:dyDescent="0.25">
      <c r="A26" s="169" t="s">
        <v>1235</v>
      </c>
      <c r="B26" s="80">
        <v>46075</v>
      </c>
      <c r="C26" s="85">
        <v>4</v>
      </c>
      <c r="D26" s="91" t="s">
        <v>41</v>
      </c>
      <c r="E26" s="93" t="s">
        <v>1343</v>
      </c>
      <c r="F26" s="105" t="s">
        <v>1475</v>
      </c>
      <c r="G26" s="66"/>
      <c r="H26" s="67"/>
      <c r="I26" s="110" t="s">
        <v>1543</v>
      </c>
      <c r="J26" s="113">
        <v>3235207996</v>
      </c>
      <c r="K26" s="120" t="s">
        <v>1247</v>
      </c>
      <c r="L26" s="128" t="s">
        <v>1248</v>
      </c>
      <c r="M26" s="134" t="s">
        <v>1249</v>
      </c>
      <c r="N26" s="134" t="s">
        <v>1250</v>
      </c>
      <c r="O26" s="134" t="s">
        <v>2012</v>
      </c>
      <c r="P26" s="134" t="s">
        <v>1251</v>
      </c>
      <c r="Q26" s="141" t="s">
        <v>1252</v>
      </c>
      <c r="R26" s="173" t="s">
        <v>2686</v>
      </c>
      <c r="S26" s="146" t="s">
        <v>2479</v>
      </c>
      <c r="T26" s="66"/>
      <c r="U26" s="152" t="s">
        <v>44</v>
      </c>
      <c r="V26" s="153">
        <v>100</v>
      </c>
      <c r="W26" s="68"/>
      <c r="X26" s="157">
        <v>46076</v>
      </c>
      <c r="Y26" s="157" t="s">
        <v>1229</v>
      </c>
      <c r="Z26" s="163" t="s">
        <v>2598</v>
      </c>
      <c r="AA26" s="163">
        <v>46074</v>
      </c>
      <c r="AB26" s="163" t="s">
        <v>45</v>
      </c>
      <c r="AC26" s="163"/>
      <c r="AD26" s="164"/>
      <c r="AE26" s="69"/>
      <c r="AF26" s="69"/>
      <c r="AG26" s="69"/>
      <c r="AH26" s="70"/>
    </row>
    <row r="27" spans="1:34" s="71" customFormat="1" ht="78.75" x14ac:dyDescent="0.25">
      <c r="A27" s="169" t="s">
        <v>2626</v>
      </c>
      <c r="B27" s="80">
        <v>46075</v>
      </c>
      <c r="C27" s="86">
        <v>10</v>
      </c>
      <c r="D27" s="91" t="s">
        <v>41</v>
      </c>
      <c r="E27" s="93" t="s">
        <v>1344</v>
      </c>
      <c r="F27" s="105" t="s">
        <v>1479</v>
      </c>
      <c r="G27" s="66"/>
      <c r="H27" s="67"/>
      <c r="I27" s="110" t="s">
        <v>1544</v>
      </c>
      <c r="J27" s="113">
        <v>3081727094</v>
      </c>
      <c r="K27" s="120" t="s">
        <v>1781</v>
      </c>
      <c r="L27" s="128"/>
      <c r="M27" s="134" t="s">
        <v>2041</v>
      </c>
      <c r="N27" s="134" t="s">
        <v>2042</v>
      </c>
      <c r="O27" s="134" t="s">
        <v>1288</v>
      </c>
      <c r="P27" s="134" t="s">
        <v>2043</v>
      </c>
      <c r="Q27" s="141" t="s">
        <v>2354</v>
      </c>
      <c r="R27" s="173" t="s">
        <v>2687</v>
      </c>
      <c r="S27" s="146" t="s">
        <v>2480</v>
      </c>
      <c r="T27" s="66"/>
      <c r="U27" s="152" t="s">
        <v>44</v>
      </c>
      <c r="V27" s="153">
        <v>100</v>
      </c>
      <c r="W27" s="68"/>
      <c r="X27" s="157">
        <v>46075</v>
      </c>
      <c r="Y27" s="157" t="s">
        <v>2592</v>
      </c>
      <c r="Z27" s="163" t="s">
        <v>2598</v>
      </c>
      <c r="AA27" s="163">
        <v>46075</v>
      </c>
      <c r="AB27" s="163" t="s">
        <v>45</v>
      </c>
      <c r="AC27" s="163" t="s">
        <v>2601</v>
      </c>
      <c r="AD27" s="164"/>
      <c r="AE27" s="69"/>
      <c r="AF27" s="69"/>
      <c r="AG27" s="69"/>
      <c r="AH27" s="73"/>
    </row>
    <row r="28" spans="1:34" s="71" customFormat="1" ht="94.5" x14ac:dyDescent="0.25">
      <c r="A28" s="168" t="s">
        <v>2627</v>
      </c>
      <c r="B28" s="80">
        <v>46074</v>
      </c>
      <c r="C28" s="86">
        <v>1</v>
      </c>
      <c r="D28" s="91" t="s">
        <v>41</v>
      </c>
      <c r="E28" s="92" t="s">
        <v>1345</v>
      </c>
      <c r="F28" s="105" t="s">
        <v>1472</v>
      </c>
      <c r="G28" s="66"/>
      <c r="H28" s="67"/>
      <c r="I28" s="110" t="s">
        <v>1545</v>
      </c>
      <c r="J28" s="112" t="s">
        <v>1546</v>
      </c>
      <c r="K28" s="121" t="s">
        <v>1782</v>
      </c>
      <c r="L28" s="128" t="s">
        <v>1906</v>
      </c>
      <c r="M28" s="133" t="s">
        <v>2014</v>
      </c>
      <c r="N28" s="133" t="s">
        <v>2044</v>
      </c>
      <c r="O28" s="134" t="s">
        <v>2045</v>
      </c>
      <c r="P28" s="133" t="s">
        <v>2046</v>
      </c>
      <c r="Q28" s="140" t="s">
        <v>2355</v>
      </c>
      <c r="R28" s="173" t="s">
        <v>2688</v>
      </c>
      <c r="S28" s="146" t="s">
        <v>2481</v>
      </c>
      <c r="T28" s="66"/>
      <c r="U28" s="152" t="s">
        <v>44</v>
      </c>
      <c r="V28" s="153">
        <v>100</v>
      </c>
      <c r="W28" s="68"/>
      <c r="X28" s="157">
        <v>46074</v>
      </c>
      <c r="Y28" s="157" t="s">
        <v>2595</v>
      </c>
      <c r="Z28" s="163" t="s">
        <v>2598</v>
      </c>
      <c r="AA28" s="163">
        <v>46074</v>
      </c>
      <c r="AB28" s="163" t="s">
        <v>45</v>
      </c>
      <c r="AC28" s="163" t="s">
        <v>2599</v>
      </c>
      <c r="AD28" s="164"/>
      <c r="AE28" s="69"/>
      <c r="AF28" s="69"/>
      <c r="AG28" s="69"/>
      <c r="AH28" s="70"/>
    </row>
    <row r="29" spans="1:34" s="71" customFormat="1" ht="78.75" x14ac:dyDescent="0.25">
      <c r="A29" s="168" t="s">
        <v>2628</v>
      </c>
      <c r="B29" s="80">
        <v>46077</v>
      </c>
      <c r="C29" s="86">
        <v>3</v>
      </c>
      <c r="D29" s="91" t="s">
        <v>41</v>
      </c>
      <c r="E29" s="94" t="s">
        <v>1346</v>
      </c>
      <c r="F29" s="106" t="s">
        <v>1472</v>
      </c>
      <c r="G29" s="66"/>
      <c r="H29" s="67"/>
      <c r="I29" s="110" t="s">
        <v>1547</v>
      </c>
      <c r="J29" s="112" t="s">
        <v>1548</v>
      </c>
      <c r="K29" s="119" t="s">
        <v>1783</v>
      </c>
      <c r="L29" s="128"/>
      <c r="M29" s="134" t="s">
        <v>1258</v>
      </c>
      <c r="N29" s="134" t="s">
        <v>2047</v>
      </c>
      <c r="O29" s="134" t="s">
        <v>2048</v>
      </c>
      <c r="P29" s="134" t="s">
        <v>2049</v>
      </c>
      <c r="Q29" s="141" t="s">
        <v>2356</v>
      </c>
      <c r="R29" s="173" t="s">
        <v>2689</v>
      </c>
      <c r="S29" s="146" t="s">
        <v>2482</v>
      </c>
      <c r="T29" s="66"/>
      <c r="U29" s="152" t="s">
        <v>44</v>
      </c>
      <c r="V29" s="153">
        <v>100</v>
      </c>
      <c r="W29" s="68"/>
      <c r="X29" s="157">
        <v>46077</v>
      </c>
      <c r="Y29" s="157" t="s">
        <v>2590</v>
      </c>
      <c r="Z29" s="163" t="s">
        <v>2598</v>
      </c>
      <c r="AA29" s="163">
        <v>46077</v>
      </c>
      <c r="AB29" s="163" t="s">
        <v>45</v>
      </c>
      <c r="AC29" s="163"/>
      <c r="AD29" s="164"/>
      <c r="AE29" s="69"/>
      <c r="AF29" s="69"/>
      <c r="AG29" s="69"/>
      <c r="AH29" s="70"/>
    </row>
    <row r="30" spans="1:34" s="71" customFormat="1" ht="63" x14ac:dyDescent="0.25">
      <c r="A30" s="170" t="s">
        <v>2629</v>
      </c>
      <c r="B30" s="80">
        <v>46081</v>
      </c>
      <c r="C30" s="85">
        <v>2</v>
      </c>
      <c r="D30" s="90" t="s">
        <v>41</v>
      </c>
      <c r="E30" s="92" t="s">
        <v>1347</v>
      </c>
      <c r="F30" s="105" t="s">
        <v>1474</v>
      </c>
      <c r="G30" s="67"/>
      <c r="H30" s="67"/>
      <c r="I30" s="110" t="s">
        <v>1549</v>
      </c>
      <c r="J30" s="112" t="s">
        <v>1550</v>
      </c>
      <c r="K30" s="121" t="s">
        <v>1784</v>
      </c>
      <c r="L30" s="128" t="s">
        <v>1907</v>
      </c>
      <c r="M30" s="133" t="s">
        <v>2050</v>
      </c>
      <c r="N30" s="133" t="s">
        <v>2051</v>
      </c>
      <c r="O30" s="134" t="s">
        <v>2012</v>
      </c>
      <c r="P30" s="133" t="s">
        <v>2052</v>
      </c>
      <c r="Q30" s="140" t="s">
        <v>2357</v>
      </c>
      <c r="R30" s="173" t="s">
        <v>2690</v>
      </c>
      <c r="S30" s="146" t="s">
        <v>2483</v>
      </c>
      <c r="T30" s="67"/>
      <c r="U30" s="152" t="s">
        <v>44</v>
      </c>
      <c r="V30" s="153">
        <v>100</v>
      </c>
      <c r="W30" s="74"/>
      <c r="X30" s="157">
        <v>46081</v>
      </c>
      <c r="Y30" s="157" t="s">
        <v>2593</v>
      </c>
      <c r="Z30" s="163" t="s">
        <v>2597</v>
      </c>
      <c r="AA30" s="163">
        <v>46081</v>
      </c>
      <c r="AB30" s="163" t="s">
        <v>45</v>
      </c>
      <c r="AC30" s="163"/>
      <c r="AD30" s="164"/>
      <c r="AE30" s="69"/>
      <c r="AF30" s="69"/>
      <c r="AG30" s="69"/>
      <c r="AH30" s="70"/>
    </row>
    <row r="31" spans="1:34" s="71" customFormat="1" ht="94.5" x14ac:dyDescent="0.25">
      <c r="A31" s="165"/>
      <c r="B31" s="81">
        <v>46016</v>
      </c>
      <c r="C31" s="85">
        <v>23</v>
      </c>
      <c r="D31" s="89" t="s">
        <v>41</v>
      </c>
      <c r="E31" s="96" t="s">
        <v>1348</v>
      </c>
      <c r="F31" s="105" t="s">
        <v>1480</v>
      </c>
      <c r="G31" s="67"/>
      <c r="H31" s="67"/>
      <c r="I31" s="110" t="s">
        <v>1551</v>
      </c>
      <c r="J31" s="108" t="s">
        <v>1552</v>
      </c>
      <c r="K31" s="116" t="s">
        <v>1785</v>
      </c>
      <c r="L31" s="125" t="s">
        <v>1908</v>
      </c>
      <c r="M31" s="132" t="s">
        <v>2053</v>
      </c>
      <c r="N31" s="132" t="s">
        <v>2054</v>
      </c>
      <c r="O31" s="132" t="s">
        <v>2003</v>
      </c>
      <c r="P31" s="132" t="s">
        <v>2055</v>
      </c>
      <c r="Q31" s="138" t="s">
        <v>2358</v>
      </c>
      <c r="R31" s="173" t="s">
        <v>2691</v>
      </c>
      <c r="S31" s="145" t="s">
        <v>2484</v>
      </c>
      <c r="T31" s="67"/>
      <c r="U31" s="149"/>
      <c r="V31" s="149"/>
      <c r="W31" s="74"/>
      <c r="X31" s="154"/>
      <c r="Y31" s="154"/>
      <c r="Z31" s="163" t="s">
        <v>2598</v>
      </c>
      <c r="AA31" s="161"/>
      <c r="AB31" s="161"/>
      <c r="AC31" s="161" t="s">
        <v>70</v>
      </c>
      <c r="AD31" s="164" t="s">
        <v>2600</v>
      </c>
      <c r="AE31" s="69"/>
      <c r="AF31" s="69"/>
      <c r="AG31" s="69"/>
      <c r="AH31" s="70"/>
    </row>
    <row r="32" spans="1:34" s="71" customFormat="1" ht="110.25" x14ac:dyDescent="0.25">
      <c r="A32" s="165"/>
      <c r="B32" s="81">
        <v>46080</v>
      </c>
      <c r="C32" s="85">
        <v>38</v>
      </c>
      <c r="D32" s="89" t="s">
        <v>41</v>
      </c>
      <c r="E32" s="96" t="s">
        <v>1349</v>
      </c>
      <c r="F32" s="105" t="s">
        <v>1481</v>
      </c>
      <c r="G32" s="67"/>
      <c r="H32" s="67"/>
      <c r="I32" s="110" t="s">
        <v>1553</v>
      </c>
      <c r="J32" s="108" t="s">
        <v>1554</v>
      </c>
      <c r="K32" s="116" t="s">
        <v>1786</v>
      </c>
      <c r="L32" s="126" t="s">
        <v>1909</v>
      </c>
      <c r="M32" s="132" t="s">
        <v>2056</v>
      </c>
      <c r="N32" s="132" t="s">
        <v>2057</v>
      </c>
      <c r="O32" s="132" t="s">
        <v>54</v>
      </c>
      <c r="P32" s="132" t="s">
        <v>2058</v>
      </c>
      <c r="Q32" s="138" t="s">
        <v>2359</v>
      </c>
      <c r="R32" s="173" t="s">
        <v>2692</v>
      </c>
      <c r="S32" s="145" t="s">
        <v>2485</v>
      </c>
      <c r="T32" s="67"/>
      <c r="U32" s="149"/>
      <c r="V32" s="149"/>
      <c r="W32" s="74"/>
      <c r="X32" s="154"/>
      <c r="Y32" s="154"/>
      <c r="Z32" s="163" t="s">
        <v>2598</v>
      </c>
      <c r="AA32" s="161"/>
      <c r="AB32" s="161"/>
      <c r="AC32" s="161" t="s">
        <v>53</v>
      </c>
      <c r="AD32" s="164" t="s">
        <v>2600</v>
      </c>
      <c r="AE32" s="69"/>
      <c r="AF32" s="69"/>
      <c r="AG32" s="69"/>
      <c r="AH32" s="70"/>
    </row>
    <row r="33" spans="1:34" s="71" customFormat="1" ht="63" x14ac:dyDescent="0.25">
      <c r="A33" s="170" t="s">
        <v>2616</v>
      </c>
      <c r="B33" s="80">
        <v>46079</v>
      </c>
      <c r="C33" s="86">
        <v>5</v>
      </c>
      <c r="D33" s="91" t="s">
        <v>41</v>
      </c>
      <c r="E33" s="92" t="s">
        <v>1350</v>
      </c>
      <c r="F33" s="105" t="s">
        <v>1470</v>
      </c>
      <c r="G33" s="67"/>
      <c r="H33" s="67"/>
      <c r="I33" s="110" t="s">
        <v>1555</v>
      </c>
      <c r="J33" s="112" t="s">
        <v>1556</v>
      </c>
      <c r="K33" s="121" t="s">
        <v>1787</v>
      </c>
      <c r="L33" s="128" t="s">
        <v>1910</v>
      </c>
      <c r="M33" s="133" t="s">
        <v>2059</v>
      </c>
      <c r="N33" s="133" t="s">
        <v>2060</v>
      </c>
      <c r="O33" s="134" t="s">
        <v>2033</v>
      </c>
      <c r="P33" s="133" t="s">
        <v>2061</v>
      </c>
      <c r="Q33" s="140" t="s">
        <v>2360</v>
      </c>
      <c r="R33" s="173" t="s">
        <v>2693</v>
      </c>
      <c r="S33" s="146" t="s">
        <v>2486</v>
      </c>
      <c r="T33" s="67"/>
      <c r="U33" s="152" t="s">
        <v>44</v>
      </c>
      <c r="V33" s="153">
        <v>100</v>
      </c>
      <c r="W33" s="74"/>
      <c r="X33" s="157">
        <v>46079</v>
      </c>
      <c r="Y33" s="157" t="s">
        <v>2589</v>
      </c>
      <c r="Z33" s="163" t="s">
        <v>2598</v>
      </c>
      <c r="AA33" s="163">
        <v>46079</v>
      </c>
      <c r="AB33" s="163" t="s">
        <v>45</v>
      </c>
      <c r="AC33" s="163" t="s">
        <v>50</v>
      </c>
      <c r="AD33" s="164"/>
      <c r="AE33" s="69"/>
      <c r="AF33" s="69"/>
      <c r="AG33" s="69"/>
      <c r="AH33" s="70"/>
    </row>
    <row r="34" spans="1:34" s="71" customFormat="1" ht="94.5" x14ac:dyDescent="0.25">
      <c r="A34" s="165"/>
      <c r="B34" s="80">
        <v>46079</v>
      </c>
      <c r="C34" s="85">
        <v>5</v>
      </c>
      <c r="D34" s="89" t="s">
        <v>41</v>
      </c>
      <c r="E34" s="96" t="s">
        <v>1351</v>
      </c>
      <c r="F34" s="103" t="s">
        <v>1482</v>
      </c>
      <c r="G34" s="67"/>
      <c r="H34" s="67"/>
      <c r="I34" s="110" t="s">
        <v>1557</v>
      </c>
      <c r="J34" s="108" t="s">
        <v>1558</v>
      </c>
      <c r="K34" s="117" t="s">
        <v>1788</v>
      </c>
      <c r="L34" s="126" t="s">
        <v>1911</v>
      </c>
      <c r="M34" s="135" t="s">
        <v>2062</v>
      </c>
      <c r="N34" s="136" t="s">
        <v>2063</v>
      </c>
      <c r="O34" s="132" t="s">
        <v>2003</v>
      </c>
      <c r="P34" s="136" t="s">
        <v>2064</v>
      </c>
      <c r="Q34" s="142" t="s">
        <v>2361</v>
      </c>
      <c r="R34" s="173" t="s">
        <v>2694</v>
      </c>
      <c r="S34" s="148" t="s">
        <v>2483</v>
      </c>
      <c r="T34" s="67"/>
      <c r="U34" s="149"/>
      <c r="V34" s="149"/>
      <c r="W34" s="74"/>
      <c r="X34" s="154"/>
      <c r="Y34" s="154"/>
      <c r="Z34" s="163" t="s">
        <v>2598</v>
      </c>
      <c r="AA34" s="161"/>
      <c r="AB34" s="161"/>
      <c r="AC34" s="161" t="s">
        <v>46</v>
      </c>
      <c r="AD34" s="164" t="s">
        <v>2600</v>
      </c>
      <c r="AE34" s="69"/>
      <c r="AF34" s="69"/>
      <c r="AG34" s="69"/>
      <c r="AH34" s="70"/>
    </row>
    <row r="35" spans="1:34" s="71" customFormat="1" ht="78.75" x14ac:dyDescent="0.25">
      <c r="A35" s="165"/>
      <c r="B35" s="80">
        <v>46080</v>
      </c>
      <c r="C35" s="85">
        <v>4</v>
      </c>
      <c r="D35" s="89" t="s">
        <v>41</v>
      </c>
      <c r="E35" s="96" t="s">
        <v>1352</v>
      </c>
      <c r="F35" s="103" t="s">
        <v>1483</v>
      </c>
      <c r="G35" s="67"/>
      <c r="H35" s="67"/>
      <c r="I35" s="110" t="s">
        <v>1559</v>
      </c>
      <c r="J35" s="108" t="s">
        <v>1560</v>
      </c>
      <c r="K35" s="117" t="s">
        <v>1789</v>
      </c>
      <c r="L35" s="123"/>
      <c r="M35" s="132" t="s">
        <v>2065</v>
      </c>
      <c r="N35" s="132" t="s">
        <v>2066</v>
      </c>
      <c r="O35" s="132" t="s">
        <v>2012</v>
      </c>
      <c r="P35" s="132" t="s">
        <v>2067</v>
      </c>
      <c r="Q35" s="138" t="s">
        <v>2362</v>
      </c>
      <c r="R35" s="173" t="s">
        <v>2695</v>
      </c>
      <c r="S35" s="145" t="s">
        <v>2487</v>
      </c>
      <c r="T35" s="67"/>
      <c r="U35" s="149"/>
      <c r="V35" s="149"/>
      <c r="W35" s="74"/>
      <c r="X35" s="154"/>
      <c r="Y35" s="154"/>
      <c r="Z35" s="163" t="s">
        <v>2598</v>
      </c>
      <c r="AA35" s="161"/>
      <c r="AB35" s="161"/>
      <c r="AC35" s="161" t="s">
        <v>50</v>
      </c>
      <c r="AD35" s="164" t="s">
        <v>2600</v>
      </c>
      <c r="AE35" s="69"/>
      <c r="AF35" s="69"/>
      <c r="AG35" s="69"/>
      <c r="AH35" s="70"/>
    </row>
    <row r="36" spans="1:34" s="71" customFormat="1" ht="78.75" x14ac:dyDescent="0.25">
      <c r="A36" s="165"/>
      <c r="B36" s="81">
        <v>46021</v>
      </c>
      <c r="C36" s="85">
        <v>43</v>
      </c>
      <c r="D36" s="89" t="s">
        <v>41</v>
      </c>
      <c r="E36" s="96" t="s">
        <v>1353</v>
      </c>
      <c r="F36" s="105" t="s">
        <v>1484</v>
      </c>
      <c r="G36" s="67"/>
      <c r="H36" s="67"/>
      <c r="I36" s="110" t="s">
        <v>1561</v>
      </c>
      <c r="J36" s="108" t="s">
        <v>1562</v>
      </c>
      <c r="K36" s="117" t="s">
        <v>1790</v>
      </c>
      <c r="L36" s="125" t="s">
        <v>1912</v>
      </c>
      <c r="M36" s="132" t="s">
        <v>2068</v>
      </c>
      <c r="N36" s="132" t="s">
        <v>2069</v>
      </c>
      <c r="O36" s="132" t="s">
        <v>2012</v>
      </c>
      <c r="P36" s="132" t="s">
        <v>2070</v>
      </c>
      <c r="Q36" s="138" t="s">
        <v>2363</v>
      </c>
      <c r="R36" s="173" t="s">
        <v>2696</v>
      </c>
      <c r="S36" s="145" t="s">
        <v>2488</v>
      </c>
      <c r="T36" s="67"/>
      <c r="U36" s="149"/>
      <c r="V36" s="149"/>
      <c r="W36" s="74"/>
      <c r="X36" s="154"/>
      <c r="Y36" s="154"/>
      <c r="Z36" s="163" t="s">
        <v>2598</v>
      </c>
      <c r="AA36" s="161"/>
      <c r="AB36" s="161"/>
      <c r="AC36" s="161"/>
      <c r="AD36" s="164" t="s">
        <v>2600</v>
      </c>
      <c r="AE36" s="69"/>
      <c r="AF36" s="69"/>
      <c r="AG36" s="69"/>
      <c r="AH36" s="70"/>
    </row>
    <row r="37" spans="1:34" s="71" customFormat="1" ht="78.75" x14ac:dyDescent="0.25">
      <c r="A37" s="168" t="s">
        <v>2630</v>
      </c>
      <c r="B37" s="80">
        <v>46080</v>
      </c>
      <c r="C37" s="85">
        <v>4</v>
      </c>
      <c r="D37" s="91" t="s">
        <v>41</v>
      </c>
      <c r="E37" s="93" t="s">
        <v>1354</v>
      </c>
      <c r="F37" s="105" t="s">
        <v>1477</v>
      </c>
      <c r="G37" s="67"/>
      <c r="H37" s="67"/>
      <c r="I37" s="110" t="s">
        <v>1563</v>
      </c>
      <c r="J37" s="114" t="s">
        <v>1564</v>
      </c>
      <c r="K37" s="120" t="s">
        <v>1791</v>
      </c>
      <c r="L37" s="127" t="s">
        <v>1913</v>
      </c>
      <c r="M37" s="134" t="s">
        <v>1258</v>
      </c>
      <c r="N37" s="134" t="s">
        <v>2071</v>
      </c>
      <c r="O37" s="134" t="s">
        <v>54</v>
      </c>
      <c r="P37" s="134" t="s">
        <v>2072</v>
      </c>
      <c r="Q37" s="141" t="s">
        <v>2364</v>
      </c>
      <c r="R37" s="173" t="s">
        <v>2697</v>
      </c>
      <c r="S37" s="146" t="s">
        <v>2489</v>
      </c>
      <c r="T37" s="67"/>
      <c r="U37" s="152" t="s">
        <v>44</v>
      </c>
      <c r="V37" s="153">
        <v>100</v>
      </c>
      <c r="W37" s="74"/>
      <c r="X37" s="157">
        <v>46080</v>
      </c>
      <c r="Y37" s="157" t="s">
        <v>2591</v>
      </c>
      <c r="Z37" s="163" t="s">
        <v>2598</v>
      </c>
      <c r="AA37" s="163">
        <v>46080</v>
      </c>
      <c r="AB37" s="163" t="s">
        <v>45</v>
      </c>
      <c r="AC37" s="163"/>
      <c r="AD37" s="164"/>
      <c r="AE37" s="69"/>
      <c r="AF37" s="69"/>
      <c r="AG37" s="69"/>
      <c r="AH37" s="70"/>
    </row>
    <row r="38" spans="1:34" s="71" customFormat="1" ht="94.5" x14ac:dyDescent="0.25">
      <c r="A38" s="165"/>
      <c r="B38" s="81">
        <v>46073</v>
      </c>
      <c r="C38" s="85">
        <v>22</v>
      </c>
      <c r="D38" s="89" t="s">
        <v>41</v>
      </c>
      <c r="E38" s="96" t="s">
        <v>1355</v>
      </c>
      <c r="F38" s="105" t="s">
        <v>1484</v>
      </c>
      <c r="G38" s="67"/>
      <c r="H38" s="67"/>
      <c r="I38" s="110" t="s">
        <v>1565</v>
      </c>
      <c r="J38" s="108" t="s">
        <v>1566</v>
      </c>
      <c r="K38" s="117" t="s">
        <v>1792</v>
      </c>
      <c r="L38" s="126" t="s">
        <v>1914</v>
      </c>
      <c r="M38" s="135" t="s">
        <v>2073</v>
      </c>
      <c r="N38" s="136" t="s">
        <v>2074</v>
      </c>
      <c r="O38" s="132" t="s">
        <v>54</v>
      </c>
      <c r="P38" s="136" t="s">
        <v>2075</v>
      </c>
      <c r="Q38" s="142" t="s">
        <v>2365</v>
      </c>
      <c r="R38" s="173" t="s">
        <v>2698</v>
      </c>
      <c r="S38" s="148" t="s">
        <v>2490</v>
      </c>
      <c r="T38" s="67"/>
      <c r="U38" s="149"/>
      <c r="V38" s="149"/>
      <c r="W38" s="74"/>
      <c r="X38" s="154"/>
      <c r="Y38" s="154"/>
      <c r="Z38" s="163" t="s">
        <v>2598</v>
      </c>
      <c r="AA38" s="161"/>
      <c r="AB38" s="161"/>
      <c r="AC38" s="161"/>
      <c r="AD38" s="164" t="s">
        <v>2600</v>
      </c>
      <c r="AE38" s="69"/>
      <c r="AF38" s="69"/>
      <c r="AG38" s="69"/>
      <c r="AH38" s="70"/>
    </row>
    <row r="39" spans="1:34" s="71" customFormat="1" ht="78.75" x14ac:dyDescent="0.25">
      <c r="A39" s="169" t="s">
        <v>1236</v>
      </c>
      <c r="B39" s="80">
        <v>46076</v>
      </c>
      <c r="C39" s="86">
        <v>5</v>
      </c>
      <c r="D39" s="91" t="s">
        <v>41</v>
      </c>
      <c r="E39" s="93" t="s">
        <v>1356</v>
      </c>
      <c r="F39" s="105" t="s">
        <v>1485</v>
      </c>
      <c r="G39" s="67"/>
      <c r="H39" s="67"/>
      <c r="I39" s="110" t="s">
        <v>1567</v>
      </c>
      <c r="J39" s="113">
        <v>3195413716</v>
      </c>
      <c r="K39" s="120" t="s">
        <v>1793</v>
      </c>
      <c r="L39" s="128" t="s">
        <v>1254</v>
      </c>
      <c r="M39" s="134" t="s">
        <v>1297</v>
      </c>
      <c r="N39" s="134" t="s">
        <v>1298</v>
      </c>
      <c r="O39" s="134" t="s">
        <v>2012</v>
      </c>
      <c r="P39" s="134" t="s">
        <v>1299</v>
      </c>
      <c r="Q39" s="141" t="s">
        <v>1300</v>
      </c>
      <c r="R39" s="173" t="s">
        <v>2699</v>
      </c>
      <c r="S39" s="146" t="s">
        <v>1301</v>
      </c>
      <c r="T39" s="67"/>
      <c r="U39" s="152" t="s">
        <v>44</v>
      </c>
      <c r="V39" s="153">
        <v>100</v>
      </c>
      <c r="W39" s="74"/>
      <c r="X39" s="157">
        <v>46076</v>
      </c>
      <c r="Y39" s="157" t="s">
        <v>1229</v>
      </c>
      <c r="Z39" s="163" t="s">
        <v>2598</v>
      </c>
      <c r="AA39" s="163">
        <v>46076</v>
      </c>
      <c r="AB39" s="163" t="s">
        <v>45</v>
      </c>
      <c r="AC39" s="163" t="s">
        <v>1302</v>
      </c>
      <c r="AD39" s="164"/>
      <c r="AE39" s="69"/>
      <c r="AF39" s="69"/>
      <c r="AG39" s="69"/>
      <c r="AH39" s="70"/>
    </row>
    <row r="40" spans="1:34" s="71" customFormat="1" ht="126" x14ac:dyDescent="0.25">
      <c r="A40" s="168" t="s">
        <v>2631</v>
      </c>
      <c r="B40" s="80">
        <v>46078</v>
      </c>
      <c r="C40" s="85">
        <v>2</v>
      </c>
      <c r="D40" s="91" t="s">
        <v>41</v>
      </c>
      <c r="E40" s="93" t="s">
        <v>1357</v>
      </c>
      <c r="F40" s="105" t="s">
        <v>1476</v>
      </c>
      <c r="G40" s="67"/>
      <c r="H40" s="67"/>
      <c r="I40" s="110" t="s">
        <v>1568</v>
      </c>
      <c r="J40" s="114" t="s">
        <v>1569</v>
      </c>
      <c r="K40" s="120" t="s">
        <v>1794</v>
      </c>
      <c r="L40" s="127" t="s">
        <v>1915</v>
      </c>
      <c r="M40" s="134" t="s">
        <v>1258</v>
      </c>
      <c r="N40" s="134" t="s">
        <v>2076</v>
      </c>
      <c r="O40" s="134" t="s">
        <v>54</v>
      </c>
      <c r="P40" s="134" t="s">
        <v>2077</v>
      </c>
      <c r="Q40" s="141" t="s">
        <v>2366</v>
      </c>
      <c r="R40" s="173" t="s">
        <v>2700</v>
      </c>
      <c r="S40" s="146" t="s">
        <v>2491</v>
      </c>
      <c r="T40" s="67"/>
      <c r="U40" s="152" t="s">
        <v>44</v>
      </c>
      <c r="V40" s="153">
        <v>100</v>
      </c>
      <c r="W40" s="74"/>
      <c r="X40" s="157">
        <v>46078</v>
      </c>
      <c r="Y40" s="157" t="s">
        <v>2594</v>
      </c>
      <c r="Z40" s="163" t="s">
        <v>2597</v>
      </c>
      <c r="AA40" s="163">
        <v>46078</v>
      </c>
      <c r="AB40" s="163" t="s">
        <v>45</v>
      </c>
      <c r="AC40" s="163" t="s">
        <v>46</v>
      </c>
      <c r="AD40" s="164"/>
      <c r="AE40" s="69"/>
      <c r="AF40" s="69"/>
      <c r="AG40" s="69"/>
      <c r="AH40" s="70"/>
    </row>
    <row r="41" spans="1:34" s="71" customFormat="1" ht="94.5" x14ac:dyDescent="0.25">
      <c r="A41" s="168" t="s">
        <v>2632</v>
      </c>
      <c r="B41" s="80">
        <v>46074</v>
      </c>
      <c r="C41" s="86">
        <v>4</v>
      </c>
      <c r="D41" s="91" t="s">
        <v>41</v>
      </c>
      <c r="E41" s="92" t="s">
        <v>1358</v>
      </c>
      <c r="F41" s="106" t="s">
        <v>1485</v>
      </c>
      <c r="G41" s="67"/>
      <c r="H41" s="67"/>
      <c r="I41" s="110" t="s">
        <v>1570</v>
      </c>
      <c r="J41" s="112" t="s">
        <v>1571</v>
      </c>
      <c r="K41" s="121" t="s">
        <v>1795</v>
      </c>
      <c r="L41" s="128" t="s">
        <v>1916</v>
      </c>
      <c r="M41" s="133" t="s">
        <v>2078</v>
      </c>
      <c r="N41" s="133" t="s">
        <v>2079</v>
      </c>
      <c r="O41" s="134" t="s">
        <v>2045</v>
      </c>
      <c r="P41" s="133" t="s">
        <v>2080</v>
      </c>
      <c r="Q41" s="140" t="s">
        <v>2367</v>
      </c>
      <c r="R41" s="173" t="s">
        <v>2701</v>
      </c>
      <c r="S41" s="146" t="s">
        <v>2492</v>
      </c>
      <c r="T41" s="67"/>
      <c r="U41" s="152" t="s">
        <v>44</v>
      </c>
      <c r="V41" s="153">
        <v>100</v>
      </c>
      <c r="W41" s="74"/>
      <c r="X41" s="157">
        <v>46075</v>
      </c>
      <c r="Y41" s="157" t="s">
        <v>2592</v>
      </c>
      <c r="Z41" s="163" t="s">
        <v>2598</v>
      </c>
      <c r="AA41" s="163">
        <v>46074</v>
      </c>
      <c r="AB41" s="163" t="s">
        <v>45</v>
      </c>
      <c r="AC41" s="163" t="s">
        <v>2602</v>
      </c>
      <c r="AD41" s="164"/>
      <c r="AE41" s="69"/>
      <c r="AF41" s="69"/>
      <c r="AG41" s="69"/>
      <c r="AH41" s="70"/>
    </row>
    <row r="42" spans="1:34" s="71" customFormat="1" ht="63" x14ac:dyDescent="0.25">
      <c r="A42" s="169" t="s">
        <v>2633</v>
      </c>
      <c r="B42" s="80">
        <v>46078</v>
      </c>
      <c r="C42" s="86">
        <v>3</v>
      </c>
      <c r="D42" s="91" t="s">
        <v>41</v>
      </c>
      <c r="E42" s="93" t="s">
        <v>1359</v>
      </c>
      <c r="F42" s="105" t="s">
        <v>1486</v>
      </c>
      <c r="G42" s="67"/>
      <c r="H42" s="67"/>
      <c r="I42" s="110" t="s">
        <v>1572</v>
      </c>
      <c r="J42" s="114" t="s">
        <v>1573</v>
      </c>
      <c r="K42" s="120" t="s">
        <v>1796</v>
      </c>
      <c r="L42" s="129" t="s">
        <v>1917</v>
      </c>
      <c r="M42" s="134" t="s">
        <v>1258</v>
      </c>
      <c r="N42" s="134" t="s">
        <v>2081</v>
      </c>
      <c r="O42" s="134" t="s">
        <v>2012</v>
      </c>
      <c r="P42" s="134" t="s">
        <v>2082</v>
      </c>
      <c r="Q42" s="141" t="s">
        <v>2368</v>
      </c>
      <c r="R42" s="173" t="s">
        <v>2702</v>
      </c>
      <c r="S42" s="146" t="s">
        <v>2493</v>
      </c>
      <c r="T42" s="67"/>
      <c r="U42" s="152" t="s">
        <v>44</v>
      </c>
      <c r="V42" s="153">
        <v>100</v>
      </c>
      <c r="W42" s="74"/>
      <c r="X42" s="157">
        <v>46078</v>
      </c>
      <c r="Y42" s="157" t="s">
        <v>2594</v>
      </c>
      <c r="Z42" s="163" t="s">
        <v>2598</v>
      </c>
      <c r="AA42" s="163">
        <v>46077</v>
      </c>
      <c r="AB42" s="163" t="s">
        <v>45</v>
      </c>
      <c r="AC42" s="163"/>
      <c r="AD42" s="164"/>
      <c r="AE42" s="69"/>
      <c r="AF42" s="69"/>
      <c r="AG42" s="69"/>
      <c r="AH42" s="70"/>
    </row>
    <row r="43" spans="1:34" s="71" customFormat="1" ht="78.75" x14ac:dyDescent="0.25">
      <c r="A43" s="165"/>
      <c r="B43" s="81">
        <v>46076</v>
      </c>
      <c r="C43" s="85">
        <v>41</v>
      </c>
      <c r="D43" s="89" t="s">
        <v>41</v>
      </c>
      <c r="E43" s="89" t="s">
        <v>1360</v>
      </c>
      <c r="F43" s="105" t="s">
        <v>1480</v>
      </c>
      <c r="G43" s="67"/>
      <c r="H43" s="67"/>
      <c r="I43" s="110" t="s">
        <v>1574</v>
      </c>
      <c r="J43" s="108" t="s">
        <v>1575</v>
      </c>
      <c r="K43" s="118" t="s">
        <v>1797</v>
      </c>
      <c r="L43" s="126" t="s">
        <v>1918</v>
      </c>
      <c r="M43" s="132" t="s">
        <v>2083</v>
      </c>
      <c r="N43" s="132" t="s">
        <v>2084</v>
      </c>
      <c r="O43" s="132" t="s">
        <v>54</v>
      </c>
      <c r="P43" s="132" t="s">
        <v>2085</v>
      </c>
      <c r="Q43" s="138" t="s">
        <v>2369</v>
      </c>
      <c r="R43" s="173" t="s">
        <v>2703</v>
      </c>
      <c r="S43" s="145" t="s">
        <v>2494</v>
      </c>
      <c r="T43" s="67"/>
      <c r="U43" s="149"/>
      <c r="V43" s="149"/>
      <c r="W43" s="74"/>
      <c r="X43" s="154"/>
      <c r="Y43" s="154"/>
      <c r="Z43" s="163" t="s">
        <v>2598</v>
      </c>
      <c r="AA43" s="161"/>
      <c r="AB43" s="161"/>
      <c r="AC43" s="161"/>
      <c r="AD43" s="164" t="s">
        <v>2600</v>
      </c>
      <c r="AE43" s="69"/>
      <c r="AF43" s="69"/>
      <c r="AG43" s="69"/>
      <c r="AH43" s="70"/>
    </row>
    <row r="44" spans="1:34" s="71" customFormat="1" ht="63" x14ac:dyDescent="0.25">
      <c r="A44" s="168" t="s">
        <v>1234</v>
      </c>
      <c r="B44" s="80">
        <v>46076</v>
      </c>
      <c r="C44" s="85">
        <v>6</v>
      </c>
      <c r="D44" s="91" t="s">
        <v>41</v>
      </c>
      <c r="E44" s="93" t="s">
        <v>1361</v>
      </c>
      <c r="F44" s="106" t="s">
        <v>1473</v>
      </c>
      <c r="G44" s="67"/>
      <c r="H44" s="67"/>
      <c r="I44" s="110" t="s">
        <v>1576</v>
      </c>
      <c r="J44" s="114" t="s">
        <v>1255</v>
      </c>
      <c r="K44" s="120" t="s">
        <v>1256</v>
      </c>
      <c r="L44" s="129" t="s">
        <v>1257</v>
      </c>
      <c r="M44" s="134" t="s">
        <v>1258</v>
      </c>
      <c r="N44" s="134" t="s">
        <v>1259</v>
      </c>
      <c r="O44" s="134" t="s">
        <v>54</v>
      </c>
      <c r="P44" s="134" t="s">
        <v>1260</v>
      </c>
      <c r="Q44" s="141" t="s">
        <v>1261</v>
      </c>
      <c r="R44" s="173" t="s">
        <v>2704</v>
      </c>
      <c r="S44" s="146" t="s">
        <v>2495</v>
      </c>
      <c r="T44" s="67"/>
      <c r="U44" s="152" t="s">
        <v>44</v>
      </c>
      <c r="V44" s="153">
        <v>100</v>
      </c>
      <c r="W44" s="74"/>
      <c r="X44" s="157">
        <v>46076</v>
      </c>
      <c r="Y44" s="157" t="s">
        <v>1229</v>
      </c>
      <c r="Z44" s="163" t="s">
        <v>2598</v>
      </c>
      <c r="AA44" s="163">
        <v>46076</v>
      </c>
      <c r="AB44" s="163" t="s">
        <v>45</v>
      </c>
      <c r="AC44" s="163" t="s">
        <v>88</v>
      </c>
      <c r="AD44" s="164"/>
      <c r="AE44" s="69"/>
      <c r="AF44" s="69"/>
      <c r="AG44" s="69"/>
      <c r="AH44" s="70"/>
    </row>
    <row r="45" spans="1:34" s="71" customFormat="1" ht="94.5" x14ac:dyDescent="0.25">
      <c r="A45" s="170" t="s">
        <v>2634</v>
      </c>
      <c r="B45" s="80">
        <v>46081</v>
      </c>
      <c r="C45" s="85">
        <v>3</v>
      </c>
      <c r="D45" s="90" t="s">
        <v>41</v>
      </c>
      <c r="E45" s="94" t="s">
        <v>1362</v>
      </c>
      <c r="F45" s="105" t="s">
        <v>1473</v>
      </c>
      <c r="G45" s="67"/>
      <c r="H45" s="67"/>
      <c r="I45" s="110" t="s">
        <v>1577</v>
      </c>
      <c r="J45" s="112" t="s">
        <v>1578</v>
      </c>
      <c r="K45" s="119" t="s">
        <v>1798</v>
      </c>
      <c r="L45" s="128" t="s">
        <v>1919</v>
      </c>
      <c r="M45" s="134" t="s">
        <v>1258</v>
      </c>
      <c r="N45" s="134" t="s">
        <v>2086</v>
      </c>
      <c r="O45" s="134" t="s">
        <v>54</v>
      </c>
      <c r="P45" s="134" t="s">
        <v>2087</v>
      </c>
      <c r="Q45" s="141" t="s">
        <v>2370</v>
      </c>
      <c r="R45" s="173" t="s">
        <v>2705</v>
      </c>
      <c r="S45" s="146" t="s">
        <v>2496</v>
      </c>
      <c r="T45" s="67"/>
      <c r="U45" s="152" t="s">
        <v>44</v>
      </c>
      <c r="V45" s="153">
        <v>100</v>
      </c>
      <c r="W45" s="74"/>
      <c r="X45" s="157">
        <v>46081</v>
      </c>
      <c r="Y45" s="157" t="s">
        <v>2593</v>
      </c>
      <c r="Z45" s="163" t="s">
        <v>2598</v>
      </c>
      <c r="AA45" s="163">
        <v>46081</v>
      </c>
      <c r="AB45" s="163" t="s">
        <v>45</v>
      </c>
      <c r="AC45" s="163" t="s">
        <v>53</v>
      </c>
      <c r="AD45" s="164"/>
      <c r="AE45" s="69"/>
      <c r="AF45" s="69"/>
      <c r="AG45" s="69"/>
      <c r="AH45" s="70"/>
    </row>
    <row r="46" spans="1:34" s="71" customFormat="1" ht="94.5" x14ac:dyDescent="0.25">
      <c r="A46" s="168" t="s">
        <v>2635</v>
      </c>
      <c r="B46" s="80">
        <v>46074</v>
      </c>
      <c r="C46" s="86">
        <v>2</v>
      </c>
      <c r="D46" s="91" t="s">
        <v>41</v>
      </c>
      <c r="E46" s="92" t="s">
        <v>1363</v>
      </c>
      <c r="F46" s="105" t="s">
        <v>1485</v>
      </c>
      <c r="G46" s="67"/>
      <c r="H46" s="67"/>
      <c r="I46" s="110" t="s">
        <v>1579</v>
      </c>
      <c r="J46" s="112" t="s">
        <v>1580</v>
      </c>
      <c r="K46" s="121" t="s">
        <v>1799</v>
      </c>
      <c r="L46" s="128" t="s">
        <v>1920</v>
      </c>
      <c r="M46" s="133" t="s">
        <v>2088</v>
      </c>
      <c r="N46" s="133" t="s">
        <v>2089</v>
      </c>
      <c r="O46" s="134" t="s">
        <v>1288</v>
      </c>
      <c r="P46" s="133" t="s">
        <v>2090</v>
      </c>
      <c r="Q46" s="140" t="s">
        <v>2371</v>
      </c>
      <c r="R46" s="173" t="s">
        <v>2706</v>
      </c>
      <c r="S46" s="146" t="s">
        <v>2497</v>
      </c>
      <c r="T46" s="67"/>
      <c r="U46" s="152" t="s">
        <v>44</v>
      </c>
      <c r="V46" s="153">
        <v>100</v>
      </c>
      <c r="W46" s="74"/>
      <c r="X46" s="157">
        <v>46074</v>
      </c>
      <c r="Y46" s="157" t="s">
        <v>2595</v>
      </c>
      <c r="Z46" s="163" t="s">
        <v>2598</v>
      </c>
      <c r="AA46" s="163">
        <v>46074</v>
      </c>
      <c r="AB46" s="163" t="s">
        <v>45</v>
      </c>
      <c r="AC46" s="163" t="s">
        <v>2603</v>
      </c>
      <c r="AD46" s="164"/>
      <c r="AE46" s="69"/>
      <c r="AF46" s="69"/>
      <c r="AG46" s="69"/>
      <c r="AH46" s="70"/>
    </row>
    <row r="47" spans="1:34" s="71" customFormat="1" ht="78.75" x14ac:dyDescent="0.25">
      <c r="A47" s="170" t="s">
        <v>2634</v>
      </c>
      <c r="B47" s="80">
        <v>46081</v>
      </c>
      <c r="C47" s="85">
        <v>4</v>
      </c>
      <c r="D47" s="90" t="s">
        <v>41</v>
      </c>
      <c r="E47" s="92" t="s">
        <v>1364</v>
      </c>
      <c r="F47" s="105" t="s">
        <v>1473</v>
      </c>
      <c r="G47" s="67"/>
      <c r="H47" s="67"/>
      <c r="I47" s="110" t="s">
        <v>1581</v>
      </c>
      <c r="J47" s="112" t="s">
        <v>1582</v>
      </c>
      <c r="K47" s="120" t="s">
        <v>1800</v>
      </c>
      <c r="L47" s="128" t="s">
        <v>1921</v>
      </c>
      <c r="M47" s="134" t="s">
        <v>2091</v>
      </c>
      <c r="N47" s="134" t="s">
        <v>2092</v>
      </c>
      <c r="O47" s="134" t="s">
        <v>2012</v>
      </c>
      <c r="P47" s="134" t="s">
        <v>2093</v>
      </c>
      <c r="Q47" s="141" t="s">
        <v>2372</v>
      </c>
      <c r="R47" s="173" t="s">
        <v>2707</v>
      </c>
      <c r="S47" s="147" t="s">
        <v>2498</v>
      </c>
      <c r="T47" s="74"/>
      <c r="U47" s="152" t="s">
        <v>44</v>
      </c>
      <c r="V47" s="153">
        <v>100</v>
      </c>
      <c r="W47" s="74"/>
      <c r="X47" s="157">
        <v>46081</v>
      </c>
      <c r="Y47" s="157" t="s">
        <v>2593</v>
      </c>
      <c r="Z47" s="163" t="s">
        <v>2598</v>
      </c>
      <c r="AA47" s="163">
        <v>46081</v>
      </c>
      <c r="AB47" s="163" t="s">
        <v>45</v>
      </c>
      <c r="AC47" s="163" t="s">
        <v>50</v>
      </c>
      <c r="AD47" s="164"/>
      <c r="AE47" s="69"/>
      <c r="AF47" s="69"/>
      <c r="AG47" s="69"/>
      <c r="AH47" s="70"/>
    </row>
    <row r="48" spans="1:34" s="71" customFormat="1" ht="94.5" x14ac:dyDescent="0.25">
      <c r="A48" s="165"/>
      <c r="B48" s="81">
        <v>46076</v>
      </c>
      <c r="C48" s="85">
        <v>46</v>
      </c>
      <c r="D48" s="89" t="s">
        <v>41</v>
      </c>
      <c r="E48" s="96" t="s">
        <v>1365</v>
      </c>
      <c r="F48" s="105" t="s">
        <v>1487</v>
      </c>
      <c r="G48" s="67"/>
      <c r="H48" s="67"/>
      <c r="I48" s="110" t="s">
        <v>1583</v>
      </c>
      <c r="J48" s="108" t="s">
        <v>1584</v>
      </c>
      <c r="K48" s="117" t="s">
        <v>1801</v>
      </c>
      <c r="L48" s="123"/>
      <c r="M48" s="132" t="s">
        <v>2094</v>
      </c>
      <c r="N48" s="132" t="s">
        <v>2095</v>
      </c>
      <c r="O48" s="132" t="s">
        <v>2012</v>
      </c>
      <c r="P48" s="132" t="s">
        <v>2096</v>
      </c>
      <c r="Q48" s="138" t="s">
        <v>2373</v>
      </c>
      <c r="R48" s="173" t="s">
        <v>2708</v>
      </c>
      <c r="S48" s="145" t="s">
        <v>2483</v>
      </c>
      <c r="T48" s="67"/>
      <c r="U48" s="149"/>
      <c r="V48" s="149"/>
      <c r="W48" s="74"/>
      <c r="X48" s="154"/>
      <c r="Y48" s="154"/>
      <c r="Z48" s="163" t="s">
        <v>2598</v>
      </c>
      <c r="AA48" s="161"/>
      <c r="AB48" s="161"/>
      <c r="AC48" s="161"/>
      <c r="AD48" s="164" t="s">
        <v>2600</v>
      </c>
      <c r="AE48" s="69"/>
      <c r="AF48" s="69"/>
      <c r="AG48" s="69"/>
      <c r="AH48" s="70"/>
    </row>
    <row r="49" spans="1:34" s="71" customFormat="1" ht="78.75" x14ac:dyDescent="0.25">
      <c r="A49" s="168" t="s">
        <v>2636</v>
      </c>
      <c r="B49" s="80">
        <v>46081</v>
      </c>
      <c r="C49" s="85">
        <v>5</v>
      </c>
      <c r="D49" s="90" t="s">
        <v>41</v>
      </c>
      <c r="E49" s="93" t="s">
        <v>1366</v>
      </c>
      <c r="F49" s="105" t="s">
        <v>1488</v>
      </c>
      <c r="G49" s="67"/>
      <c r="H49" s="67"/>
      <c r="I49" s="110" t="s">
        <v>1585</v>
      </c>
      <c r="J49" s="114" t="s">
        <v>1586</v>
      </c>
      <c r="K49" s="120" t="s">
        <v>1253</v>
      </c>
      <c r="L49" s="127" t="s">
        <v>1922</v>
      </c>
      <c r="M49" s="134" t="s">
        <v>1258</v>
      </c>
      <c r="N49" s="134" t="s">
        <v>2097</v>
      </c>
      <c r="O49" s="134" t="s">
        <v>2012</v>
      </c>
      <c r="P49" s="134" t="s">
        <v>2098</v>
      </c>
      <c r="Q49" s="141" t="s">
        <v>2374</v>
      </c>
      <c r="R49" s="173" t="s">
        <v>2709</v>
      </c>
      <c r="S49" s="146" t="s">
        <v>2499</v>
      </c>
      <c r="T49" s="67"/>
      <c r="U49" s="152" t="s">
        <v>44</v>
      </c>
      <c r="V49" s="153">
        <v>100</v>
      </c>
      <c r="W49" s="74"/>
      <c r="X49" s="157">
        <v>46081</v>
      </c>
      <c r="Y49" s="157" t="s">
        <v>2593</v>
      </c>
      <c r="Z49" s="163" t="s">
        <v>2598</v>
      </c>
      <c r="AA49" s="163">
        <v>46081</v>
      </c>
      <c r="AB49" s="163" t="s">
        <v>45</v>
      </c>
      <c r="AC49" s="163"/>
      <c r="AD49" s="164"/>
      <c r="AE49" s="69"/>
      <c r="AF49" s="69"/>
      <c r="AG49" s="69"/>
      <c r="AH49" s="70"/>
    </row>
    <row r="50" spans="1:34" s="71" customFormat="1" ht="63" x14ac:dyDescent="0.25">
      <c r="A50" s="165"/>
      <c r="B50" s="81">
        <v>46075</v>
      </c>
      <c r="C50" s="85">
        <v>1</v>
      </c>
      <c r="D50" s="89" t="s">
        <v>41</v>
      </c>
      <c r="E50" s="89" t="s">
        <v>1367</v>
      </c>
      <c r="F50" s="103" t="s">
        <v>1489</v>
      </c>
      <c r="G50" s="67"/>
      <c r="H50" s="67"/>
      <c r="I50" s="110" t="s">
        <v>1587</v>
      </c>
      <c r="J50" s="108" t="s">
        <v>1588</v>
      </c>
      <c r="K50" s="118" t="s">
        <v>1802</v>
      </c>
      <c r="L50" s="126" t="s">
        <v>1923</v>
      </c>
      <c r="M50" s="132" t="s">
        <v>2094</v>
      </c>
      <c r="N50" s="132" t="s">
        <v>2099</v>
      </c>
      <c r="O50" s="132" t="s">
        <v>54</v>
      </c>
      <c r="P50" s="132" t="s">
        <v>2100</v>
      </c>
      <c r="Q50" s="138" t="s">
        <v>2375</v>
      </c>
      <c r="R50" s="173" t="s">
        <v>2710</v>
      </c>
      <c r="S50" s="145" t="s">
        <v>2500</v>
      </c>
      <c r="T50" s="67"/>
      <c r="U50" s="149"/>
      <c r="V50" s="149"/>
      <c r="W50" s="74"/>
      <c r="X50" s="154"/>
      <c r="Y50" s="154"/>
      <c r="Z50" s="163" t="s">
        <v>2598</v>
      </c>
      <c r="AA50" s="161"/>
      <c r="AB50" s="161"/>
      <c r="AC50" s="161"/>
      <c r="AD50" s="164" t="s">
        <v>2600</v>
      </c>
      <c r="AE50" s="69"/>
      <c r="AF50" s="69"/>
      <c r="AG50" s="69"/>
      <c r="AH50" s="70"/>
    </row>
    <row r="51" spans="1:34" s="71" customFormat="1" ht="94.5" x14ac:dyDescent="0.25">
      <c r="A51" s="168" t="s">
        <v>2637</v>
      </c>
      <c r="B51" s="80">
        <v>46080</v>
      </c>
      <c r="C51" s="85">
        <v>5</v>
      </c>
      <c r="D51" s="90" t="s">
        <v>65</v>
      </c>
      <c r="E51" s="93" t="s">
        <v>1368</v>
      </c>
      <c r="F51" s="105" t="s">
        <v>1490</v>
      </c>
      <c r="G51" s="67"/>
      <c r="H51" s="67"/>
      <c r="I51" s="110" t="s">
        <v>1589</v>
      </c>
      <c r="J51" s="112" t="s">
        <v>1590</v>
      </c>
      <c r="K51" s="119" t="s">
        <v>1803</v>
      </c>
      <c r="L51" s="128" t="s">
        <v>1924</v>
      </c>
      <c r="M51" s="134" t="s">
        <v>2031</v>
      </c>
      <c r="N51" s="134" t="s">
        <v>2101</v>
      </c>
      <c r="O51" s="134" t="s">
        <v>2012</v>
      </c>
      <c r="P51" s="134" t="s">
        <v>2102</v>
      </c>
      <c r="Q51" s="141" t="s">
        <v>2376</v>
      </c>
      <c r="R51" s="173" t="s">
        <v>2711</v>
      </c>
      <c r="S51" s="146" t="s">
        <v>2501</v>
      </c>
      <c r="T51" s="67"/>
      <c r="U51" s="152" t="s">
        <v>44</v>
      </c>
      <c r="V51" s="153">
        <v>100</v>
      </c>
      <c r="W51" s="74"/>
      <c r="X51" s="157">
        <v>46080</v>
      </c>
      <c r="Y51" s="157" t="s">
        <v>2591</v>
      </c>
      <c r="Z51" s="163" t="s">
        <v>2597</v>
      </c>
      <c r="AA51" s="163">
        <v>46080</v>
      </c>
      <c r="AB51" s="163" t="s">
        <v>45</v>
      </c>
      <c r="AC51" s="163" t="s">
        <v>70</v>
      </c>
      <c r="AD51" s="164"/>
      <c r="AE51" s="69"/>
      <c r="AF51" s="69"/>
      <c r="AG51" s="69"/>
      <c r="AH51" s="70"/>
    </row>
    <row r="52" spans="1:34" s="71" customFormat="1" ht="78.75" x14ac:dyDescent="0.25">
      <c r="A52" s="165"/>
      <c r="B52" s="81">
        <v>46076</v>
      </c>
      <c r="C52" s="85">
        <v>8</v>
      </c>
      <c r="D52" s="89" t="s">
        <v>41</v>
      </c>
      <c r="E52" s="96" t="s">
        <v>1369</v>
      </c>
      <c r="F52" s="103" t="s">
        <v>1491</v>
      </c>
      <c r="G52" s="67"/>
      <c r="H52" s="67"/>
      <c r="I52" s="110" t="s">
        <v>1591</v>
      </c>
      <c r="J52" s="108" t="s">
        <v>1592</v>
      </c>
      <c r="K52" s="117" t="s">
        <v>1804</v>
      </c>
      <c r="L52" s="126" t="s">
        <v>1925</v>
      </c>
      <c r="M52" s="132" t="s">
        <v>2094</v>
      </c>
      <c r="N52" s="132" t="s">
        <v>2103</v>
      </c>
      <c r="O52" s="132" t="s">
        <v>2033</v>
      </c>
      <c r="P52" s="132" t="s">
        <v>2104</v>
      </c>
      <c r="Q52" s="138" t="s">
        <v>2377</v>
      </c>
      <c r="R52" s="173" t="s">
        <v>2712</v>
      </c>
      <c r="S52" s="145" t="s">
        <v>2502</v>
      </c>
      <c r="T52" s="67"/>
      <c r="U52" s="149"/>
      <c r="V52" s="149"/>
      <c r="W52" s="74"/>
      <c r="X52" s="154"/>
      <c r="Y52" s="154"/>
      <c r="Z52" s="163" t="s">
        <v>2598</v>
      </c>
      <c r="AA52" s="161"/>
      <c r="AB52" s="161"/>
      <c r="AC52" s="161" t="s">
        <v>50</v>
      </c>
      <c r="AD52" s="164" t="s">
        <v>2600</v>
      </c>
      <c r="AE52" s="69"/>
      <c r="AF52" s="69"/>
      <c r="AG52" s="69"/>
      <c r="AH52" s="70"/>
    </row>
    <row r="53" spans="1:34" s="71" customFormat="1" ht="78.75" x14ac:dyDescent="0.25">
      <c r="A53" s="168" t="s">
        <v>2638</v>
      </c>
      <c r="B53" s="80">
        <v>46079</v>
      </c>
      <c r="C53" s="86">
        <v>6</v>
      </c>
      <c r="D53" s="91" t="s">
        <v>41</v>
      </c>
      <c r="E53" s="93" t="s">
        <v>1370</v>
      </c>
      <c r="F53" s="105" t="s">
        <v>1492</v>
      </c>
      <c r="G53" s="67"/>
      <c r="H53" s="67"/>
      <c r="I53" s="110" t="s">
        <v>1593</v>
      </c>
      <c r="J53" s="112" t="s">
        <v>1594</v>
      </c>
      <c r="K53" s="119" t="s">
        <v>1805</v>
      </c>
      <c r="L53" s="128" t="s">
        <v>1926</v>
      </c>
      <c r="M53" s="134" t="s">
        <v>2105</v>
      </c>
      <c r="N53" s="134" t="s">
        <v>2106</v>
      </c>
      <c r="O53" s="134" t="s">
        <v>2003</v>
      </c>
      <c r="P53" s="134" t="s">
        <v>2107</v>
      </c>
      <c r="Q53" s="141" t="s">
        <v>2378</v>
      </c>
      <c r="R53" s="173" t="s">
        <v>2713</v>
      </c>
      <c r="S53" s="146" t="s">
        <v>2503</v>
      </c>
      <c r="T53" s="67"/>
      <c r="U53" s="152" t="s">
        <v>44</v>
      </c>
      <c r="V53" s="153">
        <v>100</v>
      </c>
      <c r="W53" s="74"/>
      <c r="X53" s="157">
        <v>46079</v>
      </c>
      <c r="Y53" s="157" t="s">
        <v>2589</v>
      </c>
      <c r="Z53" s="163" t="s">
        <v>2597</v>
      </c>
      <c r="AA53" s="163">
        <v>46077</v>
      </c>
      <c r="AB53" s="163" t="s">
        <v>45</v>
      </c>
      <c r="AC53" s="163"/>
      <c r="AD53" s="164"/>
      <c r="AE53" s="69"/>
      <c r="AF53" s="69"/>
      <c r="AG53" s="69"/>
      <c r="AH53" s="70"/>
    </row>
    <row r="54" spans="1:34" s="71" customFormat="1" ht="63" x14ac:dyDescent="0.25">
      <c r="A54" s="168" t="s">
        <v>2639</v>
      </c>
      <c r="B54" s="80">
        <v>46077</v>
      </c>
      <c r="C54" s="86">
        <v>5</v>
      </c>
      <c r="D54" s="91" t="s">
        <v>41</v>
      </c>
      <c r="E54" s="92" t="s">
        <v>1371</v>
      </c>
      <c r="F54" s="105" t="s">
        <v>1493</v>
      </c>
      <c r="G54" s="67"/>
      <c r="H54" s="67"/>
      <c r="I54" s="110" t="s">
        <v>1595</v>
      </c>
      <c r="J54" s="112" t="s">
        <v>1596</v>
      </c>
      <c r="K54" s="121" t="s">
        <v>1806</v>
      </c>
      <c r="L54" s="128"/>
      <c r="M54" s="133" t="s">
        <v>2108</v>
      </c>
      <c r="N54" s="133" t="s">
        <v>2109</v>
      </c>
      <c r="O54" s="134" t="s">
        <v>1288</v>
      </c>
      <c r="P54" s="133" t="s">
        <v>2110</v>
      </c>
      <c r="Q54" s="140" t="s">
        <v>2379</v>
      </c>
      <c r="R54" s="173" t="s">
        <v>2714</v>
      </c>
      <c r="S54" s="146" t="s">
        <v>2504</v>
      </c>
      <c r="T54" s="67"/>
      <c r="U54" s="152" t="s">
        <v>44</v>
      </c>
      <c r="V54" s="153">
        <v>100</v>
      </c>
      <c r="W54" s="74"/>
      <c r="X54" s="157">
        <v>46077</v>
      </c>
      <c r="Y54" s="157" t="s">
        <v>2590</v>
      </c>
      <c r="Z54" s="163" t="s">
        <v>2598</v>
      </c>
      <c r="AA54" s="163">
        <v>46077</v>
      </c>
      <c r="AB54" s="163" t="s">
        <v>45</v>
      </c>
      <c r="AC54" s="163"/>
      <c r="AD54" s="164"/>
      <c r="AE54" s="69"/>
      <c r="AF54" s="69"/>
      <c r="AG54" s="69"/>
      <c r="AH54" s="70"/>
    </row>
    <row r="55" spans="1:34" s="71" customFormat="1" ht="94.5" x14ac:dyDescent="0.25">
      <c r="A55" s="168" t="s">
        <v>2640</v>
      </c>
      <c r="B55" s="80">
        <v>46077</v>
      </c>
      <c r="C55" s="86">
        <v>1</v>
      </c>
      <c r="D55" s="91" t="s">
        <v>41</v>
      </c>
      <c r="E55" s="92" t="s">
        <v>1372</v>
      </c>
      <c r="F55" s="106" t="s">
        <v>1472</v>
      </c>
      <c r="G55" s="67"/>
      <c r="H55" s="67"/>
      <c r="I55" s="110" t="s">
        <v>1597</v>
      </c>
      <c r="J55" s="112" t="s">
        <v>1598</v>
      </c>
      <c r="K55" s="121"/>
      <c r="L55" s="128"/>
      <c r="M55" s="133" t="s">
        <v>2111</v>
      </c>
      <c r="N55" s="133" t="s">
        <v>2112</v>
      </c>
      <c r="O55" s="134" t="s">
        <v>2048</v>
      </c>
      <c r="P55" s="133" t="s">
        <v>2113</v>
      </c>
      <c r="Q55" s="140" t="s">
        <v>2380</v>
      </c>
      <c r="R55" s="173" t="s">
        <v>2715</v>
      </c>
      <c r="S55" s="146" t="s">
        <v>2505</v>
      </c>
      <c r="T55" s="67"/>
      <c r="U55" s="152" t="s">
        <v>44</v>
      </c>
      <c r="V55" s="153">
        <v>100</v>
      </c>
      <c r="W55" s="74"/>
      <c r="X55" s="157">
        <v>46077</v>
      </c>
      <c r="Y55" s="157" t="s">
        <v>2590</v>
      </c>
      <c r="Z55" s="163" t="s">
        <v>2598</v>
      </c>
      <c r="AA55" s="163">
        <v>46077</v>
      </c>
      <c r="AB55" s="163" t="s">
        <v>45</v>
      </c>
      <c r="AC55" s="163" t="s">
        <v>46</v>
      </c>
      <c r="AD55" s="164"/>
      <c r="AE55" s="69"/>
      <c r="AF55" s="69"/>
      <c r="AG55" s="69"/>
      <c r="AH55" s="70"/>
    </row>
    <row r="56" spans="1:34" s="71" customFormat="1" ht="78.75" x14ac:dyDescent="0.25">
      <c r="A56" s="165"/>
      <c r="B56" s="81"/>
      <c r="C56" s="82"/>
      <c r="D56" s="93" t="s">
        <v>41</v>
      </c>
      <c r="E56" s="93" t="s">
        <v>1373</v>
      </c>
      <c r="F56" s="105" t="s">
        <v>1494</v>
      </c>
      <c r="G56" s="67"/>
      <c r="H56" s="67"/>
      <c r="I56" s="110" t="s">
        <v>1599</v>
      </c>
      <c r="J56" s="107"/>
      <c r="K56" s="120"/>
      <c r="L56" s="128"/>
      <c r="M56" s="134" t="s">
        <v>2114</v>
      </c>
      <c r="N56" s="134" t="s">
        <v>2115</v>
      </c>
      <c r="O56" s="134" t="s">
        <v>2033</v>
      </c>
      <c r="P56" s="134" t="s">
        <v>2116</v>
      </c>
      <c r="Q56" s="141" t="s">
        <v>2381</v>
      </c>
      <c r="R56" s="173" t="s">
        <v>2716</v>
      </c>
      <c r="S56" s="146" t="s">
        <v>2506</v>
      </c>
      <c r="T56" s="67"/>
      <c r="U56" s="152"/>
      <c r="V56" s="153"/>
      <c r="W56" s="74"/>
      <c r="X56" s="157"/>
      <c r="Y56" s="158"/>
      <c r="Z56" s="163" t="s">
        <v>2598</v>
      </c>
      <c r="AA56" s="163"/>
      <c r="AB56" s="163"/>
      <c r="AC56" s="163" t="s">
        <v>46</v>
      </c>
      <c r="AD56" s="164"/>
      <c r="AE56" s="69"/>
      <c r="AF56" s="69"/>
      <c r="AG56" s="69"/>
      <c r="AH56" s="70"/>
    </row>
    <row r="57" spans="1:34" s="71" customFormat="1" ht="220.5" x14ac:dyDescent="0.25">
      <c r="A57" s="169" t="s">
        <v>2641</v>
      </c>
      <c r="B57" s="80">
        <v>46080</v>
      </c>
      <c r="C57" s="85">
        <v>6</v>
      </c>
      <c r="D57" s="91" t="s">
        <v>65</v>
      </c>
      <c r="E57" s="93" t="s">
        <v>1374</v>
      </c>
      <c r="F57" s="105" t="s">
        <v>1490</v>
      </c>
      <c r="G57" s="67"/>
      <c r="H57" s="67"/>
      <c r="I57" s="110" t="s">
        <v>1600</v>
      </c>
      <c r="J57" s="113">
        <v>3575904092</v>
      </c>
      <c r="K57" s="120" t="s">
        <v>1807</v>
      </c>
      <c r="L57" s="128" t="s">
        <v>1927</v>
      </c>
      <c r="M57" s="134" t="s">
        <v>2117</v>
      </c>
      <c r="N57" s="134" t="s">
        <v>2118</v>
      </c>
      <c r="O57" s="134" t="s">
        <v>2012</v>
      </c>
      <c r="P57" s="134" t="s">
        <v>2119</v>
      </c>
      <c r="Q57" s="141" t="s">
        <v>2382</v>
      </c>
      <c r="R57" s="173" t="s">
        <v>2717</v>
      </c>
      <c r="S57" s="146" t="s">
        <v>2507</v>
      </c>
      <c r="T57" s="67"/>
      <c r="U57" s="152" t="s">
        <v>44</v>
      </c>
      <c r="V57" s="153">
        <v>100</v>
      </c>
      <c r="W57" s="74"/>
      <c r="X57" s="157">
        <v>46080</v>
      </c>
      <c r="Y57" s="157" t="s">
        <v>2591</v>
      </c>
      <c r="Z57" s="163" t="s">
        <v>2597</v>
      </c>
      <c r="AA57" s="163">
        <v>46080</v>
      </c>
      <c r="AB57" s="163" t="s">
        <v>66</v>
      </c>
      <c r="AC57" s="163" t="s">
        <v>70</v>
      </c>
      <c r="AD57" s="164" t="s">
        <v>2604</v>
      </c>
      <c r="AE57" s="69"/>
      <c r="AF57" s="69"/>
      <c r="AG57" s="69"/>
      <c r="AH57" s="70"/>
    </row>
    <row r="58" spans="1:34" s="71" customFormat="1" ht="78.75" x14ac:dyDescent="0.25">
      <c r="A58" s="165"/>
      <c r="B58" s="81">
        <v>46075</v>
      </c>
      <c r="C58" s="85">
        <v>31</v>
      </c>
      <c r="D58" s="89" t="s">
        <v>41</v>
      </c>
      <c r="E58" s="89" t="s">
        <v>1375</v>
      </c>
      <c r="F58" s="105" t="s">
        <v>1480</v>
      </c>
      <c r="G58" s="67"/>
      <c r="H58" s="67"/>
      <c r="I58" s="110" t="s">
        <v>1601</v>
      </c>
      <c r="J58" s="108" t="s">
        <v>1602</v>
      </c>
      <c r="K58" s="116" t="s">
        <v>1808</v>
      </c>
      <c r="L58" s="126" t="s">
        <v>1928</v>
      </c>
      <c r="M58" s="132" t="s">
        <v>2094</v>
      </c>
      <c r="N58" s="132" t="s">
        <v>2120</v>
      </c>
      <c r="O58" s="132" t="s">
        <v>2033</v>
      </c>
      <c r="P58" s="132" t="s">
        <v>2121</v>
      </c>
      <c r="Q58" s="138" t="s">
        <v>2383</v>
      </c>
      <c r="R58" s="173" t="s">
        <v>2718</v>
      </c>
      <c r="S58" s="145" t="s">
        <v>2508</v>
      </c>
      <c r="T58" s="67"/>
      <c r="U58" s="149"/>
      <c r="V58" s="149"/>
      <c r="W58" s="74"/>
      <c r="X58" s="154"/>
      <c r="Y58" s="154"/>
      <c r="Z58" s="163" t="s">
        <v>2598</v>
      </c>
      <c r="AA58" s="161"/>
      <c r="AB58" s="161"/>
      <c r="AC58" s="161" t="s">
        <v>50</v>
      </c>
      <c r="AD58" s="164" t="s">
        <v>2600</v>
      </c>
      <c r="AE58" s="69"/>
      <c r="AF58" s="69"/>
      <c r="AG58" s="69"/>
      <c r="AH58" s="70"/>
    </row>
    <row r="59" spans="1:34" s="71" customFormat="1" ht="78.75" x14ac:dyDescent="0.25">
      <c r="A59" s="168" t="s">
        <v>1230</v>
      </c>
      <c r="B59" s="80">
        <v>46076</v>
      </c>
      <c r="C59" s="86">
        <v>1</v>
      </c>
      <c r="D59" s="91" t="s">
        <v>41</v>
      </c>
      <c r="E59" s="92" t="s">
        <v>1376</v>
      </c>
      <c r="F59" s="106" t="s">
        <v>1472</v>
      </c>
      <c r="G59" s="67"/>
      <c r="H59" s="67"/>
      <c r="I59" s="110" t="s">
        <v>1603</v>
      </c>
      <c r="J59" s="112" t="s">
        <v>1231</v>
      </c>
      <c r="K59" s="121" t="s">
        <v>1809</v>
      </c>
      <c r="L59" s="128"/>
      <c r="M59" s="133" t="s">
        <v>1291</v>
      </c>
      <c r="N59" s="133" t="s">
        <v>1292</v>
      </c>
      <c r="O59" s="134" t="s">
        <v>2012</v>
      </c>
      <c r="P59" s="133" t="s">
        <v>1293</v>
      </c>
      <c r="Q59" s="140" t="s">
        <v>1294</v>
      </c>
      <c r="R59" s="173" t="s">
        <v>2719</v>
      </c>
      <c r="S59" s="146" t="s">
        <v>1295</v>
      </c>
      <c r="T59" s="67"/>
      <c r="U59" s="152" t="s">
        <v>44</v>
      </c>
      <c r="V59" s="153">
        <v>100</v>
      </c>
      <c r="W59" s="74"/>
      <c r="X59" s="157">
        <v>46076</v>
      </c>
      <c r="Y59" s="157" t="s">
        <v>1229</v>
      </c>
      <c r="Z59" s="163" t="s">
        <v>2598</v>
      </c>
      <c r="AA59" s="163">
        <v>46076</v>
      </c>
      <c r="AB59" s="163" t="s">
        <v>45</v>
      </c>
      <c r="AC59" s="163" t="s">
        <v>46</v>
      </c>
      <c r="AD59" s="164"/>
      <c r="AE59" s="69"/>
      <c r="AF59" s="69"/>
      <c r="AG59" s="69"/>
      <c r="AH59" s="70"/>
    </row>
    <row r="60" spans="1:34" s="71" customFormat="1" ht="78.75" x14ac:dyDescent="0.25">
      <c r="A60" s="165"/>
      <c r="B60" s="81">
        <v>46074</v>
      </c>
      <c r="C60" s="85">
        <v>40</v>
      </c>
      <c r="D60" s="89" t="s">
        <v>41</v>
      </c>
      <c r="E60" s="89" t="s">
        <v>1377</v>
      </c>
      <c r="F60" s="105" t="s">
        <v>1480</v>
      </c>
      <c r="G60" s="67"/>
      <c r="H60" s="67"/>
      <c r="I60" s="110" t="s">
        <v>1604</v>
      </c>
      <c r="J60" s="108" t="s">
        <v>1605</v>
      </c>
      <c r="K60" s="118" t="s">
        <v>1810</v>
      </c>
      <c r="L60" s="126" t="s">
        <v>1929</v>
      </c>
      <c r="M60" s="132" t="s">
        <v>2122</v>
      </c>
      <c r="N60" s="132" t="s">
        <v>2123</v>
      </c>
      <c r="O60" s="132" t="s">
        <v>2033</v>
      </c>
      <c r="P60" s="132" t="s">
        <v>2124</v>
      </c>
      <c r="Q60" s="138" t="s">
        <v>2384</v>
      </c>
      <c r="R60" s="173" t="s">
        <v>2720</v>
      </c>
      <c r="S60" s="145" t="s">
        <v>2509</v>
      </c>
      <c r="T60" s="67"/>
      <c r="U60" s="149"/>
      <c r="V60" s="149"/>
      <c r="W60" s="74"/>
      <c r="X60" s="154"/>
      <c r="Y60" s="154"/>
      <c r="Z60" s="163" t="s">
        <v>2598</v>
      </c>
      <c r="AA60" s="161"/>
      <c r="AB60" s="161"/>
      <c r="AC60" s="161" t="s">
        <v>46</v>
      </c>
      <c r="AD60" s="164" t="s">
        <v>2600</v>
      </c>
      <c r="AE60" s="69"/>
      <c r="AF60" s="69"/>
      <c r="AG60" s="69"/>
      <c r="AH60" s="70"/>
    </row>
    <row r="61" spans="1:34" s="71" customFormat="1" ht="110.25" x14ac:dyDescent="0.25">
      <c r="A61" s="168" t="s">
        <v>2642</v>
      </c>
      <c r="B61" s="80">
        <v>46078</v>
      </c>
      <c r="C61" s="85">
        <v>4</v>
      </c>
      <c r="D61" s="91" t="s">
        <v>41</v>
      </c>
      <c r="E61" s="94" t="s">
        <v>1378</v>
      </c>
      <c r="F61" s="105" t="s">
        <v>1495</v>
      </c>
      <c r="G61" s="67"/>
      <c r="H61" s="67"/>
      <c r="I61" s="110" t="s">
        <v>1606</v>
      </c>
      <c r="J61" s="112" t="s">
        <v>1607</v>
      </c>
      <c r="K61" s="119" t="s">
        <v>1811</v>
      </c>
      <c r="L61" s="128" t="s">
        <v>1930</v>
      </c>
      <c r="M61" s="134" t="s">
        <v>2125</v>
      </c>
      <c r="N61" s="134" t="s">
        <v>2126</v>
      </c>
      <c r="O61" s="134" t="s">
        <v>2012</v>
      </c>
      <c r="P61" s="134" t="s">
        <v>2127</v>
      </c>
      <c r="Q61" s="141" t="s">
        <v>2385</v>
      </c>
      <c r="R61" s="173" t="s">
        <v>2721</v>
      </c>
      <c r="S61" s="146" t="s">
        <v>2510</v>
      </c>
      <c r="T61" s="67"/>
      <c r="U61" s="152" t="s">
        <v>44</v>
      </c>
      <c r="V61" s="153">
        <v>100</v>
      </c>
      <c r="W61" s="74"/>
      <c r="X61" s="157">
        <v>46078</v>
      </c>
      <c r="Y61" s="157" t="s">
        <v>2594</v>
      </c>
      <c r="Z61" s="163" t="s">
        <v>2598</v>
      </c>
      <c r="AA61" s="163">
        <v>46078</v>
      </c>
      <c r="AB61" s="163" t="s">
        <v>45</v>
      </c>
      <c r="AC61" s="163"/>
      <c r="AD61" s="164"/>
      <c r="AE61" s="69"/>
      <c r="AF61" s="69"/>
      <c r="AG61" s="69"/>
      <c r="AH61" s="70"/>
    </row>
    <row r="62" spans="1:34" s="71" customFormat="1" ht="47.25" x14ac:dyDescent="0.25">
      <c r="A62" s="170" t="s">
        <v>2634</v>
      </c>
      <c r="B62" s="80">
        <v>46081</v>
      </c>
      <c r="C62" s="85">
        <v>6</v>
      </c>
      <c r="D62" s="90" t="s">
        <v>41</v>
      </c>
      <c r="E62" s="93" t="s">
        <v>1379</v>
      </c>
      <c r="F62" s="105" t="s">
        <v>1473</v>
      </c>
      <c r="G62" s="67"/>
      <c r="H62" s="67"/>
      <c r="I62" s="110" t="s">
        <v>1608</v>
      </c>
      <c r="J62" s="112" t="s">
        <v>1609</v>
      </c>
      <c r="K62" s="119" t="s">
        <v>1812</v>
      </c>
      <c r="L62" s="128" t="s">
        <v>1931</v>
      </c>
      <c r="M62" s="134" t="s">
        <v>2128</v>
      </c>
      <c r="N62" s="134" t="s">
        <v>2129</v>
      </c>
      <c r="O62" s="134" t="s">
        <v>54</v>
      </c>
      <c r="P62" s="134" t="s">
        <v>2130</v>
      </c>
      <c r="Q62" s="141" t="s">
        <v>2386</v>
      </c>
      <c r="R62" s="173" t="s">
        <v>2722</v>
      </c>
      <c r="S62" s="146" t="s">
        <v>2511</v>
      </c>
      <c r="T62" s="67"/>
      <c r="U62" s="152" t="s">
        <v>44</v>
      </c>
      <c r="V62" s="153">
        <v>100</v>
      </c>
      <c r="W62" s="74"/>
      <c r="X62" s="157">
        <v>46081</v>
      </c>
      <c r="Y62" s="157" t="s">
        <v>2593</v>
      </c>
      <c r="Z62" s="163" t="s">
        <v>2598</v>
      </c>
      <c r="AA62" s="163">
        <v>46081</v>
      </c>
      <c r="AB62" s="163" t="s">
        <v>45</v>
      </c>
      <c r="AC62" s="163" t="s">
        <v>50</v>
      </c>
      <c r="AD62" s="164" t="s">
        <v>1269</v>
      </c>
      <c r="AE62" s="69"/>
      <c r="AF62" s="69"/>
      <c r="AG62" s="69"/>
      <c r="AH62" s="70"/>
    </row>
    <row r="63" spans="1:34" s="71" customFormat="1" ht="78.75" x14ac:dyDescent="0.25">
      <c r="A63" s="165"/>
      <c r="B63" s="81">
        <v>46076</v>
      </c>
      <c r="C63" s="85">
        <v>16</v>
      </c>
      <c r="D63" s="89" t="s">
        <v>41</v>
      </c>
      <c r="E63" s="89" t="s">
        <v>1380</v>
      </c>
      <c r="F63" s="105" t="s">
        <v>1480</v>
      </c>
      <c r="G63" s="67"/>
      <c r="H63" s="67"/>
      <c r="I63" s="110" t="s">
        <v>1610</v>
      </c>
      <c r="J63" s="108" t="s">
        <v>1611</v>
      </c>
      <c r="K63" s="118" t="s">
        <v>1813</v>
      </c>
      <c r="L63" s="123"/>
      <c r="M63" s="132" t="s">
        <v>2131</v>
      </c>
      <c r="N63" s="132" t="s">
        <v>2132</v>
      </c>
      <c r="O63" s="132" t="s">
        <v>54</v>
      </c>
      <c r="P63" s="132" t="s">
        <v>2133</v>
      </c>
      <c r="Q63" s="138" t="s">
        <v>2387</v>
      </c>
      <c r="R63" s="173" t="s">
        <v>2723</v>
      </c>
      <c r="S63" s="145" t="s">
        <v>2512</v>
      </c>
      <c r="T63" s="67"/>
      <c r="U63" s="149"/>
      <c r="V63" s="149"/>
      <c r="W63" s="74"/>
      <c r="X63" s="154"/>
      <c r="Y63" s="154"/>
      <c r="Z63" s="163" t="s">
        <v>2598</v>
      </c>
      <c r="AA63" s="161"/>
      <c r="AB63" s="161"/>
      <c r="AC63" s="161" t="s">
        <v>50</v>
      </c>
      <c r="AD63" s="164" t="s">
        <v>2600</v>
      </c>
      <c r="AE63" s="69"/>
      <c r="AF63" s="69"/>
      <c r="AG63" s="69"/>
      <c r="AH63" s="70"/>
    </row>
    <row r="64" spans="1:34" s="71" customFormat="1" ht="78.75" x14ac:dyDescent="0.25">
      <c r="A64" s="168" t="s">
        <v>2643</v>
      </c>
      <c r="B64" s="80">
        <v>46079</v>
      </c>
      <c r="C64" s="86">
        <v>7</v>
      </c>
      <c r="D64" s="91" t="s">
        <v>41</v>
      </c>
      <c r="E64" s="93" t="s">
        <v>1381</v>
      </c>
      <c r="F64" s="105" t="s">
        <v>1475</v>
      </c>
      <c r="G64" s="67"/>
      <c r="H64" s="67"/>
      <c r="I64" s="110" t="s">
        <v>1612</v>
      </c>
      <c r="J64" s="114" t="s">
        <v>1613</v>
      </c>
      <c r="K64" s="120" t="s">
        <v>1814</v>
      </c>
      <c r="L64" s="127" t="s">
        <v>1932</v>
      </c>
      <c r="M64" s="134" t="s">
        <v>2134</v>
      </c>
      <c r="N64" s="134" t="s">
        <v>2135</v>
      </c>
      <c r="O64" s="134" t="s">
        <v>2033</v>
      </c>
      <c r="P64" s="134" t="s">
        <v>2136</v>
      </c>
      <c r="Q64" s="141" t="s">
        <v>2388</v>
      </c>
      <c r="R64" s="173" t="s">
        <v>2724</v>
      </c>
      <c r="S64" s="146" t="s">
        <v>2513</v>
      </c>
      <c r="T64" s="67"/>
      <c r="U64" s="152" t="s">
        <v>44</v>
      </c>
      <c r="V64" s="153">
        <v>100</v>
      </c>
      <c r="W64" s="74"/>
      <c r="X64" s="157">
        <v>46079</v>
      </c>
      <c r="Y64" s="157" t="s">
        <v>2589</v>
      </c>
      <c r="Z64" s="163" t="s">
        <v>2598</v>
      </c>
      <c r="AA64" s="163">
        <v>46079</v>
      </c>
      <c r="AB64" s="163" t="s">
        <v>45</v>
      </c>
      <c r="AC64" s="163" t="s">
        <v>53</v>
      </c>
      <c r="AD64" s="164"/>
      <c r="AE64" s="69"/>
      <c r="AF64" s="69"/>
      <c r="AG64" s="69"/>
      <c r="AH64" s="70"/>
    </row>
    <row r="65" spans="1:34" s="71" customFormat="1" ht="94.5" x14ac:dyDescent="0.25">
      <c r="A65" s="168" t="s">
        <v>2631</v>
      </c>
      <c r="B65" s="80">
        <v>46078</v>
      </c>
      <c r="C65" s="86">
        <v>5</v>
      </c>
      <c r="D65" s="91" t="s">
        <v>41</v>
      </c>
      <c r="E65" s="93" t="s">
        <v>1382</v>
      </c>
      <c r="F65" s="105" t="s">
        <v>1476</v>
      </c>
      <c r="G65" s="67"/>
      <c r="H65" s="67"/>
      <c r="I65" s="110" t="s">
        <v>1614</v>
      </c>
      <c r="J65" s="113">
        <v>3525107076</v>
      </c>
      <c r="K65" s="120" t="s">
        <v>1253</v>
      </c>
      <c r="L65" s="128" t="s">
        <v>1933</v>
      </c>
      <c r="M65" s="134" t="s">
        <v>2137</v>
      </c>
      <c r="N65" s="134" t="s">
        <v>2138</v>
      </c>
      <c r="O65" s="134" t="s">
        <v>54</v>
      </c>
      <c r="P65" s="134" t="s">
        <v>2139</v>
      </c>
      <c r="Q65" s="141" t="s">
        <v>2389</v>
      </c>
      <c r="R65" s="173" t="s">
        <v>2725</v>
      </c>
      <c r="S65" s="146" t="s">
        <v>2514</v>
      </c>
      <c r="T65" s="67"/>
      <c r="U65" s="152" t="s">
        <v>44</v>
      </c>
      <c r="V65" s="153">
        <v>100</v>
      </c>
      <c r="W65" s="74"/>
      <c r="X65" s="157">
        <v>46078</v>
      </c>
      <c r="Y65" s="157" t="s">
        <v>2594</v>
      </c>
      <c r="Z65" s="163" t="s">
        <v>2598</v>
      </c>
      <c r="AA65" s="163">
        <v>46078</v>
      </c>
      <c r="AB65" s="163" t="s">
        <v>45</v>
      </c>
      <c r="AC65" s="163"/>
      <c r="AD65" s="164" t="s">
        <v>2605</v>
      </c>
      <c r="AE65" s="69"/>
      <c r="AF65" s="69"/>
      <c r="AG65" s="69"/>
      <c r="AH65" s="70"/>
    </row>
    <row r="66" spans="1:34" s="71" customFormat="1" ht="63" x14ac:dyDescent="0.25">
      <c r="A66" s="168" t="s">
        <v>1237</v>
      </c>
      <c r="B66" s="80">
        <v>46076</v>
      </c>
      <c r="C66" s="86">
        <v>7</v>
      </c>
      <c r="D66" s="91" t="s">
        <v>41</v>
      </c>
      <c r="E66" s="94" t="s">
        <v>1383</v>
      </c>
      <c r="F66" s="106" t="s">
        <v>1479</v>
      </c>
      <c r="G66" s="67"/>
      <c r="H66" s="67"/>
      <c r="I66" s="110" t="s">
        <v>1583</v>
      </c>
      <c r="J66" s="112" t="s">
        <v>1262</v>
      </c>
      <c r="K66" s="119" t="s">
        <v>1815</v>
      </c>
      <c r="L66" s="128"/>
      <c r="M66" s="134" t="s">
        <v>1303</v>
      </c>
      <c r="N66" s="134" t="s">
        <v>1304</v>
      </c>
      <c r="O66" s="134" t="s">
        <v>54</v>
      </c>
      <c r="P66" s="134" t="s">
        <v>1305</v>
      </c>
      <c r="Q66" s="141" t="s">
        <v>1306</v>
      </c>
      <c r="R66" s="173" t="s">
        <v>2726</v>
      </c>
      <c r="S66" s="146" t="s">
        <v>1307</v>
      </c>
      <c r="T66" s="67"/>
      <c r="U66" s="152" t="s">
        <v>44</v>
      </c>
      <c r="V66" s="153">
        <v>100</v>
      </c>
      <c r="W66" s="74"/>
      <c r="X66" s="157">
        <v>46076</v>
      </c>
      <c r="Y66" s="157" t="s">
        <v>1229</v>
      </c>
      <c r="Z66" s="163" t="s">
        <v>2598</v>
      </c>
      <c r="AA66" s="163">
        <v>46076</v>
      </c>
      <c r="AB66" s="163" t="s">
        <v>45</v>
      </c>
      <c r="AC66" s="163"/>
      <c r="AD66" s="164"/>
      <c r="AE66" s="69"/>
      <c r="AF66" s="69"/>
      <c r="AG66" s="69"/>
      <c r="AH66" s="70"/>
    </row>
    <row r="67" spans="1:34" s="71" customFormat="1" ht="78.75" x14ac:dyDescent="0.25">
      <c r="A67" s="165"/>
      <c r="B67" s="81">
        <v>46080</v>
      </c>
      <c r="C67" s="85">
        <v>20</v>
      </c>
      <c r="D67" s="89" t="s">
        <v>41</v>
      </c>
      <c r="E67" s="88" t="s">
        <v>1384</v>
      </c>
      <c r="F67" s="105" t="s">
        <v>1496</v>
      </c>
      <c r="G67" s="67"/>
      <c r="H67" s="67"/>
      <c r="I67" s="110" t="s">
        <v>1615</v>
      </c>
      <c r="J67" s="108" t="s">
        <v>1616</v>
      </c>
      <c r="K67" s="117" t="s">
        <v>1816</v>
      </c>
      <c r="L67" s="126" t="s">
        <v>1934</v>
      </c>
      <c r="M67" s="132" t="s">
        <v>2140</v>
      </c>
      <c r="N67" s="132" t="s">
        <v>2141</v>
      </c>
      <c r="O67" s="132" t="s">
        <v>2012</v>
      </c>
      <c r="P67" s="132" t="s">
        <v>2142</v>
      </c>
      <c r="Q67" s="138" t="s">
        <v>2390</v>
      </c>
      <c r="R67" s="173" t="s">
        <v>2727</v>
      </c>
      <c r="S67" s="145" t="s">
        <v>2515</v>
      </c>
      <c r="T67" s="67"/>
      <c r="U67" s="149"/>
      <c r="V67" s="149"/>
      <c r="W67" s="74"/>
      <c r="X67" s="154"/>
      <c r="Y67" s="154"/>
      <c r="Z67" s="163" t="s">
        <v>2598</v>
      </c>
      <c r="AA67" s="161"/>
      <c r="AB67" s="161"/>
      <c r="AC67" s="161" t="s">
        <v>50</v>
      </c>
      <c r="AD67" s="164" t="s">
        <v>2600</v>
      </c>
      <c r="AE67" s="69"/>
      <c r="AF67" s="69"/>
      <c r="AG67" s="69"/>
      <c r="AH67" s="70"/>
    </row>
    <row r="68" spans="1:34" s="71" customFormat="1" ht="78.75" x14ac:dyDescent="0.25">
      <c r="A68" s="165"/>
      <c r="B68" s="81">
        <v>46077</v>
      </c>
      <c r="C68" s="85">
        <v>26</v>
      </c>
      <c r="D68" s="89" t="s">
        <v>41</v>
      </c>
      <c r="E68" s="96" t="s">
        <v>1385</v>
      </c>
      <c r="F68" s="105" t="s">
        <v>1497</v>
      </c>
      <c r="G68" s="67"/>
      <c r="H68" s="67"/>
      <c r="I68" s="110" t="s">
        <v>1617</v>
      </c>
      <c r="J68" s="108" t="s">
        <v>1618</v>
      </c>
      <c r="K68" s="116" t="s">
        <v>1817</v>
      </c>
      <c r="L68" s="126" t="s">
        <v>1935</v>
      </c>
      <c r="M68" s="132" t="s">
        <v>2143</v>
      </c>
      <c r="N68" s="132" t="s">
        <v>2144</v>
      </c>
      <c r="O68" s="132" t="s">
        <v>2012</v>
      </c>
      <c r="P68" s="132" t="s">
        <v>2145</v>
      </c>
      <c r="Q68" s="138" t="s">
        <v>2391</v>
      </c>
      <c r="R68" s="173" t="s">
        <v>2728</v>
      </c>
      <c r="S68" s="145" t="s">
        <v>2516</v>
      </c>
      <c r="T68" s="67"/>
      <c r="U68" s="149"/>
      <c r="V68" s="149"/>
      <c r="W68" s="74"/>
      <c r="X68" s="154"/>
      <c r="Y68" s="154"/>
      <c r="Z68" s="163" t="s">
        <v>2598</v>
      </c>
      <c r="AA68" s="161"/>
      <c r="AB68" s="161"/>
      <c r="AC68" s="161" t="s">
        <v>46</v>
      </c>
      <c r="AD68" s="164" t="s">
        <v>2600</v>
      </c>
      <c r="AE68" s="69"/>
      <c r="AF68" s="69"/>
      <c r="AG68" s="69"/>
      <c r="AH68" s="70"/>
    </row>
    <row r="69" spans="1:34" s="71" customFormat="1" ht="78.75" x14ac:dyDescent="0.25">
      <c r="A69" s="165"/>
      <c r="B69" s="81">
        <v>46077</v>
      </c>
      <c r="C69" s="85">
        <v>28</v>
      </c>
      <c r="D69" s="89" t="s">
        <v>41</v>
      </c>
      <c r="E69" s="96" t="s">
        <v>1386</v>
      </c>
      <c r="F69" s="105" t="s">
        <v>1498</v>
      </c>
      <c r="G69" s="67"/>
      <c r="H69" s="67"/>
      <c r="I69" s="110" t="s">
        <v>1619</v>
      </c>
      <c r="J69" s="108" t="s">
        <v>1620</v>
      </c>
      <c r="K69" s="117" t="s">
        <v>1818</v>
      </c>
      <c r="L69" s="125" t="s">
        <v>1936</v>
      </c>
      <c r="M69" s="132" t="s">
        <v>2146</v>
      </c>
      <c r="N69" s="132" t="s">
        <v>2147</v>
      </c>
      <c r="O69" s="132" t="s">
        <v>2012</v>
      </c>
      <c r="P69" s="132" t="s">
        <v>2148</v>
      </c>
      <c r="Q69" s="138" t="s">
        <v>2392</v>
      </c>
      <c r="R69" s="173" t="s">
        <v>2729</v>
      </c>
      <c r="S69" s="145" t="s">
        <v>2517</v>
      </c>
      <c r="T69" s="67"/>
      <c r="U69" s="149"/>
      <c r="V69" s="149"/>
      <c r="W69" s="74"/>
      <c r="X69" s="154"/>
      <c r="Y69" s="154"/>
      <c r="Z69" s="163" t="s">
        <v>2598</v>
      </c>
      <c r="AA69" s="161"/>
      <c r="AB69" s="161"/>
      <c r="AC69" s="161" t="s">
        <v>46</v>
      </c>
      <c r="AD69" s="164" t="s">
        <v>2600</v>
      </c>
      <c r="AE69" s="69"/>
      <c r="AF69" s="69"/>
      <c r="AG69" s="69"/>
      <c r="AH69" s="70"/>
    </row>
    <row r="70" spans="1:34" s="71" customFormat="1" ht="94.5" x14ac:dyDescent="0.25">
      <c r="A70" s="168" t="s">
        <v>2644</v>
      </c>
      <c r="B70" s="80">
        <v>46081</v>
      </c>
      <c r="C70" s="85">
        <v>7</v>
      </c>
      <c r="D70" s="91" t="s">
        <v>41</v>
      </c>
      <c r="E70" s="93" t="s">
        <v>1387</v>
      </c>
      <c r="F70" s="105" t="s">
        <v>1474</v>
      </c>
      <c r="G70" s="67"/>
      <c r="H70" s="67"/>
      <c r="I70" s="110" t="s">
        <v>1621</v>
      </c>
      <c r="J70" s="112" t="s">
        <v>1622</v>
      </c>
      <c r="K70" s="116" t="s">
        <v>1819</v>
      </c>
      <c r="L70" s="127" t="s">
        <v>1937</v>
      </c>
      <c r="M70" s="134" t="s">
        <v>2031</v>
      </c>
      <c r="N70" s="134" t="s">
        <v>2149</v>
      </c>
      <c r="O70" s="134" t="s">
        <v>2012</v>
      </c>
      <c r="P70" s="134" t="s">
        <v>2150</v>
      </c>
      <c r="Q70" s="141" t="s">
        <v>2393</v>
      </c>
      <c r="R70" s="173" t="s">
        <v>2730</v>
      </c>
      <c r="S70" s="146" t="s">
        <v>2518</v>
      </c>
      <c r="T70" s="67"/>
      <c r="U70" s="152" t="s">
        <v>44</v>
      </c>
      <c r="V70" s="153">
        <v>100</v>
      </c>
      <c r="W70" s="74"/>
      <c r="X70" s="157">
        <v>46081</v>
      </c>
      <c r="Y70" s="157" t="s">
        <v>2593</v>
      </c>
      <c r="Z70" s="163" t="s">
        <v>2598</v>
      </c>
      <c r="AA70" s="163">
        <v>46081</v>
      </c>
      <c r="AB70" s="163" t="s">
        <v>45</v>
      </c>
      <c r="AC70" s="163" t="s">
        <v>50</v>
      </c>
      <c r="AD70" s="164"/>
      <c r="AE70" s="69"/>
      <c r="AF70" s="69"/>
      <c r="AG70" s="69"/>
      <c r="AH70" s="70"/>
    </row>
    <row r="71" spans="1:34" s="71" customFormat="1" ht="78.75" x14ac:dyDescent="0.25">
      <c r="A71" s="168" t="s">
        <v>2634</v>
      </c>
      <c r="B71" s="80">
        <v>46081</v>
      </c>
      <c r="C71" s="85">
        <v>8</v>
      </c>
      <c r="D71" s="90" t="s">
        <v>41</v>
      </c>
      <c r="E71" s="93" t="s">
        <v>1388</v>
      </c>
      <c r="F71" s="105" t="s">
        <v>1473</v>
      </c>
      <c r="G71" s="67"/>
      <c r="H71" s="67"/>
      <c r="I71" s="110" t="s">
        <v>1623</v>
      </c>
      <c r="J71" s="114" t="s">
        <v>1624</v>
      </c>
      <c r="K71" s="120" t="s">
        <v>1820</v>
      </c>
      <c r="L71" s="129" t="s">
        <v>1938</v>
      </c>
      <c r="M71" s="134" t="s">
        <v>1258</v>
      </c>
      <c r="N71" s="134" t="s">
        <v>2151</v>
      </c>
      <c r="O71" s="134" t="s">
        <v>2033</v>
      </c>
      <c r="P71" s="134" t="s">
        <v>2152</v>
      </c>
      <c r="Q71" s="141" t="s">
        <v>2394</v>
      </c>
      <c r="R71" s="173" t="s">
        <v>2731</v>
      </c>
      <c r="S71" s="146" t="s">
        <v>2519</v>
      </c>
      <c r="T71" s="67"/>
      <c r="U71" s="152" t="s">
        <v>44</v>
      </c>
      <c r="V71" s="153">
        <v>100</v>
      </c>
      <c r="W71" s="74"/>
      <c r="X71" s="157">
        <v>46081</v>
      </c>
      <c r="Y71" s="157" t="s">
        <v>2593</v>
      </c>
      <c r="Z71" s="163" t="s">
        <v>2598</v>
      </c>
      <c r="AA71" s="163">
        <v>46081</v>
      </c>
      <c r="AB71" s="163" t="s">
        <v>45</v>
      </c>
      <c r="AC71" s="163" t="s">
        <v>93</v>
      </c>
      <c r="AD71" s="164"/>
      <c r="AE71" s="69"/>
      <c r="AF71" s="69"/>
      <c r="AG71" s="69"/>
      <c r="AH71" s="70"/>
    </row>
    <row r="72" spans="1:34" s="71" customFormat="1" ht="78.75" x14ac:dyDescent="0.25">
      <c r="A72" s="170" t="s">
        <v>2645</v>
      </c>
      <c r="B72" s="80">
        <v>46081</v>
      </c>
      <c r="C72" s="85">
        <v>9</v>
      </c>
      <c r="D72" s="91" t="s">
        <v>41</v>
      </c>
      <c r="E72" s="92" t="s">
        <v>1389</v>
      </c>
      <c r="F72" s="105" t="s">
        <v>1488</v>
      </c>
      <c r="G72" s="67"/>
      <c r="H72" s="67"/>
      <c r="I72" s="110" t="s">
        <v>1625</v>
      </c>
      <c r="J72" s="112" t="s">
        <v>1626</v>
      </c>
      <c r="K72" s="121" t="s">
        <v>1821</v>
      </c>
      <c r="L72" s="128" t="s">
        <v>1939</v>
      </c>
      <c r="M72" s="133" t="s">
        <v>2153</v>
      </c>
      <c r="N72" s="133" t="s">
        <v>2154</v>
      </c>
      <c r="O72" s="134" t="s">
        <v>54</v>
      </c>
      <c r="P72" s="133" t="s">
        <v>2155</v>
      </c>
      <c r="Q72" s="140" t="s">
        <v>2395</v>
      </c>
      <c r="R72" s="173" t="s">
        <v>2732</v>
      </c>
      <c r="S72" s="146" t="s">
        <v>2520</v>
      </c>
      <c r="T72" s="67"/>
      <c r="U72" s="152" t="s">
        <v>44</v>
      </c>
      <c r="V72" s="153">
        <v>100</v>
      </c>
      <c r="W72" s="74"/>
      <c r="X72" s="157">
        <v>46081</v>
      </c>
      <c r="Y72" s="157" t="s">
        <v>2593</v>
      </c>
      <c r="Z72" s="163" t="s">
        <v>2598</v>
      </c>
      <c r="AA72" s="163">
        <v>46081</v>
      </c>
      <c r="AB72" s="163" t="s">
        <v>45</v>
      </c>
      <c r="AC72" s="163" t="s">
        <v>70</v>
      </c>
      <c r="AD72" s="164"/>
      <c r="AE72" s="69"/>
      <c r="AF72" s="69"/>
      <c r="AG72" s="69"/>
      <c r="AH72" s="70"/>
    </row>
    <row r="73" spans="1:34" s="71" customFormat="1" ht="94.5" x14ac:dyDescent="0.25">
      <c r="A73" s="169" t="s">
        <v>2646</v>
      </c>
      <c r="B73" s="80">
        <v>46079</v>
      </c>
      <c r="C73" s="86">
        <v>8</v>
      </c>
      <c r="D73" s="91" t="s">
        <v>41</v>
      </c>
      <c r="E73" s="93" t="s">
        <v>1390</v>
      </c>
      <c r="F73" s="105" t="s">
        <v>1475</v>
      </c>
      <c r="G73" s="67"/>
      <c r="H73" s="67"/>
      <c r="I73" s="110" t="s">
        <v>1627</v>
      </c>
      <c r="J73" s="114" t="s">
        <v>1628</v>
      </c>
      <c r="K73" s="120" t="s">
        <v>1822</v>
      </c>
      <c r="L73" s="129" t="s">
        <v>1940</v>
      </c>
      <c r="M73" s="134" t="s">
        <v>2156</v>
      </c>
      <c r="N73" s="134" t="s">
        <v>2157</v>
      </c>
      <c r="O73" s="134" t="s">
        <v>2003</v>
      </c>
      <c r="P73" s="134" t="s">
        <v>2158</v>
      </c>
      <c r="Q73" s="141" t="s">
        <v>2396</v>
      </c>
      <c r="R73" s="173" t="s">
        <v>2733</v>
      </c>
      <c r="S73" s="146" t="s">
        <v>2521</v>
      </c>
      <c r="T73" s="67"/>
      <c r="U73" s="152" t="s">
        <v>44</v>
      </c>
      <c r="V73" s="153">
        <v>100</v>
      </c>
      <c r="W73" s="74"/>
      <c r="X73" s="157">
        <v>46079</v>
      </c>
      <c r="Y73" s="157" t="s">
        <v>2589</v>
      </c>
      <c r="Z73" s="163" t="s">
        <v>2598</v>
      </c>
      <c r="AA73" s="163">
        <v>46078</v>
      </c>
      <c r="AB73" s="163" t="s">
        <v>45</v>
      </c>
      <c r="AC73" s="163"/>
      <c r="AD73" s="164"/>
      <c r="AE73" s="69"/>
      <c r="AF73" s="69"/>
      <c r="AG73" s="69"/>
      <c r="AH73" s="70"/>
    </row>
    <row r="74" spans="1:34" s="71" customFormat="1" ht="94.5" x14ac:dyDescent="0.25">
      <c r="A74" s="168"/>
      <c r="B74" s="80">
        <v>46084</v>
      </c>
      <c r="C74" s="85">
        <v>16</v>
      </c>
      <c r="D74" s="90" t="s">
        <v>41</v>
      </c>
      <c r="E74" s="93" t="s">
        <v>1391</v>
      </c>
      <c r="F74" s="106" t="s">
        <v>1499</v>
      </c>
      <c r="G74" s="67"/>
      <c r="H74" s="67"/>
      <c r="I74" s="110" t="s">
        <v>1629</v>
      </c>
      <c r="J74" s="112"/>
      <c r="K74" s="115"/>
      <c r="L74" s="127"/>
      <c r="M74" s="134" t="s">
        <v>2159</v>
      </c>
      <c r="N74" s="134" t="s">
        <v>2160</v>
      </c>
      <c r="O74" s="134" t="s">
        <v>2161</v>
      </c>
      <c r="P74" s="134" t="s">
        <v>2162</v>
      </c>
      <c r="Q74" s="141" t="s">
        <v>2397</v>
      </c>
      <c r="R74" s="173" t="s">
        <v>2734</v>
      </c>
      <c r="S74" s="146" t="s">
        <v>2522</v>
      </c>
      <c r="T74" s="67"/>
      <c r="U74" s="152" t="s">
        <v>44</v>
      </c>
      <c r="V74" s="153">
        <v>100</v>
      </c>
      <c r="W74" s="74"/>
      <c r="X74" s="157"/>
      <c r="Y74" s="157"/>
      <c r="Z74" s="163" t="s">
        <v>2598</v>
      </c>
      <c r="AA74" s="163">
        <v>46080</v>
      </c>
      <c r="AB74" s="163" t="s">
        <v>45</v>
      </c>
      <c r="AC74" s="163" t="s">
        <v>46</v>
      </c>
      <c r="AD74" s="164" t="s">
        <v>2606</v>
      </c>
      <c r="AE74" s="69"/>
      <c r="AF74" s="69"/>
      <c r="AG74" s="69"/>
      <c r="AH74" s="70"/>
    </row>
    <row r="75" spans="1:34" s="71" customFormat="1" ht="78.75" x14ac:dyDescent="0.25">
      <c r="A75" s="165"/>
      <c r="B75" s="81">
        <v>46073</v>
      </c>
      <c r="C75" s="85">
        <v>30</v>
      </c>
      <c r="D75" s="89" t="s">
        <v>78</v>
      </c>
      <c r="E75" s="96" t="s">
        <v>1392</v>
      </c>
      <c r="F75" s="105" t="s">
        <v>1500</v>
      </c>
      <c r="G75" s="67"/>
      <c r="H75" s="67"/>
      <c r="I75" s="110" t="s">
        <v>1630</v>
      </c>
      <c r="J75" s="108" t="s">
        <v>1631</v>
      </c>
      <c r="K75" s="117" t="s">
        <v>1823</v>
      </c>
      <c r="L75" s="126" t="s">
        <v>1941</v>
      </c>
      <c r="M75" s="132" t="s">
        <v>2163</v>
      </c>
      <c r="N75" s="132" t="s">
        <v>2164</v>
      </c>
      <c r="O75" s="132" t="s">
        <v>2012</v>
      </c>
      <c r="P75" s="132" t="s">
        <v>2165</v>
      </c>
      <c r="Q75" s="138" t="s">
        <v>2398</v>
      </c>
      <c r="R75" s="173" t="s">
        <v>2735</v>
      </c>
      <c r="S75" s="145" t="s">
        <v>2523</v>
      </c>
      <c r="T75" s="67"/>
      <c r="U75" s="149"/>
      <c r="V75" s="149"/>
      <c r="W75" s="74"/>
      <c r="X75" s="154"/>
      <c r="Y75" s="154"/>
      <c r="Z75" s="163" t="s">
        <v>2598</v>
      </c>
      <c r="AA75" s="161"/>
      <c r="AB75" s="161"/>
      <c r="AC75" s="161" t="s">
        <v>53</v>
      </c>
      <c r="AD75" s="164" t="s">
        <v>2600</v>
      </c>
      <c r="AE75" s="69"/>
      <c r="AF75" s="69"/>
      <c r="AG75" s="69"/>
      <c r="AH75" s="70"/>
    </row>
    <row r="76" spans="1:34" s="71" customFormat="1" ht="94.5" x14ac:dyDescent="0.25">
      <c r="A76" s="168" t="s">
        <v>1238</v>
      </c>
      <c r="B76" s="80">
        <v>46076</v>
      </c>
      <c r="C76" s="85">
        <v>8</v>
      </c>
      <c r="D76" s="91" t="s">
        <v>41</v>
      </c>
      <c r="E76" s="92" t="s">
        <v>1393</v>
      </c>
      <c r="F76" s="105" t="s">
        <v>1471</v>
      </c>
      <c r="G76" s="67"/>
      <c r="H76" s="67"/>
      <c r="I76" s="110" t="s">
        <v>1632</v>
      </c>
      <c r="J76" s="112" t="s">
        <v>1263</v>
      </c>
      <c r="K76" s="121" t="s">
        <v>1824</v>
      </c>
      <c r="L76" s="128"/>
      <c r="M76" s="133" t="s">
        <v>1308</v>
      </c>
      <c r="N76" s="133" t="s">
        <v>1309</v>
      </c>
      <c r="O76" s="134" t="s">
        <v>54</v>
      </c>
      <c r="P76" s="133" t="s">
        <v>1310</v>
      </c>
      <c r="Q76" s="140" t="s">
        <v>1311</v>
      </c>
      <c r="R76" s="173" t="s">
        <v>2736</v>
      </c>
      <c r="S76" s="146" t="s">
        <v>1312</v>
      </c>
      <c r="T76" s="67"/>
      <c r="U76" s="152" t="s">
        <v>44</v>
      </c>
      <c r="V76" s="153">
        <v>100</v>
      </c>
      <c r="W76" s="74"/>
      <c r="X76" s="157">
        <v>46076</v>
      </c>
      <c r="Y76" s="157" t="s">
        <v>1229</v>
      </c>
      <c r="Z76" s="163" t="s">
        <v>2598</v>
      </c>
      <c r="AA76" s="163">
        <v>46076</v>
      </c>
      <c r="AB76" s="163" t="s">
        <v>45</v>
      </c>
      <c r="AC76" s="163" t="s">
        <v>1313</v>
      </c>
      <c r="AD76" s="164"/>
      <c r="AE76" s="69"/>
      <c r="AF76" s="69"/>
      <c r="AG76" s="69"/>
      <c r="AH76" s="70"/>
    </row>
    <row r="77" spans="1:34" s="71" customFormat="1" ht="78.75" x14ac:dyDescent="0.25">
      <c r="A77" s="165"/>
      <c r="B77" s="81">
        <v>46077</v>
      </c>
      <c r="C77" s="85">
        <v>24</v>
      </c>
      <c r="D77" s="89" t="s">
        <v>41</v>
      </c>
      <c r="E77" s="96" t="s">
        <v>1394</v>
      </c>
      <c r="F77" s="105" t="s">
        <v>1501</v>
      </c>
      <c r="G77" s="67"/>
      <c r="H77" s="67"/>
      <c r="I77" s="110" t="s">
        <v>1633</v>
      </c>
      <c r="J77" s="108" t="s">
        <v>1634</v>
      </c>
      <c r="K77" s="117" t="s">
        <v>1825</v>
      </c>
      <c r="L77" s="126" t="s">
        <v>1942</v>
      </c>
      <c r="M77" s="132" t="s">
        <v>2094</v>
      </c>
      <c r="N77" s="132" t="s">
        <v>2166</v>
      </c>
      <c r="O77" s="132" t="s">
        <v>2003</v>
      </c>
      <c r="P77" s="132" t="s">
        <v>2167</v>
      </c>
      <c r="Q77" s="138" t="s">
        <v>2399</v>
      </c>
      <c r="R77" s="173" t="s">
        <v>2737</v>
      </c>
      <c r="S77" s="145" t="s">
        <v>2524</v>
      </c>
      <c r="T77" s="67"/>
      <c r="U77" s="149"/>
      <c r="V77" s="149"/>
      <c r="W77" s="74"/>
      <c r="X77" s="154"/>
      <c r="Y77" s="154"/>
      <c r="Z77" s="163" t="s">
        <v>2598</v>
      </c>
      <c r="AA77" s="161"/>
      <c r="AB77" s="161"/>
      <c r="AC77" s="161" t="s">
        <v>88</v>
      </c>
      <c r="AD77" s="164" t="s">
        <v>2600</v>
      </c>
      <c r="AE77" s="69"/>
      <c r="AF77" s="69"/>
      <c r="AG77" s="69"/>
      <c r="AH77" s="70"/>
    </row>
    <row r="78" spans="1:34" s="71" customFormat="1" ht="78.75" x14ac:dyDescent="0.25">
      <c r="A78" s="165"/>
      <c r="B78" s="81">
        <v>46080</v>
      </c>
      <c r="C78" s="85">
        <v>35</v>
      </c>
      <c r="D78" s="89" t="s">
        <v>41</v>
      </c>
      <c r="E78" s="96" t="s">
        <v>1395</v>
      </c>
      <c r="F78" s="105" t="s">
        <v>1480</v>
      </c>
      <c r="G78" s="67"/>
      <c r="H78" s="67"/>
      <c r="I78" s="110" t="s">
        <v>1635</v>
      </c>
      <c r="J78" s="108" t="s">
        <v>1636</v>
      </c>
      <c r="K78" s="116" t="s">
        <v>1826</v>
      </c>
      <c r="L78" s="126" t="s">
        <v>1943</v>
      </c>
      <c r="M78" s="132" t="s">
        <v>2168</v>
      </c>
      <c r="N78" s="132" t="s">
        <v>2169</v>
      </c>
      <c r="O78" s="132" t="s">
        <v>2033</v>
      </c>
      <c r="P78" s="132" t="s">
        <v>2170</v>
      </c>
      <c r="Q78" s="138" t="s">
        <v>2400</v>
      </c>
      <c r="R78" s="173" t="s">
        <v>2738</v>
      </c>
      <c r="S78" s="145" t="s">
        <v>2525</v>
      </c>
      <c r="T78" s="67"/>
      <c r="U78" s="149"/>
      <c r="V78" s="149"/>
      <c r="W78" s="74"/>
      <c r="X78" s="154"/>
      <c r="Y78" s="154"/>
      <c r="Z78" s="163" t="s">
        <v>2598</v>
      </c>
      <c r="AA78" s="161"/>
      <c r="AB78" s="161"/>
      <c r="AC78" s="161" t="s">
        <v>88</v>
      </c>
      <c r="AD78" s="164" t="s">
        <v>2600</v>
      </c>
      <c r="AE78" s="69"/>
      <c r="AF78" s="69"/>
      <c r="AG78" s="69"/>
      <c r="AH78" s="70"/>
    </row>
    <row r="79" spans="1:34" s="71" customFormat="1" ht="220.5" x14ac:dyDescent="0.25">
      <c r="A79" s="168" t="s">
        <v>2638</v>
      </c>
      <c r="B79" s="80">
        <v>46079</v>
      </c>
      <c r="C79" s="86">
        <v>9</v>
      </c>
      <c r="D79" s="91" t="s">
        <v>41</v>
      </c>
      <c r="E79" s="93" t="s">
        <v>1396</v>
      </c>
      <c r="F79" s="105" t="s">
        <v>1492</v>
      </c>
      <c r="G79" s="67"/>
      <c r="H79" s="67"/>
      <c r="I79" s="110" t="s">
        <v>1637</v>
      </c>
      <c r="J79" s="114" t="s">
        <v>1638</v>
      </c>
      <c r="K79" s="120" t="s">
        <v>1827</v>
      </c>
      <c r="L79" s="127" t="s">
        <v>1944</v>
      </c>
      <c r="M79" s="134" t="s">
        <v>1258</v>
      </c>
      <c r="N79" s="134" t="s">
        <v>2171</v>
      </c>
      <c r="O79" s="134" t="s">
        <v>54</v>
      </c>
      <c r="P79" s="134" t="s">
        <v>2172</v>
      </c>
      <c r="Q79" s="141" t="s">
        <v>2401</v>
      </c>
      <c r="R79" s="173" t="s">
        <v>2739</v>
      </c>
      <c r="S79" s="146" t="s">
        <v>2526</v>
      </c>
      <c r="T79" s="67"/>
      <c r="U79" s="152" t="s">
        <v>44</v>
      </c>
      <c r="V79" s="153">
        <v>100</v>
      </c>
      <c r="W79" s="74"/>
      <c r="X79" s="157">
        <v>46079</v>
      </c>
      <c r="Y79" s="157" t="s">
        <v>2589</v>
      </c>
      <c r="Z79" s="163" t="s">
        <v>2598</v>
      </c>
      <c r="AA79" s="163">
        <v>46079</v>
      </c>
      <c r="AB79" s="163" t="s">
        <v>66</v>
      </c>
      <c r="AC79" s="163"/>
      <c r="AD79" s="164" t="s">
        <v>2607</v>
      </c>
      <c r="AE79" s="69"/>
      <c r="AF79" s="69"/>
      <c r="AG79" s="69"/>
      <c r="AH79" s="70"/>
    </row>
    <row r="80" spans="1:34" s="71" customFormat="1" ht="47.25" x14ac:dyDescent="0.25">
      <c r="A80" s="165"/>
      <c r="B80" s="81">
        <v>46077</v>
      </c>
      <c r="C80" s="85">
        <v>7</v>
      </c>
      <c r="D80" s="89" t="s">
        <v>41</v>
      </c>
      <c r="E80" s="96" t="s">
        <v>1397</v>
      </c>
      <c r="F80" s="103" t="s">
        <v>1483</v>
      </c>
      <c r="G80" s="67"/>
      <c r="H80" s="67"/>
      <c r="I80" s="110" t="s">
        <v>1639</v>
      </c>
      <c r="J80" s="108" t="s">
        <v>1640</v>
      </c>
      <c r="K80" s="116" t="s">
        <v>1828</v>
      </c>
      <c r="L80" s="123"/>
      <c r="M80" s="132" t="s">
        <v>2173</v>
      </c>
      <c r="N80" s="132" t="s">
        <v>2174</v>
      </c>
      <c r="O80" s="132" t="s">
        <v>2003</v>
      </c>
      <c r="P80" s="132" t="s">
        <v>2175</v>
      </c>
      <c r="Q80" s="138" t="s">
        <v>2402</v>
      </c>
      <c r="R80" s="173" t="s">
        <v>2740</v>
      </c>
      <c r="S80" s="145" t="s">
        <v>2527</v>
      </c>
      <c r="T80" s="67"/>
      <c r="U80" s="149"/>
      <c r="V80" s="149"/>
      <c r="W80" s="74"/>
      <c r="X80" s="154"/>
      <c r="Y80" s="154"/>
      <c r="Z80" s="163" t="s">
        <v>2598</v>
      </c>
      <c r="AA80" s="161"/>
      <c r="AB80" s="161"/>
      <c r="AC80" s="161" t="s">
        <v>50</v>
      </c>
      <c r="AD80" s="164" t="s">
        <v>2600</v>
      </c>
      <c r="AE80" s="69"/>
      <c r="AF80" s="69"/>
      <c r="AG80" s="69"/>
      <c r="AH80" s="70"/>
    </row>
    <row r="81" spans="1:34" s="71" customFormat="1" ht="94.5" x14ac:dyDescent="0.25">
      <c r="A81" s="168" t="s">
        <v>2647</v>
      </c>
      <c r="B81" s="80">
        <v>46078</v>
      </c>
      <c r="C81" s="85">
        <v>6</v>
      </c>
      <c r="D81" s="90" t="s">
        <v>41</v>
      </c>
      <c r="E81" s="93" t="s">
        <v>1398</v>
      </c>
      <c r="F81" s="105" t="s">
        <v>1490</v>
      </c>
      <c r="G81" s="67"/>
      <c r="H81" s="67"/>
      <c r="I81" s="110" t="s">
        <v>1641</v>
      </c>
      <c r="J81" s="112" t="s">
        <v>1642</v>
      </c>
      <c r="K81" s="119" t="s">
        <v>1829</v>
      </c>
      <c r="L81" s="128" t="s">
        <v>1945</v>
      </c>
      <c r="M81" s="134" t="s">
        <v>2031</v>
      </c>
      <c r="N81" s="134" t="s">
        <v>2176</v>
      </c>
      <c r="O81" s="134"/>
      <c r="P81" s="134"/>
      <c r="Q81" s="141"/>
      <c r="R81" s="173" t="s">
        <v>2741</v>
      </c>
      <c r="S81" s="146" t="s">
        <v>2483</v>
      </c>
      <c r="T81" s="67"/>
      <c r="U81" s="152" t="s">
        <v>44</v>
      </c>
      <c r="V81" s="153">
        <v>100</v>
      </c>
      <c r="W81" s="74"/>
      <c r="X81" s="157">
        <v>46078</v>
      </c>
      <c r="Y81" s="157" t="s">
        <v>2594</v>
      </c>
      <c r="Z81" s="163" t="s">
        <v>2598</v>
      </c>
      <c r="AA81" s="163">
        <v>46078</v>
      </c>
      <c r="AB81" s="163" t="s">
        <v>45</v>
      </c>
      <c r="AC81" s="163"/>
      <c r="AD81" s="164"/>
      <c r="AE81" s="69"/>
      <c r="AF81" s="69"/>
      <c r="AG81" s="69"/>
      <c r="AH81" s="70"/>
    </row>
    <row r="82" spans="1:34" s="71" customFormat="1" ht="78.75" x14ac:dyDescent="0.25">
      <c r="A82" s="165"/>
      <c r="B82" s="81">
        <v>46074</v>
      </c>
      <c r="C82" s="85">
        <v>44</v>
      </c>
      <c r="D82" s="89" t="s">
        <v>41</v>
      </c>
      <c r="E82" s="88" t="s">
        <v>1399</v>
      </c>
      <c r="F82" s="105" t="s">
        <v>1480</v>
      </c>
      <c r="G82" s="67"/>
      <c r="H82" s="67"/>
      <c r="I82" s="110" t="s">
        <v>1643</v>
      </c>
      <c r="J82" s="108" t="s">
        <v>1644</v>
      </c>
      <c r="K82" s="117" t="s">
        <v>1830</v>
      </c>
      <c r="L82" s="126" t="s">
        <v>1946</v>
      </c>
      <c r="M82" s="132" t="s">
        <v>2177</v>
      </c>
      <c r="N82" s="132" t="s">
        <v>2178</v>
      </c>
      <c r="O82" s="132" t="s">
        <v>54</v>
      </c>
      <c r="P82" s="132" t="s">
        <v>2179</v>
      </c>
      <c r="Q82" s="138" t="s">
        <v>2403</v>
      </c>
      <c r="R82" s="173" t="s">
        <v>2742</v>
      </c>
      <c r="S82" s="145" t="s">
        <v>2528</v>
      </c>
      <c r="T82" s="67"/>
      <c r="U82" s="149"/>
      <c r="V82" s="149"/>
      <c r="W82" s="74"/>
      <c r="X82" s="154"/>
      <c r="Y82" s="154"/>
      <c r="Z82" s="163" t="s">
        <v>2598</v>
      </c>
      <c r="AA82" s="161"/>
      <c r="AB82" s="161"/>
      <c r="AC82" s="161"/>
      <c r="AD82" s="164" t="s">
        <v>2600</v>
      </c>
      <c r="AE82" s="69"/>
      <c r="AF82" s="69"/>
      <c r="AG82" s="69"/>
      <c r="AH82" s="70"/>
    </row>
    <row r="83" spans="1:34" s="71" customFormat="1" ht="110.25" x14ac:dyDescent="0.25">
      <c r="A83" s="168" t="s">
        <v>2648</v>
      </c>
      <c r="B83" s="80">
        <v>46081</v>
      </c>
      <c r="C83" s="85">
        <v>10</v>
      </c>
      <c r="D83" s="90" t="s">
        <v>41</v>
      </c>
      <c r="E83" s="93" t="s">
        <v>1400</v>
      </c>
      <c r="F83" s="105" t="s">
        <v>1502</v>
      </c>
      <c r="G83" s="67"/>
      <c r="H83" s="67"/>
      <c r="I83" s="110" t="s">
        <v>1645</v>
      </c>
      <c r="J83" s="114" t="s">
        <v>1646</v>
      </c>
      <c r="K83" s="120" t="s">
        <v>1831</v>
      </c>
      <c r="L83" s="129" t="s">
        <v>1947</v>
      </c>
      <c r="M83" s="134" t="s">
        <v>2180</v>
      </c>
      <c r="N83" s="134" t="s">
        <v>2181</v>
      </c>
      <c r="O83" s="134" t="s">
        <v>2012</v>
      </c>
      <c r="P83" s="134" t="s">
        <v>2182</v>
      </c>
      <c r="Q83" s="141" t="s">
        <v>2404</v>
      </c>
      <c r="R83" s="173" t="s">
        <v>2743</v>
      </c>
      <c r="S83" s="146" t="s">
        <v>2529</v>
      </c>
      <c r="T83" s="67"/>
      <c r="U83" s="152" t="s">
        <v>44</v>
      </c>
      <c r="V83" s="153">
        <v>100</v>
      </c>
      <c r="W83" s="74"/>
      <c r="X83" s="157">
        <v>46081</v>
      </c>
      <c r="Y83" s="157" t="s">
        <v>2593</v>
      </c>
      <c r="Z83" s="163" t="s">
        <v>2598</v>
      </c>
      <c r="AA83" s="163">
        <v>46081</v>
      </c>
      <c r="AB83" s="163" t="s">
        <v>45</v>
      </c>
      <c r="AC83" s="163" t="s">
        <v>53</v>
      </c>
      <c r="AD83" s="164"/>
      <c r="AE83" s="69"/>
      <c r="AF83" s="69"/>
      <c r="AG83" s="69"/>
      <c r="AH83" s="70"/>
    </row>
    <row r="84" spans="1:34" s="71" customFormat="1" ht="94.5" x14ac:dyDescent="0.25">
      <c r="A84" s="170" t="s">
        <v>2633</v>
      </c>
      <c r="B84" s="80">
        <v>46078</v>
      </c>
      <c r="C84" s="86">
        <v>7</v>
      </c>
      <c r="D84" s="91" t="s">
        <v>41</v>
      </c>
      <c r="E84" s="93" t="s">
        <v>1401</v>
      </c>
      <c r="F84" s="105" t="s">
        <v>1486</v>
      </c>
      <c r="G84" s="67"/>
      <c r="H84" s="67"/>
      <c r="I84" s="110" t="s">
        <v>1647</v>
      </c>
      <c r="J84" s="112" t="s">
        <v>1648</v>
      </c>
      <c r="K84" s="116" t="s">
        <v>1832</v>
      </c>
      <c r="L84" s="127" t="s">
        <v>1948</v>
      </c>
      <c r="M84" s="134" t="s">
        <v>2183</v>
      </c>
      <c r="N84" s="134" t="s">
        <v>2184</v>
      </c>
      <c r="O84" s="134" t="s">
        <v>2012</v>
      </c>
      <c r="P84" s="134" t="s">
        <v>2185</v>
      </c>
      <c r="Q84" s="141" t="s">
        <v>2405</v>
      </c>
      <c r="R84" s="173" t="s">
        <v>2744</v>
      </c>
      <c r="S84" s="146" t="s">
        <v>2530</v>
      </c>
      <c r="T84" s="67"/>
      <c r="U84" s="152" t="s">
        <v>44</v>
      </c>
      <c r="V84" s="153">
        <v>100</v>
      </c>
      <c r="W84" s="74"/>
      <c r="X84" s="157">
        <v>46078</v>
      </c>
      <c r="Y84" s="157" t="s">
        <v>2594</v>
      </c>
      <c r="Z84" s="163" t="s">
        <v>2598</v>
      </c>
      <c r="AA84" s="163">
        <v>46078</v>
      </c>
      <c r="AB84" s="163" t="s">
        <v>45</v>
      </c>
      <c r="AC84" s="163"/>
      <c r="AD84" s="164"/>
      <c r="AE84" s="69"/>
      <c r="AF84" s="69"/>
      <c r="AG84" s="69"/>
      <c r="AH84" s="70"/>
    </row>
    <row r="85" spans="1:34" s="71" customFormat="1" ht="78.75" x14ac:dyDescent="0.25">
      <c r="A85" s="168" t="s">
        <v>2649</v>
      </c>
      <c r="B85" s="80">
        <v>46080</v>
      </c>
      <c r="C85" s="85">
        <v>7</v>
      </c>
      <c r="D85" s="91" t="s">
        <v>41</v>
      </c>
      <c r="E85" s="93" t="s">
        <v>1402</v>
      </c>
      <c r="F85" s="105" t="s">
        <v>1492</v>
      </c>
      <c r="G85" s="67"/>
      <c r="H85" s="67"/>
      <c r="I85" s="110" t="s">
        <v>1649</v>
      </c>
      <c r="J85" s="114" t="s">
        <v>1650</v>
      </c>
      <c r="K85" s="120" t="s">
        <v>1833</v>
      </c>
      <c r="L85" s="127" t="s">
        <v>1949</v>
      </c>
      <c r="M85" s="134" t="s">
        <v>2186</v>
      </c>
      <c r="N85" s="134" t="s">
        <v>2187</v>
      </c>
      <c r="O85" s="134" t="s">
        <v>2033</v>
      </c>
      <c r="P85" s="134" t="s">
        <v>2188</v>
      </c>
      <c r="Q85" s="141" t="s">
        <v>2406</v>
      </c>
      <c r="R85" s="173" t="s">
        <v>2745</v>
      </c>
      <c r="S85" s="146" t="s">
        <v>2531</v>
      </c>
      <c r="T85" s="67"/>
      <c r="U85" s="152" t="s">
        <v>44</v>
      </c>
      <c r="V85" s="153">
        <v>100</v>
      </c>
      <c r="W85" s="74"/>
      <c r="X85" s="157">
        <v>46080</v>
      </c>
      <c r="Y85" s="157" t="s">
        <v>2591</v>
      </c>
      <c r="Z85" s="163" t="s">
        <v>2598</v>
      </c>
      <c r="AA85" s="163">
        <v>46079</v>
      </c>
      <c r="AB85" s="163" t="s">
        <v>45</v>
      </c>
      <c r="AC85" s="163" t="s">
        <v>46</v>
      </c>
      <c r="AD85" s="164"/>
      <c r="AE85" s="69"/>
      <c r="AF85" s="69"/>
      <c r="AG85" s="69"/>
      <c r="AH85" s="70"/>
    </row>
    <row r="86" spans="1:34" s="71" customFormat="1" ht="78.75" x14ac:dyDescent="0.25">
      <c r="A86" s="165"/>
      <c r="B86" s="81">
        <v>46077</v>
      </c>
      <c r="C86" s="85">
        <v>29</v>
      </c>
      <c r="D86" s="89" t="s">
        <v>74</v>
      </c>
      <c r="E86" s="89" t="s">
        <v>1403</v>
      </c>
      <c r="F86" s="105" t="s">
        <v>1480</v>
      </c>
      <c r="G86" s="67"/>
      <c r="H86" s="67"/>
      <c r="I86" s="110" t="s">
        <v>1651</v>
      </c>
      <c r="J86" s="108" t="s">
        <v>1652</v>
      </c>
      <c r="K86" s="116" t="s">
        <v>1834</v>
      </c>
      <c r="L86" s="126" t="s">
        <v>1950</v>
      </c>
      <c r="M86" s="132" t="s">
        <v>2189</v>
      </c>
      <c r="N86" s="132" t="s">
        <v>2190</v>
      </c>
      <c r="O86" s="132" t="s">
        <v>2033</v>
      </c>
      <c r="P86" s="132" t="s">
        <v>2191</v>
      </c>
      <c r="Q86" s="138" t="s">
        <v>2407</v>
      </c>
      <c r="R86" s="173" t="s">
        <v>2746</v>
      </c>
      <c r="S86" s="145" t="s">
        <v>2532</v>
      </c>
      <c r="T86" s="67"/>
      <c r="U86" s="149"/>
      <c r="V86" s="149"/>
      <c r="W86" s="74"/>
      <c r="X86" s="154"/>
      <c r="Y86" s="154"/>
      <c r="Z86" s="163" t="s">
        <v>2598</v>
      </c>
      <c r="AA86" s="161"/>
      <c r="AB86" s="161"/>
      <c r="AC86" s="161" t="s">
        <v>50</v>
      </c>
      <c r="AD86" s="164" t="s">
        <v>2600</v>
      </c>
      <c r="AE86" s="69"/>
      <c r="AF86" s="69"/>
      <c r="AG86" s="69"/>
      <c r="AH86" s="70"/>
    </row>
    <row r="87" spans="1:34" s="71" customFormat="1" ht="78.75" x14ac:dyDescent="0.25">
      <c r="A87" s="169" t="s">
        <v>1234</v>
      </c>
      <c r="B87" s="80">
        <v>46076</v>
      </c>
      <c r="C87" s="86">
        <v>9</v>
      </c>
      <c r="D87" s="91" t="s">
        <v>41</v>
      </c>
      <c r="E87" s="93" t="s">
        <v>1404</v>
      </c>
      <c r="F87" s="106" t="s">
        <v>1473</v>
      </c>
      <c r="G87" s="67"/>
      <c r="H87" s="67"/>
      <c r="I87" s="110" t="s">
        <v>1653</v>
      </c>
      <c r="J87" s="113">
        <v>3235521550</v>
      </c>
      <c r="K87" s="120" t="s">
        <v>1264</v>
      </c>
      <c r="L87" s="128" t="s">
        <v>1265</v>
      </c>
      <c r="M87" s="134" t="s">
        <v>1258</v>
      </c>
      <c r="N87" s="134" t="s">
        <v>1266</v>
      </c>
      <c r="O87" s="134" t="s">
        <v>54</v>
      </c>
      <c r="P87" s="134" t="s">
        <v>1267</v>
      </c>
      <c r="Q87" s="141" t="s">
        <v>1268</v>
      </c>
      <c r="R87" s="173" t="s">
        <v>2747</v>
      </c>
      <c r="S87" s="146" t="s">
        <v>2533</v>
      </c>
      <c r="T87" s="67"/>
      <c r="U87" s="152" t="s">
        <v>44</v>
      </c>
      <c r="V87" s="153">
        <v>100</v>
      </c>
      <c r="W87" s="74"/>
      <c r="X87" s="157">
        <v>46076</v>
      </c>
      <c r="Y87" s="157" t="s">
        <v>1229</v>
      </c>
      <c r="Z87" s="163" t="s">
        <v>2598</v>
      </c>
      <c r="AA87" s="163">
        <v>46076</v>
      </c>
      <c r="AB87" s="163" t="s">
        <v>45</v>
      </c>
      <c r="AC87" s="163"/>
      <c r="AD87" s="164" t="s">
        <v>1269</v>
      </c>
      <c r="AE87" s="69"/>
      <c r="AF87" s="69"/>
      <c r="AG87" s="69"/>
      <c r="AH87" s="70"/>
    </row>
    <row r="88" spans="1:34" s="71" customFormat="1" ht="47.25" x14ac:dyDescent="0.25">
      <c r="A88" s="165"/>
      <c r="B88" s="81">
        <v>46077</v>
      </c>
      <c r="C88" s="85">
        <v>33</v>
      </c>
      <c r="D88" s="89" t="s">
        <v>41</v>
      </c>
      <c r="E88" s="96" t="s">
        <v>1405</v>
      </c>
      <c r="F88" s="105" t="s">
        <v>1480</v>
      </c>
      <c r="G88" s="67"/>
      <c r="H88" s="67"/>
      <c r="I88" s="110" t="s">
        <v>1654</v>
      </c>
      <c r="J88" s="108" t="s">
        <v>1655</v>
      </c>
      <c r="K88" s="117" t="s">
        <v>1835</v>
      </c>
      <c r="L88" s="126" t="s">
        <v>1951</v>
      </c>
      <c r="M88" s="132" t="s">
        <v>2094</v>
      </c>
      <c r="N88" s="132" t="s">
        <v>2192</v>
      </c>
      <c r="O88" s="132" t="s">
        <v>2033</v>
      </c>
      <c r="P88" s="132" t="s">
        <v>2193</v>
      </c>
      <c r="Q88" s="138" t="s">
        <v>2408</v>
      </c>
      <c r="R88" s="173" t="s">
        <v>2748</v>
      </c>
      <c r="S88" s="145" t="s">
        <v>2534</v>
      </c>
      <c r="T88" s="67"/>
      <c r="U88" s="149"/>
      <c r="V88" s="149"/>
      <c r="W88" s="74"/>
      <c r="X88" s="154"/>
      <c r="Y88" s="154"/>
      <c r="Z88" s="163" t="s">
        <v>2598</v>
      </c>
      <c r="AA88" s="161"/>
      <c r="AB88" s="161"/>
      <c r="AC88" s="161" t="s">
        <v>46</v>
      </c>
      <c r="AD88" s="164" t="s">
        <v>2600</v>
      </c>
      <c r="AE88" s="69"/>
      <c r="AF88" s="69"/>
      <c r="AG88" s="69"/>
      <c r="AH88" s="70"/>
    </row>
    <row r="89" spans="1:34" s="71" customFormat="1" ht="110.25" x14ac:dyDescent="0.25">
      <c r="A89" s="165"/>
      <c r="B89" s="81">
        <v>46077</v>
      </c>
      <c r="C89" s="85">
        <v>3</v>
      </c>
      <c r="D89" s="89" t="s">
        <v>41</v>
      </c>
      <c r="E89" s="89" t="s">
        <v>1406</v>
      </c>
      <c r="F89" s="103" t="s">
        <v>1489</v>
      </c>
      <c r="G89" s="67"/>
      <c r="H89" s="67"/>
      <c r="I89" s="110" t="s">
        <v>1656</v>
      </c>
      <c r="J89" s="108" t="s">
        <v>1657</v>
      </c>
      <c r="K89" s="116" t="s">
        <v>1836</v>
      </c>
      <c r="L89" s="126" t="s">
        <v>1952</v>
      </c>
      <c r="M89" s="132" t="s">
        <v>2194</v>
      </c>
      <c r="N89" s="132" t="s">
        <v>2195</v>
      </c>
      <c r="O89" s="132" t="s">
        <v>2012</v>
      </c>
      <c r="P89" s="132" t="s">
        <v>2196</v>
      </c>
      <c r="Q89" s="138" t="s">
        <v>2409</v>
      </c>
      <c r="R89" s="173" t="s">
        <v>2749</v>
      </c>
      <c r="S89" s="145" t="s">
        <v>2483</v>
      </c>
      <c r="T89" s="67"/>
      <c r="U89" s="149"/>
      <c r="V89" s="149"/>
      <c r="W89" s="74"/>
      <c r="X89" s="154"/>
      <c r="Y89" s="154"/>
      <c r="Z89" s="163" t="s">
        <v>2598</v>
      </c>
      <c r="AA89" s="161"/>
      <c r="AB89" s="161"/>
      <c r="AC89" s="161"/>
      <c r="AD89" s="164" t="s">
        <v>2600</v>
      </c>
      <c r="AE89" s="69"/>
      <c r="AF89" s="69"/>
      <c r="AG89" s="69"/>
      <c r="AH89" s="70"/>
    </row>
    <row r="90" spans="1:34" s="71" customFormat="1" ht="189" x14ac:dyDescent="0.25">
      <c r="A90" s="168" t="s">
        <v>2637</v>
      </c>
      <c r="B90" s="80">
        <v>46080</v>
      </c>
      <c r="C90" s="85">
        <v>8</v>
      </c>
      <c r="D90" s="91" t="s">
        <v>41</v>
      </c>
      <c r="E90" s="93" t="s">
        <v>1407</v>
      </c>
      <c r="F90" s="105" t="s">
        <v>1490</v>
      </c>
      <c r="G90" s="67"/>
      <c r="H90" s="67"/>
      <c r="I90" s="110" t="s">
        <v>1658</v>
      </c>
      <c r="J90" s="114" t="s">
        <v>1659</v>
      </c>
      <c r="K90" s="120" t="s">
        <v>1837</v>
      </c>
      <c r="L90" s="127" t="s">
        <v>1953</v>
      </c>
      <c r="M90" s="134" t="s">
        <v>2031</v>
      </c>
      <c r="N90" s="134" t="s">
        <v>2197</v>
      </c>
      <c r="O90" s="134" t="s">
        <v>2033</v>
      </c>
      <c r="P90" s="134" t="s">
        <v>2198</v>
      </c>
      <c r="Q90" s="141" t="s">
        <v>2410</v>
      </c>
      <c r="R90" s="173" t="s">
        <v>2750</v>
      </c>
      <c r="S90" s="146" t="s">
        <v>2535</v>
      </c>
      <c r="T90" s="67"/>
      <c r="U90" s="152" t="s">
        <v>44</v>
      </c>
      <c r="V90" s="153">
        <v>100</v>
      </c>
      <c r="W90" s="74"/>
      <c r="X90" s="157">
        <v>46080</v>
      </c>
      <c r="Y90" s="157" t="s">
        <v>2591</v>
      </c>
      <c r="Z90" s="163" t="s">
        <v>2597</v>
      </c>
      <c r="AA90" s="163">
        <v>46080</v>
      </c>
      <c r="AB90" s="163" t="s">
        <v>59</v>
      </c>
      <c r="AC90" s="163"/>
      <c r="AD90" s="164"/>
      <c r="AE90" s="69"/>
      <c r="AF90" s="69"/>
      <c r="AG90" s="69"/>
      <c r="AH90" s="70"/>
    </row>
    <row r="91" spans="1:34" s="71" customFormat="1" ht="78.75" x14ac:dyDescent="0.25">
      <c r="A91" s="167"/>
      <c r="B91" s="78">
        <v>46072</v>
      </c>
      <c r="C91" s="84"/>
      <c r="D91" s="89" t="s">
        <v>41</v>
      </c>
      <c r="E91" s="89" t="s">
        <v>1408</v>
      </c>
      <c r="F91" s="103" t="s">
        <v>1503</v>
      </c>
      <c r="G91" s="67"/>
      <c r="H91" s="67"/>
      <c r="I91" s="110" t="s">
        <v>1660</v>
      </c>
      <c r="J91" s="111" t="s">
        <v>1661</v>
      </c>
      <c r="K91" s="117" t="s">
        <v>1838</v>
      </c>
      <c r="L91" s="123"/>
      <c r="M91" s="132" t="s">
        <v>2199</v>
      </c>
      <c r="N91" s="132" t="s">
        <v>2200</v>
      </c>
      <c r="O91" s="134" t="s">
        <v>2033</v>
      </c>
      <c r="P91" s="132" t="s">
        <v>2201</v>
      </c>
      <c r="Q91" s="138" t="s">
        <v>2411</v>
      </c>
      <c r="R91" s="173" t="s">
        <v>2751</v>
      </c>
      <c r="S91" s="145" t="s">
        <v>2536</v>
      </c>
      <c r="T91" s="67"/>
      <c r="U91" s="151"/>
      <c r="V91" s="151"/>
      <c r="W91" s="74"/>
      <c r="X91" s="155"/>
      <c r="Y91" s="155"/>
      <c r="Z91" s="161"/>
      <c r="AA91" s="161"/>
      <c r="AB91" s="161"/>
      <c r="AC91" s="161"/>
      <c r="AD91" s="164" t="s">
        <v>2600</v>
      </c>
      <c r="AE91" s="69"/>
      <c r="AF91" s="69"/>
      <c r="AG91" s="69"/>
      <c r="AH91" s="70"/>
    </row>
    <row r="92" spans="1:34" s="71" customFormat="1" ht="94.5" x14ac:dyDescent="0.25">
      <c r="A92" s="170" t="s">
        <v>2650</v>
      </c>
      <c r="B92" s="80">
        <v>46078</v>
      </c>
      <c r="C92" s="85">
        <v>8</v>
      </c>
      <c r="D92" s="90" t="s">
        <v>41</v>
      </c>
      <c r="E92" s="94" t="s">
        <v>1409</v>
      </c>
      <c r="F92" s="105" t="s">
        <v>1490</v>
      </c>
      <c r="G92" s="67"/>
      <c r="H92" s="67"/>
      <c r="I92" s="110" t="s">
        <v>1662</v>
      </c>
      <c r="J92" s="112" t="s">
        <v>1663</v>
      </c>
      <c r="K92" s="119" t="s">
        <v>1839</v>
      </c>
      <c r="L92" s="128" t="s">
        <v>1954</v>
      </c>
      <c r="M92" s="134" t="s">
        <v>2031</v>
      </c>
      <c r="N92" s="134" t="s">
        <v>2202</v>
      </c>
      <c r="O92" s="134" t="s">
        <v>2033</v>
      </c>
      <c r="P92" s="134" t="s">
        <v>2203</v>
      </c>
      <c r="Q92" s="141" t="s">
        <v>2412</v>
      </c>
      <c r="R92" s="173" t="s">
        <v>2752</v>
      </c>
      <c r="S92" s="146" t="s">
        <v>2537</v>
      </c>
      <c r="T92" s="67"/>
      <c r="U92" s="152" t="s">
        <v>44</v>
      </c>
      <c r="V92" s="153">
        <v>100</v>
      </c>
      <c r="W92" s="74"/>
      <c r="X92" s="157">
        <v>46078</v>
      </c>
      <c r="Y92" s="157" t="s">
        <v>2594</v>
      </c>
      <c r="Z92" s="163" t="s">
        <v>2598</v>
      </c>
      <c r="AA92" s="163">
        <v>46078</v>
      </c>
      <c r="AB92" s="163" t="s">
        <v>45</v>
      </c>
      <c r="AC92" s="163"/>
      <c r="AD92" s="164"/>
      <c r="AE92" s="69"/>
      <c r="AF92" s="69"/>
      <c r="AG92" s="69"/>
      <c r="AH92" s="70"/>
    </row>
    <row r="93" spans="1:34" s="71" customFormat="1" ht="78.75" x14ac:dyDescent="0.25">
      <c r="A93" s="165"/>
      <c r="B93" s="81">
        <v>46016</v>
      </c>
      <c r="C93" s="85">
        <v>42</v>
      </c>
      <c r="D93" s="89" t="s">
        <v>41</v>
      </c>
      <c r="E93" s="96" t="s">
        <v>1410</v>
      </c>
      <c r="F93" s="105" t="s">
        <v>1504</v>
      </c>
      <c r="G93" s="67"/>
      <c r="H93" s="67"/>
      <c r="I93" s="110" t="s">
        <v>1664</v>
      </c>
      <c r="J93" s="108" t="s">
        <v>1665</v>
      </c>
      <c r="K93" s="117" t="s">
        <v>1840</v>
      </c>
      <c r="L93" s="126" t="s">
        <v>1955</v>
      </c>
      <c r="M93" s="132" t="s">
        <v>2073</v>
      </c>
      <c r="N93" s="132" t="s">
        <v>2204</v>
      </c>
      <c r="O93" s="132" t="s">
        <v>2003</v>
      </c>
      <c r="P93" s="132" t="s">
        <v>2205</v>
      </c>
      <c r="Q93" s="138" t="s">
        <v>2413</v>
      </c>
      <c r="R93" s="173" t="s">
        <v>2753</v>
      </c>
      <c r="S93" s="145" t="s">
        <v>2538</v>
      </c>
      <c r="T93" s="67"/>
      <c r="U93" s="149"/>
      <c r="V93" s="149"/>
      <c r="W93" s="74"/>
      <c r="X93" s="154"/>
      <c r="Y93" s="154"/>
      <c r="Z93" s="163" t="s">
        <v>2598</v>
      </c>
      <c r="AA93" s="161"/>
      <c r="AB93" s="161"/>
      <c r="AC93" s="161" t="s">
        <v>53</v>
      </c>
      <c r="AD93" s="164" t="s">
        <v>2600</v>
      </c>
      <c r="AE93" s="69"/>
      <c r="AF93" s="69"/>
      <c r="AG93" s="69"/>
      <c r="AH93" s="70"/>
    </row>
    <row r="94" spans="1:34" s="71" customFormat="1" ht="94.5" x14ac:dyDescent="0.25">
      <c r="A94" s="165"/>
      <c r="B94" s="81">
        <v>46073</v>
      </c>
      <c r="C94" s="85">
        <v>9</v>
      </c>
      <c r="D94" s="89" t="s">
        <v>41</v>
      </c>
      <c r="E94" s="89" t="s">
        <v>1411</v>
      </c>
      <c r="F94" s="103" t="s">
        <v>1505</v>
      </c>
      <c r="G94" s="67"/>
      <c r="H94" s="67"/>
      <c r="I94" s="110" t="s">
        <v>1666</v>
      </c>
      <c r="J94" s="108" t="s">
        <v>1667</v>
      </c>
      <c r="K94" s="116" t="s">
        <v>1841</v>
      </c>
      <c r="L94" s="126" t="s">
        <v>1956</v>
      </c>
      <c r="M94" s="132" t="s">
        <v>2073</v>
      </c>
      <c r="N94" s="132" t="s">
        <v>2206</v>
      </c>
      <c r="O94" s="132" t="s">
        <v>2012</v>
      </c>
      <c r="P94" s="132" t="s">
        <v>2207</v>
      </c>
      <c r="Q94" s="138" t="s">
        <v>2414</v>
      </c>
      <c r="R94" s="173" t="s">
        <v>2754</v>
      </c>
      <c r="S94" s="145" t="s">
        <v>2539</v>
      </c>
      <c r="T94" s="67"/>
      <c r="U94" s="149"/>
      <c r="V94" s="149"/>
      <c r="W94" s="74"/>
      <c r="X94" s="154"/>
      <c r="Y94" s="154"/>
      <c r="Z94" s="163" t="s">
        <v>2598</v>
      </c>
      <c r="AA94" s="161"/>
      <c r="AB94" s="161"/>
      <c r="AC94" s="161" t="s">
        <v>58</v>
      </c>
      <c r="AD94" s="164" t="s">
        <v>2600</v>
      </c>
      <c r="AE94" s="69"/>
      <c r="AF94" s="69"/>
      <c r="AG94" s="69"/>
      <c r="AH94" s="70"/>
    </row>
    <row r="95" spans="1:34" s="71" customFormat="1" ht="78.75" x14ac:dyDescent="0.25">
      <c r="A95" s="169" t="s">
        <v>2651</v>
      </c>
      <c r="B95" s="80">
        <v>46079</v>
      </c>
      <c r="C95" s="86">
        <v>10</v>
      </c>
      <c r="D95" s="91" t="s">
        <v>41</v>
      </c>
      <c r="E95" s="93" t="s">
        <v>1412</v>
      </c>
      <c r="F95" s="105" t="s">
        <v>1474</v>
      </c>
      <c r="G95" s="67"/>
      <c r="H95" s="67"/>
      <c r="I95" s="110" t="s">
        <v>1668</v>
      </c>
      <c r="J95" s="113">
        <v>3223818474</v>
      </c>
      <c r="K95" s="120" t="s">
        <v>1842</v>
      </c>
      <c r="L95" s="128" t="s">
        <v>1957</v>
      </c>
      <c r="M95" s="134" t="s">
        <v>2031</v>
      </c>
      <c r="N95" s="134" t="s">
        <v>2208</v>
      </c>
      <c r="O95" s="134" t="s">
        <v>2003</v>
      </c>
      <c r="P95" s="134" t="s">
        <v>2209</v>
      </c>
      <c r="Q95" s="141" t="s">
        <v>2415</v>
      </c>
      <c r="R95" s="173" t="s">
        <v>2755</v>
      </c>
      <c r="S95" s="146" t="s">
        <v>2483</v>
      </c>
      <c r="T95" s="67"/>
      <c r="U95" s="152" t="s">
        <v>44</v>
      </c>
      <c r="V95" s="153">
        <v>100</v>
      </c>
      <c r="W95" s="74"/>
      <c r="X95" s="157">
        <v>46079</v>
      </c>
      <c r="Y95" s="157" t="s">
        <v>2589</v>
      </c>
      <c r="Z95" s="163" t="s">
        <v>2598</v>
      </c>
      <c r="AA95" s="163">
        <v>46078</v>
      </c>
      <c r="AB95" s="163" t="s">
        <v>45</v>
      </c>
      <c r="AC95" s="163" t="s">
        <v>50</v>
      </c>
      <c r="AD95" s="164"/>
      <c r="AE95" s="69"/>
      <c r="AF95" s="69"/>
      <c r="AG95" s="69"/>
      <c r="AH95" s="70"/>
    </row>
    <row r="96" spans="1:34" s="71" customFormat="1" ht="110.25" x14ac:dyDescent="0.25">
      <c r="A96" s="165"/>
      <c r="B96" s="81">
        <v>46076</v>
      </c>
      <c r="C96" s="85">
        <v>45</v>
      </c>
      <c r="D96" s="89" t="s">
        <v>41</v>
      </c>
      <c r="E96" s="88" t="s">
        <v>1413</v>
      </c>
      <c r="F96" s="105" t="s">
        <v>1501</v>
      </c>
      <c r="G96" s="67"/>
      <c r="H96" s="67"/>
      <c r="I96" s="110" t="s">
        <v>1669</v>
      </c>
      <c r="J96" s="108" t="s">
        <v>1670</v>
      </c>
      <c r="K96" s="117" t="s">
        <v>1843</v>
      </c>
      <c r="L96" s="126" t="s">
        <v>1958</v>
      </c>
      <c r="M96" s="132" t="s">
        <v>2210</v>
      </c>
      <c r="N96" s="132" t="s">
        <v>2211</v>
      </c>
      <c r="O96" s="132" t="s">
        <v>2003</v>
      </c>
      <c r="P96" s="132" t="s">
        <v>2212</v>
      </c>
      <c r="Q96" s="138" t="s">
        <v>2416</v>
      </c>
      <c r="R96" s="173" t="s">
        <v>2756</v>
      </c>
      <c r="S96" s="145" t="s">
        <v>2483</v>
      </c>
      <c r="T96" s="67"/>
      <c r="U96" s="149"/>
      <c r="V96" s="149"/>
      <c r="W96" s="74"/>
      <c r="X96" s="154"/>
      <c r="Y96" s="154"/>
      <c r="Z96" s="163" t="s">
        <v>2598</v>
      </c>
      <c r="AA96" s="161"/>
      <c r="AB96" s="161"/>
      <c r="AC96" s="161" t="s">
        <v>53</v>
      </c>
      <c r="AD96" s="164" t="s">
        <v>2600</v>
      </c>
      <c r="AE96" s="69"/>
      <c r="AF96" s="69"/>
      <c r="AG96" s="69"/>
      <c r="AH96" s="70"/>
    </row>
    <row r="97" spans="1:34" s="71" customFormat="1" ht="78.75" x14ac:dyDescent="0.25">
      <c r="A97" s="165"/>
      <c r="B97" s="81">
        <v>46074</v>
      </c>
      <c r="C97" s="85">
        <v>21</v>
      </c>
      <c r="D97" s="89" t="s">
        <v>41</v>
      </c>
      <c r="E97" s="96" t="s">
        <v>1414</v>
      </c>
      <c r="F97" s="105" t="s">
        <v>1501</v>
      </c>
      <c r="G97" s="67"/>
      <c r="H97" s="67"/>
      <c r="I97" s="110" t="s">
        <v>1671</v>
      </c>
      <c r="J97" s="108" t="s">
        <v>1672</v>
      </c>
      <c r="K97" s="117" t="s">
        <v>1844</v>
      </c>
      <c r="L97" s="126" t="s">
        <v>1959</v>
      </c>
      <c r="M97" s="132" t="s">
        <v>2213</v>
      </c>
      <c r="N97" s="132" t="s">
        <v>2214</v>
      </c>
      <c r="O97" s="132" t="s">
        <v>2012</v>
      </c>
      <c r="P97" s="132" t="s">
        <v>2215</v>
      </c>
      <c r="Q97" s="138" t="s">
        <v>2417</v>
      </c>
      <c r="R97" s="173" t="s">
        <v>2757</v>
      </c>
      <c r="S97" s="145" t="s">
        <v>2540</v>
      </c>
      <c r="T97" s="70"/>
      <c r="U97" s="149"/>
      <c r="V97" s="149"/>
      <c r="W97" s="74"/>
      <c r="X97" s="154"/>
      <c r="Y97" s="154"/>
      <c r="Z97" s="163" t="s">
        <v>2598</v>
      </c>
      <c r="AA97" s="161"/>
      <c r="AB97" s="161"/>
      <c r="AC97" s="161"/>
      <c r="AD97" s="164" t="s">
        <v>2600</v>
      </c>
      <c r="AE97" s="69"/>
      <c r="AF97" s="69"/>
      <c r="AG97" s="69"/>
      <c r="AH97" s="70"/>
    </row>
    <row r="98" spans="1:34" s="71" customFormat="1" ht="110.25" x14ac:dyDescent="0.25">
      <c r="A98" s="170" t="s">
        <v>2652</v>
      </c>
      <c r="B98" s="80">
        <v>46079</v>
      </c>
      <c r="C98" s="86">
        <v>11</v>
      </c>
      <c r="D98" s="91" t="s">
        <v>41</v>
      </c>
      <c r="E98" s="92" t="s">
        <v>1415</v>
      </c>
      <c r="F98" s="105" t="s">
        <v>1506</v>
      </c>
      <c r="G98" s="67"/>
      <c r="H98" s="67"/>
      <c r="I98" s="110" t="s">
        <v>1673</v>
      </c>
      <c r="J98" s="112" t="s">
        <v>1674</v>
      </c>
      <c r="K98" s="121" t="s">
        <v>1845</v>
      </c>
      <c r="L98" s="128" t="s">
        <v>1960</v>
      </c>
      <c r="M98" s="133" t="s">
        <v>2216</v>
      </c>
      <c r="N98" s="133" t="s">
        <v>2217</v>
      </c>
      <c r="O98" s="134" t="s">
        <v>54</v>
      </c>
      <c r="P98" s="133" t="s">
        <v>2218</v>
      </c>
      <c r="Q98" s="140" t="s">
        <v>2418</v>
      </c>
      <c r="R98" s="173" t="s">
        <v>2758</v>
      </c>
      <c r="S98" s="146" t="s">
        <v>2541</v>
      </c>
      <c r="T98" s="70"/>
      <c r="U98" s="152" t="s">
        <v>44</v>
      </c>
      <c r="V98" s="153">
        <v>100</v>
      </c>
      <c r="W98" s="74"/>
      <c r="X98" s="157">
        <v>46079</v>
      </c>
      <c r="Y98" s="157" t="s">
        <v>2589</v>
      </c>
      <c r="Z98" s="163" t="s">
        <v>2598</v>
      </c>
      <c r="AA98" s="163">
        <v>46079</v>
      </c>
      <c r="AB98" s="163" t="s">
        <v>45</v>
      </c>
      <c r="AC98" s="163"/>
      <c r="AD98" s="164"/>
      <c r="AE98" s="69"/>
      <c r="AF98" s="69"/>
      <c r="AG98" s="69"/>
      <c r="AH98" s="70"/>
    </row>
    <row r="99" spans="1:34" s="71" customFormat="1" ht="94.5" x14ac:dyDescent="0.25">
      <c r="A99" s="165"/>
      <c r="B99" s="81">
        <v>46080</v>
      </c>
      <c r="C99" s="85">
        <v>17</v>
      </c>
      <c r="D99" s="89" t="s">
        <v>41</v>
      </c>
      <c r="E99" s="96" t="s">
        <v>1416</v>
      </c>
      <c r="F99" s="105" t="s">
        <v>1507</v>
      </c>
      <c r="G99" s="67"/>
      <c r="H99" s="67"/>
      <c r="I99" s="110" t="s">
        <v>1675</v>
      </c>
      <c r="J99" s="108" t="s">
        <v>1676</v>
      </c>
      <c r="K99" s="117" t="s">
        <v>1846</v>
      </c>
      <c r="L99" s="126" t="s">
        <v>1961</v>
      </c>
      <c r="M99" s="132" t="s">
        <v>2073</v>
      </c>
      <c r="N99" s="132" t="s">
        <v>2219</v>
      </c>
      <c r="O99" s="132" t="s">
        <v>54</v>
      </c>
      <c r="P99" s="132" t="s">
        <v>2220</v>
      </c>
      <c r="Q99" s="138" t="s">
        <v>2419</v>
      </c>
      <c r="R99" s="173" t="s">
        <v>2759</v>
      </c>
      <c r="S99" s="145" t="s">
        <v>2542</v>
      </c>
      <c r="T99" s="70"/>
      <c r="U99" s="149"/>
      <c r="V99" s="149"/>
      <c r="W99" s="74"/>
      <c r="X99" s="154"/>
      <c r="Y99" s="154"/>
      <c r="Z99" s="163" t="s">
        <v>2598</v>
      </c>
      <c r="AA99" s="161"/>
      <c r="AB99" s="161"/>
      <c r="AC99" s="161" t="s">
        <v>46</v>
      </c>
      <c r="AD99" s="164" t="s">
        <v>2600</v>
      </c>
      <c r="AE99" s="69"/>
      <c r="AF99" s="69"/>
      <c r="AG99" s="69"/>
      <c r="AH99" s="70"/>
    </row>
    <row r="100" spans="1:34" s="71" customFormat="1" ht="78.75" x14ac:dyDescent="0.25">
      <c r="A100" s="165"/>
      <c r="B100" s="81">
        <v>46076</v>
      </c>
      <c r="C100" s="85">
        <v>2</v>
      </c>
      <c r="D100" s="89" t="s">
        <v>65</v>
      </c>
      <c r="E100" s="96" t="s">
        <v>1417</v>
      </c>
      <c r="F100" s="103" t="s">
        <v>1491</v>
      </c>
      <c r="G100" s="67"/>
      <c r="H100" s="67"/>
      <c r="I100" s="110" t="s">
        <v>1677</v>
      </c>
      <c r="J100" s="108" t="s">
        <v>1678</v>
      </c>
      <c r="K100" s="117" t="s">
        <v>1847</v>
      </c>
      <c r="L100" s="125" t="s">
        <v>1962</v>
      </c>
      <c r="M100" s="132" t="s">
        <v>2221</v>
      </c>
      <c r="N100" s="132" t="s">
        <v>2222</v>
      </c>
      <c r="O100" s="132" t="s">
        <v>2012</v>
      </c>
      <c r="P100" s="132" t="s">
        <v>2223</v>
      </c>
      <c r="Q100" s="138" t="s">
        <v>2420</v>
      </c>
      <c r="R100" s="173" t="s">
        <v>2760</v>
      </c>
      <c r="S100" s="145" t="s">
        <v>2543</v>
      </c>
      <c r="T100" s="70"/>
      <c r="U100" s="149"/>
      <c r="V100" s="149"/>
      <c r="W100" s="74"/>
      <c r="X100" s="154"/>
      <c r="Y100" s="154"/>
      <c r="Z100" s="163" t="s">
        <v>2598</v>
      </c>
      <c r="AA100" s="161"/>
      <c r="AB100" s="161"/>
      <c r="AC100" s="161" t="s">
        <v>93</v>
      </c>
      <c r="AD100" s="164" t="s">
        <v>2600</v>
      </c>
      <c r="AE100" s="69"/>
      <c r="AF100" s="69"/>
      <c r="AG100" s="69"/>
      <c r="AH100" s="70"/>
    </row>
    <row r="101" spans="1:34" s="71" customFormat="1" ht="110.25" x14ac:dyDescent="0.25">
      <c r="A101" s="169" t="s">
        <v>2653</v>
      </c>
      <c r="B101" s="80">
        <v>46075</v>
      </c>
      <c r="C101" s="86">
        <v>8</v>
      </c>
      <c r="D101" s="91" t="s">
        <v>41</v>
      </c>
      <c r="E101" s="93" t="s">
        <v>1418</v>
      </c>
      <c r="F101" s="106" t="s">
        <v>1472</v>
      </c>
      <c r="G101" s="67"/>
      <c r="H101" s="67"/>
      <c r="I101" s="110" t="s">
        <v>1679</v>
      </c>
      <c r="J101" s="113">
        <v>3330114316</v>
      </c>
      <c r="K101" s="120" t="s">
        <v>1848</v>
      </c>
      <c r="L101" s="128" t="s">
        <v>1963</v>
      </c>
      <c r="M101" s="134" t="s">
        <v>2224</v>
      </c>
      <c r="N101" s="134" t="s">
        <v>2225</v>
      </c>
      <c r="O101" s="134" t="s">
        <v>2226</v>
      </c>
      <c r="P101" s="134" t="s">
        <v>2227</v>
      </c>
      <c r="Q101" s="141" t="s">
        <v>2421</v>
      </c>
      <c r="R101" s="173" t="s">
        <v>2761</v>
      </c>
      <c r="S101" s="146" t="s">
        <v>2544</v>
      </c>
      <c r="T101" s="70"/>
      <c r="U101" s="152" t="s">
        <v>44</v>
      </c>
      <c r="V101" s="153">
        <v>100</v>
      </c>
      <c r="W101" s="74"/>
      <c r="X101" s="157">
        <v>46075</v>
      </c>
      <c r="Y101" s="157" t="s">
        <v>2592</v>
      </c>
      <c r="Z101" s="163" t="s">
        <v>2598</v>
      </c>
      <c r="AA101" s="163">
        <v>46075</v>
      </c>
      <c r="AB101" s="163" t="s">
        <v>45</v>
      </c>
      <c r="AC101" s="163"/>
      <c r="AD101" s="164"/>
      <c r="AE101" s="69"/>
      <c r="AF101" s="69"/>
      <c r="AG101" s="69"/>
      <c r="AH101" s="70"/>
    </row>
    <row r="102" spans="1:34" s="71" customFormat="1" ht="94.5" x14ac:dyDescent="0.25">
      <c r="A102" s="170" t="s">
        <v>2654</v>
      </c>
      <c r="B102" s="80">
        <v>46081</v>
      </c>
      <c r="C102" s="85">
        <v>11</v>
      </c>
      <c r="D102" s="90" t="s">
        <v>41</v>
      </c>
      <c r="E102" s="94" t="s">
        <v>1419</v>
      </c>
      <c r="F102" s="105" t="s">
        <v>1475</v>
      </c>
      <c r="G102" s="67"/>
      <c r="H102" s="67"/>
      <c r="I102" s="110" t="s">
        <v>1680</v>
      </c>
      <c r="J102" s="112" t="s">
        <v>1681</v>
      </c>
      <c r="K102" s="119" t="s">
        <v>1849</v>
      </c>
      <c r="L102" s="128" t="s">
        <v>1964</v>
      </c>
      <c r="M102" s="134" t="s">
        <v>2031</v>
      </c>
      <c r="N102" s="134" t="s">
        <v>2228</v>
      </c>
      <c r="O102" s="134" t="s">
        <v>2012</v>
      </c>
      <c r="P102" s="134" t="s">
        <v>2229</v>
      </c>
      <c r="Q102" s="141" t="s">
        <v>2422</v>
      </c>
      <c r="R102" s="173" t="s">
        <v>2762</v>
      </c>
      <c r="S102" s="146" t="s">
        <v>2545</v>
      </c>
      <c r="T102" s="70"/>
      <c r="U102" s="152" t="s">
        <v>44</v>
      </c>
      <c r="V102" s="153">
        <v>100</v>
      </c>
      <c r="W102" s="74"/>
      <c r="X102" s="157">
        <v>46081</v>
      </c>
      <c r="Y102" s="157" t="s">
        <v>2593</v>
      </c>
      <c r="Z102" s="163" t="s">
        <v>2598</v>
      </c>
      <c r="AA102" s="163">
        <v>46081</v>
      </c>
      <c r="AB102" s="163" t="s">
        <v>45</v>
      </c>
      <c r="AC102" s="163"/>
      <c r="AD102" s="164"/>
      <c r="AE102" s="69"/>
      <c r="AF102" s="69"/>
      <c r="AG102" s="69"/>
      <c r="AH102" s="70"/>
    </row>
    <row r="103" spans="1:34" s="71" customFormat="1" ht="47.25" x14ac:dyDescent="0.25">
      <c r="A103" s="168" t="s">
        <v>2655</v>
      </c>
      <c r="B103" s="80">
        <v>46079</v>
      </c>
      <c r="C103" s="86">
        <v>12</v>
      </c>
      <c r="D103" s="91" t="s">
        <v>41</v>
      </c>
      <c r="E103" s="94" t="s">
        <v>1420</v>
      </c>
      <c r="F103" s="105" t="s">
        <v>1475</v>
      </c>
      <c r="G103" s="67"/>
      <c r="H103" s="67"/>
      <c r="I103" s="110" t="s">
        <v>1682</v>
      </c>
      <c r="J103" s="112" t="s">
        <v>1683</v>
      </c>
      <c r="K103" s="119" t="s">
        <v>1850</v>
      </c>
      <c r="L103" s="128" t="s">
        <v>1965</v>
      </c>
      <c r="M103" s="134" t="s">
        <v>1249</v>
      </c>
      <c r="N103" s="134" t="s">
        <v>2230</v>
      </c>
      <c r="O103" s="134" t="s">
        <v>2012</v>
      </c>
      <c r="P103" s="134" t="s">
        <v>2231</v>
      </c>
      <c r="Q103" s="141" t="s">
        <v>2423</v>
      </c>
      <c r="R103" s="173" t="s">
        <v>2763</v>
      </c>
      <c r="S103" s="146" t="s">
        <v>2546</v>
      </c>
      <c r="T103" s="70"/>
      <c r="U103" s="152" t="s">
        <v>44</v>
      </c>
      <c r="V103" s="153">
        <v>100</v>
      </c>
      <c r="W103" s="74"/>
      <c r="X103" s="157">
        <v>46079</v>
      </c>
      <c r="Y103" s="157" t="s">
        <v>2589</v>
      </c>
      <c r="Z103" s="163" t="s">
        <v>2598</v>
      </c>
      <c r="AA103" s="163">
        <v>46079</v>
      </c>
      <c r="AB103" s="163" t="s">
        <v>45</v>
      </c>
      <c r="AC103" s="163"/>
      <c r="AD103" s="164"/>
      <c r="AE103" s="69"/>
      <c r="AF103" s="69"/>
      <c r="AG103" s="69"/>
      <c r="AH103" s="70"/>
    </row>
    <row r="104" spans="1:34" s="71" customFormat="1" ht="94.5" x14ac:dyDescent="0.25">
      <c r="A104" s="170" t="s">
        <v>2619</v>
      </c>
      <c r="B104" s="80">
        <v>46075</v>
      </c>
      <c r="C104" s="86">
        <v>6</v>
      </c>
      <c r="D104" s="91" t="s">
        <v>65</v>
      </c>
      <c r="E104" s="94" t="s">
        <v>1421</v>
      </c>
      <c r="F104" s="106" t="s">
        <v>1472</v>
      </c>
      <c r="G104" s="67"/>
      <c r="H104" s="67"/>
      <c r="I104" s="110" t="s">
        <v>1684</v>
      </c>
      <c r="J104" s="112" t="s">
        <v>1685</v>
      </c>
      <c r="K104" s="119" t="s">
        <v>1851</v>
      </c>
      <c r="L104" s="128" t="s">
        <v>1966</v>
      </c>
      <c r="M104" s="133" t="s">
        <v>2014</v>
      </c>
      <c r="N104" s="134" t="s">
        <v>2232</v>
      </c>
      <c r="O104" s="134" t="s">
        <v>1288</v>
      </c>
      <c r="P104" s="134" t="s">
        <v>2233</v>
      </c>
      <c r="Q104" s="141" t="s">
        <v>2424</v>
      </c>
      <c r="R104" s="173" t="s">
        <v>2764</v>
      </c>
      <c r="S104" s="146" t="s">
        <v>2547</v>
      </c>
      <c r="T104" s="70"/>
      <c r="U104" s="152" t="s">
        <v>44</v>
      </c>
      <c r="V104" s="153">
        <v>100</v>
      </c>
      <c r="W104" s="74"/>
      <c r="X104" s="157">
        <v>46075</v>
      </c>
      <c r="Y104" s="157" t="s">
        <v>2592</v>
      </c>
      <c r="Z104" s="163" t="s">
        <v>2597</v>
      </c>
      <c r="AA104" s="163">
        <v>46075</v>
      </c>
      <c r="AB104" s="163" t="s">
        <v>45</v>
      </c>
      <c r="AC104" s="163"/>
      <c r="AD104" s="164"/>
      <c r="AE104" s="69"/>
      <c r="AF104" s="69"/>
      <c r="AG104" s="69"/>
      <c r="AH104" s="70"/>
    </row>
    <row r="105" spans="1:34" s="71" customFormat="1" ht="78.75" x14ac:dyDescent="0.25">
      <c r="A105" s="168" t="s">
        <v>2631</v>
      </c>
      <c r="B105" s="80">
        <v>46078</v>
      </c>
      <c r="C105" s="86">
        <v>9</v>
      </c>
      <c r="D105" s="91" t="s">
        <v>41</v>
      </c>
      <c r="E105" s="93" t="s">
        <v>1422</v>
      </c>
      <c r="F105" s="105" t="s">
        <v>1476</v>
      </c>
      <c r="G105" s="67"/>
      <c r="H105" s="67"/>
      <c r="I105" s="110" t="s">
        <v>1686</v>
      </c>
      <c r="J105" s="114" t="s">
        <v>1687</v>
      </c>
      <c r="K105" s="120" t="s">
        <v>1852</v>
      </c>
      <c r="L105" s="127" t="s">
        <v>1967</v>
      </c>
      <c r="M105" s="134" t="s">
        <v>2234</v>
      </c>
      <c r="N105" s="134" t="s">
        <v>2235</v>
      </c>
      <c r="O105" s="134" t="s">
        <v>54</v>
      </c>
      <c r="P105" s="134" t="s">
        <v>2236</v>
      </c>
      <c r="Q105" s="141" t="s">
        <v>2425</v>
      </c>
      <c r="R105" s="173" t="s">
        <v>2765</v>
      </c>
      <c r="S105" s="146" t="s">
        <v>2548</v>
      </c>
      <c r="T105" s="70"/>
      <c r="U105" s="152" t="s">
        <v>44</v>
      </c>
      <c r="V105" s="153">
        <v>100</v>
      </c>
      <c r="W105" s="74"/>
      <c r="X105" s="157">
        <v>46078</v>
      </c>
      <c r="Y105" s="157" t="s">
        <v>2594</v>
      </c>
      <c r="Z105" s="163" t="s">
        <v>2598</v>
      </c>
      <c r="AA105" s="163">
        <v>46078</v>
      </c>
      <c r="AB105" s="163" t="s">
        <v>45</v>
      </c>
      <c r="AC105" s="163"/>
      <c r="AD105" s="164" t="s">
        <v>2608</v>
      </c>
      <c r="AE105" s="69"/>
      <c r="AF105" s="69"/>
      <c r="AG105" s="69"/>
      <c r="AH105" s="70"/>
    </row>
    <row r="106" spans="1:34" s="71" customFormat="1" ht="78.75" x14ac:dyDescent="0.25">
      <c r="A106" s="168" t="s">
        <v>2656</v>
      </c>
      <c r="B106" s="80">
        <v>46081</v>
      </c>
      <c r="C106" s="85">
        <v>12</v>
      </c>
      <c r="D106" s="90" t="s">
        <v>41</v>
      </c>
      <c r="E106" s="93" t="s">
        <v>1423</v>
      </c>
      <c r="F106" s="105" t="s">
        <v>1473</v>
      </c>
      <c r="G106" s="67"/>
      <c r="H106" s="67"/>
      <c r="I106" s="110" t="s">
        <v>1688</v>
      </c>
      <c r="J106" s="112" t="s">
        <v>1689</v>
      </c>
      <c r="K106" s="119" t="s">
        <v>1853</v>
      </c>
      <c r="L106" s="128" t="s">
        <v>1968</v>
      </c>
      <c r="M106" s="134" t="s">
        <v>2237</v>
      </c>
      <c r="N106" s="134" t="s">
        <v>2238</v>
      </c>
      <c r="O106" s="134" t="s">
        <v>54</v>
      </c>
      <c r="P106" s="134" t="s">
        <v>2239</v>
      </c>
      <c r="Q106" s="141" t="s">
        <v>2426</v>
      </c>
      <c r="R106" s="173" t="s">
        <v>2766</v>
      </c>
      <c r="S106" s="146" t="s">
        <v>2549</v>
      </c>
      <c r="T106" s="70"/>
      <c r="U106" s="152" t="s">
        <v>44</v>
      </c>
      <c r="V106" s="153">
        <v>100</v>
      </c>
      <c r="W106" s="74"/>
      <c r="X106" s="157">
        <v>46081</v>
      </c>
      <c r="Y106" s="157" t="s">
        <v>2593</v>
      </c>
      <c r="Z106" s="163" t="s">
        <v>2598</v>
      </c>
      <c r="AA106" s="163">
        <v>46081</v>
      </c>
      <c r="AB106" s="163" t="s">
        <v>45</v>
      </c>
      <c r="AC106" s="163"/>
      <c r="AD106" s="164"/>
      <c r="AE106" s="69"/>
      <c r="AF106" s="69"/>
      <c r="AG106" s="69"/>
      <c r="AH106" s="70"/>
    </row>
    <row r="107" spans="1:34" s="71" customFormat="1" ht="78.75" x14ac:dyDescent="0.25">
      <c r="A107" s="168" t="s">
        <v>2657</v>
      </c>
      <c r="B107" s="80">
        <v>46079</v>
      </c>
      <c r="C107" s="86">
        <v>13</v>
      </c>
      <c r="D107" s="91" t="s">
        <v>41</v>
      </c>
      <c r="E107" s="99" t="s">
        <v>1424</v>
      </c>
      <c r="F107" s="105" t="s">
        <v>1474</v>
      </c>
      <c r="G107" s="67"/>
      <c r="H107" s="67"/>
      <c r="I107" s="110" t="s">
        <v>1690</v>
      </c>
      <c r="J107" s="114" t="s">
        <v>1691</v>
      </c>
      <c r="K107" s="120" t="s">
        <v>1854</v>
      </c>
      <c r="L107" s="127" t="s">
        <v>1969</v>
      </c>
      <c r="M107" s="134" t="s">
        <v>2031</v>
      </c>
      <c r="N107" s="134" t="s">
        <v>2240</v>
      </c>
      <c r="O107" s="134" t="s">
        <v>2012</v>
      </c>
      <c r="P107" s="134" t="s">
        <v>2241</v>
      </c>
      <c r="Q107" s="141" t="s">
        <v>2427</v>
      </c>
      <c r="R107" s="173" t="s">
        <v>2747</v>
      </c>
      <c r="S107" s="146" t="s">
        <v>2550</v>
      </c>
      <c r="T107" s="70"/>
      <c r="U107" s="152" t="s">
        <v>44</v>
      </c>
      <c r="V107" s="153">
        <v>100</v>
      </c>
      <c r="W107" s="74"/>
      <c r="X107" s="157">
        <v>46079</v>
      </c>
      <c r="Y107" s="157" t="s">
        <v>2589</v>
      </c>
      <c r="Z107" s="163" t="s">
        <v>2598</v>
      </c>
      <c r="AA107" s="163">
        <v>46079</v>
      </c>
      <c r="AB107" s="163" t="s">
        <v>45</v>
      </c>
      <c r="AC107" s="163"/>
      <c r="AD107" s="164"/>
      <c r="AE107" s="69"/>
      <c r="AF107" s="69"/>
      <c r="AG107" s="69"/>
      <c r="AH107" s="70"/>
    </row>
    <row r="108" spans="1:34" s="71" customFormat="1" ht="82.5" x14ac:dyDescent="0.25">
      <c r="A108" s="170" t="s">
        <v>2623</v>
      </c>
      <c r="B108" s="80">
        <v>46080</v>
      </c>
      <c r="C108" s="85">
        <v>9</v>
      </c>
      <c r="D108" s="91" t="s">
        <v>41</v>
      </c>
      <c r="E108" s="93" t="s">
        <v>1425</v>
      </c>
      <c r="F108" s="105" t="s">
        <v>1476</v>
      </c>
      <c r="G108" s="67"/>
      <c r="H108" s="67"/>
      <c r="I108" s="110" t="s">
        <v>1692</v>
      </c>
      <c r="J108" s="112" t="s">
        <v>1693</v>
      </c>
      <c r="K108" s="116" t="s">
        <v>1855</v>
      </c>
      <c r="L108" s="129" t="s">
        <v>1970</v>
      </c>
      <c r="M108" s="134" t="s">
        <v>1258</v>
      </c>
      <c r="N108" s="134" t="s">
        <v>2242</v>
      </c>
      <c r="O108" s="134" t="s">
        <v>2033</v>
      </c>
      <c r="P108" s="134" t="s">
        <v>2243</v>
      </c>
      <c r="Q108" s="141" t="s">
        <v>2428</v>
      </c>
      <c r="R108" s="173" t="s">
        <v>2767</v>
      </c>
      <c r="S108" s="146" t="s">
        <v>2551</v>
      </c>
      <c r="T108" s="70"/>
      <c r="U108" s="152" t="s">
        <v>44</v>
      </c>
      <c r="V108" s="153">
        <v>100</v>
      </c>
      <c r="W108" s="74"/>
      <c r="X108" s="157">
        <v>46080</v>
      </c>
      <c r="Y108" s="157" t="s">
        <v>2591</v>
      </c>
      <c r="Z108" s="163" t="s">
        <v>2598</v>
      </c>
      <c r="AA108" s="163">
        <v>46080</v>
      </c>
      <c r="AB108" s="163" t="s">
        <v>45</v>
      </c>
      <c r="AC108" s="163"/>
      <c r="AD108" s="164" t="s">
        <v>2609</v>
      </c>
      <c r="AE108" s="69"/>
      <c r="AF108" s="69"/>
      <c r="AG108" s="69"/>
      <c r="AH108" s="70"/>
    </row>
    <row r="109" spans="1:34" s="71" customFormat="1" ht="63" x14ac:dyDescent="0.25">
      <c r="A109" s="167"/>
      <c r="B109" s="78">
        <v>46072</v>
      </c>
      <c r="C109" s="84"/>
      <c r="D109" s="89" t="s">
        <v>41</v>
      </c>
      <c r="E109" s="89" t="s">
        <v>1426</v>
      </c>
      <c r="F109" s="103" t="s">
        <v>1508</v>
      </c>
      <c r="G109" s="67"/>
      <c r="H109" s="67"/>
      <c r="I109" s="110" t="s">
        <v>1694</v>
      </c>
      <c r="J109" s="110">
        <v>3371514395</v>
      </c>
      <c r="K109" s="117" t="s">
        <v>1856</v>
      </c>
      <c r="L109" s="123"/>
      <c r="M109" s="132" t="s">
        <v>1258</v>
      </c>
      <c r="N109" s="132" t="s">
        <v>2244</v>
      </c>
      <c r="O109" s="134" t="s">
        <v>2012</v>
      </c>
      <c r="P109" s="132" t="s">
        <v>2245</v>
      </c>
      <c r="Q109" s="138" t="s">
        <v>2429</v>
      </c>
      <c r="R109" s="173" t="s">
        <v>2768</v>
      </c>
      <c r="S109" s="145" t="s">
        <v>2552</v>
      </c>
      <c r="T109" s="70"/>
      <c r="U109" s="151"/>
      <c r="V109" s="151"/>
      <c r="W109" s="74"/>
      <c r="X109" s="155"/>
      <c r="Y109" s="155"/>
      <c r="Z109" s="161"/>
      <c r="AA109" s="161"/>
      <c r="AB109" s="161"/>
      <c r="AC109" s="161"/>
      <c r="AD109" s="164" t="s">
        <v>2600</v>
      </c>
      <c r="AE109" s="69"/>
      <c r="AF109" s="69"/>
      <c r="AG109" s="69"/>
      <c r="AH109" s="70"/>
    </row>
    <row r="110" spans="1:34" s="71" customFormat="1" ht="78.75" x14ac:dyDescent="0.25">
      <c r="A110" s="165"/>
      <c r="B110" s="81">
        <v>46077</v>
      </c>
      <c r="C110" s="85">
        <v>36</v>
      </c>
      <c r="D110" s="89" t="s">
        <v>41</v>
      </c>
      <c r="E110" s="96" t="s">
        <v>1427</v>
      </c>
      <c r="F110" s="105" t="s">
        <v>1501</v>
      </c>
      <c r="G110" s="67"/>
      <c r="H110" s="67"/>
      <c r="I110" s="110" t="s">
        <v>1695</v>
      </c>
      <c r="J110" s="108" t="s">
        <v>1696</v>
      </c>
      <c r="K110" s="116" t="s">
        <v>1857</v>
      </c>
      <c r="L110" s="126" t="s">
        <v>1971</v>
      </c>
      <c r="M110" s="132" t="s">
        <v>2246</v>
      </c>
      <c r="N110" s="132" t="s">
        <v>2247</v>
      </c>
      <c r="O110" s="132" t="s">
        <v>2033</v>
      </c>
      <c r="P110" s="132" t="s">
        <v>2248</v>
      </c>
      <c r="Q110" s="138" t="s">
        <v>2430</v>
      </c>
      <c r="R110" s="173" t="s">
        <v>2769</v>
      </c>
      <c r="S110" s="145" t="s">
        <v>2553</v>
      </c>
      <c r="T110" s="70"/>
      <c r="U110" s="149"/>
      <c r="V110" s="149"/>
      <c r="W110" s="74"/>
      <c r="X110" s="154"/>
      <c r="Y110" s="154"/>
      <c r="Z110" s="163" t="s">
        <v>2598</v>
      </c>
      <c r="AA110" s="161"/>
      <c r="AB110" s="161"/>
      <c r="AC110" s="161" t="s">
        <v>50</v>
      </c>
      <c r="AD110" s="164" t="s">
        <v>2600</v>
      </c>
      <c r="AE110" s="69"/>
      <c r="AF110" s="69"/>
      <c r="AG110" s="69"/>
      <c r="AH110" s="70"/>
    </row>
    <row r="111" spans="1:34" s="71" customFormat="1" ht="78.75" x14ac:dyDescent="0.25">
      <c r="A111" s="169" t="s">
        <v>2658</v>
      </c>
      <c r="B111" s="80">
        <v>46081</v>
      </c>
      <c r="C111" s="85">
        <v>13</v>
      </c>
      <c r="D111" s="90" t="s">
        <v>41</v>
      </c>
      <c r="E111" s="93" t="s">
        <v>1428</v>
      </c>
      <c r="F111" s="105" t="s">
        <v>1488</v>
      </c>
      <c r="G111" s="67"/>
      <c r="H111" s="67"/>
      <c r="I111" s="110" t="s">
        <v>1697</v>
      </c>
      <c r="J111" s="113">
        <v>3600805776</v>
      </c>
      <c r="K111" s="120" t="s">
        <v>1253</v>
      </c>
      <c r="L111" s="128" t="s">
        <v>1972</v>
      </c>
      <c r="M111" s="134" t="s">
        <v>2249</v>
      </c>
      <c r="N111" s="134" t="s">
        <v>2250</v>
      </c>
      <c r="O111" s="134" t="s">
        <v>54</v>
      </c>
      <c r="P111" s="134" t="s">
        <v>2251</v>
      </c>
      <c r="Q111" s="141" t="s">
        <v>2431</v>
      </c>
      <c r="R111" s="173" t="s">
        <v>2770</v>
      </c>
      <c r="S111" s="146" t="s">
        <v>2554</v>
      </c>
      <c r="T111" s="70"/>
      <c r="U111" s="152" t="s">
        <v>44</v>
      </c>
      <c r="V111" s="153">
        <v>100</v>
      </c>
      <c r="W111" s="74"/>
      <c r="X111" s="157">
        <v>46081</v>
      </c>
      <c r="Y111" s="157" t="s">
        <v>2593</v>
      </c>
      <c r="Z111" s="163" t="s">
        <v>2598</v>
      </c>
      <c r="AA111" s="163">
        <v>46081</v>
      </c>
      <c r="AB111" s="163" t="s">
        <v>45</v>
      </c>
      <c r="AC111" s="163" t="s">
        <v>58</v>
      </c>
      <c r="AD111" s="164" t="s">
        <v>2610</v>
      </c>
      <c r="AE111" s="69"/>
      <c r="AF111" s="69"/>
      <c r="AG111" s="69"/>
      <c r="AH111" s="70"/>
    </row>
    <row r="112" spans="1:34" s="71" customFormat="1" ht="63" x14ac:dyDescent="0.25">
      <c r="A112" s="167"/>
      <c r="B112" s="78">
        <v>46072</v>
      </c>
      <c r="C112" s="84"/>
      <c r="D112" s="89" t="s">
        <v>41</v>
      </c>
      <c r="E112" s="89" t="s">
        <v>1429</v>
      </c>
      <c r="F112" s="103" t="s">
        <v>1509</v>
      </c>
      <c r="G112" s="67"/>
      <c r="H112" s="67"/>
      <c r="I112" s="110" t="s">
        <v>1698</v>
      </c>
      <c r="J112" s="111" t="s">
        <v>1699</v>
      </c>
      <c r="K112" s="117" t="s">
        <v>1858</v>
      </c>
      <c r="L112" s="123"/>
      <c r="M112" s="132" t="s">
        <v>1258</v>
      </c>
      <c r="N112" s="132" t="s">
        <v>2252</v>
      </c>
      <c r="O112" s="134" t="s">
        <v>2033</v>
      </c>
      <c r="P112" s="132" t="s">
        <v>2253</v>
      </c>
      <c r="Q112" s="138" t="s">
        <v>2432</v>
      </c>
      <c r="R112" s="173" t="s">
        <v>2771</v>
      </c>
      <c r="S112" s="145" t="s">
        <v>2555</v>
      </c>
      <c r="T112" s="70"/>
      <c r="U112" s="151"/>
      <c r="V112" s="151"/>
      <c r="W112" s="74"/>
      <c r="X112" s="155"/>
      <c r="Y112" s="155"/>
      <c r="Z112" s="161"/>
      <c r="AA112" s="161"/>
      <c r="AB112" s="161"/>
      <c r="AC112" s="161" t="s">
        <v>46</v>
      </c>
      <c r="AD112" s="164" t="s">
        <v>2600</v>
      </c>
      <c r="AE112" s="69"/>
      <c r="AF112" s="69"/>
      <c r="AG112" s="69"/>
      <c r="AH112" s="70"/>
    </row>
    <row r="113" spans="1:34" s="71" customFormat="1" ht="78.75" x14ac:dyDescent="0.25">
      <c r="A113" s="170" t="s">
        <v>2659</v>
      </c>
      <c r="B113" s="80">
        <v>46078</v>
      </c>
      <c r="C113" s="85">
        <v>10</v>
      </c>
      <c r="D113" s="91" t="s">
        <v>41</v>
      </c>
      <c r="E113" s="92" t="s">
        <v>1430</v>
      </c>
      <c r="F113" s="105" t="s">
        <v>1477</v>
      </c>
      <c r="G113" s="67"/>
      <c r="H113" s="67"/>
      <c r="I113" s="110" t="s">
        <v>1700</v>
      </c>
      <c r="J113" s="112" t="s">
        <v>1701</v>
      </c>
      <c r="K113" s="121" t="s">
        <v>1859</v>
      </c>
      <c r="L113" s="128" t="s">
        <v>1973</v>
      </c>
      <c r="M113" s="133" t="s">
        <v>1258</v>
      </c>
      <c r="N113" s="133" t="s">
        <v>2254</v>
      </c>
      <c r="O113" s="134" t="s">
        <v>54</v>
      </c>
      <c r="P113" s="133" t="s">
        <v>2255</v>
      </c>
      <c r="Q113" s="140" t="s">
        <v>2433</v>
      </c>
      <c r="R113" s="173" t="s">
        <v>2772</v>
      </c>
      <c r="S113" s="146" t="s">
        <v>2556</v>
      </c>
      <c r="T113" s="70"/>
      <c r="U113" s="152" t="s">
        <v>44</v>
      </c>
      <c r="V113" s="153">
        <v>100</v>
      </c>
      <c r="W113" s="74"/>
      <c r="X113" s="157">
        <v>46078</v>
      </c>
      <c r="Y113" s="157" t="s">
        <v>2594</v>
      </c>
      <c r="Z113" s="163" t="s">
        <v>2598</v>
      </c>
      <c r="AA113" s="163">
        <v>46078</v>
      </c>
      <c r="AB113" s="163" t="s">
        <v>45</v>
      </c>
      <c r="AC113" s="163"/>
      <c r="AD113" s="164"/>
      <c r="AE113" s="69"/>
      <c r="AF113" s="69"/>
      <c r="AG113" s="69"/>
      <c r="AH113" s="70"/>
    </row>
    <row r="114" spans="1:34" s="71" customFormat="1" ht="94.5" x14ac:dyDescent="0.25">
      <c r="A114" s="168" t="s">
        <v>2660</v>
      </c>
      <c r="B114" s="80">
        <v>46080</v>
      </c>
      <c r="C114" s="85">
        <v>10</v>
      </c>
      <c r="D114" s="91" t="s">
        <v>41</v>
      </c>
      <c r="E114" s="93" t="s">
        <v>1431</v>
      </c>
      <c r="F114" s="105" t="s">
        <v>1488</v>
      </c>
      <c r="G114" s="67"/>
      <c r="H114" s="67"/>
      <c r="I114" s="110" t="s">
        <v>1702</v>
      </c>
      <c r="J114" s="113">
        <v>3264104530</v>
      </c>
      <c r="K114" s="120" t="s">
        <v>1860</v>
      </c>
      <c r="L114" s="128" t="s">
        <v>1974</v>
      </c>
      <c r="M114" s="134" t="s">
        <v>2256</v>
      </c>
      <c r="N114" s="134" t="s">
        <v>2257</v>
      </c>
      <c r="O114" s="134" t="s">
        <v>54</v>
      </c>
      <c r="P114" s="134" t="s">
        <v>2258</v>
      </c>
      <c r="Q114" s="141" t="s">
        <v>2434</v>
      </c>
      <c r="R114" s="173" t="s">
        <v>2773</v>
      </c>
      <c r="S114" s="146" t="s">
        <v>2557</v>
      </c>
      <c r="T114" s="70"/>
      <c r="U114" s="152" t="s">
        <v>44</v>
      </c>
      <c r="V114" s="153">
        <v>100</v>
      </c>
      <c r="W114" s="74"/>
      <c r="X114" s="157">
        <v>46080</v>
      </c>
      <c r="Y114" s="157" t="s">
        <v>2591</v>
      </c>
      <c r="Z114" s="163" t="s">
        <v>2598</v>
      </c>
      <c r="AA114" s="163">
        <v>46080</v>
      </c>
      <c r="AB114" s="163" t="s">
        <v>45</v>
      </c>
      <c r="AC114" s="163"/>
      <c r="AD114" s="164"/>
      <c r="AE114" s="69"/>
      <c r="AF114" s="69"/>
      <c r="AG114" s="69"/>
      <c r="AH114" s="70"/>
    </row>
    <row r="115" spans="1:34" s="71" customFormat="1" ht="94.5" x14ac:dyDescent="0.25">
      <c r="A115" s="165"/>
      <c r="B115" s="81">
        <v>45911</v>
      </c>
      <c r="C115" s="85">
        <v>34</v>
      </c>
      <c r="D115" s="89" t="s">
        <v>41</v>
      </c>
      <c r="E115" s="95" t="s">
        <v>1432</v>
      </c>
      <c r="F115" s="105" t="s">
        <v>1480</v>
      </c>
      <c r="G115" s="67"/>
      <c r="H115" s="67"/>
      <c r="I115" s="110" t="s">
        <v>1703</v>
      </c>
      <c r="J115" s="108" t="s">
        <v>1704</v>
      </c>
      <c r="K115" s="116" t="s">
        <v>1861</v>
      </c>
      <c r="L115" s="126" t="s">
        <v>1975</v>
      </c>
      <c r="M115" s="132" t="s">
        <v>2094</v>
      </c>
      <c r="N115" s="132" t="s">
        <v>2259</v>
      </c>
      <c r="O115" s="132" t="s">
        <v>2012</v>
      </c>
      <c r="P115" s="132" t="s">
        <v>2260</v>
      </c>
      <c r="Q115" s="138" t="s">
        <v>2435</v>
      </c>
      <c r="R115" s="173" t="s">
        <v>2774</v>
      </c>
      <c r="S115" s="145" t="s">
        <v>2558</v>
      </c>
      <c r="T115" s="70"/>
      <c r="U115" s="149"/>
      <c r="V115" s="149"/>
      <c r="W115" s="74"/>
      <c r="X115" s="154"/>
      <c r="Y115" s="154"/>
      <c r="Z115" s="163" t="s">
        <v>2598</v>
      </c>
      <c r="AA115" s="161"/>
      <c r="AB115" s="161"/>
      <c r="AC115" s="161" t="s">
        <v>50</v>
      </c>
      <c r="AD115" s="164" t="s">
        <v>2600</v>
      </c>
      <c r="AE115" s="69"/>
      <c r="AF115" s="69"/>
      <c r="AG115" s="69"/>
      <c r="AH115" s="70"/>
    </row>
    <row r="116" spans="1:34" s="71" customFormat="1" ht="110.25" x14ac:dyDescent="0.25">
      <c r="A116" s="169" t="s">
        <v>1239</v>
      </c>
      <c r="B116" s="80">
        <v>46076</v>
      </c>
      <c r="C116" s="85">
        <v>10</v>
      </c>
      <c r="D116" s="91" t="s">
        <v>41</v>
      </c>
      <c r="E116" s="93" t="s">
        <v>1433</v>
      </c>
      <c r="F116" s="105" t="s">
        <v>1510</v>
      </c>
      <c r="G116" s="67"/>
      <c r="H116" s="67"/>
      <c r="I116" s="110" t="s">
        <v>1705</v>
      </c>
      <c r="J116" s="113">
        <v>3094519734</v>
      </c>
      <c r="K116" s="120" t="s">
        <v>1862</v>
      </c>
      <c r="L116" s="128"/>
      <c r="M116" s="134" t="s">
        <v>1303</v>
      </c>
      <c r="N116" s="134" t="s">
        <v>1314</v>
      </c>
      <c r="O116" s="134" t="s">
        <v>54</v>
      </c>
      <c r="P116" s="134" t="s">
        <v>1315</v>
      </c>
      <c r="Q116" s="141" t="s">
        <v>1316</v>
      </c>
      <c r="R116" s="173" t="s">
        <v>2775</v>
      </c>
      <c r="S116" s="146" t="s">
        <v>1317</v>
      </c>
      <c r="T116" s="70"/>
      <c r="U116" s="152" t="s">
        <v>44</v>
      </c>
      <c r="V116" s="153">
        <v>100</v>
      </c>
      <c r="W116" s="74"/>
      <c r="X116" s="157">
        <v>46076</v>
      </c>
      <c r="Y116" s="157" t="s">
        <v>1229</v>
      </c>
      <c r="Z116" s="163" t="s">
        <v>2598</v>
      </c>
      <c r="AA116" s="163">
        <v>46076</v>
      </c>
      <c r="AB116" s="163" t="s">
        <v>45</v>
      </c>
      <c r="AC116" s="163"/>
      <c r="AD116" s="164"/>
      <c r="AE116" s="69"/>
      <c r="AF116" s="69"/>
      <c r="AG116" s="69"/>
      <c r="AH116" s="70"/>
    </row>
    <row r="117" spans="1:34" s="71" customFormat="1" ht="110.25" x14ac:dyDescent="0.25">
      <c r="A117" s="165"/>
      <c r="B117" s="81">
        <v>46274</v>
      </c>
      <c r="C117" s="85">
        <v>11</v>
      </c>
      <c r="D117" s="89" t="s">
        <v>41</v>
      </c>
      <c r="E117" s="96" t="s">
        <v>1434</v>
      </c>
      <c r="F117" s="105"/>
      <c r="G117" s="67"/>
      <c r="H117" s="67"/>
      <c r="I117" s="110" t="s">
        <v>1706</v>
      </c>
      <c r="J117" s="108" t="s">
        <v>1707</v>
      </c>
      <c r="K117" s="116" t="s">
        <v>1863</v>
      </c>
      <c r="L117" s="123"/>
      <c r="M117" s="132" t="s">
        <v>2261</v>
      </c>
      <c r="N117" s="132" t="s">
        <v>2262</v>
      </c>
      <c r="O117" s="132" t="s">
        <v>54</v>
      </c>
      <c r="P117" s="132" t="s">
        <v>2263</v>
      </c>
      <c r="Q117" s="138" t="s">
        <v>2436</v>
      </c>
      <c r="R117" s="173" t="s">
        <v>2776</v>
      </c>
      <c r="S117" s="145" t="s">
        <v>2559</v>
      </c>
      <c r="T117" s="70"/>
      <c r="U117" s="149"/>
      <c r="V117" s="149"/>
      <c r="W117" s="74"/>
      <c r="X117" s="154"/>
      <c r="Y117" s="154"/>
      <c r="Z117" s="163" t="s">
        <v>2598</v>
      </c>
      <c r="AA117" s="161"/>
      <c r="AB117" s="161"/>
      <c r="AC117" s="161" t="s">
        <v>50</v>
      </c>
      <c r="AD117" s="164" t="s">
        <v>2600</v>
      </c>
      <c r="AE117" s="69"/>
      <c r="AF117" s="69"/>
      <c r="AG117" s="69"/>
      <c r="AH117" s="70"/>
    </row>
    <row r="118" spans="1:34" s="71" customFormat="1" ht="78.75" x14ac:dyDescent="0.25">
      <c r="A118" s="165"/>
      <c r="B118" s="81">
        <v>46078</v>
      </c>
      <c r="C118" s="85">
        <v>13</v>
      </c>
      <c r="D118" s="89" t="s">
        <v>41</v>
      </c>
      <c r="E118" s="96" t="s">
        <v>1435</v>
      </c>
      <c r="F118" s="105"/>
      <c r="G118" s="67"/>
      <c r="H118" s="67"/>
      <c r="I118" s="110" t="s">
        <v>1708</v>
      </c>
      <c r="J118" s="108" t="s">
        <v>1709</v>
      </c>
      <c r="K118" s="117" t="s">
        <v>1864</v>
      </c>
      <c r="L118" s="126" t="s">
        <v>1976</v>
      </c>
      <c r="M118" s="132" t="s">
        <v>2264</v>
      </c>
      <c r="N118" s="132" t="s">
        <v>2265</v>
      </c>
      <c r="O118" s="132" t="s">
        <v>2012</v>
      </c>
      <c r="P118" s="132" t="s">
        <v>2266</v>
      </c>
      <c r="Q118" s="138" t="s">
        <v>2437</v>
      </c>
      <c r="R118" s="173" t="s">
        <v>2777</v>
      </c>
      <c r="S118" s="145" t="s">
        <v>2560</v>
      </c>
      <c r="T118" s="70"/>
      <c r="U118" s="149"/>
      <c r="V118" s="149"/>
      <c r="W118" s="74"/>
      <c r="X118" s="154"/>
      <c r="Y118" s="154"/>
      <c r="Z118" s="163" t="s">
        <v>2598</v>
      </c>
      <c r="AA118" s="161"/>
      <c r="AB118" s="161"/>
      <c r="AC118" s="161"/>
      <c r="AD118" s="164" t="s">
        <v>2600</v>
      </c>
      <c r="AE118" s="69"/>
      <c r="AF118" s="69"/>
      <c r="AG118" s="69"/>
      <c r="AH118" s="70"/>
    </row>
    <row r="119" spans="1:34" s="71" customFormat="1" ht="94.5" x14ac:dyDescent="0.25">
      <c r="A119" s="165"/>
      <c r="B119" s="81">
        <v>46073</v>
      </c>
      <c r="C119" s="85">
        <v>27</v>
      </c>
      <c r="D119" s="89" t="s">
        <v>41</v>
      </c>
      <c r="E119" s="89" t="s">
        <v>1436</v>
      </c>
      <c r="F119" s="105" t="s">
        <v>1511</v>
      </c>
      <c r="G119" s="67"/>
      <c r="H119" s="67"/>
      <c r="I119" s="110" t="s">
        <v>1710</v>
      </c>
      <c r="J119" s="108" t="s">
        <v>1711</v>
      </c>
      <c r="K119" s="118" t="s">
        <v>1865</v>
      </c>
      <c r="L119" s="126" t="s">
        <v>1977</v>
      </c>
      <c r="M119" s="132" t="s">
        <v>2267</v>
      </c>
      <c r="N119" s="132" t="s">
        <v>2268</v>
      </c>
      <c r="O119" s="132" t="s">
        <v>2012</v>
      </c>
      <c r="P119" s="132" t="s">
        <v>2269</v>
      </c>
      <c r="Q119" s="138" t="s">
        <v>2438</v>
      </c>
      <c r="R119" s="173" t="s">
        <v>2778</v>
      </c>
      <c r="S119" s="145" t="s">
        <v>2561</v>
      </c>
      <c r="T119" s="70"/>
      <c r="U119" s="149"/>
      <c r="V119" s="149"/>
      <c r="W119" s="74"/>
      <c r="X119" s="154"/>
      <c r="Y119" s="154"/>
      <c r="Z119" s="163" t="s">
        <v>2598</v>
      </c>
      <c r="AA119" s="161"/>
      <c r="AB119" s="161"/>
      <c r="AC119" s="161"/>
      <c r="AD119" s="164" t="s">
        <v>2600</v>
      </c>
      <c r="AE119" s="69"/>
      <c r="AF119" s="69"/>
      <c r="AG119" s="69"/>
      <c r="AH119" s="70"/>
    </row>
    <row r="120" spans="1:34" s="71" customFormat="1" ht="110.25" x14ac:dyDescent="0.25">
      <c r="A120" s="170" t="s">
        <v>2652</v>
      </c>
      <c r="B120" s="80">
        <v>46079</v>
      </c>
      <c r="C120" s="86">
        <v>14</v>
      </c>
      <c r="D120" s="91" t="s">
        <v>41</v>
      </c>
      <c r="E120" s="92" t="s">
        <v>1437</v>
      </c>
      <c r="F120" s="105" t="s">
        <v>1506</v>
      </c>
      <c r="G120" s="67"/>
      <c r="H120" s="67"/>
      <c r="I120" s="110" t="s">
        <v>1712</v>
      </c>
      <c r="J120" s="112" t="s">
        <v>1713</v>
      </c>
      <c r="K120" s="121" t="s">
        <v>1866</v>
      </c>
      <c r="L120" s="128" t="s">
        <v>1978</v>
      </c>
      <c r="M120" s="133" t="s">
        <v>2270</v>
      </c>
      <c r="N120" s="133" t="s">
        <v>2271</v>
      </c>
      <c r="O120" s="134" t="s">
        <v>2003</v>
      </c>
      <c r="P120" s="133" t="s">
        <v>2272</v>
      </c>
      <c r="Q120" s="140" t="s">
        <v>2439</v>
      </c>
      <c r="R120" s="173" t="s">
        <v>2779</v>
      </c>
      <c r="S120" s="146" t="s">
        <v>2562</v>
      </c>
      <c r="T120" s="70"/>
      <c r="U120" s="152" t="s">
        <v>44</v>
      </c>
      <c r="V120" s="153">
        <v>100</v>
      </c>
      <c r="W120" s="74"/>
      <c r="X120" s="157">
        <v>46079</v>
      </c>
      <c r="Y120" s="157" t="s">
        <v>2589</v>
      </c>
      <c r="Z120" s="163" t="s">
        <v>2598</v>
      </c>
      <c r="AA120" s="163">
        <v>46079</v>
      </c>
      <c r="AB120" s="163" t="s">
        <v>45</v>
      </c>
      <c r="AC120" s="163" t="s">
        <v>53</v>
      </c>
      <c r="AD120" s="164" t="s">
        <v>2611</v>
      </c>
      <c r="AE120" s="69"/>
      <c r="AF120" s="69"/>
      <c r="AG120" s="69"/>
      <c r="AH120" s="70"/>
    </row>
    <row r="121" spans="1:34" s="71" customFormat="1" ht="47.25" x14ac:dyDescent="0.25">
      <c r="A121" s="165"/>
      <c r="B121" s="81">
        <v>46076</v>
      </c>
      <c r="C121" s="85">
        <v>14</v>
      </c>
      <c r="D121" s="89" t="s">
        <v>41</v>
      </c>
      <c r="E121" s="96" t="s">
        <v>1438</v>
      </c>
      <c r="F121" s="105" t="s">
        <v>1501</v>
      </c>
      <c r="G121" s="67"/>
      <c r="H121" s="67"/>
      <c r="I121" s="110" t="s">
        <v>1714</v>
      </c>
      <c r="J121" s="108" t="s">
        <v>1715</v>
      </c>
      <c r="K121" s="116" t="s">
        <v>1867</v>
      </c>
      <c r="L121" s="125"/>
      <c r="M121" s="132" t="s">
        <v>1303</v>
      </c>
      <c r="N121" s="132" t="s">
        <v>2273</v>
      </c>
      <c r="O121" s="132" t="s">
        <v>54</v>
      </c>
      <c r="P121" s="132" t="s">
        <v>2274</v>
      </c>
      <c r="Q121" s="138" t="s">
        <v>2440</v>
      </c>
      <c r="R121" s="173" t="s">
        <v>2780</v>
      </c>
      <c r="S121" s="145" t="s">
        <v>2483</v>
      </c>
      <c r="T121" s="70"/>
      <c r="U121" s="149"/>
      <c r="V121" s="149"/>
      <c r="W121" s="74"/>
      <c r="X121" s="154"/>
      <c r="Y121" s="154"/>
      <c r="Z121" s="163" t="s">
        <v>2598</v>
      </c>
      <c r="AA121" s="161"/>
      <c r="AB121" s="161"/>
      <c r="AC121" s="161" t="s">
        <v>53</v>
      </c>
      <c r="AD121" s="164" t="s">
        <v>2600</v>
      </c>
      <c r="AE121" s="69"/>
      <c r="AF121" s="69"/>
      <c r="AG121" s="69"/>
      <c r="AH121" s="70"/>
    </row>
    <row r="122" spans="1:34" s="71" customFormat="1" ht="236.25" x14ac:dyDescent="0.25">
      <c r="A122" s="165"/>
      <c r="B122" s="81"/>
      <c r="C122" s="82"/>
      <c r="D122" s="93" t="s">
        <v>41</v>
      </c>
      <c r="E122" s="94" t="s">
        <v>1439</v>
      </c>
      <c r="F122" s="105" t="s">
        <v>1474</v>
      </c>
      <c r="G122" s="67"/>
      <c r="H122" s="67"/>
      <c r="I122" s="110" t="s">
        <v>1716</v>
      </c>
      <c r="J122" s="112" t="s">
        <v>1717</v>
      </c>
      <c r="K122" s="120" t="s">
        <v>1868</v>
      </c>
      <c r="L122" s="128" t="s">
        <v>1979</v>
      </c>
      <c r="M122" s="134" t="s">
        <v>2275</v>
      </c>
      <c r="N122" s="134" t="s">
        <v>2276</v>
      </c>
      <c r="O122" s="134" t="s">
        <v>2003</v>
      </c>
      <c r="P122" s="134" t="s">
        <v>2277</v>
      </c>
      <c r="Q122" s="141" t="s">
        <v>2441</v>
      </c>
      <c r="R122" s="173" t="s">
        <v>2781</v>
      </c>
      <c r="S122" s="146" t="s">
        <v>2563</v>
      </c>
      <c r="T122" s="70"/>
      <c r="U122" s="152" t="s">
        <v>44</v>
      </c>
      <c r="V122" s="153">
        <v>100</v>
      </c>
      <c r="W122" s="74"/>
      <c r="X122" s="157" t="s">
        <v>2596</v>
      </c>
      <c r="Y122" s="158"/>
      <c r="Z122" s="163" t="s">
        <v>2598</v>
      </c>
      <c r="AA122" s="163">
        <v>46367</v>
      </c>
      <c r="AB122" s="163" t="s">
        <v>2612</v>
      </c>
      <c r="AC122" s="163" t="s">
        <v>53</v>
      </c>
      <c r="AD122" s="164" t="s">
        <v>2613</v>
      </c>
      <c r="AE122" s="69"/>
      <c r="AF122" s="69"/>
      <c r="AG122" s="69"/>
      <c r="AH122" s="70"/>
    </row>
    <row r="123" spans="1:34" s="71" customFormat="1" ht="78.75" x14ac:dyDescent="0.25">
      <c r="A123" s="165"/>
      <c r="B123" s="81">
        <v>46078</v>
      </c>
      <c r="C123" s="85">
        <v>39</v>
      </c>
      <c r="D123" s="89" t="s">
        <v>41</v>
      </c>
      <c r="E123" s="97" t="s">
        <v>1440</v>
      </c>
      <c r="F123" s="105" t="s">
        <v>1487</v>
      </c>
      <c r="G123" s="67"/>
      <c r="H123" s="67"/>
      <c r="I123" s="110" t="s">
        <v>1718</v>
      </c>
      <c r="J123" s="108" t="s">
        <v>1719</v>
      </c>
      <c r="K123" s="116" t="s">
        <v>1869</v>
      </c>
      <c r="L123" s="125"/>
      <c r="M123" s="132" t="s">
        <v>2094</v>
      </c>
      <c r="N123" s="132" t="s">
        <v>2278</v>
      </c>
      <c r="O123" s="132" t="s">
        <v>2033</v>
      </c>
      <c r="P123" s="132" t="s">
        <v>2279</v>
      </c>
      <c r="Q123" s="138" t="s">
        <v>2442</v>
      </c>
      <c r="R123" s="173" t="s">
        <v>2782</v>
      </c>
      <c r="S123" s="145" t="s">
        <v>2564</v>
      </c>
      <c r="T123" s="70"/>
      <c r="U123" s="149"/>
      <c r="V123" s="149"/>
      <c r="W123" s="74"/>
      <c r="X123" s="154"/>
      <c r="Y123" s="154"/>
      <c r="Z123" s="163" t="s">
        <v>2598</v>
      </c>
      <c r="AA123" s="161"/>
      <c r="AB123" s="161"/>
      <c r="AC123" s="161"/>
      <c r="AD123" s="164" t="s">
        <v>2600</v>
      </c>
      <c r="AE123" s="69"/>
      <c r="AF123" s="69"/>
      <c r="AG123" s="69"/>
      <c r="AH123" s="70"/>
    </row>
    <row r="124" spans="1:34" s="71" customFormat="1" ht="94.5" x14ac:dyDescent="0.25">
      <c r="A124" s="165"/>
      <c r="B124" s="81">
        <v>46077</v>
      </c>
      <c r="C124" s="85">
        <v>6</v>
      </c>
      <c r="D124" s="89" t="s">
        <v>41</v>
      </c>
      <c r="E124" s="89" t="s">
        <v>1441</v>
      </c>
      <c r="F124" s="103" t="s">
        <v>1491</v>
      </c>
      <c r="G124" s="67"/>
      <c r="H124" s="67"/>
      <c r="I124" s="110" t="s">
        <v>1720</v>
      </c>
      <c r="J124" s="108" t="s">
        <v>1721</v>
      </c>
      <c r="K124" s="116" t="s">
        <v>1870</v>
      </c>
      <c r="L124" s="126" t="s">
        <v>1980</v>
      </c>
      <c r="M124" s="132" t="s">
        <v>2094</v>
      </c>
      <c r="N124" s="132" t="s">
        <v>2280</v>
      </c>
      <c r="O124" s="132" t="s">
        <v>2012</v>
      </c>
      <c r="P124" s="132" t="s">
        <v>2281</v>
      </c>
      <c r="Q124" s="138" t="s">
        <v>2443</v>
      </c>
      <c r="R124" s="173" t="s">
        <v>2783</v>
      </c>
      <c r="S124" s="145" t="s">
        <v>2565</v>
      </c>
      <c r="T124" s="70"/>
      <c r="U124" s="149"/>
      <c r="V124" s="149"/>
      <c r="W124" s="74"/>
      <c r="X124" s="154"/>
      <c r="Y124" s="154"/>
      <c r="Z124" s="163" t="s">
        <v>2598</v>
      </c>
      <c r="AA124" s="161"/>
      <c r="AB124" s="161"/>
      <c r="AC124" s="161"/>
      <c r="AD124" s="164" t="s">
        <v>2600</v>
      </c>
      <c r="AE124" s="69"/>
      <c r="AF124" s="69"/>
      <c r="AG124" s="69"/>
      <c r="AH124" s="70"/>
    </row>
    <row r="125" spans="1:34" s="71" customFormat="1" ht="78.75" x14ac:dyDescent="0.25">
      <c r="A125" s="168" t="s">
        <v>2661</v>
      </c>
      <c r="B125" s="80">
        <v>46080</v>
      </c>
      <c r="C125" s="85">
        <v>11</v>
      </c>
      <c r="D125" s="91" t="s">
        <v>41</v>
      </c>
      <c r="E125" s="93" t="s">
        <v>1442</v>
      </c>
      <c r="F125" s="105" t="s">
        <v>1486</v>
      </c>
      <c r="G125" s="67"/>
      <c r="H125" s="67"/>
      <c r="I125" s="110" t="s">
        <v>1722</v>
      </c>
      <c r="J125" s="112" t="s">
        <v>1723</v>
      </c>
      <c r="K125" s="119" t="s">
        <v>1871</v>
      </c>
      <c r="L125" s="128" t="s">
        <v>1981</v>
      </c>
      <c r="M125" s="134" t="s">
        <v>2282</v>
      </c>
      <c r="N125" s="134" t="s">
        <v>2283</v>
      </c>
      <c r="O125" s="134" t="s">
        <v>2012</v>
      </c>
      <c r="P125" s="134" t="s">
        <v>2284</v>
      </c>
      <c r="Q125" s="141" t="s">
        <v>2444</v>
      </c>
      <c r="R125" s="173" t="s">
        <v>2784</v>
      </c>
      <c r="S125" s="146" t="s">
        <v>2566</v>
      </c>
      <c r="T125" s="70"/>
      <c r="U125" s="152" t="s">
        <v>44</v>
      </c>
      <c r="V125" s="153">
        <v>100</v>
      </c>
      <c r="W125" s="74"/>
      <c r="X125" s="157">
        <v>46080</v>
      </c>
      <c r="Y125" s="157" t="s">
        <v>2591</v>
      </c>
      <c r="Z125" s="163" t="s">
        <v>2597</v>
      </c>
      <c r="AA125" s="163">
        <v>46080</v>
      </c>
      <c r="AB125" s="163" t="s">
        <v>45</v>
      </c>
      <c r="AC125" s="163" t="s">
        <v>50</v>
      </c>
      <c r="AD125" s="164"/>
      <c r="AE125" s="69"/>
      <c r="AF125" s="69"/>
      <c r="AG125" s="69"/>
      <c r="AH125" s="70"/>
    </row>
    <row r="126" spans="1:34" s="71" customFormat="1" ht="47.25" x14ac:dyDescent="0.25">
      <c r="A126" s="168" t="s">
        <v>1238</v>
      </c>
      <c r="B126" s="80">
        <v>46076</v>
      </c>
      <c r="C126" s="86">
        <v>11</v>
      </c>
      <c r="D126" s="91" t="s">
        <v>41</v>
      </c>
      <c r="E126" s="92" t="s">
        <v>1443</v>
      </c>
      <c r="F126" s="105" t="s">
        <v>1471</v>
      </c>
      <c r="G126" s="67"/>
      <c r="H126" s="67"/>
      <c r="I126" s="110" t="s">
        <v>1724</v>
      </c>
      <c r="J126" s="112" t="s">
        <v>1270</v>
      </c>
      <c r="K126" s="121" t="s">
        <v>1872</v>
      </c>
      <c r="L126" s="128"/>
      <c r="M126" s="133" t="s">
        <v>1318</v>
      </c>
      <c r="N126" s="133" t="s">
        <v>1319</v>
      </c>
      <c r="O126" s="134" t="s">
        <v>1320</v>
      </c>
      <c r="P126" s="133" t="s">
        <v>1321</v>
      </c>
      <c r="Q126" s="140" t="s">
        <v>1322</v>
      </c>
      <c r="R126" s="173" t="s">
        <v>2785</v>
      </c>
      <c r="S126" s="146" t="s">
        <v>2483</v>
      </c>
      <c r="T126" s="70"/>
      <c r="U126" s="152" t="s">
        <v>44</v>
      </c>
      <c r="V126" s="153">
        <v>100</v>
      </c>
      <c r="W126" s="74"/>
      <c r="X126" s="157">
        <v>46076</v>
      </c>
      <c r="Y126" s="157" t="s">
        <v>1229</v>
      </c>
      <c r="Z126" s="163" t="s">
        <v>2598</v>
      </c>
      <c r="AA126" s="163">
        <v>46076</v>
      </c>
      <c r="AB126" s="163" t="s">
        <v>45</v>
      </c>
      <c r="AC126" s="163"/>
      <c r="AD126" s="164"/>
      <c r="AE126" s="69"/>
      <c r="AF126" s="69"/>
      <c r="AG126" s="69"/>
      <c r="AH126" s="70"/>
    </row>
    <row r="127" spans="1:34" s="71" customFormat="1" ht="78.75" x14ac:dyDescent="0.25">
      <c r="A127" s="165"/>
      <c r="B127" s="81">
        <v>45911</v>
      </c>
      <c r="C127" s="85">
        <v>32</v>
      </c>
      <c r="D127" s="89" t="s">
        <v>41</v>
      </c>
      <c r="E127" s="96" t="s">
        <v>1444</v>
      </c>
      <c r="F127" s="105" t="s">
        <v>1512</v>
      </c>
      <c r="G127" s="67"/>
      <c r="H127" s="67"/>
      <c r="I127" s="110" t="s">
        <v>1725</v>
      </c>
      <c r="J127" s="108" t="s">
        <v>1726</v>
      </c>
      <c r="K127" s="116" t="s">
        <v>1873</v>
      </c>
      <c r="L127" s="126" t="s">
        <v>1982</v>
      </c>
      <c r="M127" s="132" t="s">
        <v>2285</v>
      </c>
      <c r="N127" s="132" t="s">
        <v>2286</v>
      </c>
      <c r="O127" s="132" t="s">
        <v>2012</v>
      </c>
      <c r="P127" s="132" t="s">
        <v>2287</v>
      </c>
      <c r="Q127" s="138" t="s">
        <v>2445</v>
      </c>
      <c r="R127" s="173" t="s">
        <v>2786</v>
      </c>
      <c r="S127" s="145" t="s">
        <v>2567</v>
      </c>
      <c r="T127" s="70"/>
      <c r="U127" s="149"/>
      <c r="V127" s="149"/>
      <c r="W127" s="74"/>
      <c r="X127" s="154"/>
      <c r="Y127" s="154"/>
      <c r="Z127" s="163" t="s">
        <v>2598</v>
      </c>
      <c r="AA127" s="161"/>
      <c r="AB127" s="161"/>
      <c r="AC127" s="161" t="s">
        <v>50</v>
      </c>
      <c r="AD127" s="164" t="s">
        <v>2600</v>
      </c>
      <c r="AE127" s="69"/>
      <c r="AF127" s="69"/>
      <c r="AG127" s="69"/>
      <c r="AH127" s="70"/>
    </row>
    <row r="128" spans="1:34" s="71" customFormat="1" ht="78.75" x14ac:dyDescent="0.25">
      <c r="A128" s="165"/>
      <c r="B128" s="81">
        <v>46075</v>
      </c>
      <c r="C128" s="85">
        <v>15</v>
      </c>
      <c r="D128" s="89" t="s">
        <v>65</v>
      </c>
      <c r="E128" s="89" t="s">
        <v>1445</v>
      </c>
      <c r="F128" s="105" t="s">
        <v>1480</v>
      </c>
      <c r="G128" s="67"/>
      <c r="H128" s="67"/>
      <c r="I128" s="110" t="s">
        <v>1727</v>
      </c>
      <c r="J128" s="108" t="s">
        <v>1728</v>
      </c>
      <c r="K128" s="118" t="s">
        <v>1874</v>
      </c>
      <c r="L128" s="126" t="s">
        <v>1983</v>
      </c>
      <c r="M128" s="132" t="s">
        <v>2288</v>
      </c>
      <c r="N128" s="132" t="s">
        <v>2289</v>
      </c>
      <c r="O128" s="132" t="s">
        <v>2012</v>
      </c>
      <c r="P128" s="132" t="s">
        <v>2290</v>
      </c>
      <c r="Q128" s="138" t="s">
        <v>2446</v>
      </c>
      <c r="R128" s="173" t="s">
        <v>2787</v>
      </c>
      <c r="S128" s="145" t="s">
        <v>2568</v>
      </c>
      <c r="T128" s="70"/>
      <c r="U128" s="149"/>
      <c r="V128" s="149"/>
      <c r="W128" s="74"/>
      <c r="X128" s="154"/>
      <c r="Y128" s="154"/>
      <c r="Z128" s="163" t="s">
        <v>2598</v>
      </c>
      <c r="AA128" s="161"/>
      <c r="AB128" s="161"/>
      <c r="AC128" s="161" t="s">
        <v>50</v>
      </c>
      <c r="AD128" s="164" t="s">
        <v>2600</v>
      </c>
      <c r="AE128" s="69"/>
      <c r="AF128" s="69"/>
      <c r="AG128" s="69"/>
      <c r="AH128" s="70"/>
    </row>
    <row r="129" spans="1:34" s="71" customFormat="1" ht="94.5" x14ac:dyDescent="0.25">
      <c r="A129" s="165"/>
      <c r="B129" s="81">
        <v>46078</v>
      </c>
      <c r="C129" s="85">
        <v>10</v>
      </c>
      <c r="D129" s="89" t="s">
        <v>41</v>
      </c>
      <c r="E129" s="96" t="s">
        <v>1446</v>
      </c>
      <c r="F129" s="103" t="s">
        <v>1491</v>
      </c>
      <c r="G129" s="67"/>
      <c r="H129" s="67"/>
      <c r="I129" s="110" t="s">
        <v>1729</v>
      </c>
      <c r="J129" s="108" t="s">
        <v>1730</v>
      </c>
      <c r="K129" s="116" t="s">
        <v>1875</v>
      </c>
      <c r="L129" s="126" t="s">
        <v>1984</v>
      </c>
      <c r="M129" s="132" t="s">
        <v>2094</v>
      </c>
      <c r="N129" s="132" t="s">
        <v>2291</v>
      </c>
      <c r="O129" s="132" t="s">
        <v>2012</v>
      </c>
      <c r="P129" s="132" t="s">
        <v>2292</v>
      </c>
      <c r="Q129" s="138" t="s">
        <v>2447</v>
      </c>
      <c r="R129" s="173" t="s">
        <v>2788</v>
      </c>
      <c r="S129" s="145" t="s">
        <v>2569</v>
      </c>
      <c r="T129" s="70"/>
      <c r="U129" s="149"/>
      <c r="V129" s="149"/>
      <c r="W129" s="74"/>
      <c r="X129" s="154"/>
      <c r="Y129" s="154"/>
      <c r="Z129" s="163" t="s">
        <v>2598</v>
      </c>
      <c r="AA129" s="161"/>
      <c r="AB129" s="161"/>
      <c r="AC129" s="161" t="s">
        <v>50</v>
      </c>
      <c r="AD129" s="164" t="s">
        <v>2600</v>
      </c>
      <c r="AE129" s="69"/>
      <c r="AF129" s="69"/>
      <c r="AG129" s="69"/>
      <c r="AH129" s="70"/>
    </row>
    <row r="130" spans="1:34" s="71" customFormat="1" ht="189" x14ac:dyDescent="0.25">
      <c r="A130" s="169" t="s">
        <v>2618</v>
      </c>
      <c r="B130" s="80">
        <v>46080</v>
      </c>
      <c r="C130" s="85">
        <v>12</v>
      </c>
      <c r="D130" s="91" t="s">
        <v>41</v>
      </c>
      <c r="E130" s="93" t="s">
        <v>1447</v>
      </c>
      <c r="F130" s="105" t="s">
        <v>1474</v>
      </c>
      <c r="G130" s="67"/>
      <c r="H130" s="67"/>
      <c r="I130" s="110" t="s">
        <v>1731</v>
      </c>
      <c r="J130" s="114" t="s">
        <v>1732</v>
      </c>
      <c r="K130" s="120" t="s">
        <v>1876</v>
      </c>
      <c r="L130" s="127" t="s">
        <v>1985</v>
      </c>
      <c r="M130" s="134" t="s">
        <v>2010</v>
      </c>
      <c r="N130" s="134" t="s">
        <v>2293</v>
      </c>
      <c r="O130" s="134" t="s">
        <v>2012</v>
      </c>
      <c r="P130" s="134" t="s">
        <v>2013</v>
      </c>
      <c r="Q130" s="141" t="s">
        <v>2448</v>
      </c>
      <c r="R130" s="173" t="s">
        <v>2789</v>
      </c>
      <c r="S130" s="146" t="s">
        <v>2570</v>
      </c>
      <c r="T130" s="70"/>
      <c r="U130" s="152" t="s">
        <v>44</v>
      </c>
      <c r="V130" s="153">
        <v>100</v>
      </c>
      <c r="W130" s="74"/>
      <c r="X130" s="157">
        <v>46080</v>
      </c>
      <c r="Y130" s="157" t="s">
        <v>2591</v>
      </c>
      <c r="Z130" s="163" t="s">
        <v>2598</v>
      </c>
      <c r="AA130" s="163">
        <v>46080</v>
      </c>
      <c r="AB130" s="163" t="s">
        <v>59</v>
      </c>
      <c r="AC130" s="163" t="s">
        <v>50</v>
      </c>
      <c r="AD130" s="164"/>
      <c r="AE130" s="69"/>
      <c r="AF130" s="69"/>
      <c r="AG130" s="69"/>
      <c r="AH130" s="70"/>
    </row>
    <row r="131" spans="1:34" s="71" customFormat="1" ht="189" x14ac:dyDescent="0.25">
      <c r="A131" s="169" t="s">
        <v>2618</v>
      </c>
      <c r="B131" s="80">
        <v>46080</v>
      </c>
      <c r="C131" s="85">
        <v>13</v>
      </c>
      <c r="D131" s="91" t="s">
        <v>41</v>
      </c>
      <c r="E131" s="93" t="s">
        <v>1448</v>
      </c>
      <c r="F131" s="105" t="s">
        <v>1474</v>
      </c>
      <c r="G131" s="67"/>
      <c r="H131" s="67"/>
      <c r="I131" s="110" t="s">
        <v>1733</v>
      </c>
      <c r="J131" s="114" t="s">
        <v>1734</v>
      </c>
      <c r="K131" s="120" t="s">
        <v>1877</v>
      </c>
      <c r="L131" s="129" t="s">
        <v>1986</v>
      </c>
      <c r="M131" s="134" t="s">
        <v>2294</v>
      </c>
      <c r="N131" s="134" t="s">
        <v>2295</v>
      </c>
      <c r="O131" s="134" t="s">
        <v>2012</v>
      </c>
      <c r="P131" s="134" t="s">
        <v>2296</v>
      </c>
      <c r="Q131" s="141" t="s">
        <v>2449</v>
      </c>
      <c r="R131" s="173" t="s">
        <v>2790</v>
      </c>
      <c r="S131" s="146" t="s">
        <v>2571</v>
      </c>
      <c r="T131" s="70"/>
      <c r="U131" s="152" t="s">
        <v>44</v>
      </c>
      <c r="V131" s="153">
        <v>100</v>
      </c>
      <c r="W131" s="74"/>
      <c r="X131" s="157">
        <v>46080</v>
      </c>
      <c r="Y131" s="157" t="s">
        <v>2591</v>
      </c>
      <c r="Z131" s="163" t="s">
        <v>2598</v>
      </c>
      <c r="AA131" s="163">
        <v>46080</v>
      </c>
      <c r="AB131" s="163" t="s">
        <v>59</v>
      </c>
      <c r="AC131" s="163"/>
      <c r="AD131" s="164"/>
      <c r="AE131" s="69"/>
      <c r="AF131" s="69"/>
      <c r="AG131" s="69"/>
      <c r="AH131" s="70"/>
    </row>
    <row r="132" spans="1:34" s="71" customFormat="1" ht="94.5" x14ac:dyDescent="0.25">
      <c r="A132" s="168" t="s">
        <v>2662</v>
      </c>
      <c r="B132" s="80">
        <v>46077</v>
      </c>
      <c r="C132" s="85">
        <v>4</v>
      </c>
      <c r="D132" s="91" t="s">
        <v>55</v>
      </c>
      <c r="E132" s="93" t="s">
        <v>1449</v>
      </c>
      <c r="F132" s="105" t="s">
        <v>1471</v>
      </c>
      <c r="G132" s="67"/>
      <c r="H132" s="67"/>
      <c r="I132" s="110" t="s">
        <v>1735</v>
      </c>
      <c r="J132" s="113">
        <v>3483714857</v>
      </c>
      <c r="K132" s="120"/>
      <c r="L132" s="128"/>
      <c r="M132" s="134" t="s">
        <v>1303</v>
      </c>
      <c r="N132" s="134" t="s">
        <v>2297</v>
      </c>
      <c r="O132" s="134" t="s">
        <v>1288</v>
      </c>
      <c r="P132" s="134" t="s">
        <v>2298</v>
      </c>
      <c r="Q132" s="141" t="s">
        <v>2450</v>
      </c>
      <c r="R132" s="173" t="s">
        <v>2791</v>
      </c>
      <c r="S132" s="146" t="s">
        <v>2572</v>
      </c>
      <c r="T132" s="70"/>
      <c r="U132" s="152" t="s">
        <v>44</v>
      </c>
      <c r="V132" s="153">
        <v>100</v>
      </c>
      <c r="W132" s="74"/>
      <c r="X132" s="157">
        <v>46077</v>
      </c>
      <c r="Y132" s="157" t="s">
        <v>2590</v>
      </c>
      <c r="Z132" s="163" t="s">
        <v>2598</v>
      </c>
      <c r="AA132" s="163">
        <v>46077</v>
      </c>
      <c r="AB132" s="163" t="s">
        <v>45</v>
      </c>
      <c r="AC132" s="163" t="s">
        <v>50</v>
      </c>
      <c r="AD132" s="164"/>
      <c r="AE132" s="69"/>
      <c r="AF132" s="69"/>
      <c r="AG132" s="69"/>
      <c r="AH132" s="70"/>
    </row>
    <row r="133" spans="1:34" s="71" customFormat="1" ht="78.75" x14ac:dyDescent="0.25">
      <c r="A133" s="168" t="s">
        <v>2663</v>
      </c>
      <c r="B133" s="80">
        <v>46077</v>
      </c>
      <c r="C133" s="85">
        <v>6</v>
      </c>
      <c r="D133" s="91" t="s">
        <v>41</v>
      </c>
      <c r="E133" s="98" t="s">
        <v>1450</v>
      </c>
      <c r="F133" s="105" t="s">
        <v>1513</v>
      </c>
      <c r="G133" s="67"/>
      <c r="H133" s="67"/>
      <c r="I133" s="110" t="s">
        <v>1736</v>
      </c>
      <c r="J133" s="112" t="s">
        <v>1737</v>
      </c>
      <c r="K133" s="119" t="s">
        <v>1878</v>
      </c>
      <c r="L133" s="128"/>
      <c r="M133" s="134" t="s">
        <v>2299</v>
      </c>
      <c r="N133" s="134" t="s">
        <v>2300</v>
      </c>
      <c r="O133" s="134" t="s">
        <v>2048</v>
      </c>
      <c r="P133" s="134" t="s">
        <v>2301</v>
      </c>
      <c r="Q133" s="141" t="s">
        <v>2451</v>
      </c>
      <c r="R133" s="173" t="s">
        <v>2792</v>
      </c>
      <c r="S133" s="146" t="s">
        <v>2573</v>
      </c>
      <c r="T133" s="70"/>
      <c r="U133" s="152" t="s">
        <v>44</v>
      </c>
      <c r="V133" s="153">
        <v>100</v>
      </c>
      <c r="W133" s="74"/>
      <c r="X133" s="157">
        <v>46077</v>
      </c>
      <c r="Y133" s="157" t="s">
        <v>2590</v>
      </c>
      <c r="Z133" s="163" t="s">
        <v>2598</v>
      </c>
      <c r="AA133" s="163">
        <v>46077</v>
      </c>
      <c r="AB133" s="163" t="s">
        <v>45</v>
      </c>
      <c r="AC133" s="163"/>
      <c r="AD133" s="164"/>
      <c r="AE133" s="69"/>
      <c r="AF133" s="69"/>
      <c r="AG133" s="69"/>
      <c r="AH133" s="70"/>
    </row>
    <row r="134" spans="1:34" s="71" customFormat="1" ht="94.5" x14ac:dyDescent="0.25">
      <c r="A134" s="165"/>
      <c r="B134" s="81">
        <v>46077</v>
      </c>
      <c r="C134" s="85">
        <v>12</v>
      </c>
      <c r="D134" s="89" t="s">
        <v>41</v>
      </c>
      <c r="E134" s="96" t="s">
        <v>1451</v>
      </c>
      <c r="F134" s="105" t="s">
        <v>1489</v>
      </c>
      <c r="G134" s="67"/>
      <c r="H134" s="67"/>
      <c r="I134" s="110" t="s">
        <v>1738</v>
      </c>
      <c r="J134" s="108" t="s">
        <v>1739</v>
      </c>
      <c r="K134" s="117" t="s">
        <v>1879</v>
      </c>
      <c r="L134" s="123"/>
      <c r="M134" s="132" t="s">
        <v>2302</v>
      </c>
      <c r="N134" s="132" t="s">
        <v>2303</v>
      </c>
      <c r="O134" s="132" t="s">
        <v>2012</v>
      </c>
      <c r="P134" s="132" t="s">
        <v>2304</v>
      </c>
      <c r="Q134" s="138" t="s">
        <v>2452</v>
      </c>
      <c r="R134" s="173" t="s">
        <v>2793</v>
      </c>
      <c r="S134" s="145" t="s">
        <v>2574</v>
      </c>
      <c r="T134" s="70"/>
      <c r="U134" s="149"/>
      <c r="V134" s="149"/>
      <c r="W134" s="74"/>
      <c r="X134" s="154"/>
      <c r="Y134" s="154"/>
      <c r="Z134" s="163" t="s">
        <v>2598</v>
      </c>
      <c r="AA134" s="161"/>
      <c r="AB134" s="161"/>
      <c r="AC134" s="161"/>
      <c r="AD134" s="164" t="s">
        <v>2600</v>
      </c>
      <c r="AE134" s="69"/>
      <c r="AF134" s="69"/>
      <c r="AG134" s="69"/>
      <c r="AH134" s="70"/>
    </row>
    <row r="135" spans="1:34" s="71" customFormat="1" ht="78.75" x14ac:dyDescent="0.25">
      <c r="A135" s="169" t="s">
        <v>1236</v>
      </c>
      <c r="B135" s="80">
        <v>46076</v>
      </c>
      <c r="C135" s="85">
        <v>12</v>
      </c>
      <c r="D135" s="91" t="s">
        <v>41</v>
      </c>
      <c r="E135" s="92" t="s">
        <v>1452</v>
      </c>
      <c r="F135" s="105" t="s">
        <v>1485</v>
      </c>
      <c r="G135" s="67"/>
      <c r="H135" s="67"/>
      <c r="I135" s="110" t="s">
        <v>1740</v>
      </c>
      <c r="J135" s="112" t="s">
        <v>1271</v>
      </c>
      <c r="K135" s="120" t="s">
        <v>1880</v>
      </c>
      <c r="L135" s="128" t="s">
        <v>1272</v>
      </c>
      <c r="M135" s="133" t="s">
        <v>1323</v>
      </c>
      <c r="N135" s="133" t="s">
        <v>1324</v>
      </c>
      <c r="O135" s="134" t="s">
        <v>2033</v>
      </c>
      <c r="P135" s="133" t="s">
        <v>1325</v>
      </c>
      <c r="Q135" s="140" t="s">
        <v>1326</v>
      </c>
      <c r="R135" s="173" t="s">
        <v>2794</v>
      </c>
      <c r="S135" s="146" t="s">
        <v>1327</v>
      </c>
      <c r="T135" s="70"/>
      <c r="U135" s="152" t="s">
        <v>44</v>
      </c>
      <c r="V135" s="153">
        <v>100</v>
      </c>
      <c r="W135" s="74"/>
      <c r="X135" s="157">
        <v>46076</v>
      </c>
      <c r="Y135" s="157" t="s">
        <v>1229</v>
      </c>
      <c r="Z135" s="163" t="s">
        <v>2598</v>
      </c>
      <c r="AA135" s="163">
        <v>46076</v>
      </c>
      <c r="AB135" s="163" t="s">
        <v>45</v>
      </c>
      <c r="AC135" s="163" t="s">
        <v>1328</v>
      </c>
      <c r="AD135" s="164"/>
      <c r="AE135" s="69"/>
      <c r="AF135" s="69"/>
      <c r="AG135" s="69"/>
      <c r="AH135" s="70"/>
    </row>
    <row r="136" spans="1:34" s="71" customFormat="1" ht="94.5" x14ac:dyDescent="0.25">
      <c r="A136" s="168" t="s">
        <v>1235</v>
      </c>
      <c r="B136" s="80">
        <v>46075</v>
      </c>
      <c r="C136" s="86">
        <v>13</v>
      </c>
      <c r="D136" s="91" t="s">
        <v>41</v>
      </c>
      <c r="E136" s="93" t="s">
        <v>1453</v>
      </c>
      <c r="F136" s="105" t="s">
        <v>1475</v>
      </c>
      <c r="G136" s="67"/>
      <c r="H136" s="67"/>
      <c r="I136" s="110" t="s">
        <v>1741</v>
      </c>
      <c r="J136" s="114" t="s">
        <v>1273</v>
      </c>
      <c r="K136" s="120" t="s">
        <v>1274</v>
      </c>
      <c r="L136" s="127" t="s">
        <v>1275</v>
      </c>
      <c r="M136" s="134" t="s">
        <v>1258</v>
      </c>
      <c r="N136" s="134" t="s">
        <v>1276</v>
      </c>
      <c r="O136" s="134" t="s">
        <v>2033</v>
      </c>
      <c r="P136" s="134" t="s">
        <v>1277</v>
      </c>
      <c r="Q136" s="141" t="s">
        <v>1278</v>
      </c>
      <c r="R136" s="173" t="s">
        <v>2795</v>
      </c>
      <c r="S136" s="146" t="s">
        <v>2575</v>
      </c>
      <c r="T136" s="70"/>
      <c r="U136" s="152" t="s">
        <v>44</v>
      </c>
      <c r="V136" s="153">
        <v>100</v>
      </c>
      <c r="W136" s="74"/>
      <c r="X136" s="157">
        <v>46076</v>
      </c>
      <c r="Y136" s="157" t="s">
        <v>1229</v>
      </c>
      <c r="Z136" s="163" t="s">
        <v>2598</v>
      </c>
      <c r="AA136" s="163">
        <v>46075</v>
      </c>
      <c r="AB136" s="163" t="s">
        <v>45</v>
      </c>
      <c r="AC136" s="163" t="s">
        <v>46</v>
      </c>
      <c r="AD136" s="164"/>
      <c r="AE136" s="69"/>
      <c r="AF136" s="69"/>
      <c r="AG136" s="69"/>
      <c r="AH136" s="70"/>
    </row>
    <row r="137" spans="1:34" s="71" customFormat="1" ht="220.5" x14ac:dyDescent="0.25">
      <c r="A137" s="168" t="s">
        <v>2664</v>
      </c>
      <c r="B137" s="80">
        <v>46078</v>
      </c>
      <c r="C137" s="86">
        <v>11</v>
      </c>
      <c r="D137" s="91" t="s">
        <v>65</v>
      </c>
      <c r="E137" s="92" t="s">
        <v>1454</v>
      </c>
      <c r="F137" s="105" t="s">
        <v>1514</v>
      </c>
      <c r="G137" s="67"/>
      <c r="H137" s="67"/>
      <c r="I137" s="110" t="s">
        <v>1742</v>
      </c>
      <c r="J137" s="112" t="s">
        <v>1743</v>
      </c>
      <c r="K137" s="121" t="s">
        <v>1881</v>
      </c>
      <c r="L137" s="128" t="s">
        <v>1987</v>
      </c>
      <c r="M137" s="133" t="s">
        <v>2305</v>
      </c>
      <c r="N137" s="133" t="s">
        <v>2306</v>
      </c>
      <c r="O137" s="134" t="s">
        <v>2012</v>
      </c>
      <c r="P137" s="133" t="s">
        <v>2307</v>
      </c>
      <c r="Q137" s="140" t="s">
        <v>2453</v>
      </c>
      <c r="R137" s="173" t="s">
        <v>2796</v>
      </c>
      <c r="S137" s="146" t="s">
        <v>2576</v>
      </c>
      <c r="T137" s="70"/>
      <c r="U137" s="152" t="s">
        <v>44</v>
      </c>
      <c r="V137" s="153">
        <v>100</v>
      </c>
      <c r="W137" s="74"/>
      <c r="X137" s="157">
        <v>46078</v>
      </c>
      <c r="Y137" s="157" t="s">
        <v>2594</v>
      </c>
      <c r="Z137" s="163" t="s">
        <v>2598</v>
      </c>
      <c r="AA137" s="163">
        <v>46078</v>
      </c>
      <c r="AB137" s="163" t="s">
        <v>66</v>
      </c>
      <c r="AC137" s="163"/>
      <c r="AD137" s="164" t="s">
        <v>2614</v>
      </c>
      <c r="AE137" s="69"/>
      <c r="AF137" s="69"/>
      <c r="AG137" s="69"/>
      <c r="AH137" s="70"/>
    </row>
    <row r="138" spans="1:34" s="71" customFormat="1" ht="94.5" x14ac:dyDescent="0.25">
      <c r="A138" s="169" t="s">
        <v>2665</v>
      </c>
      <c r="B138" s="80">
        <v>46075</v>
      </c>
      <c r="C138" s="86">
        <v>7</v>
      </c>
      <c r="D138" s="91" t="s">
        <v>41</v>
      </c>
      <c r="E138" s="93" t="s">
        <v>1455</v>
      </c>
      <c r="F138" s="105" t="s">
        <v>1471</v>
      </c>
      <c r="G138" s="67"/>
      <c r="H138" s="67"/>
      <c r="I138" s="110" t="s">
        <v>1744</v>
      </c>
      <c r="J138" s="113">
        <v>3346308799</v>
      </c>
      <c r="K138" s="120" t="s">
        <v>1882</v>
      </c>
      <c r="L138" s="128" t="s">
        <v>1988</v>
      </c>
      <c r="M138" s="134" t="s">
        <v>2308</v>
      </c>
      <c r="N138" s="134" t="s">
        <v>2309</v>
      </c>
      <c r="O138" s="134" t="s">
        <v>1288</v>
      </c>
      <c r="P138" s="134" t="s">
        <v>2310</v>
      </c>
      <c r="Q138" s="141" t="s">
        <v>2454</v>
      </c>
      <c r="R138" s="173" t="s">
        <v>2797</v>
      </c>
      <c r="S138" s="146" t="s">
        <v>2577</v>
      </c>
      <c r="T138" s="70"/>
      <c r="U138" s="152" t="s">
        <v>44</v>
      </c>
      <c r="V138" s="153">
        <v>100</v>
      </c>
      <c r="W138" s="74"/>
      <c r="X138" s="157">
        <v>46075</v>
      </c>
      <c r="Y138" s="157" t="s">
        <v>2592</v>
      </c>
      <c r="Z138" s="163" t="s">
        <v>2598</v>
      </c>
      <c r="AA138" s="163">
        <v>46075</v>
      </c>
      <c r="AB138" s="163" t="s">
        <v>45</v>
      </c>
      <c r="AC138" s="163"/>
      <c r="AD138" s="164"/>
      <c r="AE138" s="69"/>
      <c r="AF138" s="69"/>
      <c r="AG138" s="69"/>
      <c r="AH138" s="70"/>
    </row>
    <row r="139" spans="1:34" s="71" customFormat="1" ht="94.5" x14ac:dyDescent="0.25">
      <c r="A139" s="169" t="s">
        <v>2666</v>
      </c>
      <c r="B139" s="80">
        <v>46075</v>
      </c>
      <c r="C139" s="86">
        <v>9</v>
      </c>
      <c r="D139" s="91" t="s">
        <v>41</v>
      </c>
      <c r="E139" s="93" t="s">
        <v>1456</v>
      </c>
      <c r="F139" s="106" t="s">
        <v>1472</v>
      </c>
      <c r="G139" s="67"/>
      <c r="H139" s="67"/>
      <c r="I139" s="110" t="s">
        <v>1745</v>
      </c>
      <c r="J139" s="114" t="s">
        <v>1746</v>
      </c>
      <c r="K139" s="120" t="s">
        <v>1883</v>
      </c>
      <c r="L139" s="127" t="s">
        <v>1989</v>
      </c>
      <c r="M139" s="134" t="s">
        <v>2311</v>
      </c>
      <c r="N139" s="134" t="s">
        <v>2312</v>
      </c>
      <c r="O139" s="134" t="s">
        <v>1288</v>
      </c>
      <c r="P139" s="134" t="s">
        <v>2313</v>
      </c>
      <c r="Q139" s="141" t="s">
        <v>2455</v>
      </c>
      <c r="R139" s="173" t="s">
        <v>2798</v>
      </c>
      <c r="S139" s="146" t="s">
        <v>2578</v>
      </c>
      <c r="T139" s="70"/>
      <c r="U139" s="152" t="s">
        <v>44</v>
      </c>
      <c r="V139" s="153">
        <v>100</v>
      </c>
      <c r="W139" s="74"/>
      <c r="X139" s="157">
        <v>46075</v>
      </c>
      <c r="Y139" s="157" t="s">
        <v>2592</v>
      </c>
      <c r="Z139" s="163" t="s">
        <v>2598</v>
      </c>
      <c r="AA139" s="163">
        <v>46075</v>
      </c>
      <c r="AB139" s="163" t="s">
        <v>45</v>
      </c>
      <c r="AC139" s="163"/>
      <c r="AD139" s="164"/>
      <c r="AE139" s="69"/>
      <c r="AF139" s="69"/>
      <c r="AG139" s="69"/>
      <c r="AH139" s="70"/>
    </row>
    <row r="140" spans="1:34" s="71" customFormat="1" ht="94.5" x14ac:dyDescent="0.25">
      <c r="A140" s="168" t="s">
        <v>2652</v>
      </c>
      <c r="B140" s="80">
        <v>46079</v>
      </c>
      <c r="C140" s="86">
        <v>15</v>
      </c>
      <c r="D140" s="90" t="s">
        <v>41</v>
      </c>
      <c r="E140" s="99" t="s">
        <v>1457</v>
      </c>
      <c r="F140" s="105" t="s">
        <v>1506</v>
      </c>
      <c r="G140" s="67"/>
      <c r="H140" s="67"/>
      <c r="I140" s="110" t="s">
        <v>1747</v>
      </c>
      <c r="J140" s="112" t="s">
        <v>1748</v>
      </c>
      <c r="K140" s="119" t="s">
        <v>1884</v>
      </c>
      <c r="L140" s="128" t="s">
        <v>1990</v>
      </c>
      <c r="M140" s="134" t="s">
        <v>2314</v>
      </c>
      <c r="N140" s="134" t="s">
        <v>2315</v>
      </c>
      <c r="O140" s="134" t="s">
        <v>54</v>
      </c>
      <c r="P140" s="134" t="s">
        <v>2316</v>
      </c>
      <c r="Q140" s="141" t="s">
        <v>2456</v>
      </c>
      <c r="R140" s="173" t="s">
        <v>2799</v>
      </c>
      <c r="S140" s="146" t="s">
        <v>2579</v>
      </c>
      <c r="T140" s="70"/>
      <c r="U140" s="152" t="s">
        <v>44</v>
      </c>
      <c r="V140" s="153">
        <v>100</v>
      </c>
      <c r="W140" s="74"/>
      <c r="X140" s="157">
        <v>46079</v>
      </c>
      <c r="Y140" s="157" t="s">
        <v>2589</v>
      </c>
      <c r="Z140" s="163" t="s">
        <v>2598</v>
      </c>
      <c r="AA140" s="163">
        <v>46079</v>
      </c>
      <c r="AB140" s="163" t="s">
        <v>45</v>
      </c>
      <c r="AC140" s="163" t="s">
        <v>50</v>
      </c>
      <c r="AD140" s="164"/>
      <c r="AE140" s="69"/>
      <c r="AF140" s="69"/>
      <c r="AG140" s="69"/>
      <c r="AH140" s="70"/>
    </row>
    <row r="141" spans="1:34" s="71" customFormat="1" ht="78.75" x14ac:dyDescent="0.25">
      <c r="A141" s="170" t="s">
        <v>2667</v>
      </c>
      <c r="B141" s="80">
        <v>46074</v>
      </c>
      <c r="C141" s="86">
        <v>3</v>
      </c>
      <c r="D141" s="91" t="s">
        <v>41</v>
      </c>
      <c r="E141" s="92" t="s">
        <v>1458</v>
      </c>
      <c r="F141" s="105" t="s">
        <v>1471</v>
      </c>
      <c r="G141" s="67"/>
      <c r="H141" s="67"/>
      <c r="I141" s="110" t="s">
        <v>1749</v>
      </c>
      <c r="J141" s="112" t="s">
        <v>1750</v>
      </c>
      <c r="K141" s="121" t="s">
        <v>1885</v>
      </c>
      <c r="L141" s="128" t="s">
        <v>1991</v>
      </c>
      <c r="M141" s="133" t="s">
        <v>2078</v>
      </c>
      <c r="N141" s="133" t="s">
        <v>2317</v>
      </c>
      <c r="O141" s="134" t="s">
        <v>2045</v>
      </c>
      <c r="P141" s="133" t="s">
        <v>2318</v>
      </c>
      <c r="Q141" s="140" t="s">
        <v>2457</v>
      </c>
      <c r="R141" s="173" t="s">
        <v>2800</v>
      </c>
      <c r="S141" s="146" t="s">
        <v>2580</v>
      </c>
      <c r="T141" s="70"/>
      <c r="U141" s="152" t="s">
        <v>44</v>
      </c>
      <c r="V141" s="153">
        <v>100</v>
      </c>
      <c r="W141" s="74"/>
      <c r="X141" s="157">
        <v>46074</v>
      </c>
      <c r="Y141" s="157" t="s">
        <v>2595</v>
      </c>
      <c r="Z141" s="163" t="s">
        <v>2597</v>
      </c>
      <c r="AA141" s="163">
        <v>46074</v>
      </c>
      <c r="AB141" s="163" t="s">
        <v>45</v>
      </c>
      <c r="AC141" s="163" t="s">
        <v>2599</v>
      </c>
      <c r="AD141" s="164"/>
      <c r="AE141" s="69"/>
      <c r="AF141" s="69"/>
      <c r="AG141" s="69"/>
      <c r="AH141" s="70"/>
    </row>
    <row r="142" spans="1:34" s="71" customFormat="1" ht="110.25" x14ac:dyDescent="0.25">
      <c r="A142" s="170" t="s">
        <v>2668</v>
      </c>
      <c r="B142" s="80">
        <v>46081</v>
      </c>
      <c r="C142" s="85">
        <v>14</v>
      </c>
      <c r="D142" s="90" t="s">
        <v>41</v>
      </c>
      <c r="E142" s="94" t="s">
        <v>1459</v>
      </c>
      <c r="F142" s="105" t="s">
        <v>1475</v>
      </c>
      <c r="G142" s="67"/>
      <c r="H142" s="67"/>
      <c r="I142" s="110" t="s">
        <v>1751</v>
      </c>
      <c r="J142" s="112" t="s">
        <v>1752</v>
      </c>
      <c r="K142" s="119" t="s">
        <v>1886</v>
      </c>
      <c r="L142" s="128" t="s">
        <v>1992</v>
      </c>
      <c r="M142" s="134" t="s">
        <v>2319</v>
      </c>
      <c r="N142" s="134" t="s">
        <v>2320</v>
      </c>
      <c r="O142" s="134" t="s">
        <v>2033</v>
      </c>
      <c r="P142" s="134" t="s">
        <v>2321</v>
      </c>
      <c r="Q142" s="141" t="s">
        <v>2458</v>
      </c>
      <c r="R142" s="173" t="s">
        <v>2801</v>
      </c>
      <c r="S142" s="146" t="s">
        <v>2581</v>
      </c>
      <c r="T142" s="70"/>
      <c r="U142" s="152" t="s">
        <v>44</v>
      </c>
      <c r="V142" s="153">
        <v>100</v>
      </c>
      <c r="W142" s="74"/>
      <c r="X142" s="157">
        <v>46081</v>
      </c>
      <c r="Y142" s="157" t="s">
        <v>2593</v>
      </c>
      <c r="Z142" s="163" t="s">
        <v>2597</v>
      </c>
      <c r="AA142" s="163">
        <v>46081</v>
      </c>
      <c r="AB142" s="163" t="s">
        <v>45</v>
      </c>
      <c r="AC142" s="163"/>
      <c r="AD142" s="164" t="s">
        <v>1269</v>
      </c>
      <c r="AE142" s="69"/>
      <c r="AF142" s="69"/>
      <c r="AG142" s="69"/>
      <c r="AH142" s="70"/>
    </row>
    <row r="143" spans="1:34" s="71" customFormat="1" ht="78.75" x14ac:dyDescent="0.25">
      <c r="A143" s="165"/>
      <c r="B143" s="80">
        <v>46076</v>
      </c>
      <c r="C143" s="85">
        <v>37</v>
      </c>
      <c r="D143" s="89" t="s">
        <v>41</v>
      </c>
      <c r="E143" s="96" t="s">
        <v>1460</v>
      </c>
      <c r="F143" s="105" t="s">
        <v>1515</v>
      </c>
      <c r="G143" s="67"/>
      <c r="H143" s="67"/>
      <c r="I143" s="110" t="s">
        <v>1753</v>
      </c>
      <c r="J143" s="108" t="s">
        <v>1754</v>
      </c>
      <c r="K143" s="117"/>
      <c r="L143" s="126" t="s">
        <v>1993</v>
      </c>
      <c r="M143" s="132" t="s">
        <v>2322</v>
      </c>
      <c r="N143" s="132" t="s">
        <v>2323</v>
      </c>
      <c r="O143" s="132" t="s">
        <v>2012</v>
      </c>
      <c r="P143" s="132" t="s">
        <v>2324</v>
      </c>
      <c r="Q143" s="138" t="s">
        <v>2416</v>
      </c>
      <c r="R143" s="173" t="s">
        <v>2802</v>
      </c>
      <c r="S143" s="145" t="s">
        <v>2582</v>
      </c>
      <c r="T143" s="70"/>
      <c r="U143" s="149"/>
      <c r="V143" s="149"/>
      <c r="W143" s="74"/>
      <c r="X143" s="154"/>
      <c r="Y143" s="154"/>
      <c r="Z143" s="163" t="s">
        <v>2598</v>
      </c>
      <c r="AA143" s="161"/>
      <c r="AB143" s="161"/>
      <c r="AC143" s="161" t="s">
        <v>46</v>
      </c>
      <c r="AD143" s="164" t="s">
        <v>2600</v>
      </c>
      <c r="AE143" s="69"/>
      <c r="AF143" s="69"/>
      <c r="AG143" s="69"/>
      <c r="AH143" s="70"/>
    </row>
    <row r="144" spans="1:34" s="71" customFormat="1" ht="78.75" x14ac:dyDescent="0.25">
      <c r="A144" s="165"/>
      <c r="B144" s="81"/>
      <c r="C144" s="85">
        <v>19</v>
      </c>
      <c r="D144" s="89" t="s">
        <v>41</v>
      </c>
      <c r="E144" s="88" t="s">
        <v>1461</v>
      </c>
      <c r="F144" s="105" t="s">
        <v>1480</v>
      </c>
      <c r="G144" s="67"/>
      <c r="H144" s="67"/>
      <c r="I144" s="110" t="s">
        <v>1755</v>
      </c>
      <c r="J144" s="108" t="s">
        <v>1756</v>
      </c>
      <c r="K144" s="117" t="s">
        <v>1887</v>
      </c>
      <c r="L144" s="123"/>
      <c r="M144" s="132" t="s">
        <v>2094</v>
      </c>
      <c r="N144" s="132" t="s">
        <v>2325</v>
      </c>
      <c r="O144" s="132" t="s">
        <v>2012</v>
      </c>
      <c r="P144" s="132" t="s">
        <v>2326</v>
      </c>
      <c r="Q144" s="138" t="s">
        <v>2459</v>
      </c>
      <c r="R144" s="173" t="s">
        <v>2803</v>
      </c>
      <c r="S144" s="145" t="s">
        <v>2483</v>
      </c>
      <c r="T144" s="70"/>
      <c r="U144" s="149"/>
      <c r="V144" s="149"/>
      <c r="W144" s="74"/>
      <c r="X144" s="154"/>
      <c r="Y144" s="154"/>
      <c r="Z144" s="163" t="s">
        <v>2598</v>
      </c>
      <c r="AA144" s="161"/>
      <c r="AB144" s="161"/>
      <c r="AC144" s="161" t="s">
        <v>53</v>
      </c>
      <c r="AD144" s="164" t="s">
        <v>2600</v>
      </c>
      <c r="AE144" s="69"/>
      <c r="AF144" s="69"/>
      <c r="AG144" s="69"/>
      <c r="AH144" s="70"/>
    </row>
    <row r="145" spans="1:34" s="71" customFormat="1" ht="63" x14ac:dyDescent="0.25">
      <c r="A145" s="169" t="s">
        <v>1240</v>
      </c>
      <c r="B145" s="80">
        <v>46076</v>
      </c>
      <c r="C145" s="85">
        <v>14</v>
      </c>
      <c r="D145" s="91" t="s">
        <v>41</v>
      </c>
      <c r="E145" s="93" t="s">
        <v>1462</v>
      </c>
      <c r="F145" s="105" t="s">
        <v>1516</v>
      </c>
      <c r="G145" s="67"/>
      <c r="H145" s="67"/>
      <c r="I145" s="110" t="s">
        <v>1757</v>
      </c>
      <c r="J145" s="113">
        <v>2824408213</v>
      </c>
      <c r="K145" s="120" t="s">
        <v>1279</v>
      </c>
      <c r="L145" s="128" t="s">
        <v>1280</v>
      </c>
      <c r="M145" s="134" t="s">
        <v>1281</v>
      </c>
      <c r="N145" s="134" t="s">
        <v>1282</v>
      </c>
      <c r="O145" s="134" t="s">
        <v>2012</v>
      </c>
      <c r="P145" s="134" t="s">
        <v>1283</v>
      </c>
      <c r="Q145" s="141" t="s">
        <v>1284</v>
      </c>
      <c r="R145" s="173" t="s">
        <v>1285</v>
      </c>
      <c r="S145" s="146" t="s">
        <v>2583</v>
      </c>
      <c r="T145" s="70"/>
      <c r="U145" s="152" t="s">
        <v>44</v>
      </c>
      <c r="V145" s="153">
        <v>100</v>
      </c>
      <c r="W145" s="74"/>
      <c r="X145" s="157">
        <v>46076</v>
      </c>
      <c r="Y145" s="157" t="s">
        <v>1229</v>
      </c>
      <c r="Z145" s="163" t="s">
        <v>2598</v>
      </c>
      <c r="AA145" s="163">
        <v>46076</v>
      </c>
      <c r="AB145" s="163" t="s">
        <v>45</v>
      </c>
      <c r="AC145" s="163"/>
      <c r="AD145" s="164"/>
      <c r="AE145" s="69"/>
      <c r="AF145" s="69"/>
      <c r="AG145" s="69"/>
      <c r="AH145" s="70"/>
    </row>
    <row r="146" spans="1:34" s="71" customFormat="1" ht="94.5" x14ac:dyDescent="0.25">
      <c r="A146" s="170" t="s">
        <v>2669</v>
      </c>
      <c r="B146" s="80">
        <v>46080</v>
      </c>
      <c r="C146" s="85">
        <v>14</v>
      </c>
      <c r="D146" s="91" t="s">
        <v>41</v>
      </c>
      <c r="E146" s="94" t="s">
        <v>1463</v>
      </c>
      <c r="F146" s="105" t="s">
        <v>1474</v>
      </c>
      <c r="G146" s="67"/>
      <c r="H146" s="67"/>
      <c r="I146" s="110" t="s">
        <v>1758</v>
      </c>
      <c r="J146" s="112" t="s">
        <v>1759</v>
      </c>
      <c r="K146" s="116" t="s">
        <v>1888</v>
      </c>
      <c r="L146" s="128" t="s">
        <v>1994</v>
      </c>
      <c r="M146" s="134" t="s">
        <v>2327</v>
      </c>
      <c r="N146" s="134" t="s">
        <v>2328</v>
      </c>
      <c r="O146" s="134" t="s">
        <v>2012</v>
      </c>
      <c r="P146" s="134" t="s">
        <v>2329</v>
      </c>
      <c r="Q146" s="141" t="s">
        <v>2460</v>
      </c>
      <c r="R146" s="173" t="s">
        <v>2804</v>
      </c>
      <c r="S146" s="146" t="s">
        <v>2584</v>
      </c>
      <c r="T146" s="70"/>
      <c r="U146" s="152" t="s">
        <v>44</v>
      </c>
      <c r="V146" s="153">
        <v>100</v>
      </c>
      <c r="W146" s="74"/>
      <c r="X146" s="157">
        <v>46080</v>
      </c>
      <c r="Y146" s="157" t="s">
        <v>2591</v>
      </c>
      <c r="Z146" s="163" t="s">
        <v>2598</v>
      </c>
      <c r="AA146" s="163">
        <v>46080</v>
      </c>
      <c r="AB146" s="163" t="s">
        <v>45</v>
      </c>
      <c r="AC146" s="163"/>
      <c r="AD146" s="164"/>
      <c r="AE146" s="69"/>
      <c r="AF146" s="69"/>
      <c r="AG146" s="69"/>
      <c r="AH146" s="70"/>
    </row>
    <row r="147" spans="1:34" s="71" customFormat="1" ht="94.5" x14ac:dyDescent="0.25">
      <c r="A147" s="165"/>
      <c r="B147" s="81">
        <v>46078</v>
      </c>
      <c r="C147" s="85">
        <v>25</v>
      </c>
      <c r="D147" s="89" t="s">
        <v>41</v>
      </c>
      <c r="E147" s="96" t="s">
        <v>1464</v>
      </c>
      <c r="F147" s="105" t="s">
        <v>1480</v>
      </c>
      <c r="G147" s="67"/>
      <c r="H147" s="67"/>
      <c r="I147" s="110" t="s">
        <v>1760</v>
      </c>
      <c r="J147" s="108" t="s">
        <v>1761</v>
      </c>
      <c r="K147" s="117" t="s">
        <v>1889</v>
      </c>
      <c r="L147" s="126" t="s">
        <v>1995</v>
      </c>
      <c r="M147" s="132" t="s">
        <v>2094</v>
      </c>
      <c r="N147" s="132" t="s">
        <v>2330</v>
      </c>
      <c r="O147" s="132" t="s">
        <v>2003</v>
      </c>
      <c r="P147" s="132" t="s">
        <v>2331</v>
      </c>
      <c r="Q147" s="138" t="s">
        <v>2461</v>
      </c>
      <c r="R147" s="173" t="s">
        <v>2805</v>
      </c>
      <c r="S147" s="145" t="s">
        <v>2483</v>
      </c>
      <c r="T147" s="70"/>
      <c r="U147" s="149"/>
      <c r="V147" s="149"/>
      <c r="W147" s="74"/>
      <c r="X147" s="154"/>
      <c r="Y147" s="154"/>
      <c r="Z147" s="163" t="s">
        <v>2598</v>
      </c>
      <c r="AA147" s="161"/>
      <c r="AB147" s="161"/>
      <c r="AC147" s="161"/>
      <c r="AD147" s="164" t="s">
        <v>2600</v>
      </c>
      <c r="AE147" s="69"/>
      <c r="AF147" s="69"/>
      <c r="AG147" s="69"/>
      <c r="AH147" s="70"/>
    </row>
    <row r="148" spans="1:34" s="71" customFormat="1" ht="78.75" x14ac:dyDescent="0.25">
      <c r="A148" s="170" t="s">
        <v>2649</v>
      </c>
      <c r="B148" s="80">
        <v>46080</v>
      </c>
      <c r="C148" s="85">
        <v>15</v>
      </c>
      <c r="D148" s="91" t="s">
        <v>41</v>
      </c>
      <c r="E148" s="100" t="s">
        <v>1465</v>
      </c>
      <c r="F148" s="105" t="s">
        <v>1492</v>
      </c>
      <c r="G148" s="67"/>
      <c r="H148" s="67"/>
      <c r="I148" s="110" t="s">
        <v>1762</v>
      </c>
      <c r="J148" s="112" t="s">
        <v>1763</v>
      </c>
      <c r="K148" s="121" t="s">
        <v>1890</v>
      </c>
      <c r="L148" s="128" t="s">
        <v>1996</v>
      </c>
      <c r="M148" s="133" t="s">
        <v>1258</v>
      </c>
      <c r="N148" s="133" t="s">
        <v>2332</v>
      </c>
      <c r="O148" s="134" t="s">
        <v>54</v>
      </c>
      <c r="P148" s="133" t="s">
        <v>2333</v>
      </c>
      <c r="Q148" s="140" t="s">
        <v>2462</v>
      </c>
      <c r="R148" s="173" t="s">
        <v>2806</v>
      </c>
      <c r="S148" s="146" t="s">
        <v>2585</v>
      </c>
      <c r="T148" s="70"/>
      <c r="U148" s="152" t="s">
        <v>44</v>
      </c>
      <c r="V148" s="153">
        <v>100</v>
      </c>
      <c r="W148" s="74"/>
      <c r="X148" s="157">
        <v>46080</v>
      </c>
      <c r="Y148" s="157" t="s">
        <v>2591</v>
      </c>
      <c r="Z148" s="163" t="s">
        <v>2598</v>
      </c>
      <c r="AA148" s="163">
        <v>46080</v>
      </c>
      <c r="AB148" s="163" t="s">
        <v>45</v>
      </c>
      <c r="AC148" s="163" t="s">
        <v>50</v>
      </c>
      <c r="AD148" s="164"/>
      <c r="AE148" s="69"/>
      <c r="AF148" s="69"/>
      <c r="AG148" s="69"/>
      <c r="AH148" s="70"/>
    </row>
    <row r="149" spans="1:34" s="71" customFormat="1" ht="126" x14ac:dyDescent="0.25">
      <c r="A149" s="168" t="s">
        <v>2630</v>
      </c>
      <c r="B149" s="80">
        <v>46080</v>
      </c>
      <c r="C149" s="85">
        <v>16</v>
      </c>
      <c r="D149" s="91" t="s">
        <v>41</v>
      </c>
      <c r="E149" s="93" t="s">
        <v>1466</v>
      </c>
      <c r="F149" s="105" t="s">
        <v>1477</v>
      </c>
      <c r="G149" s="67"/>
      <c r="H149" s="67"/>
      <c r="I149" s="110" t="s">
        <v>1764</v>
      </c>
      <c r="J149" s="112" t="s">
        <v>1765</v>
      </c>
      <c r="K149" s="116" t="s">
        <v>1891</v>
      </c>
      <c r="L149" s="127" t="s">
        <v>1997</v>
      </c>
      <c r="M149" s="134" t="s">
        <v>1258</v>
      </c>
      <c r="N149" s="134" t="s">
        <v>2334</v>
      </c>
      <c r="O149" s="134" t="s">
        <v>2003</v>
      </c>
      <c r="P149" s="134" t="s">
        <v>2335</v>
      </c>
      <c r="Q149" s="141" t="s">
        <v>2463</v>
      </c>
      <c r="R149" s="173" t="s">
        <v>2807</v>
      </c>
      <c r="S149" s="146" t="s">
        <v>2586</v>
      </c>
      <c r="T149" s="70"/>
      <c r="U149" s="152" t="s">
        <v>44</v>
      </c>
      <c r="V149" s="153">
        <v>100</v>
      </c>
      <c r="W149" s="74"/>
      <c r="X149" s="157">
        <v>46080</v>
      </c>
      <c r="Y149" s="157" t="s">
        <v>2591</v>
      </c>
      <c r="Z149" s="163" t="s">
        <v>2598</v>
      </c>
      <c r="AA149" s="163">
        <v>46080</v>
      </c>
      <c r="AB149" s="163" t="s">
        <v>45</v>
      </c>
      <c r="AC149" s="163" t="s">
        <v>46</v>
      </c>
      <c r="AD149" s="164"/>
      <c r="AE149" s="69"/>
      <c r="AF149" s="69"/>
      <c r="AG149" s="69"/>
      <c r="AH149" s="70"/>
    </row>
    <row r="150" spans="1:34" s="71" customFormat="1" ht="141.75" x14ac:dyDescent="0.25">
      <c r="A150" s="168" t="s">
        <v>2670</v>
      </c>
      <c r="B150" s="80">
        <v>46081</v>
      </c>
      <c r="C150" s="85">
        <v>15</v>
      </c>
      <c r="D150" s="91" t="s">
        <v>41</v>
      </c>
      <c r="E150" s="93" t="s">
        <v>1467</v>
      </c>
      <c r="F150" s="105" t="s">
        <v>1475</v>
      </c>
      <c r="G150" s="67"/>
      <c r="H150" s="67"/>
      <c r="I150" s="110" t="s">
        <v>1766</v>
      </c>
      <c r="J150" s="114" t="s">
        <v>1767</v>
      </c>
      <c r="K150" s="120" t="s">
        <v>1892</v>
      </c>
      <c r="L150" s="127" t="s">
        <v>1998</v>
      </c>
      <c r="M150" s="134" t="s">
        <v>2336</v>
      </c>
      <c r="N150" s="134" t="s">
        <v>2337</v>
      </c>
      <c r="O150" s="134" t="s">
        <v>54</v>
      </c>
      <c r="P150" s="134" t="s">
        <v>2338</v>
      </c>
      <c r="Q150" s="141" t="s">
        <v>2464</v>
      </c>
      <c r="R150" s="173" t="s">
        <v>2808</v>
      </c>
      <c r="S150" s="146" t="s">
        <v>2587</v>
      </c>
      <c r="T150" s="70"/>
      <c r="U150" s="152" t="s">
        <v>44</v>
      </c>
      <c r="V150" s="153">
        <v>100</v>
      </c>
      <c r="W150" s="74"/>
      <c r="X150" s="157">
        <v>46081</v>
      </c>
      <c r="Y150" s="157" t="s">
        <v>2593</v>
      </c>
      <c r="Z150" s="163" t="s">
        <v>2598</v>
      </c>
      <c r="AA150" s="163">
        <v>46073</v>
      </c>
      <c r="AB150" s="163" t="s">
        <v>45</v>
      </c>
      <c r="AC150" s="163" t="s">
        <v>53</v>
      </c>
      <c r="AD150" s="164" t="s">
        <v>2615</v>
      </c>
      <c r="AE150" s="69"/>
      <c r="AF150" s="69"/>
      <c r="AG150" s="69"/>
      <c r="AH150" s="70"/>
    </row>
    <row r="151" spans="1:34" s="71" customFormat="1" ht="78.75" x14ac:dyDescent="0.25">
      <c r="A151" s="170" t="s">
        <v>2671</v>
      </c>
      <c r="B151" s="80">
        <v>46079</v>
      </c>
      <c r="C151" s="86">
        <v>16</v>
      </c>
      <c r="D151" s="91" t="s">
        <v>41</v>
      </c>
      <c r="E151" s="93" t="s">
        <v>1468</v>
      </c>
      <c r="F151" s="105" t="s">
        <v>1517</v>
      </c>
      <c r="G151" s="67"/>
      <c r="H151" s="67"/>
      <c r="I151" s="110" t="s">
        <v>1768</v>
      </c>
      <c r="J151" s="112" t="s">
        <v>1769</v>
      </c>
      <c r="K151" s="116" t="s">
        <v>1893</v>
      </c>
      <c r="L151" s="127" t="s">
        <v>1999</v>
      </c>
      <c r="M151" s="134" t="s">
        <v>1258</v>
      </c>
      <c r="N151" s="134" t="s">
        <v>2339</v>
      </c>
      <c r="O151" s="134" t="s">
        <v>54</v>
      </c>
      <c r="P151" s="134" t="s">
        <v>2340</v>
      </c>
      <c r="Q151" s="141" t="s">
        <v>2465</v>
      </c>
      <c r="R151" s="173" t="s">
        <v>2809</v>
      </c>
      <c r="S151" s="146" t="s">
        <v>2588</v>
      </c>
      <c r="T151" s="70"/>
      <c r="U151" s="152" t="s">
        <v>44</v>
      </c>
      <c r="V151" s="153">
        <v>100</v>
      </c>
      <c r="W151" s="74"/>
      <c r="X151" s="157">
        <v>46079</v>
      </c>
      <c r="Y151" s="157" t="s">
        <v>2589</v>
      </c>
      <c r="Z151" s="163" t="s">
        <v>2598</v>
      </c>
      <c r="AA151" s="163">
        <v>46079</v>
      </c>
      <c r="AB151" s="163" t="s">
        <v>45</v>
      </c>
      <c r="AC151" s="163" t="s">
        <v>50</v>
      </c>
      <c r="AD151" s="164"/>
      <c r="AE151" s="69"/>
      <c r="AF151" s="69"/>
      <c r="AG151" s="69"/>
      <c r="AH151" s="70"/>
    </row>
    <row r="152" spans="1:34" s="71" customFormat="1" ht="94.5" x14ac:dyDescent="0.25">
      <c r="A152" s="169" t="s">
        <v>2633</v>
      </c>
      <c r="B152" s="80">
        <v>46078</v>
      </c>
      <c r="C152" s="85">
        <v>12</v>
      </c>
      <c r="D152" s="91" t="s">
        <v>41</v>
      </c>
      <c r="E152" s="93" t="s">
        <v>1469</v>
      </c>
      <c r="F152" s="105" t="s">
        <v>1486</v>
      </c>
      <c r="G152" s="67"/>
      <c r="H152" s="67"/>
      <c r="I152" s="110" t="s">
        <v>1770</v>
      </c>
      <c r="J152" s="113">
        <v>2847401474</v>
      </c>
      <c r="K152" s="120" t="s">
        <v>1894</v>
      </c>
      <c r="L152" s="128" t="s">
        <v>2000</v>
      </c>
      <c r="M152" s="134" t="s">
        <v>2341</v>
      </c>
      <c r="N152" s="134"/>
      <c r="O152" s="134" t="s">
        <v>2003</v>
      </c>
      <c r="P152" s="134"/>
      <c r="Q152" s="141"/>
      <c r="R152" s="173" t="s">
        <v>2810</v>
      </c>
      <c r="S152" s="146" t="s">
        <v>2483</v>
      </c>
      <c r="T152" s="70"/>
      <c r="U152" s="152" t="s">
        <v>44</v>
      </c>
      <c r="V152" s="153">
        <v>100</v>
      </c>
      <c r="W152" s="74"/>
      <c r="X152" s="157">
        <v>46078</v>
      </c>
      <c r="Y152" s="157" t="s">
        <v>2594</v>
      </c>
      <c r="Z152" s="163" t="s">
        <v>2597</v>
      </c>
      <c r="AA152" s="163">
        <v>46078</v>
      </c>
      <c r="AB152" s="163" t="s">
        <v>45</v>
      </c>
      <c r="AC152" s="163"/>
      <c r="AD152" s="164"/>
      <c r="AE152" s="69"/>
      <c r="AF152" s="69"/>
      <c r="AG152" s="69"/>
      <c r="AH152" s="70"/>
    </row>
    <row r="153" spans="1:34" s="71" customFormat="1" ht="16.5" x14ac:dyDescent="0.25">
      <c r="A153" s="167"/>
      <c r="B153" s="77"/>
      <c r="C153" s="84"/>
      <c r="D153" s="89"/>
      <c r="E153" s="89"/>
      <c r="F153" s="103"/>
      <c r="G153" s="67"/>
      <c r="H153" s="67"/>
      <c r="I153" s="110"/>
      <c r="J153" s="111"/>
      <c r="K153" s="117"/>
      <c r="L153" s="126"/>
      <c r="M153" s="132"/>
      <c r="N153" s="132"/>
      <c r="O153" s="134"/>
      <c r="P153" s="132"/>
      <c r="Q153" s="138"/>
      <c r="R153" s="172"/>
      <c r="S153" s="145"/>
      <c r="T153" s="70"/>
      <c r="U153" s="151"/>
      <c r="V153" s="151"/>
      <c r="W153" s="74"/>
      <c r="X153" s="155"/>
      <c r="Y153" s="155"/>
      <c r="Z153" s="161"/>
      <c r="AA153" s="161"/>
      <c r="AB153" s="161"/>
      <c r="AC153" s="161"/>
      <c r="AD153" s="162"/>
      <c r="AE153" s="69"/>
      <c r="AF153" s="69"/>
      <c r="AG153" s="69"/>
      <c r="AH153" s="70"/>
    </row>
    <row r="154" spans="1:34" s="71" customFormat="1" ht="16.5" x14ac:dyDescent="0.25">
      <c r="A154" s="167"/>
      <c r="B154" s="77"/>
      <c r="C154" s="84"/>
      <c r="D154" s="89"/>
      <c r="E154" s="89"/>
      <c r="F154" s="103"/>
      <c r="G154" s="67"/>
      <c r="H154" s="67"/>
      <c r="I154" s="110"/>
      <c r="J154" s="111"/>
      <c r="K154" s="117"/>
      <c r="L154" s="126"/>
      <c r="M154" s="132"/>
      <c r="N154" s="132"/>
      <c r="O154" s="134"/>
      <c r="P154" s="132"/>
      <c r="Q154" s="138"/>
      <c r="R154" s="172"/>
      <c r="S154" s="145"/>
      <c r="T154" s="70"/>
      <c r="U154" s="151"/>
      <c r="V154" s="151"/>
      <c r="W154" s="74"/>
      <c r="X154" s="155"/>
      <c r="Y154" s="155"/>
      <c r="Z154" s="161"/>
      <c r="AA154" s="161"/>
      <c r="AB154" s="161"/>
      <c r="AC154" s="161"/>
      <c r="AD154" s="162"/>
      <c r="AE154" s="69"/>
      <c r="AF154" s="69"/>
      <c r="AG154" s="69"/>
      <c r="AH154" s="70"/>
    </row>
    <row r="155" spans="1:34" ht="16.5" x14ac:dyDescent="0.25">
      <c r="A155" s="167"/>
      <c r="B155" s="77"/>
      <c r="C155" s="84"/>
      <c r="D155" s="89"/>
      <c r="E155" s="89"/>
      <c r="F155" s="103"/>
      <c r="G155" s="52"/>
      <c r="H155" s="44"/>
      <c r="I155" s="110"/>
      <c r="J155" s="111"/>
      <c r="K155" s="117"/>
      <c r="L155" s="126"/>
      <c r="M155" s="132"/>
      <c r="N155" s="132"/>
      <c r="O155" s="134"/>
      <c r="P155" s="132"/>
      <c r="Q155" s="138"/>
      <c r="R155" s="172"/>
      <c r="S155" s="145"/>
      <c r="T155" s="44"/>
      <c r="U155" s="151"/>
      <c r="V155" s="151"/>
      <c r="W155" s="39"/>
      <c r="X155" s="155"/>
      <c r="Y155" s="155"/>
      <c r="Z155" s="161"/>
      <c r="AA155" s="161"/>
      <c r="AB155" s="161"/>
      <c r="AC155" s="161"/>
      <c r="AD155" s="162"/>
      <c r="AE155" s="51" t="str">
        <f t="shared" ref="AE140:AE171" ca="1" si="0">IF(AND(INT(YEARFRAC(I155,TODAY()))&gt;=25,INT(YEARFRAC(I155,TODAY()))&lt;=35),INT(YEARFRAC(I155,TODAY())),"")</f>
        <v/>
      </c>
      <c r="AF155" s="51" t="str">
        <f t="shared" ref="AF140:AF171" ca="1" si="1">IF(AND(INT(YEARFRAC(I155,TODAY()))&gt;=36,INT(YEARFRAC(I155,TODAY()))&lt;=45),INT(YEARFRAC(I155,TODAY())),"")</f>
        <v/>
      </c>
      <c r="AG155" s="51" t="str">
        <f t="shared" ref="AG140:AG171" ca="1" si="2">IF(AND(INT(YEARFRAC(I155,TODAY()))&gt;=46,INT(YEARFRAC(I155,TODAY()))&lt;=50),INT(YEARFRAC(I155,TODAY())),"")</f>
        <v/>
      </c>
      <c r="AH155" s="44"/>
    </row>
    <row r="156" spans="1:34" ht="16.5" x14ac:dyDescent="0.25">
      <c r="A156" s="167"/>
      <c r="B156" s="77"/>
      <c r="C156" s="84"/>
      <c r="D156" s="89"/>
      <c r="E156" s="89"/>
      <c r="F156" s="103"/>
      <c r="G156" s="52"/>
      <c r="H156" s="44"/>
      <c r="I156" s="110"/>
      <c r="J156" s="111"/>
      <c r="K156" s="117"/>
      <c r="L156" s="126"/>
      <c r="M156" s="132"/>
      <c r="N156" s="132"/>
      <c r="O156" s="134"/>
      <c r="P156" s="132"/>
      <c r="Q156" s="138"/>
      <c r="R156" s="172"/>
      <c r="S156" s="145"/>
      <c r="T156" s="44"/>
      <c r="U156" s="151"/>
      <c r="V156" s="151"/>
      <c r="W156" s="55"/>
      <c r="X156" s="155"/>
      <c r="Y156" s="155"/>
      <c r="Z156" s="161"/>
      <c r="AA156" s="161"/>
      <c r="AB156" s="161"/>
      <c r="AC156" s="161"/>
      <c r="AD156" s="162"/>
      <c r="AE156" s="51" t="str">
        <f t="shared" ca="1" si="0"/>
        <v/>
      </c>
      <c r="AF156" s="51" t="str">
        <f t="shared" ca="1" si="1"/>
        <v/>
      </c>
      <c r="AG156" s="51" t="str">
        <f t="shared" ca="1" si="2"/>
        <v/>
      </c>
      <c r="AH156" s="44"/>
    </row>
    <row r="157" spans="1:34" ht="16.5" x14ac:dyDescent="0.25">
      <c r="A157" s="167"/>
      <c r="B157" s="77"/>
      <c r="C157" s="84"/>
      <c r="D157" s="89"/>
      <c r="E157" s="89"/>
      <c r="F157" s="103"/>
      <c r="G157" s="52"/>
      <c r="H157" s="44"/>
      <c r="I157" s="110"/>
      <c r="J157" s="111"/>
      <c r="K157" s="117"/>
      <c r="L157" s="126"/>
      <c r="M157" s="132"/>
      <c r="N157" s="132"/>
      <c r="O157" s="134"/>
      <c r="P157" s="132"/>
      <c r="Q157" s="138"/>
      <c r="R157" s="172"/>
      <c r="S157" s="145"/>
      <c r="T157" s="44"/>
      <c r="U157" s="151"/>
      <c r="V157" s="151"/>
      <c r="W157" s="55"/>
      <c r="X157" s="155"/>
      <c r="Y157" s="155"/>
      <c r="Z157" s="161"/>
      <c r="AA157" s="161"/>
      <c r="AB157" s="161"/>
      <c r="AC157" s="161"/>
      <c r="AD157" s="162"/>
      <c r="AE157" s="51" t="str">
        <f t="shared" ca="1" si="0"/>
        <v/>
      </c>
      <c r="AF157" s="51" t="str">
        <f t="shared" ca="1" si="1"/>
        <v/>
      </c>
      <c r="AG157" s="51" t="str">
        <f t="shared" ca="1" si="2"/>
        <v/>
      </c>
      <c r="AH157" s="44"/>
    </row>
    <row r="158" spans="1:34" ht="16.5" x14ac:dyDescent="0.25">
      <c r="A158" s="167"/>
      <c r="B158" s="77"/>
      <c r="C158" s="84"/>
      <c r="D158" s="89"/>
      <c r="E158" s="89"/>
      <c r="F158" s="103"/>
      <c r="G158" s="52"/>
      <c r="H158" s="44"/>
      <c r="I158" s="110"/>
      <c r="J158" s="111"/>
      <c r="K158" s="117"/>
      <c r="L158" s="126"/>
      <c r="M158" s="132"/>
      <c r="N158" s="132"/>
      <c r="O158" s="134"/>
      <c r="P158" s="132"/>
      <c r="Q158" s="138"/>
      <c r="R158" s="172"/>
      <c r="S158" s="145"/>
      <c r="T158" s="44"/>
      <c r="U158" s="151"/>
      <c r="V158" s="151"/>
      <c r="W158" s="55"/>
      <c r="X158" s="155"/>
      <c r="Y158" s="155"/>
      <c r="Z158" s="161"/>
      <c r="AA158" s="161"/>
      <c r="AB158" s="161"/>
      <c r="AC158" s="161"/>
      <c r="AD158" s="162"/>
      <c r="AE158" s="51" t="str">
        <f t="shared" ca="1" si="0"/>
        <v/>
      </c>
      <c r="AF158" s="51" t="str">
        <f t="shared" ca="1" si="1"/>
        <v/>
      </c>
      <c r="AG158" s="51" t="str">
        <f t="shared" ca="1" si="2"/>
        <v/>
      </c>
      <c r="AH158" s="44"/>
    </row>
    <row r="159" spans="1:34" ht="16.5" x14ac:dyDescent="0.25">
      <c r="A159" s="165"/>
      <c r="B159" s="75"/>
      <c r="C159" s="82"/>
      <c r="D159" s="87"/>
      <c r="E159" s="87"/>
      <c r="F159" s="101"/>
      <c r="G159" s="52"/>
      <c r="H159" s="44"/>
      <c r="I159" s="107"/>
      <c r="J159" s="107"/>
      <c r="K159" s="115"/>
      <c r="L159" s="123"/>
      <c r="M159" s="130"/>
      <c r="N159" s="130"/>
      <c r="O159" s="134"/>
      <c r="P159" s="130"/>
      <c r="Q159" s="137"/>
      <c r="R159" s="171"/>
      <c r="S159" s="143"/>
      <c r="T159" s="44"/>
      <c r="U159" s="149"/>
      <c r="V159" s="149"/>
      <c r="W159" s="55"/>
      <c r="X159" s="154"/>
      <c r="Y159" s="154"/>
      <c r="Z159" s="161"/>
      <c r="AA159" s="161"/>
      <c r="AB159" s="161"/>
      <c r="AC159" s="161"/>
      <c r="AD159" s="159"/>
      <c r="AE159" s="51" t="str">
        <f t="shared" ca="1" si="0"/>
        <v/>
      </c>
      <c r="AF159" s="51" t="str">
        <f t="shared" ca="1" si="1"/>
        <v/>
      </c>
      <c r="AG159" s="51" t="str">
        <f t="shared" ca="1" si="2"/>
        <v/>
      </c>
      <c r="AH159" s="44"/>
    </row>
    <row r="160" spans="1:34" ht="16.5" x14ac:dyDescent="0.25">
      <c r="A160" s="165"/>
      <c r="B160" s="75"/>
      <c r="C160" s="82"/>
      <c r="D160" s="87"/>
      <c r="E160" s="87"/>
      <c r="F160" s="101"/>
      <c r="G160" s="52"/>
      <c r="H160" s="44"/>
      <c r="I160" s="107"/>
      <c r="J160" s="107"/>
      <c r="K160" s="115"/>
      <c r="L160" s="123"/>
      <c r="M160" s="130"/>
      <c r="N160" s="130"/>
      <c r="O160" s="134"/>
      <c r="P160" s="130"/>
      <c r="Q160" s="137"/>
      <c r="R160" s="171"/>
      <c r="S160" s="143"/>
      <c r="T160" s="44"/>
      <c r="U160" s="149"/>
      <c r="V160" s="149"/>
      <c r="W160" s="55"/>
      <c r="X160" s="154"/>
      <c r="Y160" s="154"/>
      <c r="Z160" s="161"/>
      <c r="AA160" s="161"/>
      <c r="AB160" s="161"/>
      <c r="AC160" s="161"/>
      <c r="AD160" s="159"/>
      <c r="AE160" s="51" t="str">
        <f t="shared" ca="1" si="0"/>
        <v/>
      </c>
      <c r="AF160" s="51" t="str">
        <f t="shared" ca="1" si="1"/>
        <v/>
      </c>
      <c r="AG160" s="51" t="str">
        <f t="shared" ca="1" si="2"/>
        <v/>
      </c>
      <c r="AH160" s="44"/>
    </row>
    <row r="161" spans="1:34" ht="16.5" x14ac:dyDescent="0.25">
      <c r="A161" s="165"/>
      <c r="B161" s="75"/>
      <c r="C161" s="82"/>
      <c r="D161" s="87"/>
      <c r="E161" s="87"/>
      <c r="F161" s="101"/>
      <c r="G161" s="52"/>
      <c r="H161" s="44"/>
      <c r="I161" s="107"/>
      <c r="J161" s="107"/>
      <c r="K161" s="115"/>
      <c r="L161" s="123"/>
      <c r="M161" s="130"/>
      <c r="N161" s="130"/>
      <c r="O161" s="132"/>
      <c r="P161" s="130"/>
      <c r="Q161" s="137"/>
      <c r="R161" s="171"/>
      <c r="S161" s="143"/>
      <c r="T161" s="44"/>
      <c r="U161" s="149"/>
      <c r="V161" s="149"/>
      <c r="W161" s="55"/>
      <c r="X161" s="154"/>
      <c r="Y161" s="154"/>
      <c r="Z161" s="161"/>
      <c r="AA161" s="161"/>
      <c r="AB161" s="161"/>
      <c r="AC161" s="161"/>
      <c r="AD161" s="159"/>
      <c r="AE161" s="51" t="str">
        <f t="shared" ca="1" si="0"/>
        <v/>
      </c>
      <c r="AF161" s="51" t="str">
        <f t="shared" ca="1" si="1"/>
        <v/>
      </c>
      <c r="AG161" s="51" t="str">
        <f t="shared" ca="1" si="2"/>
        <v/>
      </c>
      <c r="AH161" s="44"/>
    </row>
    <row r="162" spans="1:34" ht="16.5" x14ac:dyDescent="0.25">
      <c r="A162" s="165"/>
      <c r="B162" s="75"/>
      <c r="C162" s="82"/>
      <c r="D162" s="87"/>
      <c r="E162" s="87"/>
      <c r="F162" s="101"/>
      <c r="G162" s="52"/>
      <c r="H162" s="44"/>
      <c r="I162" s="107"/>
      <c r="J162" s="107"/>
      <c r="K162" s="115"/>
      <c r="L162" s="123"/>
      <c r="M162" s="130"/>
      <c r="N162" s="130"/>
      <c r="O162" s="132"/>
      <c r="P162" s="130"/>
      <c r="Q162" s="137"/>
      <c r="R162" s="171"/>
      <c r="S162" s="143"/>
      <c r="T162" s="44"/>
      <c r="U162" s="149"/>
      <c r="V162" s="149"/>
      <c r="W162" s="55"/>
      <c r="X162" s="154"/>
      <c r="Y162" s="154"/>
      <c r="Z162" s="161"/>
      <c r="AA162" s="161"/>
      <c r="AB162" s="161"/>
      <c r="AC162" s="161"/>
      <c r="AD162" s="159"/>
      <c r="AE162" s="51" t="str">
        <f t="shared" ca="1" si="0"/>
        <v/>
      </c>
      <c r="AF162" s="51" t="str">
        <f t="shared" ca="1" si="1"/>
        <v/>
      </c>
      <c r="AG162" s="51" t="str">
        <f t="shared" ca="1" si="2"/>
        <v/>
      </c>
      <c r="AH162" s="44"/>
    </row>
    <row r="163" spans="1:34" ht="16.5" x14ac:dyDescent="0.25">
      <c r="A163" s="165"/>
      <c r="B163" s="75"/>
      <c r="C163" s="82"/>
      <c r="D163" s="87"/>
      <c r="E163" s="87"/>
      <c r="F163" s="101"/>
      <c r="G163" s="52"/>
      <c r="H163" s="44"/>
      <c r="I163" s="107"/>
      <c r="J163" s="107"/>
      <c r="K163" s="115"/>
      <c r="L163" s="123"/>
      <c r="M163" s="130"/>
      <c r="N163" s="130"/>
      <c r="O163" s="132"/>
      <c r="P163" s="130"/>
      <c r="Q163" s="137"/>
      <c r="R163" s="171"/>
      <c r="S163" s="143"/>
      <c r="T163" s="44"/>
      <c r="U163" s="149"/>
      <c r="V163" s="149"/>
      <c r="W163" s="55"/>
      <c r="X163" s="154"/>
      <c r="Y163" s="154"/>
      <c r="Z163" s="161"/>
      <c r="AA163" s="161"/>
      <c r="AB163" s="161"/>
      <c r="AC163" s="161"/>
      <c r="AD163" s="159"/>
      <c r="AE163" s="51" t="str">
        <f t="shared" ca="1" si="0"/>
        <v/>
      </c>
      <c r="AF163" s="51" t="str">
        <f t="shared" ca="1" si="1"/>
        <v/>
      </c>
      <c r="AG163" s="51" t="str">
        <f t="shared" ca="1" si="2"/>
        <v/>
      </c>
      <c r="AH163" s="44"/>
    </row>
    <row r="164" spans="1:34" ht="16.5" x14ac:dyDescent="0.25">
      <c r="A164" s="165"/>
      <c r="B164" s="75"/>
      <c r="C164" s="82"/>
      <c r="D164" s="87"/>
      <c r="E164" s="87"/>
      <c r="F164" s="101"/>
      <c r="G164" s="52"/>
      <c r="H164" s="44"/>
      <c r="I164" s="107"/>
      <c r="J164" s="107"/>
      <c r="K164" s="115"/>
      <c r="L164" s="123"/>
      <c r="M164" s="130"/>
      <c r="N164" s="130"/>
      <c r="O164" s="132"/>
      <c r="P164" s="130"/>
      <c r="Q164" s="137"/>
      <c r="R164" s="171"/>
      <c r="S164" s="143"/>
      <c r="T164" s="44"/>
      <c r="U164" s="149"/>
      <c r="V164" s="149"/>
      <c r="W164" s="55"/>
      <c r="X164" s="154"/>
      <c r="Y164" s="154"/>
      <c r="Z164" s="161"/>
      <c r="AA164" s="161"/>
      <c r="AB164" s="161"/>
      <c r="AC164" s="161"/>
      <c r="AD164" s="159"/>
      <c r="AE164" s="51" t="str">
        <f t="shared" ca="1" si="0"/>
        <v/>
      </c>
      <c r="AF164" s="51" t="str">
        <f t="shared" ca="1" si="1"/>
        <v/>
      </c>
      <c r="AG164" s="51" t="str">
        <f t="shared" ca="1" si="2"/>
        <v/>
      </c>
      <c r="AH164" s="44"/>
    </row>
    <row r="165" spans="1:34" ht="16.5" x14ac:dyDescent="0.25">
      <c r="A165" s="165"/>
      <c r="B165" s="75"/>
      <c r="C165" s="82"/>
      <c r="D165" s="87"/>
      <c r="E165" s="87"/>
      <c r="F165" s="101"/>
      <c r="G165" s="52"/>
      <c r="H165" s="44"/>
      <c r="I165" s="107"/>
      <c r="J165" s="107"/>
      <c r="K165" s="115"/>
      <c r="L165" s="123"/>
      <c r="M165" s="130"/>
      <c r="N165" s="130"/>
      <c r="O165" s="132"/>
      <c r="P165" s="130"/>
      <c r="Q165" s="137"/>
      <c r="R165" s="171"/>
      <c r="S165" s="143"/>
      <c r="T165" s="44"/>
      <c r="U165" s="149"/>
      <c r="V165" s="149"/>
      <c r="W165" s="55"/>
      <c r="X165" s="154"/>
      <c r="Y165" s="154"/>
      <c r="Z165" s="161"/>
      <c r="AA165" s="161"/>
      <c r="AB165" s="161"/>
      <c r="AC165" s="161"/>
      <c r="AD165" s="159"/>
      <c r="AE165" s="51" t="str">
        <f t="shared" ca="1" si="0"/>
        <v/>
      </c>
      <c r="AF165" s="51" t="str">
        <f t="shared" ca="1" si="1"/>
        <v/>
      </c>
      <c r="AG165" s="51" t="str">
        <f t="shared" ca="1" si="2"/>
        <v/>
      </c>
      <c r="AH165" s="44"/>
    </row>
    <row r="166" spans="1:34" ht="16.5" x14ac:dyDescent="0.25">
      <c r="A166" s="165"/>
      <c r="B166" s="75"/>
      <c r="C166" s="82"/>
      <c r="D166" s="87"/>
      <c r="E166" s="87"/>
      <c r="F166" s="101"/>
      <c r="G166" s="52"/>
      <c r="H166" s="44"/>
      <c r="I166" s="107"/>
      <c r="J166" s="107"/>
      <c r="K166" s="115"/>
      <c r="L166" s="123"/>
      <c r="M166" s="130"/>
      <c r="N166" s="130"/>
      <c r="O166" s="132"/>
      <c r="P166" s="130"/>
      <c r="Q166" s="137"/>
      <c r="R166" s="171"/>
      <c r="S166" s="143"/>
      <c r="T166" s="44"/>
      <c r="U166" s="149"/>
      <c r="V166" s="149"/>
      <c r="W166" s="55"/>
      <c r="X166" s="154"/>
      <c r="Y166" s="154"/>
      <c r="Z166" s="161"/>
      <c r="AA166" s="161"/>
      <c r="AB166" s="161"/>
      <c r="AC166" s="161"/>
      <c r="AD166" s="159"/>
      <c r="AE166" s="51" t="str">
        <f t="shared" ca="1" si="0"/>
        <v/>
      </c>
      <c r="AF166" s="51" t="str">
        <f t="shared" ca="1" si="1"/>
        <v/>
      </c>
      <c r="AG166" s="51" t="str">
        <f t="shared" ca="1" si="2"/>
        <v/>
      </c>
      <c r="AH166" s="44"/>
    </row>
    <row r="167" spans="1:34" ht="16.5" x14ac:dyDescent="0.25">
      <c r="A167" s="165"/>
      <c r="B167" s="75"/>
      <c r="C167" s="82"/>
      <c r="D167" s="87"/>
      <c r="E167" s="87"/>
      <c r="F167" s="101"/>
      <c r="G167" s="52"/>
      <c r="H167" s="44"/>
      <c r="I167" s="107"/>
      <c r="J167" s="107"/>
      <c r="K167" s="115"/>
      <c r="L167" s="123"/>
      <c r="M167" s="130"/>
      <c r="N167" s="130"/>
      <c r="O167" s="132"/>
      <c r="P167" s="130"/>
      <c r="Q167" s="137"/>
      <c r="R167" s="171"/>
      <c r="S167" s="143"/>
      <c r="T167" s="44"/>
      <c r="U167" s="149"/>
      <c r="V167" s="149"/>
      <c r="W167" s="55"/>
      <c r="X167" s="154"/>
      <c r="Y167" s="154"/>
      <c r="Z167" s="161"/>
      <c r="AA167" s="161"/>
      <c r="AB167" s="161"/>
      <c r="AC167" s="161"/>
      <c r="AD167" s="159"/>
      <c r="AE167" s="51" t="str">
        <f t="shared" ca="1" si="0"/>
        <v/>
      </c>
      <c r="AF167" s="51" t="str">
        <f t="shared" ca="1" si="1"/>
        <v/>
      </c>
      <c r="AG167" s="51" t="str">
        <f t="shared" ca="1" si="2"/>
        <v/>
      </c>
      <c r="AH167" s="44"/>
    </row>
    <row r="168" spans="1:34" ht="16.5" x14ac:dyDescent="0.25">
      <c r="A168" s="165"/>
      <c r="B168" s="75"/>
      <c r="C168" s="82"/>
      <c r="D168" s="87"/>
      <c r="E168" s="87"/>
      <c r="F168" s="101"/>
      <c r="G168" s="52"/>
      <c r="H168" s="44"/>
      <c r="I168" s="107"/>
      <c r="J168" s="107"/>
      <c r="K168" s="115"/>
      <c r="L168" s="123"/>
      <c r="M168" s="130"/>
      <c r="N168" s="130"/>
      <c r="O168" s="132"/>
      <c r="P168" s="130"/>
      <c r="Q168" s="137"/>
      <c r="R168" s="171"/>
      <c r="S168" s="143"/>
      <c r="T168" s="44"/>
      <c r="U168" s="149"/>
      <c r="V168" s="149"/>
      <c r="W168" s="55"/>
      <c r="X168" s="154"/>
      <c r="Y168" s="154"/>
      <c r="Z168" s="161"/>
      <c r="AA168" s="161"/>
      <c r="AB168" s="161"/>
      <c r="AC168" s="161"/>
      <c r="AD168" s="159"/>
      <c r="AE168" s="51" t="str">
        <f t="shared" ca="1" si="0"/>
        <v/>
      </c>
      <c r="AF168" s="51" t="str">
        <f t="shared" ca="1" si="1"/>
        <v/>
      </c>
      <c r="AG168" s="51" t="str">
        <f t="shared" ca="1" si="2"/>
        <v/>
      </c>
      <c r="AH168" s="44"/>
    </row>
    <row r="169" spans="1:34" ht="16.5" x14ac:dyDescent="0.25">
      <c r="A169" s="165"/>
      <c r="B169" s="75"/>
      <c r="C169" s="82"/>
      <c r="D169" s="87"/>
      <c r="E169" s="87"/>
      <c r="F169" s="101"/>
      <c r="G169" s="52"/>
      <c r="H169" s="44"/>
      <c r="I169" s="107"/>
      <c r="J169" s="107"/>
      <c r="K169" s="115"/>
      <c r="L169" s="123"/>
      <c r="M169" s="130"/>
      <c r="N169" s="130"/>
      <c r="O169" s="132"/>
      <c r="P169" s="130"/>
      <c r="Q169" s="137"/>
      <c r="R169" s="171"/>
      <c r="S169" s="143"/>
      <c r="T169" s="44"/>
      <c r="U169" s="149"/>
      <c r="V169" s="149"/>
      <c r="W169" s="55"/>
      <c r="X169" s="154"/>
      <c r="Y169" s="154"/>
      <c r="Z169" s="161"/>
      <c r="AA169" s="161"/>
      <c r="AB169" s="161"/>
      <c r="AC169" s="161"/>
      <c r="AD169" s="159"/>
      <c r="AE169" s="51" t="str">
        <f t="shared" ca="1" si="0"/>
        <v/>
      </c>
      <c r="AF169" s="51" t="str">
        <f t="shared" ca="1" si="1"/>
        <v/>
      </c>
      <c r="AG169" s="51" t="str">
        <f t="shared" ca="1" si="2"/>
        <v/>
      </c>
      <c r="AH169" s="44"/>
    </row>
    <row r="170" spans="1:34" ht="16.5" x14ac:dyDescent="0.25">
      <c r="A170" s="165"/>
      <c r="B170" s="75"/>
      <c r="C170" s="82"/>
      <c r="D170" s="87"/>
      <c r="E170" s="87"/>
      <c r="F170" s="101"/>
      <c r="G170" s="52"/>
      <c r="H170" s="44"/>
      <c r="I170" s="107"/>
      <c r="J170" s="107"/>
      <c r="K170" s="115"/>
      <c r="L170" s="123"/>
      <c r="M170" s="130"/>
      <c r="N170" s="130"/>
      <c r="O170" s="132"/>
      <c r="P170" s="130"/>
      <c r="Q170" s="137"/>
      <c r="R170" s="171"/>
      <c r="S170" s="143"/>
      <c r="T170" s="54"/>
      <c r="U170" s="149"/>
      <c r="V170" s="149"/>
      <c r="W170" s="55"/>
      <c r="X170" s="154"/>
      <c r="Y170" s="154"/>
      <c r="Z170" s="161"/>
      <c r="AA170" s="161"/>
      <c r="AB170" s="161"/>
      <c r="AC170" s="161"/>
      <c r="AD170" s="159"/>
      <c r="AE170" s="51" t="str">
        <f t="shared" ca="1" si="0"/>
        <v/>
      </c>
      <c r="AF170" s="51" t="str">
        <f t="shared" ca="1" si="1"/>
        <v/>
      </c>
      <c r="AG170" s="51" t="str">
        <f t="shared" ca="1" si="2"/>
        <v/>
      </c>
      <c r="AH170" s="44"/>
    </row>
    <row r="171" spans="1:34" ht="16.5" x14ac:dyDescent="0.25">
      <c r="A171" s="160"/>
      <c r="C171" s="79"/>
      <c r="D171" s="85"/>
      <c r="E171" s="54"/>
      <c r="F171" s="90"/>
      <c r="G171" s="52"/>
      <c r="H171" s="44"/>
      <c r="I171" s="56"/>
      <c r="J171" s="55"/>
      <c r="K171" s="54"/>
      <c r="L171" s="122"/>
      <c r="M171" s="54"/>
      <c r="N171" s="54"/>
      <c r="O171" s="132"/>
      <c r="P171" s="130"/>
      <c r="Q171" s="137"/>
      <c r="R171" s="171"/>
      <c r="S171" s="143"/>
      <c r="T171" s="54"/>
      <c r="U171" s="149"/>
      <c r="V171" s="149"/>
      <c r="W171" s="55"/>
      <c r="X171" s="154"/>
      <c r="Y171" s="154"/>
      <c r="Z171" s="161"/>
      <c r="AA171" s="161"/>
      <c r="AB171" s="161"/>
      <c r="AC171" s="161"/>
      <c r="AD171" s="159"/>
      <c r="AE171" s="51" t="str">
        <f t="shared" ca="1" si="0"/>
        <v/>
      </c>
      <c r="AF171" s="51" t="str">
        <f t="shared" ca="1" si="1"/>
        <v/>
      </c>
      <c r="AG171" s="51" t="str">
        <f t="shared" ca="1" si="2"/>
        <v/>
      </c>
      <c r="AH171" s="44"/>
    </row>
    <row r="172" spans="1:34" ht="16.5" x14ac:dyDescent="0.25">
      <c r="A172" s="160"/>
      <c r="C172" s="79"/>
      <c r="D172" s="85"/>
      <c r="E172" s="54"/>
      <c r="F172" s="90"/>
      <c r="G172" s="52"/>
      <c r="H172" s="44"/>
      <c r="I172" s="56"/>
      <c r="J172" s="55"/>
      <c r="K172" s="54"/>
      <c r="L172" s="122"/>
      <c r="M172" s="54"/>
      <c r="N172" s="54"/>
      <c r="O172" s="132"/>
      <c r="P172" s="130"/>
      <c r="Q172" s="137"/>
      <c r="R172" s="171"/>
      <c r="S172" s="143"/>
      <c r="T172" s="54"/>
      <c r="U172" s="149"/>
      <c r="V172" s="149"/>
      <c r="W172" s="55"/>
      <c r="X172" s="154"/>
      <c r="Y172" s="154"/>
      <c r="Z172" s="161"/>
      <c r="AA172" s="161"/>
      <c r="AB172" s="161"/>
      <c r="AC172" s="161"/>
      <c r="AD172" s="159"/>
      <c r="AE172" s="51" t="str">
        <f t="shared" ref="AE172:AE177" ca="1" si="3">IF(AND(INT(YEARFRAC(I172,TODAY()))&gt;=25,INT(YEARFRAC(I172,TODAY()))&lt;=35),INT(YEARFRAC(I172,TODAY())),"")</f>
        <v/>
      </c>
      <c r="AF172" s="51" t="str">
        <f t="shared" ref="AF172:AF177" ca="1" si="4">IF(AND(INT(YEARFRAC(I172,TODAY()))&gt;=36,INT(YEARFRAC(I172,TODAY()))&lt;=45),INT(YEARFRAC(I172,TODAY())),"")</f>
        <v/>
      </c>
      <c r="AG172" s="51" t="str">
        <f t="shared" ref="AG172:AG177" ca="1" si="5">IF(AND(INT(YEARFRAC(I172,TODAY()))&gt;=46,INT(YEARFRAC(I172,TODAY()))&lt;=50),INT(YEARFRAC(I172,TODAY())),"")</f>
        <v/>
      </c>
      <c r="AH172" s="44"/>
    </row>
    <row r="173" spans="1:34" ht="16.5" x14ac:dyDescent="0.25">
      <c r="A173" s="160"/>
      <c r="C173" s="79"/>
      <c r="D173" s="85"/>
      <c r="E173" s="54"/>
      <c r="F173" s="90"/>
      <c r="G173" s="52"/>
      <c r="H173" s="44"/>
      <c r="I173" s="56"/>
      <c r="J173" s="55"/>
      <c r="K173" s="54"/>
      <c r="L173" s="122"/>
      <c r="M173" s="54"/>
      <c r="N173" s="54"/>
      <c r="O173" s="132"/>
      <c r="P173" s="130"/>
      <c r="Q173" s="137"/>
      <c r="R173" s="171"/>
      <c r="S173" s="143"/>
      <c r="T173" s="54"/>
      <c r="U173" s="149"/>
      <c r="V173" s="149"/>
      <c r="W173" s="55"/>
      <c r="X173" s="154"/>
      <c r="Y173" s="154"/>
      <c r="Z173" s="161"/>
      <c r="AA173" s="161"/>
      <c r="AB173" s="161"/>
      <c r="AC173" s="161"/>
      <c r="AD173" s="159"/>
      <c r="AE173" s="51" t="str">
        <f t="shared" ca="1" si="3"/>
        <v/>
      </c>
      <c r="AF173" s="51" t="str">
        <f t="shared" ca="1" si="4"/>
        <v/>
      </c>
      <c r="AG173" s="51" t="str">
        <f t="shared" ca="1" si="5"/>
        <v/>
      </c>
      <c r="AH173" s="44"/>
    </row>
    <row r="174" spans="1:34" ht="16.5" x14ac:dyDescent="0.25">
      <c r="A174" s="160"/>
      <c r="C174" s="79"/>
      <c r="D174" s="85"/>
      <c r="E174" s="54"/>
      <c r="F174" s="90"/>
      <c r="G174" s="52"/>
      <c r="H174" s="44"/>
      <c r="I174" s="56"/>
      <c r="J174" s="55"/>
      <c r="K174" s="54"/>
      <c r="L174" s="122"/>
      <c r="M174" s="54"/>
      <c r="N174" s="54"/>
      <c r="O174" s="132"/>
      <c r="P174" s="130"/>
      <c r="Q174" s="137"/>
      <c r="R174" s="171"/>
      <c r="S174" s="143"/>
      <c r="T174" s="54"/>
      <c r="U174" s="149"/>
      <c r="V174" s="149"/>
      <c r="W174" s="55"/>
      <c r="X174" s="154"/>
      <c r="Y174" s="154"/>
      <c r="Z174" s="161"/>
      <c r="AA174" s="161"/>
      <c r="AB174" s="161"/>
      <c r="AC174" s="161"/>
      <c r="AD174" s="159"/>
      <c r="AE174" s="51" t="str">
        <f t="shared" ca="1" si="3"/>
        <v/>
      </c>
      <c r="AF174" s="51" t="str">
        <f t="shared" ca="1" si="4"/>
        <v/>
      </c>
      <c r="AG174" s="51" t="str">
        <f t="shared" ca="1" si="5"/>
        <v/>
      </c>
      <c r="AH174" s="44"/>
    </row>
    <row r="175" spans="1:34" ht="16.5" x14ac:dyDescent="0.25">
      <c r="A175" s="160"/>
      <c r="C175" s="79"/>
      <c r="D175" s="85"/>
      <c r="E175" s="54"/>
      <c r="F175" s="90"/>
      <c r="G175" s="52"/>
      <c r="H175" s="44"/>
      <c r="I175" s="56"/>
      <c r="J175" s="55"/>
      <c r="K175" s="54"/>
      <c r="L175" s="122"/>
      <c r="M175" s="54"/>
      <c r="N175" s="54"/>
      <c r="O175" s="132"/>
      <c r="P175" s="130"/>
      <c r="Q175" s="137"/>
      <c r="R175" s="171"/>
      <c r="S175" s="143"/>
      <c r="T175" s="54"/>
      <c r="U175" s="149"/>
      <c r="V175" s="149"/>
      <c r="W175" s="55"/>
      <c r="X175" s="154"/>
      <c r="Y175" s="154"/>
      <c r="Z175" s="161"/>
      <c r="AA175" s="161"/>
      <c r="AB175" s="161"/>
      <c r="AC175" s="161"/>
      <c r="AD175" s="159"/>
      <c r="AE175" s="51" t="str">
        <f t="shared" ca="1" si="3"/>
        <v/>
      </c>
      <c r="AF175" s="51" t="str">
        <f t="shared" ca="1" si="4"/>
        <v/>
      </c>
      <c r="AG175" s="51" t="str">
        <f t="shared" ca="1" si="5"/>
        <v/>
      </c>
      <c r="AH175" s="44"/>
    </row>
    <row r="176" spans="1:34" ht="16.5" x14ac:dyDescent="0.25">
      <c r="A176" s="160"/>
      <c r="C176" s="54"/>
      <c r="D176" s="54"/>
      <c r="E176" s="54"/>
      <c r="F176" s="90"/>
      <c r="G176" s="52"/>
      <c r="H176" s="44"/>
      <c r="I176" s="56"/>
      <c r="J176" s="55"/>
      <c r="K176" s="54"/>
      <c r="L176" s="122"/>
      <c r="M176" s="54"/>
      <c r="N176" s="54"/>
      <c r="O176" s="132"/>
      <c r="P176" s="130"/>
      <c r="Q176" s="137"/>
      <c r="R176" s="171"/>
      <c r="S176" s="143"/>
      <c r="T176" s="54"/>
      <c r="U176" s="149"/>
      <c r="V176" s="149"/>
      <c r="W176" s="55"/>
      <c r="X176" s="154"/>
      <c r="Y176" s="154"/>
      <c r="Z176" s="161"/>
      <c r="AA176" s="161"/>
      <c r="AB176" s="161"/>
      <c r="AC176" s="161"/>
      <c r="AD176" s="159"/>
      <c r="AE176" s="51" t="str">
        <f t="shared" ca="1" si="3"/>
        <v/>
      </c>
      <c r="AF176" s="51" t="str">
        <f t="shared" ca="1" si="4"/>
        <v/>
      </c>
      <c r="AG176" s="51" t="str">
        <f t="shared" ca="1" si="5"/>
        <v/>
      </c>
      <c r="AH176" s="44"/>
    </row>
    <row r="177" spans="1:34" ht="16.5" x14ac:dyDescent="0.25">
      <c r="A177" s="160"/>
      <c r="C177" s="54"/>
      <c r="D177" s="54"/>
      <c r="E177" s="54"/>
      <c r="F177" s="90"/>
      <c r="G177" s="52"/>
      <c r="H177" s="44"/>
      <c r="I177" s="56"/>
      <c r="J177" s="55"/>
      <c r="K177" s="54"/>
      <c r="L177" s="122"/>
      <c r="M177" s="54"/>
      <c r="N177" s="54"/>
      <c r="O177" s="132"/>
      <c r="P177" s="130"/>
      <c r="Q177" s="137"/>
      <c r="R177" s="171"/>
      <c r="S177" s="143"/>
      <c r="T177" s="54"/>
      <c r="U177" s="149"/>
      <c r="V177" s="149"/>
      <c r="W177" s="55"/>
      <c r="X177" s="154"/>
      <c r="Y177" s="154"/>
      <c r="Z177" s="161"/>
      <c r="AA177" s="161"/>
      <c r="AB177" s="161"/>
      <c r="AC177" s="161"/>
      <c r="AD177" s="159"/>
      <c r="AE177" s="51" t="str">
        <f t="shared" ca="1" si="3"/>
        <v/>
      </c>
      <c r="AF177" s="51" t="str">
        <f t="shared" ca="1" si="4"/>
        <v/>
      </c>
      <c r="AG177" s="51" t="str">
        <f t="shared" ca="1" si="5"/>
        <v/>
      </c>
      <c r="AH177" s="44"/>
    </row>
    <row r="178" spans="1:34" ht="16.5" x14ac:dyDescent="0.25">
      <c r="A178" s="160"/>
      <c r="C178" s="76"/>
      <c r="D178" s="83"/>
      <c r="E178" s="83"/>
      <c r="F178" s="89"/>
      <c r="G178" s="52"/>
      <c r="I178" s="104"/>
      <c r="J178" s="102"/>
      <c r="K178" s="109"/>
      <c r="L178" s="118"/>
      <c r="M178" s="124"/>
      <c r="N178" s="124"/>
      <c r="O178" s="132"/>
      <c r="P178" s="130"/>
      <c r="Q178" s="137"/>
      <c r="R178" s="171"/>
      <c r="S178" s="143"/>
      <c r="U178" s="149"/>
      <c r="V178" s="149"/>
      <c r="X178" s="154"/>
      <c r="Y178" s="154"/>
      <c r="Z178" s="161"/>
      <c r="AA178" s="161"/>
      <c r="AB178" s="161"/>
      <c r="AC178" s="161"/>
      <c r="AD178" s="159"/>
      <c r="AE178" s="51" t="str">
        <f t="shared" ref="AE178:AE196" ca="1" si="6">IF(AND(INT(YEARFRAC(I178,TODAY()))&gt;=25,INT(YEARFRAC(I178,TODAY()))&lt;=35),INT(YEARFRAC(I178,TODAY())),"")</f>
        <v/>
      </c>
      <c r="AF178" s="51" t="str">
        <f t="shared" ref="AF178:AF196" ca="1" si="7">IF(AND(INT(YEARFRAC(I178,TODAY()))&gt;=36,INT(YEARFRAC(I178,TODAY()))&lt;=45),INT(YEARFRAC(I178,TODAY())),"")</f>
        <v/>
      </c>
      <c r="AG178" s="51" t="str">
        <f t="shared" ref="AG178:AG196" ca="1" si="8">IF(AND(INT(YEARFRAC(I178,TODAY()))&gt;=46,INT(YEARFRAC(I178,TODAY()))&lt;=50),INT(YEARFRAC(I178,TODAY())),"")</f>
        <v/>
      </c>
    </row>
    <row r="179" spans="1:34" ht="16.5" x14ac:dyDescent="0.25">
      <c r="A179" s="160"/>
      <c r="C179" s="76"/>
      <c r="D179" s="83"/>
      <c r="E179" s="83"/>
      <c r="F179" s="89"/>
      <c r="G179" s="52"/>
      <c r="I179" s="104"/>
      <c r="J179" s="102"/>
      <c r="K179" s="109"/>
      <c r="L179" s="118"/>
      <c r="M179" s="124"/>
      <c r="N179" s="124"/>
      <c r="O179" s="132"/>
      <c r="P179" s="130"/>
      <c r="Q179" s="137"/>
      <c r="R179" s="171"/>
      <c r="S179" s="143"/>
      <c r="U179" s="149"/>
      <c r="V179" s="149"/>
      <c r="X179" s="154"/>
      <c r="Y179" s="154"/>
      <c r="Z179" s="161"/>
      <c r="AA179" s="161"/>
      <c r="AB179" s="161"/>
      <c r="AC179" s="161"/>
      <c r="AD179" s="159"/>
      <c r="AE179" s="51" t="str">
        <f t="shared" ca="1" si="6"/>
        <v/>
      </c>
      <c r="AF179" s="51" t="str">
        <f t="shared" ca="1" si="7"/>
        <v/>
      </c>
      <c r="AG179" s="51" t="str">
        <f t="shared" ca="1" si="8"/>
        <v/>
      </c>
    </row>
    <row r="180" spans="1:34" ht="16.5" x14ac:dyDescent="0.25">
      <c r="A180" s="160"/>
      <c r="C180" s="76"/>
      <c r="D180" s="83"/>
      <c r="E180" s="83"/>
      <c r="F180" s="89"/>
      <c r="G180" s="52"/>
      <c r="I180" s="104"/>
      <c r="J180" s="102"/>
      <c r="K180" s="109"/>
      <c r="L180" s="118"/>
      <c r="M180" s="124"/>
      <c r="N180" s="124"/>
      <c r="O180" s="132"/>
      <c r="P180" s="130"/>
      <c r="Q180" s="137"/>
      <c r="R180" s="171"/>
      <c r="S180" s="143"/>
      <c r="U180" s="149"/>
      <c r="V180" s="149"/>
      <c r="X180" s="154"/>
      <c r="Y180" s="154"/>
      <c r="Z180" s="161"/>
      <c r="AA180" s="161"/>
      <c r="AB180" s="161"/>
      <c r="AC180" s="161"/>
      <c r="AD180" s="159"/>
      <c r="AE180" s="51" t="str">
        <f t="shared" ca="1" si="6"/>
        <v/>
      </c>
      <c r="AF180" s="51" t="str">
        <f t="shared" ca="1" si="7"/>
        <v/>
      </c>
      <c r="AG180" s="51" t="str">
        <f t="shared" ca="1" si="8"/>
        <v/>
      </c>
    </row>
    <row r="181" spans="1:34" ht="16.5" x14ac:dyDescent="0.25">
      <c r="A181" s="160"/>
      <c r="C181" s="76"/>
      <c r="D181" s="83"/>
      <c r="E181" s="83"/>
      <c r="F181" s="89"/>
      <c r="G181" s="52"/>
      <c r="I181" s="104"/>
      <c r="J181" s="102"/>
      <c r="K181" s="109"/>
      <c r="L181" s="118"/>
      <c r="M181" s="124"/>
      <c r="N181" s="124"/>
      <c r="O181" s="132"/>
      <c r="P181" s="130"/>
      <c r="Q181" s="137"/>
      <c r="R181" s="171"/>
      <c r="S181" s="143"/>
      <c r="U181" s="149"/>
      <c r="V181" s="149"/>
      <c r="X181" s="154"/>
      <c r="Y181" s="154"/>
      <c r="Z181" s="161"/>
      <c r="AA181" s="161"/>
      <c r="AB181" s="161"/>
      <c r="AC181" s="161"/>
      <c r="AD181" s="159"/>
      <c r="AE181" s="51" t="str">
        <f t="shared" ca="1" si="6"/>
        <v/>
      </c>
      <c r="AF181" s="51" t="str">
        <f t="shared" ca="1" si="7"/>
        <v/>
      </c>
      <c r="AG181" s="51" t="str">
        <f t="shared" ca="1" si="8"/>
        <v/>
      </c>
    </row>
    <row r="182" spans="1:34" ht="16.5" x14ac:dyDescent="0.25">
      <c r="A182" s="160"/>
      <c r="C182" s="76"/>
      <c r="D182" s="83"/>
      <c r="E182" s="83"/>
      <c r="F182" s="89"/>
      <c r="G182" s="52"/>
      <c r="I182" s="104"/>
      <c r="J182" s="102"/>
      <c r="K182" s="109"/>
      <c r="L182" s="118"/>
      <c r="M182" s="124"/>
      <c r="N182" s="124"/>
      <c r="O182" s="132"/>
      <c r="P182" s="130"/>
      <c r="Q182" s="137"/>
      <c r="R182" s="171"/>
      <c r="S182" s="143"/>
      <c r="U182" s="149"/>
      <c r="V182" s="149"/>
      <c r="X182" s="154"/>
      <c r="Y182" s="154"/>
      <c r="Z182" s="161"/>
      <c r="AA182" s="161"/>
      <c r="AB182" s="161"/>
      <c r="AC182" s="161"/>
      <c r="AD182" s="159"/>
      <c r="AE182" s="51" t="str">
        <f t="shared" ca="1" si="6"/>
        <v/>
      </c>
      <c r="AF182" s="51" t="str">
        <f t="shared" ca="1" si="7"/>
        <v/>
      </c>
      <c r="AG182" s="51" t="str">
        <f t="shared" ca="1" si="8"/>
        <v/>
      </c>
    </row>
    <row r="183" spans="1:34" ht="16.5" x14ac:dyDescent="0.25">
      <c r="A183" s="160"/>
      <c r="C183" s="76"/>
      <c r="D183" s="83"/>
      <c r="E183" s="83"/>
      <c r="F183" s="89"/>
      <c r="G183" s="52"/>
      <c r="I183" s="104"/>
      <c r="J183" s="102"/>
      <c r="K183" s="109"/>
      <c r="L183" s="118"/>
      <c r="M183" s="124"/>
      <c r="N183" s="124"/>
      <c r="O183" s="132"/>
      <c r="P183" s="130"/>
      <c r="Q183" s="137"/>
      <c r="R183" s="171"/>
      <c r="S183" s="143"/>
      <c r="U183" s="149"/>
      <c r="V183" s="149"/>
      <c r="X183" s="154"/>
      <c r="Y183" s="154"/>
      <c r="Z183" s="161"/>
      <c r="AA183" s="161"/>
      <c r="AB183" s="161"/>
      <c r="AC183" s="161"/>
      <c r="AD183" s="159"/>
      <c r="AE183" s="51" t="str">
        <f t="shared" ca="1" si="6"/>
        <v/>
      </c>
      <c r="AF183" s="51" t="str">
        <f t="shared" ca="1" si="7"/>
        <v/>
      </c>
      <c r="AG183" s="51" t="str">
        <f t="shared" ca="1" si="8"/>
        <v/>
      </c>
    </row>
    <row r="184" spans="1:34" ht="16.5" x14ac:dyDescent="0.25">
      <c r="A184" s="160"/>
      <c r="C184" s="76"/>
      <c r="D184" s="83"/>
      <c r="E184" s="83"/>
      <c r="F184" s="89"/>
      <c r="G184" s="52"/>
      <c r="I184" s="104"/>
      <c r="J184" s="102"/>
      <c r="K184" s="109"/>
      <c r="L184" s="118"/>
      <c r="M184" s="124"/>
      <c r="N184" s="124"/>
      <c r="O184" s="132"/>
      <c r="P184" s="130"/>
      <c r="Q184" s="137"/>
      <c r="R184" s="171"/>
      <c r="S184" s="143"/>
      <c r="U184" s="149"/>
      <c r="V184" s="149"/>
      <c r="X184" s="154"/>
      <c r="Y184" s="154"/>
      <c r="Z184" s="161"/>
      <c r="AA184" s="161"/>
      <c r="AB184" s="161"/>
      <c r="AC184" s="161"/>
      <c r="AD184" s="159"/>
      <c r="AE184" s="51" t="str">
        <f t="shared" ca="1" si="6"/>
        <v/>
      </c>
      <c r="AF184" s="51" t="str">
        <f t="shared" ca="1" si="7"/>
        <v/>
      </c>
      <c r="AG184" s="51" t="str">
        <f t="shared" ca="1" si="8"/>
        <v/>
      </c>
    </row>
    <row r="185" spans="1:34" ht="16.5" x14ac:dyDescent="0.25">
      <c r="A185" s="160"/>
      <c r="C185" s="76"/>
      <c r="D185" s="83"/>
      <c r="E185" s="83"/>
      <c r="F185" s="89"/>
      <c r="G185" s="52"/>
      <c r="I185" s="104"/>
      <c r="J185" s="102"/>
      <c r="K185" s="109"/>
      <c r="L185" s="118"/>
      <c r="M185" s="124"/>
      <c r="N185" s="124"/>
      <c r="O185" s="132"/>
      <c r="P185" s="130"/>
      <c r="Q185" s="137"/>
      <c r="R185" s="171"/>
      <c r="S185" s="143"/>
      <c r="U185" s="149"/>
      <c r="V185" s="149"/>
      <c r="X185" s="154"/>
      <c r="Y185" s="154"/>
      <c r="Z185" s="161"/>
      <c r="AA185" s="161"/>
      <c r="AB185" s="161"/>
      <c r="AC185" s="161"/>
      <c r="AD185" s="159"/>
      <c r="AE185" s="51" t="str">
        <f t="shared" ca="1" si="6"/>
        <v/>
      </c>
      <c r="AF185" s="51" t="str">
        <f t="shared" ca="1" si="7"/>
        <v/>
      </c>
      <c r="AG185" s="51" t="str">
        <f t="shared" ca="1" si="8"/>
        <v/>
      </c>
    </row>
    <row r="186" spans="1:34" ht="16.5" x14ac:dyDescent="0.25">
      <c r="A186" s="160"/>
      <c r="C186" s="76"/>
      <c r="D186" s="83"/>
      <c r="E186" s="83"/>
      <c r="F186" s="89"/>
      <c r="G186" s="52"/>
      <c r="I186" s="104"/>
      <c r="J186" s="102"/>
      <c r="K186" s="109"/>
      <c r="L186" s="118"/>
      <c r="M186" s="124"/>
      <c r="N186" s="124"/>
      <c r="O186" s="132"/>
      <c r="P186" s="130"/>
      <c r="Q186" s="137"/>
      <c r="R186" s="171"/>
      <c r="S186" s="143"/>
      <c r="U186" s="149"/>
      <c r="V186" s="149"/>
      <c r="X186" s="154"/>
      <c r="Y186" s="154"/>
      <c r="Z186" s="161"/>
      <c r="AA186" s="161"/>
      <c r="AB186" s="161"/>
      <c r="AC186" s="161"/>
      <c r="AD186" s="159"/>
      <c r="AE186" s="51" t="str">
        <f t="shared" ca="1" si="6"/>
        <v/>
      </c>
      <c r="AF186" s="51" t="str">
        <f t="shared" ca="1" si="7"/>
        <v/>
      </c>
      <c r="AG186" s="51" t="str">
        <f t="shared" ca="1" si="8"/>
        <v/>
      </c>
    </row>
    <row r="187" spans="1:34" ht="16.5" x14ac:dyDescent="0.25">
      <c r="A187" s="160"/>
      <c r="C187" s="76"/>
      <c r="D187" s="83"/>
      <c r="E187" s="83"/>
      <c r="F187" s="89"/>
      <c r="G187" s="52"/>
      <c r="I187" s="104"/>
      <c r="J187" s="102"/>
      <c r="K187" s="109"/>
      <c r="L187" s="118"/>
      <c r="M187" s="124"/>
      <c r="N187" s="124"/>
      <c r="O187" s="132"/>
      <c r="P187" s="130"/>
      <c r="Q187" s="137"/>
      <c r="R187" s="171"/>
      <c r="S187" s="143"/>
      <c r="U187" s="149"/>
      <c r="V187" s="149"/>
      <c r="X187" s="154"/>
      <c r="Y187" s="154"/>
      <c r="Z187" s="161"/>
      <c r="AA187" s="161"/>
      <c r="AB187" s="161"/>
      <c r="AC187" s="161"/>
      <c r="AD187" s="159"/>
      <c r="AE187" s="51" t="str">
        <f t="shared" ca="1" si="6"/>
        <v/>
      </c>
      <c r="AF187" s="51" t="str">
        <f t="shared" ca="1" si="7"/>
        <v/>
      </c>
      <c r="AG187" s="51" t="str">
        <f t="shared" ca="1" si="8"/>
        <v/>
      </c>
    </row>
    <row r="188" spans="1:34" ht="16.5" x14ac:dyDescent="0.25">
      <c r="A188" s="160"/>
      <c r="C188" s="76"/>
      <c r="D188" s="83"/>
      <c r="E188" s="83"/>
      <c r="F188" s="89"/>
      <c r="G188" s="52"/>
      <c r="I188" s="104"/>
      <c r="J188" s="102"/>
      <c r="K188" s="109"/>
      <c r="L188" s="118"/>
      <c r="M188" s="124"/>
      <c r="N188" s="124"/>
      <c r="O188" s="132"/>
      <c r="P188" s="130"/>
      <c r="Q188" s="137"/>
      <c r="R188" s="171"/>
      <c r="S188" s="143"/>
      <c r="U188" s="149"/>
      <c r="V188" s="149"/>
      <c r="X188" s="154"/>
      <c r="Y188" s="154"/>
      <c r="Z188" s="161"/>
      <c r="AA188" s="161"/>
      <c r="AB188" s="161"/>
      <c r="AC188" s="161"/>
      <c r="AD188" s="159"/>
      <c r="AE188" s="51" t="str">
        <f t="shared" ca="1" si="6"/>
        <v/>
      </c>
      <c r="AF188" s="51" t="str">
        <f t="shared" ca="1" si="7"/>
        <v/>
      </c>
      <c r="AG188" s="51" t="str">
        <f t="shared" ca="1" si="8"/>
        <v/>
      </c>
    </row>
    <row r="189" spans="1:34" ht="16.5" x14ac:dyDescent="0.25">
      <c r="A189" s="160"/>
      <c r="C189" s="76"/>
      <c r="D189" s="83"/>
      <c r="E189" s="83"/>
      <c r="F189" s="89"/>
      <c r="G189" s="52"/>
      <c r="I189" s="104"/>
      <c r="J189" s="102"/>
      <c r="K189" s="109"/>
      <c r="L189" s="118"/>
      <c r="M189" s="124"/>
      <c r="N189" s="124"/>
      <c r="O189" s="132"/>
      <c r="P189" s="130"/>
      <c r="Q189" s="137"/>
      <c r="R189" s="171"/>
      <c r="S189" s="143"/>
      <c r="U189" s="149"/>
      <c r="V189" s="149"/>
      <c r="X189" s="154"/>
      <c r="Y189" s="154"/>
      <c r="Z189" s="161"/>
      <c r="AA189" s="161"/>
      <c r="AB189" s="161"/>
      <c r="AC189" s="161"/>
      <c r="AD189" s="159"/>
      <c r="AE189" s="51" t="str">
        <f t="shared" ca="1" si="6"/>
        <v/>
      </c>
      <c r="AF189" s="51" t="str">
        <f t="shared" ca="1" si="7"/>
        <v/>
      </c>
      <c r="AG189" s="51" t="str">
        <f t="shared" ca="1" si="8"/>
        <v/>
      </c>
    </row>
    <row r="190" spans="1:34" ht="16.5" x14ac:dyDescent="0.25">
      <c r="A190" s="160"/>
      <c r="C190" s="76"/>
      <c r="D190" s="83"/>
      <c r="E190" s="83"/>
      <c r="F190" s="89"/>
      <c r="G190" s="52"/>
      <c r="I190" s="104"/>
      <c r="J190" s="102"/>
      <c r="K190" s="109"/>
      <c r="L190" s="118"/>
      <c r="M190" s="124"/>
      <c r="N190" s="124"/>
      <c r="O190" s="132"/>
      <c r="P190" s="130"/>
      <c r="Q190" s="137"/>
      <c r="R190" s="171"/>
      <c r="S190" s="143"/>
      <c r="U190" s="149"/>
      <c r="V190" s="149"/>
      <c r="X190" s="154"/>
      <c r="Y190" s="154"/>
      <c r="Z190" s="161"/>
      <c r="AA190" s="161"/>
      <c r="AB190" s="161"/>
      <c r="AC190" s="161"/>
      <c r="AD190" s="159"/>
      <c r="AE190" s="51" t="str">
        <f t="shared" ca="1" si="6"/>
        <v/>
      </c>
      <c r="AF190" s="51" t="str">
        <f t="shared" ca="1" si="7"/>
        <v/>
      </c>
      <c r="AG190" s="51" t="str">
        <f t="shared" ca="1" si="8"/>
        <v/>
      </c>
    </row>
    <row r="191" spans="1:34" ht="16.5" x14ac:dyDescent="0.25">
      <c r="A191" s="160"/>
      <c r="C191" s="76"/>
      <c r="D191" s="83"/>
      <c r="E191" s="83"/>
      <c r="F191" s="89"/>
      <c r="G191" s="52"/>
      <c r="I191" s="104"/>
      <c r="J191" s="102"/>
      <c r="K191" s="109"/>
      <c r="L191" s="118"/>
      <c r="M191" s="124"/>
      <c r="N191" s="124"/>
      <c r="O191" s="132"/>
      <c r="P191" s="130"/>
      <c r="Q191" s="137"/>
      <c r="R191" s="171"/>
      <c r="S191" s="143"/>
      <c r="U191" s="149"/>
      <c r="V191" s="149"/>
      <c r="X191" s="154"/>
      <c r="Y191" s="154"/>
      <c r="Z191" s="161"/>
      <c r="AA191" s="161"/>
      <c r="AB191" s="161"/>
      <c r="AC191" s="161"/>
      <c r="AD191" s="159"/>
      <c r="AE191" s="51" t="str">
        <f t="shared" ca="1" si="6"/>
        <v/>
      </c>
      <c r="AF191" s="51" t="str">
        <f t="shared" ca="1" si="7"/>
        <v/>
      </c>
      <c r="AG191" s="51" t="str">
        <f t="shared" ca="1" si="8"/>
        <v/>
      </c>
    </row>
    <row r="192" spans="1:34" ht="16.5" x14ac:dyDescent="0.25">
      <c r="A192" s="160"/>
      <c r="C192" s="76"/>
      <c r="D192" s="83"/>
      <c r="E192" s="83"/>
      <c r="F192" s="89"/>
      <c r="G192" s="52"/>
      <c r="I192" s="104"/>
      <c r="J192" s="102"/>
      <c r="K192" s="109"/>
      <c r="L192" s="118"/>
      <c r="M192" s="124"/>
      <c r="N192" s="124"/>
      <c r="O192" s="132"/>
      <c r="P192" s="130"/>
      <c r="Q192" s="137"/>
      <c r="R192" s="171"/>
      <c r="S192" s="143"/>
      <c r="U192" s="149"/>
      <c r="V192" s="149"/>
      <c r="X192" s="154"/>
      <c r="Y192" s="154"/>
      <c r="Z192" s="161"/>
      <c r="AA192" s="161"/>
      <c r="AB192" s="161"/>
      <c r="AC192" s="161"/>
      <c r="AD192" s="159"/>
      <c r="AE192" s="51" t="str">
        <f t="shared" ca="1" si="6"/>
        <v/>
      </c>
      <c r="AF192" s="51" t="str">
        <f t="shared" ca="1" si="7"/>
        <v/>
      </c>
      <c r="AG192" s="51" t="str">
        <f t="shared" ca="1" si="8"/>
        <v/>
      </c>
    </row>
    <row r="193" spans="1:33" ht="16.5" x14ac:dyDescent="0.25">
      <c r="A193" s="160"/>
      <c r="C193" s="76"/>
      <c r="D193" s="83"/>
      <c r="E193" s="83"/>
      <c r="F193" s="89"/>
      <c r="G193" s="52"/>
      <c r="I193" s="104"/>
      <c r="J193" s="102"/>
      <c r="K193" s="109"/>
      <c r="L193" s="118"/>
      <c r="M193" s="124"/>
      <c r="N193" s="124"/>
      <c r="O193" s="132"/>
      <c r="P193" s="130"/>
      <c r="Q193" s="137"/>
      <c r="R193" s="171"/>
      <c r="S193" s="143"/>
      <c r="U193" s="149"/>
      <c r="V193" s="149"/>
      <c r="X193" s="154"/>
      <c r="Y193" s="154"/>
      <c r="Z193" s="161"/>
      <c r="AA193" s="161"/>
      <c r="AB193" s="161"/>
      <c r="AC193" s="161"/>
      <c r="AD193" s="159"/>
      <c r="AE193" s="51" t="str">
        <f t="shared" ca="1" si="6"/>
        <v/>
      </c>
      <c r="AF193" s="51" t="str">
        <f t="shared" ca="1" si="7"/>
        <v/>
      </c>
      <c r="AG193" s="51" t="str">
        <f t="shared" ca="1" si="8"/>
        <v/>
      </c>
    </row>
    <row r="194" spans="1:33" ht="16.5" x14ac:dyDescent="0.25">
      <c r="A194" s="160"/>
      <c r="C194" s="76"/>
      <c r="D194" s="83"/>
      <c r="E194" s="83"/>
      <c r="F194" s="89"/>
      <c r="G194" s="52"/>
      <c r="I194" s="104"/>
      <c r="J194" s="102"/>
      <c r="K194" s="109"/>
      <c r="L194" s="118"/>
      <c r="M194" s="124"/>
      <c r="N194" s="124"/>
      <c r="O194" s="132"/>
      <c r="P194" s="130"/>
      <c r="Q194" s="137"/>
      <c r="R194" s="171"/>
      <c r="S194" s="143"/>
      <c r="U194" s="149"/>
      <c r="V194" s="149"/>
      <c r="X194" s="154"/>
      <c r="Y194" s="154"/>
      <c r="Z194" s="161"/>
      <c r="AA194" s="161"/>
      <c r="AB194" s="161"/>
      <c r="AC194" s="161"/>
      <c r="AD194" s="159"/>
      <c r="AE194" s="51" t="str">
        <f t="shared" ca="1" si="6"/>
        <v/>
      </c>
      <c r="AF194" s="51" t="str">
        <f t="shared" ca="1" si="7"/>
        <v/>
      </c>
      <c r="AG194" s="51" t="str">
        <f t="shared" ca="1" si="8"/>
        <v/>
      </c>
    </row>
    <row r="195" spans="1:33" ht="16.5" x14ac:dyDescent="0.25">
      <c r="A195" s="160"/>
      <c r="C195" s="76"/>
      <c r="D195" s="83"/>
      <c r="E195" s="83"/>
      <c r="F195" s="89"/>
      <c r="G195" s="52"/>
      <c r="I195" s="104"/>
      <c r="J195" s="102"/>
      <c r="K195" s="109"/>
      <c r="L195" s="118"/>
      <c r="M195" s="124"/>
      <c r="N195" s="124"/>
      <c r="O195" s="132"/>
      <c r="P195" s="130"/>
      <c r="Q195" s="137"/>
      <c r="R195" s="171"/>
      <c r="S195" s="143"/>
      <c r="U195" s="149"/>
      <c r="V195" s="149"/>
      <c r="X195" s="154"/>
      <c r="Y195" s="154"/>
      <c r="Z195" s="161"/>
      <c r="AA195" s="161"/>
      <c r="AB195" s="161"/>
      <c r="AC195" s="161"/>
      <c r="AD195" s="159"/>
      <c r="AE195" s="51" t="str">
        <f t="shared" ca="1" si="6"/>
        <v/>
      </c>
      <c r="AF195" s="51" t="str">
        <f t="shared" ca="1" si="7"/>
        <v/>
      </c>
      <c r="AG195" s="51" t="str">
        <f t="shared" ca="1" si="8"/>
        <v/>
      </c>
    </row>
    <row r="196" spans="1:33" ht="16.5" x14ac:dyDescent="0.25">
      <c r="A196" s="160"/>
      <c r="C196" s="76"/>
      <c r="D196" s="83"/>
      <c r="E196" s="83"/>
      <c r="F196" s="89"/>
      <c r="G196" s="52"/>
      <c r="I196" s="104"/>
      <c r="J196" s="102"/>
      <c r="K196" s="109"/>
      <c r="L196" s="118"/>
      <c r="M196" s="124"/>
      <c r="N196" s="124"/>
      <c r="O196" s="132"/>
      <c r="P196" s="130"/>
      <c r="Q196" s="137"/>
      <c r="R196" s="171"/>
      <c r="S196" s="143"/>
      <c r="U196" s="149"/>
      <c r="V196" s="149"/>
      <c r="X196" s="154"/>
      <c r="Y196" s="154"/>
      <c r="Z196" s="161"/>
      <c r="AA196" s="161"/>
      <c r="AB196" s="161"/>
      <c r="AC196" s="161"/>
      <c r="AD196" s="159"/>
      <c r="AE196" s="51" t="str">
        <f t="shared" ca="1" si="6"/>
        <v/>
      </c>
      <c r="AF196" s="51" t="str">
        <f t="shared" ca="1" si="7"/>
        <v/>
      </c>
      <c r="AG196" s="51" t="str">
        <f t="shared" ca="1" si="8"/>
        <v/>
      </c>
    </row>
    <row r="197" spans="1:33" ht="16.5" x14ac:dyDescent="0.25">
      <c r="A197" s="160"/>
      <c r="C197" s="76"/>
      <c r="D197" s="83"/>
      <c r="E197" s="83"/>
      <c r="F197" s="89"/>
      <c r="G197" s="52"/>
      <c r="I197" s="104"/>
      <c r="J197" s="102"/>
      <c r="K197" s="109"/>
      <c r="L197" s="118"/>
      <c r="M197" s="124"/>
      <c r="N197" s="124"/>
      <c r="O197" s="132"/>
      <c r="P197" s="130"/>
      <c r="Q197" s="137"/>
      <c r="R197" s="171"/>
      <c r="S197" s="143"/>
      <c r="U197" s="149"/>
      <c r="V197" s="149"/>
      <c r="X197" s="154"/>
      <c r="Y197" s="154"/>
      <c r="Z197" s="161"/>
      <c r="AA197" s="161"/>
      <c r="AB197" s="161"/>
      <c r="AC197" s="161"/>
      <c r="AD197" s="159"/>
      <c r="AE197" s="51" t="str">
        <f t="shared" ref="AE197:AE260" ca="1" si="9">IF(AND(INT(YEARFRAC(I197,TODAY()))&gt;=25,INT(YEARFRAC(I197,TODAY()))&lt;=35),INT(YEARFRAC(I197,TODAY())),"")</f>
        <v/>
      </c>
      <c r="AF197" s="51" t="str">
        <f t="shared" ref="AF197:AF260" ca="1" si="10">IF(AND(INT(YEARFRAC(I197,TODAY()))&gt;=36,INT(YEARFRAC(I197,TODAY()))&lt;=45),INT(YEARFRAC(I197,TODAY())),"")</f>
        <v/>
      </c>
      <c r="AG197" s="51" t="str">
        <f t="shared" ref="AG197:AG260" ca="1" si="11">IF(AND(INT(YEARFRAC(I197,TODAY()))&gt;=46,INT(YEARFRAC(I197,TODAY()))&lt;=50),INT(YEARFRAC(I197,TODAY())),"")</f>
        <v/>
      </c>
    </row>
    <row r="198" spans="1:33" ht="16.5" x14ac:dyDescent="0.25">
      <c r="A198" s="160"/>
      <c r="C198" s="76"/>
      <c r="D198" s="83"/>
      <c r="E198" s="83"/>
      <c r="F198" s="89"/>
      <c r="G198" s="52"/>
      <c r="I198" s="104"/>
      <c r="J198" s="102"/>
      <c r="K198" s="109"/>
      <c r="L198" s="118"/>
      <c r="M198" s="124"/>
      <c r="N198" s="124"/>
      <c r="O198" s="132"/>
      <c r="P198" s="130"/>
      <c r="Q198" s="137"/>
      <c r="R198" s="171"/>
      <c r="S198" s="143"/>
      <c r="U198" s="149"/>
      <c r="V198" s="149"/>
      <c r="X198" s="154"/>
      <c r="Y198" s="154"/>
      <c r="Z198" s="161"/>
      <c r="AA198" s="161"/>
      <c r="AB198" s="161"/>
      <c r="AC198" s="161"/>
      <c r="AD198" s="159"/>
      <c r="AE198" s="51" t="str">
        <f t="shared" ca="1" si="9"/>
        <v/>
      </c>
      <c r="AF198" s="51" t="str">
        <f t="shared" ca="1" si="10"/>
        <v/>
      </c>
      <c r="AG198" s="51" t="str">
        <f t="shared" ca="1" si="11"/>
        <v/>
      </c>
    </row>
    <row r="199" spans="1:33" ht="16.5" x14ac:dyDescent="0.25">
      <c r="A199" s="160"/>
      <c r="C199" s="76"/>
      <c r="D199" s="83"/>
      <c r="E199" s="83"/>
      <c r="F199" s="89"/>
      <c r="G199" s="52"/>
      <c r="I199" s="104"/>
      <c r="J199" s="102"/>
      <c r="K199" s="109"/>
      <c r="L199" s="118"/>
      <c r="M199" s="124"/>
      <c r="N199" s="124"/>
      <c r="O199" s="132"/>
      <c r="P199" s="130"/>
      <c r="Q199" s="137"/>
      <c r="R199" s="171"/>
      <c r="S199" s="143"/>
      <c r="U199" s="149"/>
      <c r="V199" s="149"/>
      <c r="X199" s="154"/>
      <c r="Y199" s="154"/>
      <c r="Z199" s="161"/>
      <c r="AA199" s="161"/>
      <c r="AB199" s="161"/>
      <c r="AC199" s="161"/>
      <c r="AD199" s="159"/>
      <c r="AE199" s="51" t="str">
        <f t="shared" ca="1" si="9"/>
        <v/>
      </c>
      <c r="AF199" s="51" t="str">
        <f t="shared" ca="1" si="10"/>
        <v/>
      </c>
      <c r="AG199" s="51" t="str">
        <f t="shared" ca="1" si="11"/>
        <v/>
      </c>
    </row>
    <row r="200" spans="1:33" ht="16.5" x14ac:dyDescent="0.25">
      <c r="A200" s="160"/>
      <c r="C200" s="76"/>
      <c r="D200" s="83"/>
      <c r="E200" s="83"/>
      <c r="F200" s="89"/>
      <c r="G200" s="52"/>
      <c r="I200" s="104"/>
      <c r="J200" s="102"/>
      <c r="K200" s="109"/>
      <c r="L200" s="118"/>
      <c r="M200" s="124"/>
      <c r="N200" s="124"/>
      <c r="O200" s="132"/>
      <c r="P200" s="130"/>
      <c r="Q200" s="137"/>
      <c r="R200" s="171"/>
      <c r="S200" s="143"/>
      <c r="U200" s="149"/>
      <c r="V200" s="149"/>
      <c r="X200" s="154"/>
      <c r="Y200" s="154"/>
      <c r="Z200" s="161"/>
      <c r="AA200" s="161"/>
      <c r="AB200" s="161"/>
      <c r="AC200" s="161"/>
      <c r="AD200" s="159"/>
      <c r="AE200" s="51" t="str">
        <f t="shared" ca="1" si="9"/>
        <v/>
      </c>
      <c r="AF200" s="51" t="str">
        <f t="shared" ca="1" si="10"/>
        <v/>
      </c>
      <c r="AG200" s="51" t="str">
        <f t="shared" ca="1" si="11"/>
        <v/>
      </c>
    </row>
    <row r="201" spans="1:33" ht="16.5" x14ac:dyDescent="0.25">
      <c r="A201" s="160"/>
      <c r="C201" s="76"/>
      <c r="D201" s="83"/>
      <c r="E201" s="83"/>
      <c r="F201" s="89"/>
      <c r="G201" s="52"/>
      <c r="I201" s="104"/>
      <c r="J201" s="102"/>
      <c r="K201" s="109"/>
      <c r="L201" s="118"/>
      <c r="M201" s="124"/>
      <c r="N201" s="124"/>
      <c r="O201" s="132"/>
      <c r="P201" s="130"/>
      <c r="Q201" s="137"/>
      <c r="R201" s="171"/>
      <c r="S201" s="143"/>
      <c r="U201" s="149"/>
      <c r="V201" s="149"/>
      <c r="X201" s="154"/>
      <c r="Y201" s="154"/>
      <c r="Z201" s="161"/>
      <c r="AA201" s="161"/>
      <c r="AB201" s="161"/>
      <c r="AC201" s="161"/>
      <c r="AD201" s="159"/>
      <c r="AE201" s="51" t="str">
        <f t="shared" ca="1" si="9"/>
        <v/>
      </c>
      <c r="AF201" s="51" t="str">
        <f t="shared" ca="1" si="10"/>
        <v/>
      </c>
      <c r="AG201" s="51" t="str">
        <f t="shared" ca="1" si="11"/>
        <v/>
      </c>
    </row>
    <row r="202" spans="1:33" ht="16.5" x14ac:dyDescent="0.25">
      <c r="A202" s="160"/>
      <c r="C202" s="76"/>
      <c r="D202" s="83"/>
      <c r="E202" s="83"/>
      <c r="F202" s="89"/>
      <c r="G202" s="52"/>
      <c r="I202" s="104"/>
      <c r="J202" s="102"/>
      <c r="K202" s="109"/>
      <c r="L202" s="118"/>
      <c r="M202" s="124"/>
      <c r="N202" s="124"/>
      <c r="O202" s="132"/>
      <c r="P202" s="130"/>
      <c r="Q202" s="137"/>
      <c r="R202" s="171"/>
      <c r="S202" s="143"/>
      <c r="U202" s="149"/>
      <c r="V202" s="149"/>
      <c r="X202" s="154"/>
      <c r="Y202" s="154"/>
      <c r="Z202" s="161"/>
      <c r="AA202" s="161"/>
      <c r="AB202" s="161"/>
      <c r="AC202" s="161"/>
      <c r="AD202" s="159"/>
      <c r="AE202" s="51" t="str">
        <f t="shared" ca="1" si="9"/>
        <v/>
      </c>
      <c r="AF202" s="51" t="str">
        <f t="shared" ca="1" si="10"/>
        <v/>
      </c>
      <c r="AG202" s="51" t="str">
        <f t="shared" ca="1" si="11"/>
        <v/>
      </c>
    </row>
    <row r="203" spans="1:33" ht="16.5" x14ac:dyDescent="0.25">
      <c r="A203" s="160"/>
      <c r="C203" s="76"/>
      <c r="D203" s="83"/>
      <c r="E203" s="83"/>
      <c r="F203" s="89"/>
      <c r="G203" s="52"/>
      <c r="I203" s="104"/>
      <c r="J203" s="102"/>
      <c r="K203" s="109"/>
      <c r="L203" s="118"/>
      <c r="M203" s="124"/>
      <c r="N203" s="124"/>
      <c r="O203" s="132"/>
      <c r="P203" s="130"/>
      <c r="Q203" s="137"/>
      <c r="R203" s="171"/>
      <c r="S203" s="143"/>
      <c r="U203" s="149"/>
      <c r="V203" s="149"/>
      <c r="X203" s="154"/>
      <c r="Y203" s="154"/>
      <c r="Z203" s="161"/>
      <c r="AA203" s="161"/>
      <c r="AB203" s="161"/>
      <c r="AC203" s="161"/>
      <c r="AD203" s="159"/>
      <c r="AE203" s="51" t="str">
        <f t="shared" ca="1" si="9"/>
        <v/>
      </c>
      <c r="AF203" s="51" t="str">
        <f t="shared" ca="1" si="10"/>
        <v/>
      </c>
      <c r="AG203" s="51" t="str">
        <f t="shared" ca="1" si="11"/>
        <v/>
      </c>
    </row>
    <row r="204" spans="1:33" ht="16.5" x14ac:dyDescent="0.25">
      <c r="A204" s="160"/>
      <c r="C204" s="76"/>
      <c r="D204" s="83"/>
      <c r="E204" s="83"/>
      <c r="F204" s="89"/>
      <c r="G204" s="52"/>
      <c r="I204" s="104"/>
      <c r="J204" s="102"/>
      <c r="K204" s="109"/>
      <c r="L204" s="118"/>
      <c r="M204" s="124"/>
      <c r="N204" s="124"/>
      <c r="O204" s="132"/>
      <c r="P204" s="130"/>
      <c r="Q204" s="137"/>
      <c r="R204" s="171"/>
      <c r="S204" s="143"/>
      <c r="U204" s="149"/>
      <c r="V204" s="149"/>
      <c r="X204" s="154"/>
      <c r="Y204" s="154"/>
      <c r="Z204" s="161"/>
      <c r="AA204" s="161"/>
      <c r="AB204" s="161"/>
      <c r="AC204" s="161"/>
      <c r="AD204" s="159"/>
      <c r="AE204" s="51" t="str">
        <f t="shared" ca="1" si="9"/>
        <v/>
      </c>
      <c r="AF204" s="51" t="str">
        <f t="shared" ca="1" si="10"/>
        <v/>
      </c>
      <c r="AG204" s="51" t="str">
        <f t="shared" ca="1" si="11"/>
        <v/>
      </c>
    </row>
    <row r="205" spans="1:33" ht="16.5" x14ac:dyDescent="0.25">
      <c r="A205" s="160"/>
      <c r="C205" s="76"/>
      <c r="D205" s="83"/>
      <c r="E205" s="83"/>
      <c r="F205" s="89"/>
      <c r="G205" s="52"/>
      <c r="I205" s="104"/>
      <c r="J205" s="102"/>
      <c r="K205" s="109"/>
      <c r="L205" s="118"/>
      <c r="M205" s="124"/>
      <c r="N205" s="124"/>
      <c r="O205" s="132"/>
      <c r="P205" s="130"/>
      <c r="Q205" s="137"/>
      <c r="R205" s="171"/>
      <c r="S205" s="143"/>
      <c r="U205" s="149"/>
      <c r="V205" s="149"/>
      <c r="X205" s="154"/>
      <c r="Y205" s="154"/>
      <c r="Z205" s="161"/>
      <c r="AA205" s="161"/>
      <c r="AB205" s="161"/>
      <c r="AC205" s="161"/>
      <c r="AD205" s="159"/>
      <c r="AE205" s="51" t="str">
        <f t="shared" ca="1" si="9"/>
        <v/>
      </c>
      <c r="AF205" s="51" t="str">
        <f t="shared" ca="1" si="10"/>
        <v/>
      </c>
      <c r="AG205" s="51" t="str">
        <f t="shared" ca="1" si="11"/>
        <v/>
      </c>
    </row>
    <row r="206" spans="1:33" ht="16.5" x14ac:dyDescent="0.25">
      <c r="A206" s="160"/>
      <c r="C206" s="76"/>
      <c r="D206" s="83"/>
      <c r="E206" s="83"/>
      <c r="F206" s="89"/>
      <c r="G206" s="52"/>
      <c r="I206" s="104"/>
      <c r="J206" s="102"/>
      <c r="K206" s="109"/>
      <c r="L206" s="118"/>
      <c r="M206" s="124"/>
      <c r="N206" s="124"/>
      <c r="O206" s="132"/>
      <c r="P206" s="130"/>
      <c r="Q206" s="137"/>
      <c r="R206" s="171"/>
      <c r="S206" s="143"/>
      <c r="U206" s="149"/>
      <c r="V206" s="149"/>
      <c r="X206" s="154"/>
      <c r="Y206" s="154"/>
      <c r="Z206" s="161"/>
      <c r="AA206" s="161"/>
      <c r="AB206" s="161"/>
      <c r="AC206" s="161"/>
      <c r="AD206" s="159"/>
      <c r="AE206" s="51" t="str">
        <f t="shared" ca="1" si="9"/>
        <v/>
      </c>
      <c r="AF206" s="51" t="str">
        <f t="shared" ca="1" si="10"/>
        <v/>
      </c>
      <c r="AG206" s="51" t="str">
        <f t="shared" ca="1" si="11"/>
        <v/>
      </c>
    </row>
    <row r="207" spans="1:33" ht="16.5" x14ac:dyDescent="0.25">
      <c r="A207" s="160"/>
      <c r="C207" s="76"/>
      <c r="D207" s="83"/>
      <c r="E207" s="83"/>
      <c r="F207" s="89"/>
      <c r="G207" s="52"/>
      <c r="I207" s="104"/>
      <c r="J207" s="102"/>
      <c r="K207" s="109"/>
      <c r="L207" s="118"/>
      <c r="M207" s="124"/>
      <c r="N207" s="124"/>
      <c r="O207" s="132"/>
      <c r="P207" s="130"/>
      <c r="Q207" s="137"/>
      <c r="R207" s="171"/>
      <c r="S207" s="143"/>
      <c r="U207" s="149"/>
      <c r="V207" s="149"/>
      <c r="X207" s="154"/>
      <c r="Y207" s="154"/>
      <c r="Z207" s="161"/>
      <c r="AA207" s="161"/>
      <c r="AB207" s="161"/>
      <c r="AC207" s="161"/>
      <c r="AD207" s="159"/>
      <c r="AE207" s="51" t="str">
        <f t="shared" ca="1" si="9"/>
        <v/>
      </c>
      <c r="AF207" s="51" t="str">
        <f t="shared" ca="1" si="10"/>
        <v/>
      </c>
      <c r="AG207" s="51" t="str">
        <f t="shared" ca="1" si="11"/>
        <v/>
      </c>
    </row>
    <row r="208" spans="1:33" ht="16.5" x14ac:dyDescent="0.25">
      <c r="A208" s="160"/>
      <c r="C208" s="76"/>
      <c r="D208" s="83"/>
      <c r="E208" s="83"/>
      <c r="F208" s="89"/>
      <c r="G208" s="52"/>
      <c r="I208" s="104"/>
      <c r="J208" s="102"/>
      <c r="K208" s="109"/>
      <c r="L208" s="118"/>
      <c r="M208" s="124"/>
      <c r="N208" s="124"/>
      <c r="O208" s="132"/>
      <c r="P208" s="130"/>
      <c r="Q208" s="137"/>
      <c r="R208" s="171"/>
      <c r="S208" s="143"/>
      <c r="U208" s="149"/>
      <c r="V208" s="149"/>
      <c r="X208" s="154"/>
      <c r="Y208" s="154"/>
      <c r="Z208" s="161"/>
      <c r="AA208" s="161"/>
      <c r="AB208" s="161"/>
      <c r="AC208" s="161"/>
      <c r="AD208" s="159"/>
      <c r="AE208" s="51" t="str">
        <f t="shared" ca="1" si="9"/>
        <v/>
      </c>
      <c r="AF208" s="51" t="str">
        <f t="shared" ca="1" si="10"/>
        <v/>
      </c>
      <c r="AG208" s="51" t="str">
        <f t="shared" ca="1" si="11"/>
        <v/>
      </c>
    </row>
    <row r="209" spans="1:33" ht="16.5" x14ac:dyDescent="0.25">
      <c r="A209" s="160"/>
      <c r="C209" s="76"/>
      <c r="D209" s="83"/>
      <c r="E209" s="83"/>
      <c r="F209" s="89"/>
      <c r="G209" s="52"/>
      <c r="I209" s="104"/>
      <c r="J209" s="102"/>
      <c r="K209" s="109"/>
      <c r="L209" s="118"/>
      <c r="M209" s="124"/>
      <c r="N209" s="124"/>
      <c r="O209" s="132"/>
      <c r="P209" s="130"/>
      <c r="Q209" s="137"/>
      <c r="R209" s="171"/>
      <c r="S209" s="143"/>
      <c r="U209" s="149"/>
      <c r="V209" s="149"/>
      <c r="X209" s="154"/>
      <c r="Y209" s="154"/>
      <c r="Z209" s="161"/>
      <c r="AA209" s="161"/>
      <c r="AB209" s="161"/>
      <c r="AC209" s="161"/>
      <c r="AD209" s="159"/>
      <c r="AE209" s="51" t="str">
        <f t="shared" ca="1" si="9"/>
        <v/>
      </c>
      <c r="AF209" s="51" t="str">
        <f t="shared" ca="1" si="10"/>
        <v/>
      </c>
      <c r="AG209" s="51" t="str">
        <f t="shared" ca="1" si="11"/>
        <v/>
      </c>
    </row>
    <row r="210" spans="1:33" ht="16.5" x14ac:dyDescent="0.25">
      <c r="A210" s="160"/>
      <c r="C210" s="76"/>
      <c r="D210" s="83"/>
      <c r="E210" s="83"/>
      <c r="F210" s="89"/>
      <c r="G210" s="52"/>
      <c r="I210" s="104"/>
      <c r="J210" s="102"/>
      <c r="K210" s="109"/>
      <c r="L210" s="118"/>
      <c r="M210" s="124"/>
      <c r="N210" s="124"/>
      <c r="O210" s="132"/>
      <c r="P210" s="130"/>
      <c r="Q210" s="137"/>
      <c r="R210" s="171"/>
      <c r="S210" s="143"/>
      <c r="U210" s="149"/>
      <c r="V210" s="149"/>
      <c r="X210" s="154"/>
      <c r="Y210" s="154"/>
      <c r="Z210" s="161"/>
      <c r="AA210" s="161"/>
      <c r="AB210" s="161"/>
      <c r="AC210" s="161"/>
      <c r="AD210" s="159"/>
      <c r="AE210" s="51" t="str">
        <f t="shared" ca="1" si="9"/>
        <v/>
      </c>
      <c r="AF210" s="51" t="str">
        <f t="shared" ca="1" si="10"/>
        <v/>
      </c>
      <c r="AG210" s="51" t="str">
        <f t="shared" ca="1" si="11"/>
        <v/>
      </c>
    </row>
    <row r="211" spans="1:33" ht="16.5" x14ac:dyDescent="0.25">
      <c r="A211" s="160"/>
      <c r="C211" s="76"/>
      <c r="D211" s="83"/>
      <c r="E211" s="83"/>
      <c r="F211" s="89"/>
      <c r="G211" s="52"/>
      <c r="I211" s="104"/>
      <c r="J211" s="102"/>
      <c r="K211" s="109"/>
      <c r="L211" s="118"/>
      <c r="M211" s="124"/>
      <c r="N211" s="124"/>
      <c r="O211" s="132"/>
      <c r="P211" s="130"/>
      <c r="Q211" s="137"/>
      <c r="R211" s="171"/>
      <c r="S211" s="143"/>
      <c r="U211" s="149"/>
      <c r="V211" s="149"/>
      <c r="X211" s="154"/>
      <c r="Y211" s="154"/>
      <c r="Z211" s="161"/>
      <c r="AA211" s="161"/>
      <c r="AB211" s="161"/>
      <c r="AC211" s="161"/>
      <c r="AD211" s="159"/>
      <c r="AE211" s="51" t="str">
        <f t="shared" ca="1" si="9"/>
        <v/>
      </c>
      <c r="AF211" s="51" t="str">
        <f t="shared" ca="1" si="10"/>
        <v/>
      </c>
      <c r="AG211" s="51" t="str">
        <f t="shared" ca="1" si="11"/>
        <v/>
      </c>
    </row>
    <row r="212" spans="1:33" ht="16.5" x14ac:dyDescent="0.25">
      <c r="A212" s="160"/>
      <c r="C212" s="76"/>
      <c r="D212" s="83"/>
      <c r="E212" s="83"/>
      <c r="F212" s="89"/>
      <c r="G212" s="52"/>
      <c r="I212" s="104"/>
      <c r="J212" s="102"/>
      <c r="K212" s="109"/>
      <c r="L212" s="118"/>
      <c r="M212" s="124"/>
      <c r="N212" s="124"/>
      <c r="O212" s="132"/>
      <c r="P212" s="130"/>
      <c r="Q212" s="137"/>
      <c r="R212" s="171"/>
      <c r="S212" s="143"/>
      <c r="U212" s="149"/>
      <c r="V212" s="149"/>
      <c r="X212" s="154"/>
      <c r="Y212" s="154"/>
      <c r="Z212" s="161"/>
      <c r="AA212" s="161"/>
      <c r="AB212" s="161"/>
      <c r="AC212" s="161"/>
      <c r="AD212" s="159"/>
      <c r="AE212" s="51" t="str">
        <f t="shared" ca="1" si="9"/>
        <v/>
      </c>
      <c r="AF212" s="51" t="str">
        <f t="shared" ca="1" si="10"/>
        <v/>
      </c>
      <c r="AG212" s="51" t="str">
        <f t="shared" ca="1" si="11"/>
        <v/>
      </c>
    </row>
    <row r="213" spans="1:33" ht="16.5" x14ac:dyDescent="0.25">
      <c r="A213" s="160"/>
      <c r="C213" s="76"/>
      <c r="D213" s="83"/>
      <c r="E213" s="83"/>
      <c r="F213" s="89"/>
      <c r="G213" s="52"/>
      <c r="I213" s="104"/>
      <c r="J213" s="102"/>
      <c r="K213" s="109"/>
      <c r="L213" s="118"/>
      <c r="M213" s="124"/>
      <c r="N213" s="124"/>
      <c r="O213" s="132"/>
      <c r="P213" s="130"/>
      <c r="Q213" s="137"/>
      <c r="R213" s="171"/>
      <c r="S213" s="143"/>
      <c r="U213" s="149"/>
      <c r="V213" s="149"/>
      <c r="X213" s="154"/>
      <c r="Y213" s="154"/>
      <c r="Z213" s="161"/>
      <c r="AA213" s="161"/>
      <c r="AB213" s="161"/>
      <c r="AC213" s="161"/>
      <c r="AD213" s="159"/>
      <c r="AE213" s="51" t="str">
        <f t="shared" ca="1" si="9"/>
        <v/>
      </c>
      <c r="AF213" s="51" t="str">
        <f t="shared" ca="1" si="10"/>
        <v/>
      </c>
      <c r="AG213" s="51" t="str">
        <f t="shared" ca="1" si="11"/>
        <v/>
      </c>
    </row>
    <row r="214" spans="1:33" ht="16.5" x14ac:dyDescent="0.25">
      <c r="A214" s="160"/>
      <c r="C214" s="76"/>
      <c r="D214" s="83"/>
      <c r="E214" s="83"/>
      <c r="F214" s="89"/>
      <c r="G214" s="52"/>
      <c r="I214" s="104"/>
      <c r="J214" s="102"/>
      <c r="K214" s="109"/>
      <c r="L214" s="118"/>
      <c r="M214" s="124"/>
      <c r="N214" s="124"/>
      <c r="O214" s="132"/>
      <c r="P214" s="130"/>
      <c r="Q214" s="137"/>
      <c r="R214" s="171"/>
      <c r="S214" s="143"/>
      <c r="U214" s="149"/>
      <c r="V214" s="149"/>
      <c r="X214" s="154"/>
      <c r="Y214" s="154"/>
      <c r="Z214" s="161"/>
      <c r="AA214" s="161"/>
      <c r="AB214" s="161"/>
      <c r="AC214" s="161"/>
      <c r="AD214" s="159"/>
      <c r="AE214" s="51" t="str">
        <f t="shared" ca="1" si="9"/>
        <v/>
      </c>
      <c r="AF214" s="51" t="str">
        <f t="shared" ca="1" si="10"/>
        <v/>
      </c>
      <c r="AG214" s="51" t="str">
        <f t="shared" ca="1" si="11"/>
        <v/>
      </c>
    </row>
    <row r="215" spans="1:33" ht="16.5" x14ac:dyDescent="0.25">
      <c r="A215" s="160"/>
      <c r="C215" s="76"/>
      <c r="D215" s="83"/>
      <c r="E215" s="83"/>
      <c r="F215" s="89"/>
      <c r="G215" s="52"/>
      <c r="I215" s="104"/>
      <c r="J215" s="102"/>
      <c r="K215" s="109"/>
      <c r="L215" s="118"/>
      <c r="M215" s="124"/>
      <c r="N215" s="124"/>
      <c r="O215" s="132"/>
      <c r="P215" s="130"/>
      <c r="Q215" s="137"/>
      <c r="R215" s="171"/>
      <c r="S215" s="143"/>
      <c r="U215" s="149"/>
      <c r="V215" s="149"/>
      <c r="X215" s="154"/>
      <c r="Y215" s="154"/>
      <c r="Z215" s="161"/>
      <c r="AA215" s="161"/>
      <c r="AB215" s="161"/>
      <c r="AC215" s="161"/>
      <c r="AD215" s="159"/>
      <c r="AE215" s="51" t="str">
        <f t="shared" ca="1" si="9"/>
        <v/>
      </c>
      <c r="AF215" s="51" t="str">
        <f t="shared" ca="1" si="10"/>
        <v/>
      </c>
      <c r="AG215" s="51" t="str">
        <f t="shared" ca="1" si="11"/>
        <v/>
      </c>
    </row>
    <row r="216" spans="1:33" ht="16.5" x14ac:dyDescent="0.25">
      <c r="A216" s="160"/>
      <c r="C216" s="76"/>
      <c r="D216" s="83"/>
      <c r="E216" s="83"/>
      <c r="F216" s="89"/>
      <c r="G216" s="52"/>
      <c r="I216" s="104"/>
      <c r="J216" s="102"/>
      <c r="K216" s="109"/>
      <c r="L216" s="118"/>
      <c r="M216" s="124"/>
      <c r="N216" s="124"/>
      <c r="O216" s="132"/>
      <c r="P216" s="130"/>
      <c r="Q216" s="137"/>
      <c r="R216" s="171"/>
      <c r="S216" s="143"/>
      <c r="U216" s="149"/>
      <c r="V216" s="149"/>
      <c r="X216" s="154"/>
      <c r="Y216" s="154"/>
      <c r="Z216" s="161"/>
      <c r="AA216" s="161"/>
      <c r="AB216" s="161"/>
      <c r="AC216" s="161"/>
      <c r="AD216" s="159"/>
      <c r="AE216" s="51" t="str">
        <f t="shared" ca="1" si="9"/>
        <v/>
      </c>
      <c r="AF216" s="51" t="str">
        <f t="shared" ca="1" si="10"/>
        <v/>
      </c>
      <c r="AG216" s="51" t="str">
        <f t="shared" ca="1" si="11"/>
        <v/>
      </c>
    </row>
    <row r="217" spans="1:33" ht="16.5" x14ac:dyDescent="0.25">
      <c r="A217" s="160"/>
      <c r="C217" s="76"/>
      <c r="D217" s="83"/>
      <c r="E217" s="83"/>
      <c r="F217" s="89"/>
      <c r="G217" s="52"/>
      <c r="I217" s="104"/>
      <c r="J217" s="102"/>
      <c r="K217" s="109"/>
      <c r="L217" s="118"/>
      <c r="M217" s="124"/>
      <c r="N217" s="124"/>
      <c r="O217" s="132"/>
      <c r="P217" s="130"/>
      <c r="Q217" s="137"/>
      <c r="R217" s="171"/>
      <c r="S217" s="143"/>
      <c r="U217" s="149"/>
      <c r="V217" s="149"/>
      <c r="X217" s="154"/>
      <c r="Y217" s="154"/>
      <c r="Z217" s="161"/>
      <c r="AA217" s="161"/>
      <c r="AB217" s="161"/>
      <c r="AC217" s="161"/>
      <c r="AD217" s="159"/>
      <c r="AE217" s="51" t="str">
        <f t="shared" ca="1" si="9"/>
        <v/>
      </c>
      <c r="AF217" s="51" t="str">
        <f t="shared" ca="1" si="10"/>
        <v/>
      </c>
      <c r="AG217" s="51" t="str">
        <f t="shared" ca="1" si="11"/>
        <v/>
      </c>
    </row>
    <row r="218" spans="1:33" ht="16.5" x14ac:dyDescent="0.25">
      <c r="A218" s="160"/>
      <c r="C218" s="76"/>
      <c r="D218" s="83"/>
      <c r="E218" s="83"/>
      <c r="F218" s="89"/>
      <c r="G218" s="52"/>
      <c r="I218" s="104"/>
      <c r="J218" s="102"/>
      <c r="K218" s="109"/>
      <c r="L218" s="118"/>
      <c r="M218" s="124"/>
      <c r="N218" s="124"/>
      <c r="O218" s="132"/>
      <c r="P218" s="130"/>
      <c r="Q218" s="137"/>
      <c r="R218" s="171"/>
      <c r="S218" s="143"/>
      <c r="U218" s="149"/>
      <c r="V218" s="149"/>
      <c r="X218" s="154"/>
      <c r="Y218" s="154"/>
      <c r="Z218" s="161"/>
      <c r="AA218" s="161"/>
      <c r="AB218" s="161"/>
      <c r="AC218" s="161"/>
      <c r="AD218" s="159"/>
      <c r="AE218" s="51" t="str">
        <f t="shared" ca="1" si="9"/>
        <v/>
      </c>
      <c r="AF218" s="51" t="str">
        <f t="shared" ca="1" si="10"/>
        <v/>
      </c>
      <c r="AG218" s="51" t="str">
        <f t="shared" ca="1" si="11"/>
        <v/>
      </c>
    </row>
    <row r="219" spans="1:33" ht="16.5" x14ac:dyDescent="0.25">
      <c r="A219" s="160"/>
      <c r="C219" s="76"/>
      <c r="D219" s="83"/>
      <c r="E219" s="83"/>
      <c r="F219" s="89"/>
      <c r="G219" s="52"/>
      <c r="I219" s="104"/>
      <c r="J219" s="102"/>
      <c r="K219" s="109"/>
      <c r="L219" s="118"/>
      <c r="M219" s="124"/>
      <c r="N219" s="124"/>
      <c r="O219" s="132"/>
      <c r="P219" s="130"/>
      <c r="Q219" s="137"/>
      <c r="R219" s="171"/>
      <c r="S219" s="143"/>
      <c r="U219" s="149"/>
      <c r="V219" s="149"/>
      <c r="X219" s="154"/>
      <c r="Y219" s="154"/>
      <c r="Z219" s="161"/>
      <c r="AA219" s="161"/>
      <c r="AB219" s="161"/>
      <c r="AC219" s="161"/>
      <c r="AD219" s="159"/>
      <c r="AE219" s="51" t="str">
        <f t="shared" ca="1" si="9"/>
        <v/>
      </c>
      <c r="AF219" s="51" t="str">
        <f t="shared" ca="1" si="10"/>
        <v/>
      </c>
      <c r="AG219" s="51" t="str">
        <f t="shared" ca="1" si="11"/>
        <v/>
      </c>
    </row>
    <row r="220" spans="1:33" ht="16.5" x14ac:dyDescent="0.25">
      <c r="A220" s="160"/>
      <c r="C220" s="76"/>
      <c r="D220" s="83"/>
      <c r="E220" s="83"/>
      <c r="F220" s="89"/>
      <c r="G220" s="52"/>
      <c r="I220" s="104"/>
      <c r="J220" s="102"/>
      <c r="K220" s="109"/>
      <c r="L220" s="118"/>
      <c r="M220" s="124"/>
      <c r="N220" s="124"/>
      <c r="O220" s="132"/>
      <c r="P220" s="130"/>
      <c r="Q220" s="137"/>
      <c r="R220" s="171"/>
      <c r="S220" s="143"/>
      <c r="U220" s="149"/>
      <c r="V220" s="149"/>
      <c r="X220" s="154"/>
      <c r="Y220" s="154"/>
      <c r="Z220" s="161"/>
      <c r="AA220" s="161"/>
      <c r="AB220" s="161"/>
      <c r="AC220" s="161"/>
      <c r="AD220" s="159"/>
      <c r="AE220" s="51" t="str">
        <f t="shared" ca="1" si="9"/>
        <v/>
      </c>
      <c r="AF220" s="51" t="str">
        <f t="shared" ca="1" si="10"/>
        <v/>
      </c>
      <c r="AG220" s="51" t="str">
        <f t="shared" ca="1" si="11"/>
        <v/>
      </c>
    </row>
    <row r="221" spans="1:33" ht="16.5" x14ac:dyDescent="0.25">
      <c r="A221" s="160"/>
      <c r="C221" s="76"/>
      <c r="D221" s="83"/>
      <c r="E221" s="83"/>
      <c r="F221" s="89"/>
      <c r="G221" s="52"/>
      <c r="I221" s="104"/>
      <c r="J221" s="102"/>
      <c r="K221" s="109"/>
      <c r="L221" s="118"/>
      <c r="M221" s="124"/>
      <c r="N221" s="124"/>
      <c r="O221" s="132"/>
      <c r="P221" s="130"/>
      <c r="Q221" s="137"/>
      <c r="R221" s="171"/>
      <c r="S221" s="143"/>
      <c r="U221" s="149"/>
      <c r="V221" s="149"/>
      <c r="X221" s="154"/>
      <c r="Y221" s="154"/>
      <c r="Z221" s="161"/>
      <c r="AA221" s="161"/>
      <c r="AB221" s="161"/>
      <c r="AC221" s="161"/>
      <c r="AD221" s="159"/>
      <c r="AE221" s="51" t="str">
        <f t="shared" ca="1" si="9"/>
        <v/>
      </c>
      <c r="AF221" s="51" t="str">
        <f t="shared" ca="1" si="10"/>
        <v/>
      </c>
      <c r="AG221" s="51" t="str">
        <f t="shared" ca="1" si="11"/>
        <v/>
      </c>
    </row>
    <row r="222" spans="1:33" ht="16.5" x14ac:dyDescent="0.25">
      <c r="A222" s="160"/>
      <c r="C222" s="76"/>
      <c r="D222" s="83"/>
      <c r="E222" s="83"/>
      <c r="F222" s="89"/>
      <c r="G222" s="52"/>
      <c r="I222" s="104"/>
      <c r="J222" s="102"/>
      <c r="K222" s="109"/>
      <c r="L222" s="118"/>
      <c r="M222" s="124"/>
      <c r="N222" s="124"/>
      <c r="O222" s="132"/>
      <c r="P222" s="130"/>
      <c r="Q222" s="137"/>
      <c r="R222" s="171"/>
      <c r="S222" s="143"/>
      <c r="U222" s="149"/>
      <c r="V222" s="149"/>
      <c r="X222" s="154"/>
      <c r="Y222" s="154"/>
      <c r="Z222" s="161"/>
      <c r="AA222" s="161"/>
      <c r="AB222" s="161"/>
      <c r="AC222" s="161"/>
      <c r="AD222" s="159"/>
      <c r="AE222" s="51" t="str">
        <f t="shared" ca="1" si="9"/>
        <v/>
      </c>
      <c r="AF222" s="51" t="str">
        <f t="shared" ca="1" si="10"/>
        <v/>
      </c>
      <c r="AG222" s="51" t="str">
        <f t="shared" ca="1" si="11"/>
        <v/>
      </c>
    </row>
    <row r="223" spans="1:33" ht="16.5" x14ac:dyDescent="0.25">
      <c r="A223" s="160"/>
      <c r="C223" s="76"/>
      <c r="D223" s="83"/>
      <c r="E223" s="83"/>
      <c r="F223" s="89"/>
      <c r="G223" s="52"/>
      <c r="I223" s="104"/>
      <c r="J223" s="102"/>
      <c r="K223" s="109"/>
      <c r="L223" s="118"/>
      <c r="M223" s="124"/>
      <c r="N223" s="124"/>
      <c r="O223" s="132"/>
      <c r="P223" s="130"/>
      <c r="Q223" s="137"/>
      <c r="R223" s="171"/>
      <c r="S223" s="143"/>
      <c r="U223" s="149"/>
      <c r="V223" s="149"/>
      <c r="X223" s="154"/>
      <c r="Y223" s="154"/>
      <c r="Z223" s="161"/>
      <c r="AA223" s="161"/>
      <c r="AB223" s="161"/>
      <c r="AC223" s="161"/>
      <c r="AD223" s="159"/>
      <c r="AE223" s="51" t="str">
        <f t="shared" ca="1" si="9"/>
        <v/>
      </c>
      <c r="AF223" s="51" t="str">
        <f t="shared" ca="1" si="10"/>
        <v/>
      </c>
      <c r="AG223" s="51" t="str">
        <f t="shared" ca="1" si="11"/>
        <v/>
      </c>
    </row>
    <row r="224" spans="1:33" ht="16.5" x14ac:dyDescent="0.25">
      <c r="A224" s="160"/>
      <c r="C224" s="76"/>
      <c r="D224" s="83"/>
      <c r="E224" s="83"/>
      <c r="F224" s="89"/>
      <c r="G224" s="52"/>
      <c r="I224" s="104"/>
      <c r="J224" s="102"/>
      <c r="K224" s="109"/>
      <c r="L224" s="118"/>
      <c r="M224" s="124"/>
      <c r="N224" s="124"/>
      <c r="O224" s="132"/>
      <c r="P224" s="130"/>
      <c r="Q224" s="137"/>
      <c r="R224" s="171"/>
      <c r="S224" s="143"/>
      <c r="U224" s="149"/>
      <c r="V224" s="149"/>
      <c r="X224" s="154"/>
      <c r="Y224" s="154"/>
      <c r="Z224" s="161"/>
      <c r="AA224" s="161"/>
      <c r="AB224" s="161"/>
      <c r="AC224" s="161"/>
      <c r="AD224" s="159"/>
      <c r="AE224" s="51" t="str">
        <f t="shared" ca="1" si="9"/>
        <v/>
      </c>
      <c r="AF224" s="51" t="str">
        <f t="shared" ca="1" si="10"/>
        <v/>
      </c>
      <c r="AG224" s="51" t="str">
        <f t="shared" ca="1" si="11"/>
        <v/>
      </c>
    </row>
    <row r="225" spans="1:33" ht="16.5" x14ac:dyDescent="0.25">
      <c r="A225" s="160"/>
      <c r="C225" s="76"/>
      <c r="D225" s="83"/>
      <c r="E225" s="83"/>
      <c r="F225" s="89"/>
      <c r="G225" s="52"/>
      <c r="I225" s="104"/>
      <c r="J225" s="102"/>
      <c r="K225" s="109"/>
      <c r="L225" s="118"/>
      <c r="M225" s="124"/>
      <c r="N225" s="124"/>
      <c r="O225" s="132"/>
      <c r="P225" s="130"/>
      <c r="Q225" s="137"/>
      <c r="R225" s="171"/>
      <c r="S225" s="143"/>
      <c r="U225" s="149"/>
      <c r="V225" s="149"/>
      <c r="X225" s="154"/>
      <c r="Y225" s="154"/>
      <c r="Z225" s="161"/>
      <c r="AA225" s="161"/>
      <c r="AB225" s="161"/>
      <c r="AC225" s="161"/>
      <c r="AD225" s="159"/>
      <c r="AE225" s="51" t="str">
        <f t="shared" ca="1" si="9"/>
        <v/>
      </c>
      <c r="AF225" s="51" t="str">
        <f t="shared" ca="1" si="10"/>
        <v/>
      </c>
      <c r="AG225" s="51" t="str">
        <f t="shared" ca="1" si="11"/>
        <v/>
      </c>
    </row>
    <row r="226" spans="1:33" ht="16.5" x14ac:dyDescent="0.25">
      <c r="A226" s="160"/>
      <c r="C226" s="76"/>
      <c r="D226" s="83"/>
      <c r="E226" s="83"/>
      <c r="F226" s="89"/>
      <c r="G226" s="52"/>
      <c r="I226" s="104"/>
      <c r="J226" s="102"/>
      <c r="K226" s="109"/>
      <c r="L226" s="118"/>
      <c r="M226" s="124"/>
      <c r="N226" s="124"/>
      <c r="O226" s="132"/>
      <c r="P226" s="130"/>
      <c r="Q226" s="137"/>
      <c r="R226" s="171"/>
      <c r="S226" s="143"/>
      <c r="U226" s="149"/>
      <c r="V226" s="149"/>
      <c r="X226" s="154"/>
      <c r="Y226" s="154"/>
      <c r="Z226" s="161"/>
      <c r="AA226" s="161"/>
      <c r="AB226" s="161"/>
      <c r="AC226" s="161"/>
      <c r="AD226" s="159"/>
      <c r="AE226" s="51" t="str">
        <f t="shared" ca="1" si="9"/>
        <v/>
      </c>
      <c r="AF226" s="51" t="str">
        <f t="shared" ca="1" si="10"/>
        <v/>
      </c>
      <c r="AG226" s="51" t="str">
        <f t="shared" ca="1" si="11"/>
        <v/>
      </c>
    </row>
    <row r="227" spans="1:33" ht="16.5" x14ac:dyDescent="0.25">
      <c r="A227" s="160"/>
      <c r="C227" s="76"/>
      <c r="D227" s="83"/>
      <c r="E227" s="83"/>
      <c r="F227" s="89"/>
      <c r="G227" s="52"/>
      <c r="I227" s="104"/>
      <c r="J227" s="102"/>
      <c r="K227" s="109"/>
      <c r="L227" s="118"/>
      <c r="M227" s="124"/>
      <c r="N227" s="124"/>
      <c r="O227" s="132"/>
      <c r="P227" s="130"/>
      <c r="Q227" s="137"/>
      <c r="R227" s="171"/>
      <c r="S227" s="143"/>
      <c r="U227" s="149"/>
      <c r="V227" s="149"/>
      <c r="X227" s="154"/>
      <c r="Y227" s="154"/>
      <c r="Z227" s="161"/>
      <c r="AA227" s="161"/>
      <c r="AB227" s="161"/>
      <c r="AC227" s="161"/>
      <c r="AD227" s="159"/>
      <c r="AE227" s="51" t="str">
        <f t="shared" ca="1" si="9"/>
        <v/>
      </c>
      <c r="AF227" s="51" t="str">
        <f t="shared" ca="1" si="10"/>
        <v/>
      </c>
      <c r="AG227" s="51" t="str">
        <f t="shared" ca="1" si="11"/>
        <v/>
      </c>
    </row>
    <row r="228" spans="1:33" ht="16.5" x14ac:dyDescent="0.25">
      <c r="A228" s="160"/>
      <c r="C228" s="76"/>
      <c r="D228" s="83"/>
      <c r="E228" s="83"/>
      <c r="F228" s="89"/>
      <c r="G228" s="52"/>
      <c r="I228" s="104"/>
      <c r="J228" s="102"/>
      <c r="K228" s="109"/>
      <c r="L228" s="118"/>
      <c r="M228" s="124"/>
      <c r="N228" s="124"/>
      <c r="O228" s="132"/>
      <c r="P228" s="130"/>
      <c r="Q228" s="137"/>
      <c r="R228" s="171"/>
      <c r="S228" s="143"/>
      <c r="U228" s="149"/>
      <c r="V228" s="149"/>
      <c r="X228" s="154"/>
      <c r="Y228" s="154"/>
      <c r="Z228" s="161"/>
      <c r="AA228" s="161"/>
      <c r="AB228" s="161"/>
      <c r="AC228" s="161"/>
      <c r="AD228" s="159"/>
      <c r="AE228" s="51" t="str">
        <f t="shared" ca="1" si="9"/>
        <v/>
      </c>
      <c r="AF228" s="51" t="str">
        <f t="shared" ca="1" si="10"/>
        <v/>
      </c>
      <c r="AG228" s="51" t="str">
        <f t="shared" ca="1" si="11"/>
        <v/>
      </c>
    </row>
    <row r="229" spans="1:33" ht="16.5" x14ac:dyDescent="0.25">
      <c r="A229" s="160"/>
      <c r="C229" s="76"/>
      <c r="D229" s="83"/>
      <c r="E229" s="83"/>
      <c r="F229" s="89"/>
      <c r="G229" s="52"/>
      <c r="I229" s="104"/>
      <c r="J229" s="102"/>
      <c r="K229" s="109"/>
      <c r="L229" s="118"/>
      <c r="M229" s="124"/>
      <c r="N229" s="124"/>
      <c r="O229" s="132"/>
      <c r="P229" s="130"/>
      <c r="Q229" s="137"/>
      <c r="R229" s="171"/>
      <c r="S229" s="143"/>
      <c r="U229" s="149"/>
      <c r="V229" s="149"/>
      <c r="X229" s="154"/>
      <c r="Y229" s="154"/>
      <c r="Z229" s="161"/>
      <c r="AA229" s="161"/>
      <c r="AB229" s="161"/>
      <c r="AC229" s="161"/>
      <c r="AD229" s="159"/>
      <c r="AE229" s="51" t="str">
        <f t="shared" ca="1" si="9"/>
        <v/>
      </c>
      <c r="AF229" s="51" t="str">
        <f t="shared" ca="1" si="10"/>
        <v/>
      </c>
      <c r="AG229" s="51" t="str">
        <f t="shared" ca="1" si="11"/>
        <v/>
      </c>
    </row>
    <row r="230" spans="1:33" ht="16.5" x14ac:dyDescent="0.25">
      <c r="A230" s="160"/>
      <c r="C230" s="76"/>
      <c r="D230" s="83"/>
      <c r="E230" s="83"/>
      <c r="F230" s="89"/>
      <c r="G230" s="52"/>
      <c r="I230" s="104"/>
      <c r="J230" s="102"/>
      <c r="K230" s="109"/>
      <c r="L230" s="118"/>
      <c r="M230" s="124"/>
      <c r="N230" s="124"/>
      <c r="O230" s="132"/>
      <c r="P230" s="130"/>
      <c r="Q230" s="137"/>
      <c r="R230" s="171"/>
      <c r="S230" s="143"/>
      <c r="U230" s="149"/>
      <c r="V230" s="149"/>
      <c r="X230" s="154"/>
      <c r="Y230" s="154"/>
      <c r="Z230" s="161"/>
      <c r="AA230" s="161"/>
      <c r="AB230" s="161"/>
      <c r="AC230" s="161"/>
      <c r="AD230" s="159"/>
      <c r="AE230" s="51" t="str">
        <f t="shared" ca="1" si="9"/>
        <v/>
      </c>
      <c r="AF230" s="51" t="str">
        <f t="shared" ca="1" si="10"/>
        <v/>
      </c>
      <c r="AG230" s="51" t="str">
        <f t="shared" ca="1" si="11"/>
        <v/>
      </c>
    </row>
    <row r="231" spans="1:33" ht="16.5" x14ac:dyDescent="0.25">
      <c r="A231" s="160"/>
      <c r="C231" s="76"/>
      <c r="D231" s="83"/>
      <c r="E231" s="83"/>
      <c r="F231" s="89"/>
      <c r="G231" s="52"/>
      <c r="I231" s="104"/>
      <c r="J231" s="102"/>
      <c r="K231" s="109"/>
      <c r="L231" s="118"/>
      <c r="M231" s="124"/>
      <c r="N231" s="124"/>
      <c r="O231" s="132"/>
      <c r="P231" s="130"/>
      <c r="Q231" s="137"/>
      <c r="R231" s="171"/>
      <c r="S231" s="143"/>
      <c r="U231" s="149"/>
      <c r="V231" s="149"/>
      <c r="X231" s="154"/>
      <c r="Y231" s="154"/>
      <c r="Z231" s="161"/>
      <c r="AA231" s="161"/>
      <c r="AB231" s="161"/>
      <c r="AC231" s="161"/>
      <c r="AD231" s="159"/>
      <c r="AE231" s="51" t="str">
        <f t="shared" ca="1" si="9"/>
        <v/>
      </c>
      <c r="AF231" s="51" t="str">
        <f t="shared" ca="1" si="10"/>
        <v/>
      </c>
      <c r="AG231" s="51" t="str">
        <f t="shared" ca="1" si="11"/>
        <v/>
      </c>
    </row>
    <row r="232" spans="1:33" ht="16.5" x14ac:dyDescent="0.25">
      <c r="A232" s="160"/>
      <c r="C232" s="76"/>
      <c r="D232" s="83"/>
      <c r="E232" s="83"/>
      <c r="F232" s="89"/>
      <c r="G232" s="52"/>
      <c r="I232" s="104"/>
      <c r="J232" s="102"/>
      <c r="K232" s="109"/>
      <c r="L232" s="118"/>
      <c r="M232" s="124"/>
      <c r="N232" s="124"/>
      <c r="O232" s="132"/>
      <c r="P232" s="130"/>
      <c r="Q232" s="137"/>
      <c r="R232" s="171"/>
      <c r="S232" s="143"/>
      <c r="U232" s="149"/>
      <c r="V232" s="149"/>
      <c r="X232" s="154"/>
      <c r="Y232" s="154"/>
      <c r="Z232" s="161"/>
      <c r="AA232" s="161"/>
      <c r="AB232" s="161"/>
      <c r="AC232" s="161"/>
      <c r="AD232" s="159"/>
      <c r="AE232" s="51" t="str">
        <f t="shared" ca="1" si="9"/>
        <v/>
      </c>
      <c r="AF232" s="51" t="str">
        <f t="shared" ca="1" si="10"/>
        <v/>
      </c>
      <c r="AG232" s="51" t="str">
        <f t="shared" ca="1" si="11"/>
        <v/>
      </c>
    </row>
    <row r="233" spans="1:33" ht="16.5" x14ac:dyDescent="0.25">
      <c r="A233" s="160"/>
      <c r="C233" s="76"/>
      <c r="D233" s="83"/>
      <c r="E233" s="83"/>
      <c r="F233" s="89"/>
      <c r="G233" s="52"/>
      <c r="I233" s="104"/>
      <c r="J233" s="102"/>
      <c r="K233" s="109"/>
      <c r="L233" s="118"/>
      <c r="M233" s="124"/>
      <c r="N233" s="124"/>
      <c r="O233" s="132"/>
      <c r="P233" s="130"/>
      <c r="Q233" s="137"/>
      <c r="R233" s="171"/>
      <c r="S233" s="143"/>
      <c r="U233" s="149"/>
      <c r="V233" s="149"/>
      <c r="X233" s="154"/>
      <c r="Y233" s="154"/>
      <c r="Z233" s="161"/>
      <c r="AA233" s="161"/>
      <c r="AB233" s="161"/>
      <c r="AC233" s="161"/>
      <c r="AD233" s="159"/>
      <c r="AE233" s="51" t="str">
        <f t="shared" ca="1" si="9"/>
        <v/>
      </c>
      <c r="AF233" s="51" t="str">
        <f t="shared" ca="1" si="10"/>
        <v/>
      </c>
      <c r="AG233" s="51" t="str">
        <f t="shared" ca="1" si="11"/>
        <v/>
      </c>
    </row>
    <row r="234" spans="1:33" ht="16.5" x14ac:dyDescent="0.25">
      <c r="A234" s="160"/>
      <c r="C234" s="76"/>
      <c r="D234" s="83"/>
      <c r="E234" s="83"/>
      <c r="F234" s="89"/>
      <c r="G234" s="52"/>
      <c r="I234" s="104"/>
      <c r="J234" s="102"/>
      <c r="K234" s="109"/>
      <c r="L234" s="118"/>
      <c r="M234" s="124"/>
      <c r="N234" s="124"/>
      <c r="O234" s="132"/>
      <c r="P234" s="130"/>
      <c r="Q234" s="137"/>
      <c r="R234" s="171"/>
      <c r="S234" s="143"/>
      <c r="U234" s="149"/>
      <c r="V234" s="149"/>
      <c r="X234" s="154"/>
      <c r="Y234" s="154"/>
      <c r="Z234" s="161"/>
      <c r="AA234" s="161"/>
      <c r="AB234" s="161"/>
      <c r="AC234" s="161"/>
      <c r="AD234" s="159"/>
      <c r="AE234" s="51" t="str">
        <f t="shared" ca="1" si="9"/>
        <v/>
      </c>
      <c r="AF234" s="51" t="str">
        <f t="shared" ca="1" si="10"/>
        <v/>
      </c>
      <c r="AG234" s="51" t="str">
        <f t="shared" ca="1" si="11"/>
        <v/>
      </c>
    </row>
    <row r="235" spans="1:33" ht="16.5" x14ac:dyDescent="0.25">
      <c r="A235" s="160"/>
      <c r="C235" s="76"/>
      <c r="D235" s="83"/>
      <c r="E235" s="83"/>
      <c r="F235" s="89"/>
      <c r="G235" s="52"/>
      <c r="I235" s="104"/>
      <c r="J235" s="102"/>
      <c r="K235" s="109"/>
      <c r="L235" s="118"/>
      <c r="M235" s="124"/>
      <c r="N235" s="124"/>
      <c r="O235" s="132"/>
      <c r="P235" s="130"/>
      <c r="Q235" s="137"/>
      <c r="R235" s="171"/>
      <c r="S235" s="143"/>
      <c r="U235" s="149"/>
      <c r="V235" s="149"/>
      <c r="X235" s="154"/>
      <c r="Y235" s="154"/>
      <c r="Z235" s="161"/>
      <c r="AA235" s="161"/>
      <c r="AB235" s="161"/>
      <c r="AC235" s="161"/>
      <c r="AD235" s="159"/>
      <c r="AE235" s="51" t="str">
        <f t="shared" ca="1" si="9"/>
        <v/>
      </c>
      <c r="AF235" s="51" t="str">
        <f t="shared" ca="1" si="10"/>
        <v/>
      </c>
      <c r="AG235" s="51" t="str">
        <f t="shared" ca="1" si="11"/>
        <v/>
      </c>
    </row>
    <row r="236" spans="1:33" ht="16.5" x14ac:dyDescent="0.25">
      <c r="A236" s="160"/>
      <c r="C236" s="76"/>
      <c r="D236" s="83"/>
      <c r="E236" s="83"/>
      <c r="F236" s="89"/>
      <c r="G236" s="52"/>
      <c r="I236" s="104"/>
      <c r="J236" s="102"/>
      <c r="K236" s="109"/>
      <c r="L236" s="118"/>
      <c r="M236" s="124"/>
      <c r="N236" s="124"/>
      <c r="O236" s="132"/>
      <c r="P236" s="130"/>
      <c r="Q236" s="137"/>
      <c r="R236" s="171"/>
      <c r="S236" s="143"/>
      <c r="U236" s="149"/>
      <c r="V236" s="149"/>
      <c r="X236" s="154"/>
      <c r="Y236" s="154"/>
      <c r="Z236" s="161"/>
      <c r="AA236" s="161"/>
      <c r="AB236" s="161"/>
      <c r="AC236" s="161"/>
      <c r="AD236" s="159"/>
      <c r="AE236" s="51" t="str">
        <f t="shared" ca="1" si="9"/>
        <v/>
      </c>
      <c r="AF236" s="51" t="str">
        <f t="shared" ca="1" si="10"/>
        <v/>
      </c>
      <c r="AG236" s="51" t="str">
        <f t="shared" ca="1" si="11"/>
        <v/>
      </c>
    </row>
    <row r="237" spans="1:33" ht="16.5" x14ac:dyDescent="0.25">
      <c r="A237" s="160"/>
      <c r="C237" s="76"/>
      <c r="D237" s="83"/>
      <c r="E237" s="83"/>
      <c r="F237" s="89"/>
      <c r="G237" s="52"/>
      <c r="I237" s="104"/>
      <c r="J237" s="102"/>
      <c r="K237" s="109"/>
      <c r="L237" s="118"/>
      <c r="M237" s="124"/>
      <c r="N237" s="124"/>
      <c r="O237" s="132"/>
      <c r="P237" s="130"/>
      <c r="Q237" s="137"/>
      <c r="R237" s="171"/>
      <c r="S237" s="143"/>
      <c r="U237" s="149"/>
      <c r="V237" s="149"/>
      <c r="X237" s="154"/>
      <c r="Y237" s="154"/>
      <c r="Z237" s="161"/>
      <c r="AA237" s="161"/>
      <c r="AB237" s="161"/>
      <c r="AC237" s="161"/>
      <c r="AD237" s="159"/>
      <c r="AE237" s="51" t="str">
        <f t="shared" ca="1" si="9"/>
        <v/>
      </c>
      <c r="AF237" s="51" t="str">
        <f t="shared" ca="1" si="10"/>
        <v/>
      </c>
      <c r="AG237" s="51" t="str">
        <f t="shared" ca="1" si="11"/>
        <v/>
      </c>
    </row>
    <row r="238" spans="1:33" ht="16.5" x14ac:dyDescent="0.25">
      <c r="A238" s="160"/>
      <c r="C238" s="76"/>
      <c r="D238" s="83"/>
      <c r="E238" s="83"/>
      <c r="F238" s="89"/>
      <c r="G238" s="52"/>
      <c r="I238" s="104"/>
      <c r="J238" s="102"/>
      <c r="K238" s="109"/>
      <c r="L238" s="118"/>
      <c r="M238" s="124"/>
      <c r="N238" s="124"/>
      <c r="O238" s="132"/>
      <c r="P238" s="130"/>
      <c r="Q238" s="137"/>
      <c r="R238" s="171"/>
      <c r="S238" s="143"/>
      <c r="U238" s="149"/>
      <c r="V238" s="149"/>
      <c r="X238" s="154"/>
      <c r="Y238" s="154"/>
      <c r="Z238" s="161"/>
      <c r="AA238" s="161"/>
      <c r="AB238" s="161"/>
      <c r="AC238" s="161"/>
      <c r="AD238" s="159"/>
      <c r="AE238" s="51" t="str">
        <f t="shared" ca="1" si="9"/>
        <v/>
      </c>
      <c r="AF238" s="51" t="str">
        <f t="shared" ca="1" si="10"/>
        <v/>
      </c>
      <c r="AG238" s="51" t="str">
        <f t="shared" ca="1" si="11"/>
        <v/>
      </c>
    </row>
    <row r="239" spans="1:33" ht="16.5" x14ac:dyDescent="0.25">
      <c r="A239" s="160"/>
      <c r="C239" s="76"/>
      <c r="D239" s="83"/>
      <c r="E239" s="83"/>
      <c r="F239" s="89"/>
      <c r="G239" s="52"/>
      <c r="I239" s="104"/>
      <c r="J239" s="102"/>
      <c r="K239" s="109"/>
      <c r="L239" s="118"/>
      <c r="M239" s="124"/>
      <c r="N239" s="124"/>
      <c r="O239" s="132"/>
      <c r="P239" s="130"/>
      <c r="Q239" s="137"/>
      <c r="R239" s="171"/>
      <c r="S239" s="143"/>
      <c r="U239" s="149"/>
      <c r="V239" s="149"/>
      <c r="X239" s="154"/>
      <c r="Y239" s="154"/>
      <c r="Z239" s="161"/>
      <c r="AA239" s="161"/>
      <c r="AB239" s="161"/>
      <c r="AC239" s="161"/>
      <c r="AD239" s="159"/>
      <c r="AE239" s="51" t="str">
        <f t="shared" ca="1" si="9"/>
        <v/>
      </c>
      <c r="AF239" s="51" t="str">
        <f t="shared" ca="1" si="10"/>
        <v/>
      </c>
      <c r="AG239" s="51" t="str">
        <f t="shared" ca="1" si="11"/>
        <v/>
      </c>
    </row>
    <row r="240" spans="1:33" ht="16.5" x14ac:dyDescent="0.25">
      <c r="A240" s="160"/>
      <c r="C240" s="76"/>
      <c r="D240" s="83"/>
      <c r="E240" s="83"/>
      <c r="F240" s="89"/>
      <c r="G240" s="52"/>
      <c r="I240" s="104"/>
      <c r="J240" s="102"/>
      <c r="K240" s="109"/>
      <c r="L240" s="118"/>
      <c r="M240" s="124"/>
      <c r="N240" s="124"/>
      <c r="O240" s="132"/>
      <c r="P240" s="130"/>
      <c r="Q240" s="137"/>
      <c r="R240" s="171"/>
      <c r="S240" s="143"/>
      <c r="U240" s="149"/>
      <c r="V240" s="149"/>
      <c r="X240" s="154"/>
      <c r="Y240" s="154"/>
      <c r="Z240" s="161"/>
      <c r="AA240" s="161"/>
      <c r="AB240" s="161"/>
      <c r="AC240" s="161"/>
      <c r="AD240" s="159"/>
      <c r="AE240" s="51" t="str">
        <f t="shared" ca="1" si="9"/>
        <v/>
      </c>
      <c r="AF240" s="51" t="str">
        <f t="shared" ca="1" si="10"/>
        <v/>
      </c>
      <c r="AG240" s="51" t="str">
        <f t="shared" ca="1" si="11"/>
        <v/>
      </c>
    </row>
    <row r="241" spans="1:33" ht="16.5" x14ac:dyDescent="0.25">
      <c r="A241" s="160"/>
      <c r="C241" s="76"/>
      <c r="D241" s="83"/>
      <c r="E241" s="83"/>
      <c r="F241" s="89"/>
      <c r="G241" s="52"/>
      <c r="I241" s="104"/>
      <c r="J241" s="102"/>
      <c r="K241" s="109"/>
      <c r="L241" s="118"/>
      <c r="M241" s="124"/>
      <c r="N241" s="124"/>
      <c r="O241" s="132"/>
      <c r="P241" s="130"/>
      <c r="Q241" s="137"/>
      <c r="R241" s="171"/>
      <c r="S241" s="143"/>
      <c r="U241" s="149"/>
      <c r="V241" s="149"/>
      <c r="X241" s="154"/>
      <c r="Y241" s="154"/>
      <c r="Z241" s="161"/>
      <c r="AA241" s="161"/>
      <c r="AB241" s="161"/>
      <c r="AC241" s="161"/>
      <c r="AD241" s="159"/>
      <c r="AE241" s="51" t="str">
        <f t="shared" ca="1" si="9"/>
        <v/>
      </c>
      <c r="AF241" s="51" t="str">
        <f t="shared" ca="1" si="10"/>
        <v/>
      </c>
      <c r="AG241" s="51" t="str">
        <f t="shared" ca="1" si="11"/>
        <v/>
      </c>
    </row>
    <row r="242" spans="1:33" ht="16.5" x14ac:dyDescent="0.25">
      <c r="A242" s="160"/>
      <c r="C242" s="76"/>
      <c r="D242" s="83"/>
      <c r="E242" s="83"/>
      <c r="F242" s="89"/>
      <c r="G242" s="52"/>
      <c r="I242" s="104"/>
      <c r="J242" s="102"/>
      <c r="K242" s="109"/>
      <c r="L242" s="118"/>
      <c r="M242" s="124"/>
      <c r="N242" s="124"/>
      <c r="O242" s="132"/>
      <c r="P242" s="130"/>
      <c r="Q242" s="137"/>
      <c r="R242" s="171"/>
      <c r="S242" s="143"/>
      <c r="U242" s="149"/>
      <c r="V242" s="149"/>
      <c r="X242" s="154"/>
      <c r="Y242" s="154"/>
      <c r="Z242" s="161"/>
      <c r="AA242" s="161"/>
      <c r="AB242" s="161"/>
      <c r="AC242" s="161"/>
      <c r="AD242" s="159"/>
      <c r="AE242" s="51" t="str">
        <f t="shared" ca="1" si="9"/>
        <v/>
      </c>
      <c r="AF242" s="51" t="str">
        <f t="shared" ca="1" si="10"/>
        <v/>
      </c>
      <c r="AG242" s="51" t="str">
        <f t="shared" ca="1" si="11"/>
        <v/>
      </c>
    </row>
    <row r="243" spans="1:33" ht="16.5" x14ac:dyDescent="0.25">
      <c r="A243" s="160"/>
      <c r="C243" s="76"/>
      <c r="D243" s="83"/>
      <c r="E243" s="83"/>
      <c r="F243" s="89"/>
      <c r="G243" s="52"/>
      <c r="I243" s="104"/>
      <c r="J243" s="102"/>
      <c r="K243" s="109"/>
      <c r="L243" s="118"/>
      <c r="M243" s="124"/>
      <c r="N243" s="124"/>
      <c r="O243" s="132"/>
      <c r="P243" s="130"/>
      <c r="Q243" s="137"/>
      <c r="R243" s="171"/>
      <c r="S243" s="143"/>
      <c r="U243" s="149"/>
      <c r="V243" s="149"/>
      <c r="X243" s="154"/>
      <c r="Y243" s="154"/>
      <c r="Z243" s="161"/>
      <c r="AA243" s="161"/>
      <c r="AB243" s="161"/>
      <c r="AC243" s="161"/>
      <c r="AD243" s="159"/>
      <c r="AE243" s="51" t="str">
        <f t="shared" ca="1" si="9"/>
        <v/>
      </c>
      <c r="AF243" s="51" t="str">
        <f t="shared" ca="1" si="10"/>
        <v/>
      </c>
      <c r="AG243" s="51" t="str">
        <f t="shared" ca="1" si="11"/>
        <v/>
      </c>
    </row>
    <row r="244" spans="1:33" ht="16.5" x14ac:dyDescent="0.25">
      <c r="A244" s="160"/>
      <c r="C244" s="76"/>
      <c r="D244" s="83"/>
      <c r="E244" s="83"/>
      <c r="F244" s="89"/>
      <c r="G244" s="52"/>
      <c r="I244" s="104"/>
      <c r="J244" s="102"/>
      <c r="K244" s="109"/>
      <c r="L244" s="118"/>
      <c r="M244" s="124"/>
      <c r="N244" s="124"/>
      <c r="O244" s="132"/>
      <c r="P244" s="130"/>
      <c r="Q244" s="137"/>
      <c r="R244" s="171"/>
      <c r="S244" s="143"/>
      <c r="U244" s="149"/>
      <c r="V244" s="149"/>
      <c r="X244" s="154"/>
      <c r="Y244" s="154"/>
      <c r="Z244" s="161"/>
      <c r="AA244" s="161"/>
      <c r="AB244" s="161"/>
      <c r="AC244" s="161"/>
      <c r="AD244" s="159"/>
      <c r="AE244" s="51" t="str">
        <f t="shared" ca="1" si="9"/>
        <v/>
      </c>
      <c r="AF244" s="51" t="str">
        <f t="shared" ca="1" si="10"/>
        <v/>
      </c>
      <c r="AG244" s="51" t="str">
        <f t="shared" ca="1" si="11"/>
        <v/>
      </c>
    </row>
    <row r="245" spans="1:33" ht="16.5" x14ac:dyDescent="0.25">
      <c r="A245" s="160"/>
      <c r="C245" s="76"/>
      <c r="D245" s="83"/>
      <c r="E245" s="83"/>
      <c r="F245" s="89"/>
      <c r="G245" s="52"/>
      <c r="I245" s="104"/>
      <c r="J245" s="102"/>
      <c r="K245" s="109"/>
      <c r="L245" s="118"/>
      <c r="M245" s="124"/>
      <c r="N245" s="124"/>
      <c r="O245" s="132"/>
      <c r="P245" s="130"/>
      <c r="Q245" s="137"/>
      <c r="R245" s="171"/>
      <c r="S245" s="143"/>
      <c r="U245" s="149"/>
      <c r="V245" s="149"/>
      <c r="X245" s="154"/>
      <c r="Y245" s="154"/>
      <c r="Z245" s="161"/>
      <c r="AA245" s="161"/>
      <c r="AB245" s="161"/>
      <c r="AC245" s="161"/>
      <c r="AD245" s="159"/>
      <c r="AE245" s="51" t="str">
        <f t="shared" ca="1" si="9"/>
        <v/>
      </c>
      <c r="AF245" s="51" t="str">
        <f t="shared" ca="1" si="10"/>
        <v/>
      </c>
      <c r="AG245" s="51" t="str">
        <f t="shared" ca="1" si="11"/>
        <v/>
      </c>
    </row>
    <row r="246" spans="1:33" ht="16.5" x14ac:dyDescent="0.25">
      <c r="A246" s="160"/>
      <c r="C246" s="76"/>
      <c r="D246" s="83"/>
      <c r="E246" s="83"/>
      <c r="F246" s="89"/>
      <c r="G246" s="52"/>
      <c r="I246" s="104"/>
      <c r="J246" s="102"/>
      <c r="K246" s="109"/>
      <c r="L246" s="118"/>
      <c r="M246" s="124"/>
      <c r="N246" s="124"/>
      <c r="O246" s="132"/>
      <c r="P246" s="130"/>
      <c r="Q246" s="137"/>
      <c r="R246" s="171"/>
      <c r="S246" s="143"/>
      <c r="U246" s="149"/>
      <c r="V246" s="149"/>
      <c r="X246" s="154"/>
      <c r="Y246" s="154"/>
      <c r="Z246" s="161"/>
      <c r="AA246" s="161"/>
      <c r="AB246" s="161"/>
      <c r="AC246" s="161"/>
      <c r="AD246" s="159"/>
      <c r="AE246" s="51" t="str">
        <f t="shared" ca="1" si="9"/>
        <v/>
      </c>
      <c r="AF246" s="51" t="str">
        <f t="shared" ca="1" si="10"/>
        <v/>
      </c>
      <c r="AG246" s="51" t="str">
        <f t="shared" ca="1" si="11"/>
        <v/>
      </c>
    </row>
    <row r="247" spans="1:33" ht="16.5" x14ac:dyDescent="0.25">
      <c r="A247" s="160"/>
      <c r="C247" s="76"/>
      <c r="D247" s="83"/>
      <c r="E247" s="83"/>
      <c r="F247" s="89"/>
      <c r="G247" s="52"/>
      <c r="I247" s="104"/>
      <c r="J247" s="102"/>
      <c r="K247" s="109"/>
      <c r="L247" s="118"/>
      <c r="M247" s="124"/>
      <c r="N247" s="124"/>
      <c r="O247" s="132"/>
      <c r="P247" s="130"/>
      <c r="Q247" s="137"/>
      <c r="R247" s="171"/>
      <c r="S247" s="143"/>
      <c r="U247" s="149"/>
      <c r="V247" s="149"/>
      <c r="X247" s="154"/>
      <c r="Y247" s="154"/>
      <c r="Z247" s="161"/>
      <c r="AA247" s="161"/>
      <c r="AB247" s="161"/>
      <c r="AC247" s="161"/>
      <c r="AD247" s="159"/>
      <c r="AE247" s="51" t="str">
        <f t="shared" ca="1" si="9"/>
        <v/>
      </c>
      <c r="AF247" s="51" t="str">
        <f t="shared" ca="1" si="10"/>
        <v/>
      </c>
      <c r="AG247" s="51" t="str">
        <f t="shared" ca="1" si="11"/>
        <v/>
      </c>
    </row>
    <row r="248" spans="1:33" ht="16.5" x14ac:dyDescent="0.25">
      <c r="A248" s="160"/>
      <c r="C248" s="76"/>
      <c r="D248" s="83"/>
      <c r="E248" s="83"/>
      <c r="F248" s="89"/>
      <c r="G248" s="52"/>
      <c r="I248" s="104"/>
      <c r="J248" s="102"/>
      <c r="K248" s="109"/>
      <c r="L248" s="118"/>
      <c r="M248" s="124"/>
      <c r="N248" s="124"/>
      <c r="O248" s="132"/>
      <c r="P248" s="130"/>
      <c r="Q248" s="137"/>
      <c r="R248" s="171"/>
      <c r="S248" s="143"/>
      <c r="U248" s="149"/>
      <c r="V248" s="149"/>
      <c r="X248" s="154"/>
      <c r="Y248" s="154"/>
      <c r="Z248" s="161"/>
      <c r="AA248" s="161"/>
      <c r="AB248" s="161"/>
      <c r="AC248" s="161"/>
      <c r="AD248" s="159"/>
      <c r="AE248" s="51" t="str">
        <f t="shared" ca="1" si="9"/>
        <v/>
      </c>
      <c r="AF248" s="51" t="str">
        <f t="shared" ca="1" si="10"/>
        <v/>
      </c>
      <c r="AG248" s="51" t="str">
        <f t="shared" ca="1" si="11"/>
        <v/>
      </c>
    </row>
    <row r="249" spans="1:33" ht="16.5" x14ac:dyDescent="0.25">
      <c r="A249" s="160"/>
      <c r="C249" s="76"/>
      <c r="D249" s="83"/>
      <c r="E249" s="83"/>
      <c r="F249" s="89"/>
      <c r="G249" s="52"/>
      <c r="I249" s="104"/>
      <c r="J249" s="102"/>
      <c r="K249" s="109"/>
      <c r="L249" s="118"/>
      <c r="M249" s="124"/>
      <c r="N249" s="124"/>
      <c r="O249" s="132"/>
      <c r="P249" s="130"/>
      <c r="Q249" s="137"/>
      <c r="R249" s="171"/>
      <c r="S249" s="143"/>
      <c r="U249" s="149"/>
      <c r="V249" s="149"/>
      <c r="X249" s="154"/>
      <c r="Y249" s="154"/>
      <c r="Z249" s="161"/>
      <c r="AA249" s="161"/>
      <c r="AB249" s="161"/>
      <c r="AC249" s="161"/>
      <c r="AD249" s="159"/>
      <c r="AE249" s="51" t="str">
        <f t="shared" ca="1" si="9"/>
        <v/>
      </c>
      <c r="AF249" s="51" t="str">
        <f t="shared" ca="1" si="10"/>
        <v/>
      </c>
      <c r="AG249" s="51" t="str">
        <f t="shared" ca="1" si="11"/>
        <v/>
      </c>
    </row>
    <row r="250" spans="1:33" ht="16.5" x14ac:dyDescent="0.25">
      <c r="A250" s="160"/>
      <c r="C250" s="76"/>
      <c r="D250" s="83"/>
      <c r="E250" s="83"/>
      <c r="F250" s="89"/>
      <c r="G250" s="52"/>
      <c r="I250" s="104"/>
      <c r="J250" s="102"/>
      <c r="K250" s="109"/>
      <c r="L250" s="118"/>
      <c r="M250" s="124"/>
      <c r="N250" s="124"/>
      <c r="O250" s="132"/>
      <c r="P250" s="130"/>
      <c r="Q250" s="137"/>
      <c r="R250" s="171"/>
      <c r="S250" s="143"/>
      <c r="U250" s="149"/>
      <c r="V250" s="149"/>
      <c r="X250" s="154"/>
      <c r="Y250" s="154"/>
      <c r="Z250" s="161"/>
      <c r="AA250" s="161"/>
      <c r="AB250" s="161"/>
      <c r="AC250" s="161"/>
      <c r="AD250" s="159"/>
      <c r="AE250" s="51" t="str">
        <f t="shared" ca="1" si="9"/>
        <v/>
      </c>
      <c r="AF250" s="51" t="str">
        <f t="shared" ca="1" si="10"/>
        <v/>
      </c>
      <c r="AG250" s="51" t="str">
        <f t="shared" ca="1" si="11"/>
        <v/>
      </c>
    </row>
    <row r="251" spans="1:33" ht="16.5" x14ac:dyDescent="0.25">
      <c r="A251" s="160"/>
      <c r="C251" s="76"/>
      <c r="D251" s="83"/>
      <c r="E251" s="83"/>
      <c r="F251" s="89"/>
      <c r="G251" s="52"/>
      <c r="I251" s="104"/>
      <c r="J251" s="102"/>
      <c r="K251" s="109"/>
      <c r="L251" s="118"/>
      <c r="M251" s="124"/>
      <c r="N251" s="124"/>
      <c r="O251" s="132"/>
      <c r="P251" s="130"/>
      <c r="Q251" s="137"/>
      <c r="R251" s="171"/>
      <c r="S251" s="143"/>
      <c r="U251" s="149"/>
      <c r="V251" s="149"/>
      <c r="X251" s="154"/>
      <c r="Y251" s="154"/>
      <c r="Z251" s="161"/>
      <c r="AA251" s="161"/>
      <c r="AB251" s="161"/>
      <c r="AC251" s="161"/>
      <c r="AD251" s="159"/>
      <c r="AE251" s="51" t="str">
        <f t="shared" ca="1" si="9"/>
        <v/>
      </c>
      <c r="AF251" s="51" t="str">
        <f t="shared" ca="1" si="10"/>
        <v/>
      </c>
      <c r="AG251" s="51" t="str">
        <f t="shared" ca="1" si="11"/>
        <v/>
      </c>
    </row>
    <row r="252" spans="1:33" ht="16.5" x14ac:dyDescent="0.25">
      <c r="A252" s="160"/>
      <c r="C252" s="76"/>
      <c r="D252" s="83"/>
      <c r="E252" s="83"/>
      <c r="F252" s="89"/>
      <c r="G252" s="52"/>
      <c r="I252" s="104"/>
      <c r="J252" s="102"/>
      <c r="K252" s="109"/>
      <c r="L252" s="118"/>
      <c r="M252" s="124"/>
      <c r="N252" s="124"/>
      <c r="O252" s="132"/>
      <c r="P252" s="130"/>
      <c r="Q252" s="137"/>
      <c r="R252" s="171"/>
      <c r="S252" s="143"/>
      <c r="U252" s="149"/>
      <c r="V252" s="149"/>
      <c r="X252" s="154"/>
      <c r="Y252" s="154"/>
      <c r="Z252" s="161"/>
      <c r="AA252" s="161"/>
      <c r="AB252" s="161"/>
      <c r="AC252" s="161"/>
      <c r="AD252" s="159"/>
      <c r="AE252" s="51" t="str">
        <f t="shared" ca="1" si="9"/>
        <v/>
      </c>
      <c r="AF252" s="51" t="str">
        <f t="shared" ca="1" si="10"/>
        <v/>
      </c>
      <c r="AG252" s="51" t="str">
        <f t="shared" ca="1" si="11"/>
        <v/>
      </c>
    </row>
    <row r="253" spans="1:33" ht="16.5" x14ac:dyDescent="0.25">
      <c r="A253" s="160"/>
      <c r="C253" s="76"/>
      <c r="D253" s="83"/>
      <c r="E253" s="83"/>
      <c r="F253" s="89"/>
      <c r="G253" s="52"/>
      <c r="I253" s="104"/>
      <c r="J253" s="102"/>
      <c r="K253" s="109"/>
      <c r="L253" s="118"/>
      <c r="M253" s="124"/>
      <c r="N253" s="124"/>
      <c r="O253" s="132"/>
      <c r="P253" s="130"/>
      <c r="Q253" s="137"/>
      <c r="R253" s="171"/>
      <c r="S253" s="143"/>
      <c r="U253" s="149"/>
      <c r="V253" s="149"/>
      <c r="X253" s="154"/>
      <c r="Y253" s="154"/>
      <c r="Z253" s="161"/>
      <c r="AA253" s="161"/>
      <c r="AB253" s="161"/>
      <c r="AC253" s="161"/>
      <c r="AD253" s="159"/>
      <c r="AE253" s="51" t="str">
        <f t="shared" ca="1" si="9"/>
        <v/>
      </c>
      <c r="AF253" s="51" t="str">
        <f t="shared" ca="1" si="10"/>
        <v/>
      </c>
      <c r="AG253" s="51" t="str">
        <f t="shared" ca="1" si="11"/>
        <v/>
      </c>
    </row>
    <row r="254" spans="1:33" ht="16.5" x14ac:dyDescent="0.25">
      <c r="A254" s="160"/>
      <c r="C254" s="76"/>
      <c r="D254" s="83"/>
      <c r="E254" s="83"/>
      <c r="F254" s="89"/>
      <c r="G254" s="52"/>
      <c r="I254" s="104"/>
      <c r="J254" s="102"/>
      <c r="K254" s="109"/>
      <c r="L254" s="118"/>
      <c r="M254" s="124"/>
      <c r="N254" s="124"/>
      <c r="O254" s="132"/>
      <c r="P254" s="130"/>
      <c r="Q254" s="137"/>
      <c r="R254" s="171"/>
      <c r="S254" s="143"/>
      <c r="U254" s="149"/>
      <c r="V254" s="149"/>
      <c r="X254" s="154"/>
      <c r="Y254" s="154"/>
      <c r="Z254" s="161"/>
      <c r="AA254" s="161"/>
      <c r="AB254" s="161"/>
      <c r="AC254" s="161"/>
      <c r="AD254" s="159"/>
      <c r="AE254" s="51" t="str">
        <f t="shared" ca="1" si="9"/>
        <v/>
      </c>
      <c r="AF254" s="51" t="str">
        <f t="shared" ca="1" si="10"/>
        <v/>
      </c>
      <c r="AG254" s="51" t="str">
        <f t="shared" ca="1" si="11"/>
        <v/>
      </c>
    </row>
    <row r="255" spans="1:33" ht="16.5" x14ac:dyDescent="0.25">
      <c r="A255" s="160"/>
      <c r="C255" s="76"/>
      <c r="D255" s="83"/>
      <c r="E255" s="83"/>
      <c r="F255" s="89"/>
      <c r="G255" s="52"/>
      <c r="I255" s="104"/>
      <c r="J255" s="102"/>
      <c r="K255" s="109"/>
      <c r="L255" s="118"/>
      <c r="M255" s="124"/>
      <c r="N255" s="124"/>
      <c r="O255" s="132"/>
      <c r="P255" s="130"/>
      <c r="Q255" s="137"/>
      <c r="R255" s="171"/>
      <c r="S255" s="143"/>
      <c r="U255" s="149"/>
      <c r="V255" s="149"/>
      <c r="X255" s="154"/>
      <c r="Y255" s="154"/>
      <c r="Z255" s="161"/>
      <c r="AA255" s="161"/>
      <c r="AB255" s="161"/>
      <c r="AC255" s="161"/>
      <c r="AD255" s="159"/>
      <c r="AE255" s="51" t="str">
        <f t="shared" ca="1" si="9"/>
        <v/>
      </c>
      <c r="AF255" s="51" t="str">
        <f t="shared" ca="1" si="10"/>
        <v/>
      </c>
      <c r="AG255" s="51" t="str">
        <f t="shared" ca="1" si="11"/>
        <v/>
      </c>
    </row>
    <row r="256" spans="1:33" ht="16.5" x14ac:dyDescent="0.25">
      <c r="A256" s="160"/>
      <c r="C256" s="76"/>
      <c r="D256" s="83"/>
      <c r="E256" s="83"/>
      <c r="F256" s="89"/>
      <c r="G256" s="52"/>
      <c r="I256" s="104"/>
      <c r="J256" s="102"/>
      <c r="K256" s="109"/>
      <c r="L256" s="118"/>
      <c r="M256" s="124"/>
      <c r="N256" s="124"/>
      <c r="O256" s="132"/>
      <c r="P256" s="130"/>
      <c r="Q256" s="137"/>
      <c r="R256" s="171"/>
      <c r="S256" s="143"/>
      <c r="U256" s="149"/>
      <c r="V256" s="149"/>
      <c r="X256" s="154"/>
      <c r="Y256" s="154"/>
      <c r="Z256" s="161"/>
      <c r="AA256" s="161"/>
      <c r="AB256" s="161"/>
      <c r="AC256" s="161"/>
      <c r="AD256" s="159"/>
      <c r="AE256" s="51" t="str">
        <f t="shared" ca="1" si="9"/>
        <v/>
      </c>
      <c r="AF256" s="51" t="str">
        <f t="shared" ca="1" si="10"/>
        <v/>
      </c>
      <c r="AG256" s="51" t="str">
        <f t="shared" ca="1" si="11"/>
        <v/>
      </c>
    </row>
    <row r="257" spans="1:33" ht="16.5" x14ac:dyDescent="0.25">
      <c r="A257" s="160"/>
      <c r="C257" s="76"/>
      <c r="D257" s="83"/>
      <c r="E257" s="83"/>
      <c r="F257" s="89"/>
      <c r="G257" s="52"/>
      <c r="I257" s="104"/>
      <c r="J257" s="102"/>
      <c r="K257" s="109"/>
      <c r="L257" s="118"/>
      <c r="M257" s="124"/>
      <c r="N257" s="124"/>
      <c r="O257" s="132"/>
      <c r="P257" s="130"/>
      <c r="Q257" s="137"/>
      <c r="R257" s="171"/>
      <c r="S257" s="143"/>
      <c r="U257" s="149"/>
      <c r="V257" s="149"/>
      <c r="X257" s="154"/>
      <c r="Y257" s="154"/>
      <c r="Z257" s="161"/>
      <c r="AA257" s="161"/>
      <c r="AB257" s="161"/>
      <c r="AC257" s="161"/>
      <c r="AD257" s="159"/>
      <c r="AE257" s="51" t="str">
        <f t="shared" ca="1" si="9"/>
        <v/>
      </c>
      <c r="AF257" s="51" t="str">
        <f t="shared" ca="1" si="10"/>
        <v/>
      </c>
      <c r="AG257" s="51" t="str">
        <f t="shared" ca="1" si="11"/>
        <v/>
      </c>
    </row>
    <row r="258" spans="1:33" ht="16.5" x14ac:dyDescent="0.25">
      <c r="A258" s="160"/>
      <c r="C258" s="76"/>
      <c r="D258" s="83"/>
      <c r="E258" s="83"/>
      <c r="F258" s="89"/>
      <c r="G258" s="52"/>
      <c r="I258" s="104"/>
      <c r="J258" s="102"/>
      <c r="K258" s="109"/>
      <c r="L258" s="118"/>
      <c r="M258" s="124"/>
      <c r="N258" s="124"/>
      <c r="O258" s="132"/>
      <c r="P258" s="130"/>
      <c r="Q258" s="137"/>
      <c r="R258" s="171"/>
      <c r="S258" s="143"/>
      <c r="U258" s="149"/>
      <c r="V258" s="149"/>
      <c r="X258" s="154"/>
      <c r="Y258" s="154"/>
      <c r="Z258" s="161"/>
      <c r="AA258" s="161"/>
      <c r="AB258" s="161"/>
      <c r="AC258" s="161"/>
      <c r="AD258" s="159"/>
      <c r="AE258" s="51" t="str">
        <f t="shared" ca="1" si="9"/>
        <v/>
      </c>
      <c r="AF258" s="51" t="str">
        <f t="shared" ca="1" si="10"/>
        <v/>
      </c>
      <c r="AG258" s="51" t="str">
        <f t="shared" ca="1" si="11"/>
        <v/>
      </c>
    </row>
    <row r="259" spans="1:33" ht="16.5" x14ac:dyDescent="0.25">
      <c r="A259" s="160"/>
      <c r="C259" s="76"/>
      <c r="D259" s="83"/>
      <c r="E259" s="83"/>
      <c r="F259" s="89"/>
      <c r="G259" s="52"/>
      <c r="I259" s="104"/>
      <c r="J259" s="102"/>
      <c r="K259" s="109"/>
      <c r="L259" s="118"/>
      <c r="M259" s="124"/>
      <c r="N259" s="124"/>
      <c r="O259" s="132"/>
      <c r="P259" s="130"/>
      <c r="Q259" s="137"/>
      <c r="R259" s="171"/>
      <c r="S259" s="143"/>
      <c r="U259" s="149"/>
      <c r="V259" s="149"/>
      <c r="X259" s="154"/>
      <c r="Y259" s="154"/>
      <c r="Z259" s="161"/>
      <c r="AA259" s="161"/>
      <c r="AB259" s="161"/>
      <c r="AC259" s="161"/>
      <c r="AD259" s="159"/>
      <c r="AE259" s="51" t="str">
        <f t="shared" ca="1" si="9"/>
        <v/>
      </c>
      <c r="AF259" s="51" t="str">
        <f t="shared" ca="1" si="10"/>
        <v/>
      </c>
      <c r="AG259" s="51" t="str">
        <f t="shared" ca="1" si="11"/>
        <v/>
      </c>
    </row>
    <row r="260" spans="1:33" ht="16.5" x14ac:dyDescent="0.25">
      <c r="A260" s="160"/>
      <c r="C260" s="76"/>
      <c r="D260" s="83"/>
      <c r="E260" s="83"/>
      <c r="F260" s="89"/>
      <c r="G260" s="52"/>
      <c r="I260" s="104"/>
      <c r="J260" s="102"/>
      <c r="K260" s="109"/>
      <c r="L260" s="118"/>
      <c r="M260" s="124"/>
      <c r="N260" s="124"/>
      <c r="O260" s="132"/>
      <c r="P260" s="130"/>
      <c r="Q260" s="137"/>
      <c r="R260" s="171"/>
      <c r="S260" s="143"/>
      <c r="U260" s="149"/>
      <c r="V260" s="149"/>
      <c r="X260" s="154"/>
      <c r="Y260" s="154"/>
      <c r="Z260" s="161"/>
      <c r="AA260" s="161"/>
      <c r="AB260" s="161"/>
      <c r="AC260" s="161"/>
      <c r="AD260" s="159"/>
      <c r="AE260" s="51" t="str">
        <f t="shared" ca="1" si="9"/>
        <v/>
      </c>
      <c r="AF260" s="51" t="str">
        <f t="shared" ca="1" si="10"/>
        <v/>
      </c>
      <c r="AG260" s="51" t="str">
        <f t="shared" ca="1" si="11"/>
        <v/>
      </c>
    </row>
    <row r="261" spans="1:33" ht="16.5" x14ac:dyDescent="0.25">
      <c r="A261" s="160"/>
      <c r="C261" s="76"/>
      <c r="D261" s="83"/>
      <c r="E261" s="83"/>
      <c r="F261" s="89"/>
      <c r="G261" s="52"/>
      <c r="I261" s="104"/>
      <c r="J261" s="102"/>
      <c r="K261" s="109"/>
      <c r="L261" s="118"/>
      <c r="M261" s="124"/>
      <c r="N261" s="124"/>
      <c r="O261" s="132"/>
      <c r="P261" s="130"/>
      <c r="Q261" s="137"/>
      <c r="R261" s="171"/>
      <c r="S261" s="143"/>
      <c r="U261" s="149"/>
      <c r="V261" s="149"/>
      <c r="X261" s="154"/>
      <c r="Y261" s="154"/>
      <c r="Z261" s="161"/>
      <c r="AA261" s="161"/>
      <c r="AB261" s="161"/>
      <c r="AC261" s="161"/>
      <c r="AD261" s="159"/>
      <c r="AE261" s="51" t="str">
        <f t="shared" ref="AE261:AE324" ca="1" si="12">IF(AND(INT(YEARFRAC(I261,TODAY()))&gt;=25,INT(YEARFRAC(I261,TODAY()))&lt;=35),INT(YEARFRAC(I261,TODAY())),"")</f>
        <v/>
      </c>
      <c r="AF261" s="51" t="str">
        <f t="shared" ref="AF261:AF324" ca="1" si="13">IF(AND(INT(YEARFRAC(I261,TODAY()))&gt;=36,INT(YEARFRAC(I261,TODAY()))&lt;=45),INT(YEARFRAC(I261,TODAY())),"")</f>
        <v/>
      </c>
      <c r="AG261" s="51" t="str">
        <f t="shared" ref="AG261:AG324" ca="1" si="14">IF(AND(INT(YEARFRAC(I261,TODAY()))&gt;=46,INT(YEARFRAC(I261,TODAY()))&lt;=50),INT(YEARFRAC(I261,TODAY())),"")</f>
        <v/>
      </c>
    </row>
    <row r="262" spans="1:33" ht="16.5" x14ac:dyDescent="0.25">
      <c r="A262" s="160"/>
      <c r="C262" s="76"/>
      <c r="D262" s="83"/>
      <c r="E262" s="83"/>
      <c r="F262" s="89"/>
      <c r="G262" s="52"/>
      <c r="I262" s="104"/>
      <c r="J262" s="102"/>
      <c r="K262" s="109"/>
      <c r="L262" s="118"/>
      <c r="M262" s="124"/>
      <c r="N262" s="124"/>
      <c r="O262" s="132"/>
      <c r="P262" s="130"/>
      <c r="Q262" s="137"/>
      <c r="R262" s="171"/>
      <c r="S262" s="143"/>
      <c r="U262" s="149"/>
      <c r="V262" s="149"/>
      <c r="X262" s="154"/>
      <c r="Y262" s="154"/>
      <c r="Z262" s="161"/>
      <c r="AA262" s="161"/>
      <c r="AB262" s="161"/>
      <c r="AC262" s="161"/>
      <c r="AD262" s="159"/>
      <c r="AE262" s="51" t="str">
        <f t="shared" ca="1" si="12"/>
        <v/>
      </c>
      <c r="AF262" s="51" t="str">
        <f t="shared" ca="1" si="13"/>
        <v/>
      </c>
      <c r="AG262" s="51" t="str">
        <f t="shared" ca="1" si="14"/>
        <v/>
      </c>
    </row>
    <row r="263" spans="1:33" ht="16.5" x14ac:dyDescent="0.25">
      <c r="A263" s="160"/>
      <c r="C263" s="76"/>
      <c r="D263" s="83"/>
      <c r="E263" s="83"/>
      <c r="F263" s="89"/>
      <c r="G263" s="52"/>
      <c r="I263" s="104"/>
      <c r="J263" s="102"/>
      <c r="K263" s="109"/>
      <c r="L263" s="118"/>
      <c r="M263" s="124"/>
      <c r="N263" s="124"/>
      <c r="O263" s="132"/>
      <c r="P263" s="130"/>
      <c r="Q263" s="137"/>
      <c r="R263" s="171"/>
      <c r="S263" s="143"/>
      <c r="U263" s="149"/>
      <c r="V263" s="149"/>
      <c r="X263" s="154"/>
      <c r="Y263" s="154"/>
      <c r="Z263" s="161"/>
      <c r="AA263" s="161"/>
      <c r="AB263" s="161"/>
      <c r="AC263" s="161"/>
      <c r="AD263" s="159"/>
      <c r="AE263" s="51" t="str">
        <f t="shared" ca="1" si="12"/>
        <v/>
      </c>
      <c r="AF263" s="51" t="str">
        <f t="shared" ca="1" si="13"/>
        <v/>
      </c>
      <c r="AG263" s="51" t="str">
        <f t="shared" ca="1" si="14"/>
        <v/>
      </c>
    </row>
    <row r="264" spans="1:33" ht="16.5" x14ac:dyDescent="0.25">
      <c r="A264" s="160"/>
      <c r="C264" s="76"/>
      <c r="D264" s="83"/>
      <c r="E264" s="83"/>
      <c r="F264" s="89"/>
      <c r="G264" s="52"/>
      <c r="I264" s="104"/>
      <c r="J264" s="102"/>
      <c r="K264" s="109"/>
      <c r="L264" s="118"/>
      <c r="M264" s="124"/>
      <c r="N264" s="124"/>
      <c r="O264" s="132"/>
      <c r="P264" s="130"/>
      <c r="Q264" s="137"/>
      <c r="R264" s="171"/>
      <c r="S264" s="143"/>
      <c r="U264" s="149"/>
      <c r="V264" s="149"/>
      <c r="X264" s="154"/>
      <c r="Y264" s="154"/>
      <c r="Z264" s="161"/>
      <c r="AA264" s="161"/>
      <c r="AB264" s="161"/>
      <c r="AC264" s="161"/>
      <c r="AD264" s="159"/>
      <c r="AE264" s="51" t="str">
        <f t="shared" ca="1" si="12"/>
        <v/>
      </c>
      <c r="AF264" s="51" t="str">
        <f t="shared" ca="1" si="13"/>
        <v/>
      </c>
      <c r="AG264" s="51" t="str">
        <f t="shared" ca="1" si="14"/>
        <v/>
      </c>
    </row>
    <row r="265" spans="1:33" ht="16.5" x14ac:dyDescent="0.25">
      <c r="A265" s="160"/>
      <c r="C265" s="76"/>
      <c r="D265" s="83"/>
      <c r="E265" s="83"/>
      <c r="F265" s="89"/>
      <c r="I265" s="104"/>
      <c r="J265" s="102"/>
      <c r="K265" s="109"/>
      <c r="L265" s="118"/>
      <c r="M265" s="124"/>
      <c r="N265" s="124"/>
      <c r="O265" s="132"/>
      <c r="P265" s="130"/>
      <c r="Q265" s="137"/>
      <c r="R265" s="171"/>
      <c r="S265" s="143"/>
      <c r="U265" s="149"/>
      <c r="V265" s="149"/>
      <c r="X265" s="154"/>
      <c r="Y265" s="154"/>
      <c r="Z265" s="161"/>
      <c r="AA265" s="161"/>
      <c r="AB265" s="161"/>
      <c r="AC265" s="161"/>
      <c r="AD265" s="159"/>
      <c r="AE265" s="51" t="str">
        <f t="shared" ca="1" si="12"/>
        <v/>
      </c>
      <c r="AF265" s="51" t="str">
        <f t="shared" ca="1" si="13"/>
        <v/>
      </c>
      <c r="AG265" s="51" t="str">
        <f t="shared" ca="1" si="14"/>
        <v/>
      </c>
    </row>
    <row r="266" spans="1:33" ht="16.5" x14ac:dyDescent="0.25">
      <c r="A266" s="160"/>
      <c r="C266" s="76"/>
      <c r="D266" s="83"/>
      <c r="E266" s="83"/>
      <c r="F266" s="89"/>
      <c r="I266" s="104"/>
      <c r="J266" s="102"/>
      <c r="K266" s="109"/>
      <c r="L266" s="118"/>
      <c r="M266" s="124"/>
      <c r="N266" s="124"/>
      <c r="O266" s="132"/>
      <c r="P266" s="130"/>
      <c r="Q266" s="137"/>
      <c r="R266" s="171"/>
      <c r="S266" s="143"/>
      <c r="U266" s="149"/>
      <c r="V266" s="149"/>
      <c r="X266" s="154"/>
      <c r="Y266" s="154"/>
      <c r="Z266" s="161"/>
      <c r="AA266" s="161"/>
      <c r="AB266" s="161"/>
      <c r="AC266" s="161"/>
      <c r="AD266" s="159"/>
      <c r="AE266" s="51" t="str">
        <f t="shared" ca="1" si="12"/>
        <v/>
      </c>
      <c r="AF266" s="51" t="str">
        <f t="shared" ca="1" si="13"/>
        <v/>
      </c>
      <c r="AG266" s="51" t="str">
        <f t="shared" ca="1" si="14"/>
        <v/>
      </c>
    </row>
    <row r="267" spans="1:33" ht="16.5" x14ac:dyDescent="0.25">
      <c r="A267" s="160"/>
      <c r="C267" s="76"/>
      <c r="D267" s="83"/>
      <c r="E267" s="83"/>
      <c r="F267" s="89"/>
      <c r="I267" s="104"/>
      <c r="J267" s="102"/>
      <c r="K267" s="109"/>
      <c r="L267" s="118"/>
      <c r="M267" s="124"/>
      <c r="N267" s="124"/>
      <c r="O267" s="132"/>
      <c r="P267" s="130"/>
      <c r="Q267" s="137"/>
      <c r="R267" s="171"/>
      <c r="S267" s="143"/>
      <c r="U267" s="149"/>
      <c r="V267" s="149"/>
      <c r="X267" s="154"/>
      <c r="Y267" s="154"/>
      <c r="Z267" s="161"/>
      <c r="AA267" s="161"/>
      <c r="AB267" s="161"/>
      <c r="AC267" s="161"/>
      <c r="AD267" s="159"/>
      <c r="AE267" s="51" t="str">
        <f t="shared" ca="1" si="12"/>
        <v/>
      </c>
      <c r="AF267" s="51" t="str">
        <f t="shared" ca="1" si="13"/>
        <v/>
      </c>
      <c r="AG267" s="51" t="str">
        <f t="shared" ca="1" si="14"/>
        <v/>
      </c>
    </row>
    <row r="268" spans="1:33" ht="16.5" x14ac:dyDescent="0.25">
      <c r="A268" s="160"/>
      <c r="C268" s="76"/>
      <c r="D268" s="83"/>
      <c r="E268" s="83"/>
      <c r="F268" s="89"/>
      <c r="I268" s="104"/>
      <c r="J268" s="102"/>
      <c r="K268" s="109"/>
      <c r="L268" s="118"/>
      <c r="M268" s="124"/>
      <c r="N268" s="124"/>
      <c r="O268" s="132"/>
      <c r="P268" s="130"/>
      <c r="Q268" s="137"/>
      <c r="R268" s="171"/>
      <c r="S268" s="143"/>
      <c r="U268" s="149"/>
      <c r="V268" s="149"/>
      <c r="X268" s="154"/>
      <c r="Y268" s="154"/>
      <c r="Z268" s="161"/>
      <c r="AA268" s="161"/>
      <c r="AB268" s="161"/>
      <c r="AC268" s="161"/>
      <c r="AD268" s="159"/>
      <c r="AE268" s="51" t="str">
        <f t="shared" ca="1" si="12"/>
        <v/>
      </c>
      <c r="AF268" s="51" t="str">
        <f t="shared" ca="1" si="13"/>
        <v/>
      </c>
      <c r="AG268" s="51" t="str">
        <f t="shared" ca="1" si="14"/>
        <v/>
      </c>
    </row>
    <row r="269" spans="1:33" ht="16.5" x14ac:dyDescent="0.25">
      <c r="A269" s="160"/>
      <c r="C269" s="76"/>
      <c r="D269" s="83"/>
      <c r="E269" s="83"/>
      <c r="F269" s="89"/>
      <c r="I269" s="104"/>
      <c r="J269" s="102"/>
      <c r="K269" s="109"/>
      <c r="L269" s="118"/>
      <c r="M269" s="124"/>
      <c r="N269" s="124"/>
      <c r="O269" s="132"/>
      <c r="P269" s="130"/>
      <c r="Q269" s="137"/>
      <c r="R269" s="171"/>
      <c r="S269" s="143"/>
      <c r="U269" s="149"/>
      <c r="V269" s="149"/>
      <c r="X269" s="154"/>
      <c r="Y269" s="154"/>
      <c r="Z269" s="161"/>
      <c r="AA269" s="161"/>
      <c r="AB269" s="161"/>
      <c r="AC269" s="161"/>
      <c r="AD269" s="159"/>
      <c r="AE269" s="51" t="str">
        <f t="shared" ca="1" si="12"/>
        <v/>
      </c>
      <c r="AF269" s="51" t="str">
        <f t="shared" ca="1" si="13"/>
        <v/>
      </c>
      <c r="AG269" s="51" t="str">
        <f t="shared" ca="1" si="14"/>
        <v/>
      </c>
    </row>
    <row r="270" spans="1:33" ht="16.5" x14ac:dyDescent="0.25">
      <c r="A270" s="160"/>
      <c r="C270" s="76"/>
      <c r="D270" s="83"/>
      <c r="E270" s="83"/>
      <c r="F270" s="89"/>
      <c r="I270" s="104"/>
      <c r="J270" s="102"/>
      <c r="K270" s="109"/>
      <c r="L270" s="118"/>
      <c r="M270" s="124"/>
      <c r="N270" s="124"/>
      <c r="O270" s="132"/>
      <c r="P270" s="130"/>
      <c r="Q270" s="137"/>
      <c r="R270" s="171"/>
      <c r="S270" s="143"/>
      <c r="U270" s="149"/>
      <c r="V270" s="149"/>
      <c r="X270" s="154"/>
      <c r="Y270" s="154"/>
      <c r="Z270" s="161"/>
      <c r="AA270" s="161"/>
      <c r="AB270" s="161"/>
      <c r="AC270" s="161"/>
      <c r="AD270" s="159"/>
      <c r="AE270" s="51" t="str">
        <f t="shared" ca="1" si="12"/>
        <v/>
      </c>
      <c r="AF270" s="51" t="str">
        <f t="shared" ca="1" si="13"/>
        <v/>
      </c>
      <c r="AG270" s="51" t="str">
        <f t="shared" ca="1" si="14"/>
        <v/>
      </c>
    </row>
    <row r="271" spans="1:33" ht="16.5" x14ac:dyDescent="0.25">
      <c r="A271" s="160"/>
      <c r="C271" s="76"/>
      <c r="D271" s="83"/>
      <c r="E271" s="83"/>
      <c r="F271" s="89"/>
      <c r="I271" s="104"/>
      <c r="J271" s="102"/>
      <c r="K271" s="109"/>
      <c r="L271" s="118"/>
      <c r="M271" s="124"/>
      <c r="N271" s="124"/>
      <c r="O271" s="132"/>
      <c r="P271" s="130"/>
      <c r="Q271" s="137"/>
      <c r="R271" s="171"/>
      <c r="S271" s="143"/>
      <c r="U271" s="149"/>
      <c r="V271" s="149"/>
      <c r="X271" s="154"/>
      <c r="Y271" s="154"/>
      <c r="Z271" s="161"/>
      <c r="AA271" s="161"/>
      <c r="AB271" s="161"/>
      <c r="AC271" s="161"/>
      <c r="AD271" s="159"/>
      <c r="AE271" s="51" t="str">
        <f t="shared" ca="1" si="12"/>
        <v/>
      </c>
      <c r="AF271" s="51" t="str">
        <f t="shared" ca="1" si="13"/>
        <v/>
      </c>
      <c r="AG271" s="51" t="str">
        <f t="shared" ca="1" si="14"/>
        <v/>
      </c>
    </row>
    <row r="272" spans="1:33" ht="16.5" x14ac:dyDescent="0.25">
      <c r="A272" s="160"/>
      <c r="C272" s="76"/>
      <c r="D272" s="83"/>
      <c r="E272" s="83"/>
      <c r="F272" s="89"/>
      <c r="I272" s="104"/>
      <c r="J272" s="102"/>
      <c r="K272" s="109"/>
      <c r="L272" s="118"/>
      <c r="M272" s="124"/>
      <c r="N272" s="124"/>
      <c r="O272" s="132"/>
      <c r="P272" s="130"/>
      <c r="Q272" s="137"/>
      <c r="R272" s="171"/>
      <c r="S272" s="143"/>
      <c r="U272" s="149"/>
      <c r="V272" s="149"/>
      <c r="X272" s="154"/>
      <c r="Y272" s="154"/>
      <c r="Z272" s="161"/>
      <c r="AA272" s="161"/>
      <c r="AB272" s="161"/>
      <c r="AC272" s="161"/>
      <c r="AD272" s="159"/>
      <c r="AE272" s="51" t="str">
        <f t="shared" ca="1" si="12"/>
        <v/>
      </c>
      <c r="AF272" s="51" t="str">
        <f t="shared" ca="1" si="13"/>
        <v/>
      </c>
      <c r="AG272" s="51" t="str">
        <f t="shared" ca="1" si="14"/>
        <v/>
      </c>
    </row>
    <row r="273" spans="1:33" ht="16.5" x14ac:dyDescent="0.25">
      <c r="A273" s="160"/>
      <c r="C273" s="76"/>
      <c r="D273" s="83"/>
      <c r="E273" s="83"/>
      <c r="F273" s="89"/>
      <c r="I273" s="104"/>
      <c r="J273" s="102"/>
      <c r="K273" s="109"/>
      <c r="L273" s="118"/>
      <c r="M273" s="124"/>
      <c r="N273" s="124"/>
      <c r="O273" s="132"/>
      <c r="P273" s="130"/>
      <c r="Q273" s="137"/>
      <c r="R273" s="171"/>
      <c r="S273" s="143"/>
      <c r="U273" s="149"/>
      <c r="V273" s="149"/>
      <c r="X273" s="154"/>
      <c r="Y273" s="154"/>
      <c r="Z273" s="161"/>
      <c r="AA273" s="161"/>
      <c r="AB273" s="161"/>
      <c r="AC273" s="161"/>
      <c r="AD273" s="159"/>
      <c r="AE273" s="51" t="str">
        <f t="shared" ca="1" si="12"/>
        <v/>
      </c>
      <c r="AF273" s="51" t="str">
        <f t="shared" ca="1" si="13"/>
        <v/>
      </c>
      <c r="AG273" s="51" t="str">
        <f t="shared" ca="1" si="14"/>
        <v/>
      </c>
    </row>
    <row r="274" spans="1:33" ht="16.5" x14ac:dyDescent="0.25">
      <c r="A274" s="160"/>
      <c r="C274" s="76"/>
      <c r="D274" s="83"/>
      <c r="E274" s="83"/>
      <c r="F274" s="89"/>
      <c r="I274" s="104"/>
      <c r="J274" s="102"/>
      <c r="K274" s="109"/>
      <c r="L274" s="118"/>
      <c r="M274" s="124"/>
      <c r="N274" s="124"/>
      <c r="O274" s="132"/>
      <c r="P274" s="130"/>
      <c r="Q274" s="137"/>
      <c r="R274" s="171"/>
      <c r="S274" s="143"/>
      <c r="U274" s="149"/>
      <c r="V274" s="149"/>
      <c r="X274" s="154"/>
      <c r="Y274" s="154"/>
      <c r="Z274" s="161"/>
      <c r="AA274" s="161"/>
      <c r="AB274" s="161"/>
      <c r="AC274" s="161"/>
      <c r="AD274" s="159"/>
      <c r="AE274" s="51" t="str">
        <f t="shared" ca="1" si="12"/>
        <v/>
      </c>
      <c r="AF274" s="51" t="str">
        <f t="shared" ca="1" si="13"/>
        <v/>
      </c>
      <c r="AG274" s="51" t="str">
        <f t="shared" ca="1" si="14"/>
        <v/>
      </c>
    </row>
    <row r="275" spans="1:33" ht="16.5" x14ac:dyDescent="0.25">
      <c r="A275" s="160"/>
      <c r="C275" s="76"/>
      <c r="D275" s="83"/>
      <c r="E275" s="83"/>
      <c r="F275" s="89"/>
      <c r="I275" s="104"/>
      <c r="J275" s="102"/>
      <c r="K275" s="109"/>
      <c r="L275" s="118"/>
      <c r="M275" s="124"/>
      <c r="N275" s="124"/>
      <c r="O275" s="132"/>
      <c r="P275" s="130"/>
      <c r="Q275" s="137"/>
      <c r="R275" s="171"/>
      <c r="S275" s="143"/>
      <c r="U275" s="149"/>
      <c r="V275" s="149"/>
      <c r="X275" s="154"/>
      <c r="Y275" s="154"/>
      <c r="Z275" s="161"/>
      <c r="AA275" s="161"/>
      <c r="AB275" s="161"/>
      <c r="AC275" s="161"/>
      <c r="AD275" s="159"/>
      <c r="AE275" s="51" t="str">
        <f t="shared" ca="1" si="12"/>
        <v/>
      </c>
      <c r="AF275" s="51" t="str">
        <f t="shared" ca="1" si="13"/>
        <v/>
      </c>
      <c r="AG275" s="51" t="str">
        <f t="shared" ca="1" si="14"/>
        <v/>
      </c>
    </row>
    <row r="276" spans="1:33" ht="16.5" x14ac:dyDescent="0.25">
      <c r="A276" s="160"/>
      <c r="C276" s="76"/>
      <c r="D276" s="83"/>
      <c r="E276" s="83"/>
      <c r="F276" s="89"/>
      <c r="I276" s="104"/>
      <c r="J276" s="102"/>
      <c r="K276" s="109"/>
      <c r="L276" s="118"/>
      <c r="M276" s="124"/>
      <c r="N276" s="124"/>
      <c r="O276" s="132"/>
      <c r="P276" s="130"/>
      <c r="Q276" s="137"/>
      <c r="R276" s="171"/>
      <c r="S276" s="143"/>
      <c r="U276" s="149"/>
      <c r="V276" s="149"/>
      <c r="X276" s="154"/>
      <c r="Y276" s="154"/>
      <c r="Z276" s="161"/>
      <c r="AA276" s="161"/>
      <c r="AB276" s="161"/>
      <c r="AC276" s="161"/>
      <c r="AD276" s="159"/>
      <c r="AE276" s="51" t="str">
        <f t="shared" ca="1" si="12"/>
        <v/>
      </c>
      <c r="AF276" s="51" t="str">
        <f t="shared" ca="1" si="13"/>
        <v/>
      </c>
      <c r="AG276" s="51" t="str">
        <f t="shared" ca="1" si="14"/>
        <v/>
      </c>
    </row>
    <row r="277" spans="1:33" ht="16.5" x14ac:dyDescent="0.25">
      <c r="A277" s="160"/>
      <c r="C277" s="76"/>
      <c r="D277" s="83"/>
      <c r="E277" s="83"/>
      <c r="F277" s="89"/>
      <c r="I277" s="104"/>
      <c r="J277" s="102"/>
      <c r="K277" s="109"/>
      <c r="L277" s="118"/>
      <c r="M277" s="124"/>
      <c r="N277" s="124"/>
      <c r="O277" s="132"/>
      <c r="P277" s="130"/>
      <c r="Q277" s="137"/>
      <c r="R277" s="171"/>
      <c r="S277" s="143"/>
      <c r="U277" s="149"/>
      <c r="V277" s="149"/>
      <c r="X277" s="154"/>
      <c r="Y277" s="154"/>
      <c r="Z277" s="161"/>
      <c r="AA277" s="161"/>
      <c r="AB277" s="161"/>
      <c r="AC277" s="161"/>
      <c r="AD277" s="159"/>
      <c r="AE277" s="51" t="str">
        <f t="shared" ca="1" si="12"/>
        <v/>
      </c>
      <c r="AF277" s="51" t="str">
        <f t="shared" ca="1" si="13"/>
        <v/>
      </c>
      <c r="AG277" s="51" t="str">
        <f t="shared" ca="1" si="14"/>
        <v/>
      </c>
    </row>
    <row r="278" spans="1:33" ht="16.5" x14ac:dyDescent="0.25">
      <c r="A278" s="160"/>
      <c r="C278" s="76"/>
      <c r="D278" s="83"/>
      <c r="E278" s="83"/>
      <c r="F278" s="89"/>
      <c r="I278" s="104"/>
      <c r="J278" s="102"/>
      <c r="K278" s="109"/>
      <c r="L278" s="118"/>
      <c r="M278" s="124"/>
      <c r="N278" s="124"/>
      <c r="O278" s="132"/>
      <c r="P278" s="130"/>
      <c r="Q278" s="137"/>
      <c r="R278" s="171"/>
      <c r="S278" s="143"/>
      <c r="U278" s="149"/>
      <c r="V278" s="149"/>
      <c r="X278" s="154"/>
      <c r="Y278" s="154"/>
      <c r="Z278" s="161"/>
      <c r="AA278" s="161"/>
      <c r="AB278" s="161"/>
      <c r="AC278" s="161"/>
      <c r="AD278" s="159"/>
      <c r="AE278" s="51" t="str">
        <f t="shared" ca="1" si="12"/>
        <v/>
      </c>
      <c r="AF278" s="51" t="str">
        <f t="shared" ca="1" si="13"/>
        <v/>
      </c>
      <c r="AG278" s="51" t="str">
        <f t="shared" ca="1" si="14"/>
        <v/>
      </c>
    </row>
    <row r="279" spans="1:33" ht="16.5" x14ac:dyDescent="0.25">
      <c r="A279" s="160"/>
      <c r="C279" s="76"/>
      <c r="D279" s="83"/>
      <c r="E279" s="83"/>
      <c r="F279" s="89"/>
      <c r="I279" s="104"/>
      <c r="J279" s="102"/>
      <c r="K279" s="109"/>
      <c r="L279" s="118"/>
      <c r="M279" s="124"/>
      <c r="N279" s="124"/>
      <c r="O279" s="132"/>
      <c r="P279" s="130"/>
      <c r="Q279" s="137"/>
      <c r="R279" s="171"/>
      <c r="S279" s="143"/>
      <c r="U279" s="149"/>
      <c r="V279" s="149"/>
      <c r="X279" s="154"/>
      <c r="Y279" s="154"/>
      <c r="Z279" s="161"/>
      <c r="AA279" s="161"/>
      <c r="AB279" s="161"/>
      <c r="AC279" s="161"/>
      <c r="AD279" s="159"/>
      <c r="AE279" s="51" t="str">
        <f t="shared" ca="1" si="12"/>
        <v/>
      </c>
      <c r="AF279" s="51" t="str">
        <f t="shared" ca="1" si="13"/>
        <v/>
      </c>
      <c r="AG279" s="51" t="str">
        <f t="shared" ca="1" si="14"/>
        <v/>
      </c>
    </row>
    <row r="280" spans="1:33" ht="16.5" x14ac:dyDescent="0.25">
      <c r="A280" s="160"/>
      <c r="C280" s="76"/>
      <c r="D280" s="83"/>
      <c r="E280" s="83"/>
      <c r="F280" s="89"/>
      <c r="I280" s="104"/>
      <c r="J280" s="102"/>
      <c r="K280" s="109"/>
      <c r="L280" s="118"/>
      <c r="M280" s="124"/>
      <c r="N280" s="124"/>
      <c r="O280" s="132"/>
      <c r="P280" s="130"/>
      <c r="Q280" s="137"/>
      <c r="R280" s="171"/>
      <c r="S280" s="143"/>
      <c r="U280" s="149"/>
      <c r="V280" s="149"/>
      <c r="X280" s="154"/>
      <c r="Y280" s="154"/>
      <c r="Z280" s="161"/>
      <c r="AA280" s="161"/>
      <c r="AB280" s="161"/>
      <c r="AC280" s="161"/>
      <c r="AD280" s="159"/>
      <c r="AE280" s="51" t="str">
        <f t="shared" ca="1" si="12"/>
        <v/>
      </c>
      <c r="AF280" s="51" t="str">
        <f t="shared" ca="1" si="13"/>
        <v/>
      </c>
      <c r="AG280" s="51" t="str">
        <f t="shared" ca="1" si="14"/>
        <v/>
      </c>
    </row>
    <row r="281" spans="1:33" ht="16.5" x14ac:dyDescent="0.25">
      <c r="A281" s="160"/>
      <c r="C281" s="76"/>
      <c r="D281" s="83"/>
      <c r="E281" s="83"/>
      <c r="F281" s="89"/>
      <c r="I281" s="104"/>
      <c r="J281" s="102"/>
      <c r="K281" s="109"/>
      <c r="L281" s="118"/>
      <c r="M281" s="124"/>
      <c r="N281" s="124"/>
      <c r="O281" s="132"/>
      <c r="P281" s="130"/>
      <c r="Q281" s="137"/>
      <c r="R281" s="171"/>
      <c r="S281" s="143"/>
      <c r="U281" s="149"/>
      <c r="V281" s="149"/>
      <c r="X281" s="154"/>
      <c r="Y281" s="154"/>
      <c r="Z281" s="161"/>
      <c r="AA281" s="161"/>
      <c r="AB281" s="161"/>
      <c r="AC281" s="161"/>
      <c r="AD281" s="159"/>
      <c r="AE281" s="51" t="str">
        <f t="shared" ca="1" si="12"/>
        <v/>
      </c>
      <c r="AF281" s="51" t="str">
        <f t="shared" ca="1" si="13"/>
        <v/>
      </c>
      <c r="AG281" s="51" t="str">
        <f t="shared" ca="1" si="14"/>
        <v/>
      </c>
    </row>
    <row r="282" spans="1:33" ht="16.5" x14ac:dyDescent="0.25">
      <c r="A282" s="160"/>
      <c r="C282" s="76"/>
      <c r="D282" s="83"/>
      <c r="E282" s="83"/>
      <c r="F282" s="89"/>
      <c r="I282" s="104"/>
      <c r="J282" s="102"/>
      <c r="K282" s="109"/>
      <c r="L282" s="118"/>
      <c r="M282" s="124"/>
      <c r="N282" s="124"/>
      <c r="O282" s="132"/>
      <c r="P282" s="130"/>
      <c r="Q282" s="137"/>
      <c r="R282" s="171"/>
      <c r="S282" s="143"/>
      <c r="U282" s="149"/>
      <c r="V282" s="149"/>
      <c r="X282" s="154"/>
      <c r="Y282" s="154"/>
      <c r="Z282" s="161"/>
      <c r="AA282" s="161"/>
      <c r="AB282" s="161"/>
      <c r="AC282" s="161"/>
      <c r="AD282" s="159"/>
      <c r="AE282" s="51" t="str">
        <f t="shared" ca="1" si="12"/>
        <v/>
      </c>
      <c r="AF282" s="51" t="str">
        <f t="shared" ca="1" si="13"/>
        <v/>
      </c>
      <c r="AG282" s="51" t="str">
        <f t="shared" ca="1" si="14"/>
        <v/>
      </c>
    </row>
    <row r="283" spans="1:33" ht="16.5" x14ac:dyDescent="0.25">
      <c r="A283" s="160"/>
      <c r="C283" s="76"/>
      <c r="D283" s="83"/>
      <c r="E283" s="83"/>
      <c r="F283" s="89"/>
      <c r="I283" s="104"/>
      <c r="J283" s="102"/>
      <c r="K283" s="109"/>
      <c r="L283" s="118"/>
      <c r="M283" s="124"/>
      <c r="N283" s="124"/>
      <c r="O283" s="132"/>
      <c r="P283" s="130"/>
      <c r="Q283" s="137"/>
      <c r="R283" s="171"/>
      <c r="S283" s="143"/>
      <c r="U283" s="149"/>
      <c r="V283" s="149"/>
      <c r="X283" s="154"/>
      <c r="Y283" s="154"/>
      <c r="Z283" s="161"/>
      <c r="AA283" s="161"/>
      <c r="AB283" s="161"/>
      <c r="AC283" s="161"/>
      <c r="AD283" s="159"/>
      <c r="AE283" s="51" t="str">
        <f t="shared" ca="1" si="12"/>
        <v/>
      </c>
      <c r="AF283" s="51" t="str">
        <f t="shared" ca="1" si="13"/>
        <v/>
      </c>
      <c r="AG283" s="51" t="str">
        <f t="shared" ca="1" si="14"/>
        <v/>
      </c>
    </row>
    <row r="284" spans="1:33" ht="16.5" x14ac:dyDescent="0.25">
      <c r="A284" s="160"/>
      <c r="C284" s="76"/>
      <c r="D284" s="83"/>
      <c r="E284" s="83"/>
      <c r="F284" s="89"/>
      <c r="I284" s="104"/>
      <c r="J284" s="102"/>
      <c r="K284" s="109"/>
      <c r="L284" s="118"/>
      <c r="M284" s="124"/>
      <c r="N284" s="124"/>
      <c r="O284" s="132"/>
      <c r="P284" s="130"/>
      <c r="Q284" s="137"/>
      <c r="R284" s="171"/>
      <c r="S284" s="143"/>
      <c r="U284" s="149"/>
      <c r="V284" s="149"/>
      <c r="X284" s="154"/>
      <c r="Y284" s="154"/>
      <c r="Z284" s="161"/>
      <c r="AA284" s="161"/>
      <c r="AB284" s="161"/>
      <c r="AC284" s="161"/>
      <c r="AD284" s="159"/>
      <c r="AE284" s="51" t="str">
        <f t="shared" ca="1" si="12"/>
        <v/>
      </c>
      <c r="AF284" s="51" t="str">
        <f t="shared" ca="1" si="13"/>
        <v/>
      </c>
      <c r="AG284" s="51" t="str">
        <f t="shared" ca="1" si="14"/>
        <v/>
      </c>
    </row>
    <row r="285" spans="1:33" ht="16.5" x14ac:dyDescent="0.25">
      <c r="A285" s="160"/>
      <c r="C285" s="76"/>
      <c r="D285" s="83"/>
      <c r="E285" s="83"/>
      <c r="F285" s="89"/>
      <c r="I285" s="104"/>
      <c r="J285" s="102"/>
      <c r="K285" s="109"/>
      <c r="L285" s="118"/>
      <c r="M285" s="124"/>
      <c r="N285" s="124"/>
      <c r="O285" s="132"/>
      <c r="P285" s="130"/>
      <c r="Q285" s="137"/>
      <c r="R285" s="171"/>
      <c r="S285" s="143"/>
      <c r="U285" s="149"/>
      <c r="V285" s="149"/>
      <c r="X285" s="154"/>
      <c r="Y285" s="154"/>
      <c r="Z285" s="161"/>
      <c r="AA285" s="161"/>
      <c r="AB285" s="161"/>
      <c r="AC285" s="161"/>
      <c r="AD285" s="159"/>
      <c r="AE285" s="51" t="str">
        <f t="shared" ca="1" si="12"/>
        <v/>
      </c>
      <c r="AF285" s="51" t="str">
        <f t="shared" ca="1" si="13"/>
        <v/>
      </c>
      <c r="AG285" s="51" t="str">
        <f t="shared" ca="1" si="14"/>
        <v/>
      </c>
    </row>
    <row r="286" spans="1:33" ht="16.5" x14ac:dyDescent="0.25">
      <c r="A286" s="160"/>
      <c r="C286" s="76"/>
      <c r="D286" s="83"/>
      <c r="E286" s="83"/>
      <c r="F286" s="89"/>
      <c r="I286" s="104"/>
      <c r="J286" s="102"/>
      <c r="K286" s="109"/>
      <c r="L286" s="118"/>
      <c r="M286" s="124"/>
      <c r="N286" s="124"/>
      <c r="O286" s="132"/>
      <c r="P286" s="130"/>
      <c r="Q286" s="137"/>
      <c r="R286" s="171"/>
      <c r="S286" s="143"/>
      <c r="U286" s="149"/>
      <c r="V286" s="149"/>
      <c r="X286" s="154"/>
      <c r="Y286" s="154"/>
      <c r="Z286" s="161"/>
      <c r="AA286" s="161"/>
      <c r="AB286" s="161"/>
      <c r="AC286" s="161"/>
      <c r="AD286" s="159"/>
      <c r="AE286" s="51" t="str">
        <f t="shared" ca="1" si="12"/>
        <v/>
      </c>
      <c r="AF286" s="51" t="str">
        <f t="shared" ca="1" si="13"/>
        <v/>
      </c>
      <c r="AG286" s="51" t="str">
        <f t="shared" ca="1" si="14"/>
        <v/>
      </c>
    </row>
    <row r="287" spans="1:33" ht="16.5" x14ac:dyDescent="0.25">
      <c r="A287" s="160"/>
      <c r="C287" s="76"/>
      <c r="D287" s="83"/>
      <c r="E287" s="83"/>
      <c r="F287" s="89"/>
      <c r="I287" s="104"/>
      <c r="J287" s="102"/>
      <c r="K287" s="109"/>
      <c r="L287" s="118"/>
      <c r="M287" s="124"/>
      <c r="N287" s="124"/>
      <c r="O287" s="132"/>
      <c r="P287" s="130"/>
      <c r="Q287" s="137"/>
      <c r="R287" s="171"/>
      <c r="S287" s="143"/>
      <c r="U287" s="149"/>
      <c r="V287" s="149"/>
      <c r="X287" s="154"/>
      <c r="Y287" s="154"/>
      <c r="Z287" s="161"/>
      <c r="AA287" s="161"/>
      <c r="AB287" s="161"/>
      <c r="AC287" s="161"/>
      <c r="AD287" s="159"/>
      <c r="AE287" s="51" t="str">
        <f t="shared" ca="1" si="12"/>
        <v/>
      </c>
      <c r="AF287" s="51" t="str">
        <f t="shared" ca="1" si="13"/>
        <v/>
      </c>
      <c r="AG287" s="51" t="str">
        <f t="shared" ca="1" si="14"/>
        <v/>
      </c>
    </row>
    <row r="288" spans="1:33" ht="16.5" x14ac:dyDescent="0.25">
      <c r="A288" s="160"/>
      <c r="C288" s="76"/>
      <c r="D288" s="83"/>
      <c r="E288" s="83"/>
      <c r="F288" s="89"/>
      <c r="I288" s="104"/>
      <c r="J288" s="102"/>
      <c r="K288" s="109"/>
      <c r="L288" s="118"/>
      <c r="M288" s="124"/>
      <c r="N288" s="124"/>
      <c r="O288" s="132"/>
      <c r="P288" s="130"/>
      <c r="Q288" s="137"/>
      <c r="R288" s="171"/>
      <c r="S288" s="143"/>
      <c r="U288" s="149"/>
      <c r="V288" s="149"/>
      <c r="X288" s="154"/>
      <c r="Y288" s="154"/>
      <c r="Z288" s="161"/>
      <c r="AA288" s="161"/>
      <c r="AB288" s="161"/>
      <c r="AC288" s="161"/>
      <c r="AD288" s="159"/>
      <c r="AE288" s="51" t="str">
        <f t="shared" ca="1" si="12"/>
        <v/>
      </c>
      <c r="AF288" s="51" t="str">
        <f t="shared" ca="1" si="13"/>
        <v/>
      </c>
      <c r="AG288" s="51" t="str">
        <f t="shared" ca="1" si="14"/>
        <v/>
      </c>
    </row>
    <row r="289" spans="1:33" ht="16.5" x14ac:dyDescent="0.25">
      <c r="A289" s="160"/>
      <c r="C289" s="76"/>
      <c r="D289" s="83"/>
      <c r="E289" s="83"/>
      <c r="F289" s="89"/>
      <c r="I289" s="104"/>
      <c r="J289" s="102"/>
      <c r="K289" s="109"/>
      <c r="L289" s="118"/>
      <c r="M289" s="124"/>
      <c r="N289" s="124"/>
      <c r="O289" s="132"/>
      <c r="P289" s="130"/>
      <c r="Q289" s="137"/>
      <c r="R289" s="171"/>
      <c r="S289" s="143"/>
      <c r="U289" s="149"/>
      <c r="V289" s="149"/>
      <c r="X289" s="154"/>
      <c r="Y289" s="154"/>
      <c r="Z289" s="161"/>
      <c r="AA289" s="161"/>
      <c r="AB289" s="161"/>
      <c r="AC289" s="161"/>
      <c r="AD289" s="159"/>
      <c r="AE289" s="51" t="str">
        <f t="shared" ca="1" si="12"/>
        <v/>
      </c>
      <c r="AF289" s="51" t="str">
        <f t="shared" ca="1" si="13"/>
        <v/>
      </c>
      <c r="AG289" s="51" t="str">
        <f t="shared" ca="1" si="14"/>
        <v/>
      </c>
    </row>
    <row r="290" spans="1:33" ht="16.5" x14ac:dyDescent="0.25">
      <c r="A290" s="160"/>
      <c r="C290" s="76"/>
      <c r="D290" s="83"/>
      <c r="E290" s="83"/>
      <c r="F290" s="89"/>
      <c r="I290" s="104"/>
      <c r="J290" s="102"/>
      <c r="K290" s="109"/>
      <c r="L290" s="118"/>
      <c r="M290" s="124"/>
      <c r="N290" s="124"/>
      <c r="O290" s="132"/>
      <c r="P290" s="130"/>
      <c r="Q290" s="137"/>
      <c r="R290" s="171"/>
      <c r="S290" s="143"/>
      <c r="U290" s="149"/>
      <c r="V290" s="149"/>
      <c r="X290" s="154"/>
      <c r="Y290" s="154"/>
      <c r="Z290" s="161"/>
      <c r="AA290" s="161"/>
      <c r="AB290" s="161"/>
      <c r="AC290" s="161"/>
      <c r="AD290" s="159"/>
      <c r="AE290" s="51" t="str">
        <f t="shared" ca="1" si="12"/>
        <v/>
      </c>
      <c r="AF290" s="51" t="str">
        <f t="shared" ca="1" si="13"/>
        <v/>
      </c>
      <c r="AG290" s="51" t="str">
        <f t="shared" ca="1" si="14"/>
        <v/>
      </c>
    </row>
    <row r="291" spans="1:33" ht="16.5" x14ac:dyDescent="0.25">
      <c r="A291" s="160"/>
      <c r="C291" s="76"/>
      <c r="D291" s="83"/>
      <c r="E291" s="83"/>
      <c r="F291" s="89"/>
      <c r="I291" s="104"/>
      <c r="J291" s="102"/>
      <c r="K291" s="109"/>
      <c r="L291" s="118"/>
      <c r="M291" s="124"/>
      <c r="N291" s="124"/>
      <c r="O291" s="132"/>
      <c r="P291" s="130"/>
      <c r="Q291" s="137"/>
      <c r="R291" s="171"/>
      <c r="S291" s="143"/>
      <c r="U291" s="149"/>
      <c r="V291" s="149"/>
      <c r="X291" s="154"/>
      <c r="Y291" s="154"/>
      <c r="Z291" s="161"/>
      <c r="AA291" s="161"/>
      <c r="AB291" s="161"/>
      <c r="AC291" s="161"/>
      <c r="AD291" s="159"/>
      <c r="AE291" s="51" t="str">
        <f t="shared" ca="1" si="12"/>
        <v/>
      </c>
      <c r="AF291" s="51" t="str">
        <f t="shared" ca="1" si="13"/>
        <v/>
      </c>
      <c r="AG291" s="51" t="str">
        <f t="shared" ca="1" si="14"/>
        <v/>
      </c>
    </row>
    <row r="292" spans="1:33" ht="16.5" x14ac:dyDescent="0.25">
      <c r="A292" s="160"/>
      <c r="C292" s="76"/>
      <c r="D292" s="83"/>
      <c r="E292" s="83"/>
      <c r="F292" s="89"/>
      <c r="I292" s="104"/>
      <c r="J292" s="102"/>
      <c r="K292" s="109"/>
      <c r="L292" s="118"/>
      <c r="M292" s="124"/>
      <c r="N292" s="124"/>
      <c r="O292" s="132"/>
      <c r="P292" s="130"/>
      <c r="Q292" s="137"/>
      <c r="R292" s="171"/>
      <c r="S292" s="143"/>
      <c r="U292" s="149"/>
      <c r="V292" s="149"/>
      <c r="X292" s="154"/>
      <c r="Y292" s="154"/>
      <c r="Z292" s="161"/>
      <c r="AA292" s="161"/>
      <c r="AB292" s="161"/>
      <c r="AC292" s="161"/>
      <c r="AD292" s="159"/>
      <c r="AE292" s="51" t="str">
        <f t="shared" ca="1" si="12"/>
        <v/>
      </c>
      <c r="AF292" s="51" t="str">
        <f t="shared" ca="1" si="13"/>
        <v/>
      </c>
      <c r="AG292" s="51" t="str">
        <f t="shared" ca="1" si="14"/>
        <v/>
      </c>
    </row>
    <row r="293" spans="1:33" ht="16.5" x14ac:dyDescent="0.25">
      <c r="A293" s="160"/>
      <c r="C293" s="76"/>
      <c r="D293" s="83"/>
      <c r="E293" s="83"/>
      <c r="F293" s="89"/>
      <c r="I293" s="104"/>
      <c r="J293" s="102"/>
      <c r="K293" s="109"/>
      <c r="L293" s="118"/>
      <c r="M293" s="124"/>
      <c r="N293" s="124"/>
      <c r="O293" s="132"/>
      <c r="P293" s="130"/>
      <c r="Q293" s="137"/>
      <c r="R293" s="171"/>
      <c r="S293" s="143"/>
      <c r="U293" s="149"/>
      <c r="V293" s="149"/>
      <c r="X293" s="154"/>
      <c r="Y293" s="154"/>
      <c r="Z293" s="161"/>
      <c r="AA293" s="161"/>
      <c r="AB293" s="161"/>
      <c r="AC293" s="161"/>
      <c r="AD293" s="159"/>
      <c r="AE293" s="51" t="str">
        <f t="shared" ca="1" si="12"/>
        <v/>
      </c>
      <c r="AF293" s="51" t="str">
        <f t="shared" ca="1" si="13"/>
        <v/>
      </c>
      <c r="AG293" s="51" t="str">
        <f t="shared" ca="1" si="14"/>
        <v/>
      </c>
    </row>
    <row r="294" spans="1:33" ht="16.5" x14ac:dyDescent="0.25">
      <c r="A294" s="160"/>
      <c r="C294" s="76"/>
      <c r="D294" s="83"/>
      <c r="E294" s="83"/>
      <c r="F294" s="89"/>
      <c r="I294" s="104"/>
      <c r="J294" s="102"/>
      <c r="K294" s="109"/>
      <c r="L294" s="118"/>
      <c r="M294" s="124"/>
      <c r="N294" s="124"/>
      <c r="O294" s="132"/>
      <c r="P294" s="130"/>
      <c r="Q294" s="137"/>
      <c r="R294" s="171"/>
      <c r="S294" s="143"/>
      <c r="U294" s="149"/>
      <c r="V294" s="149"/>
      <c r="X294" s="154"/>
      <c r="Y294" s="154"/>
      <c r="Z294" s="161"/>
      <c r="AA294" s="161"/>
      <c r="AB294" s="161"/>
      <c r="AC294" s="161"/>
      <c r="AD294" s="159"/>
      <c r="AE294" s="51" t="str">
        <f t="shared" ca="1" si="12"/>
        <v/>
      </c>
      <c r="AF294" s="51" t="str">
        <f t="shared" ca="1" si="13"/>
        <v/>
      </c>
      <c r="AG294" s="51" t="str">
        <f t="shared" ca="1" si="14"/>
        <v/>
      </c>
    </row>
    <row r="295" spans="1:33" ht="16.5" x14ac:dyDescent="0.25">
      <c r="A295" s="160"/>
      <c r="C295" s="76"/>
      <c r="D295" s="83"/>
      <c r="E295" s="83"/>
      <c r="F295" s="89"/>
      <c r="I295" s="104"/>
      <c r="J295" s="102"/>
      <c r="K295" s="109"/>
      <c r="L295" s="118"/>
      <c r="M295" s="124"/>
      <c r="N295" s="124"/>
      <c r="O295" s="132"/>
      <c r="P295" s="130"/>
      <c r="Q295" s="137"/>
      <c r="R295" s="171"/>
      <c r="S295" s="143"/>
      <c r="U295" s="149"/>
      <c r="V295" s="149"/>
      <c r="X295" s="154"/>
      <c r="Y295" s="154"/>
      <c r="Z295" s="161"/>
      <c r="AA295" s="161"/>
      <c r="AB295" s="161"/>
      <c r="AC295" s="161"/>
      <c r="AD295" s="159"/>
      <c r="AE295" s="51" t="str">
        <f t="shared" ca="1" si="12"/>
        <v/>
      </c>
      <c r="AF295" s="51" t="str">
        <f t="shared" ca="1" si="13"/>
        <v/>
      </c>
      <c r="AG295" s="51" t="str">
        <f t="shared" ca="1" si="14"/>
        <v/>
      </c>
    </row>
    <row r="296" spans="1:33" ht="16.5" x14ac:dyDescent="0.25">
      <c r="A296" s="160"/>
      <c r="C296" s="76"/>
      <c r="D296" s="83"/>
      <c r="E296" s="83"/>
      <c r="F296" s="89"/>
      <c r="I296" s="104"/>
      <c r="J296" s="102"/>
      <c r="K296" s="109"/>
      <c r="L296" s="118"/>
      <c r="M296" s="124"/>
      <c r="N296" s="124"/>
      <c r="O296" s="132"/>
      <c r="P296" s="130"/>
      <c r="Q296" s="137"/>
      <c r="R296" s="171"/>
      <c r="S296" s="143"/>
      <c r="U296" s="149"/>
      <c r="V296" s="149"/>
      <c r="X296" s="154"/>
      <c r="Y296" s="154"/>
      <c r="Z296" s="161"/>
      <c r="AA296" s="161"/>
      <c r="AB296" s="161"/>
      <c r="AC296" s="161"/>
      <c r="AD296" s="159"/>
      <c r="AE296" s="51" t="str">
        <f t="shared" ca="1" si="12"/>
        <v/>
      </c>
      <c r="AF296" s="51" t="str">
        <f t="shared" ca="1" si="13"/>
        <v/>
      </c>
      <c r="AG296" s="51" t="str">
        <f t="shared" ca="1" si="14"/>
        <v/>
      </c>
    </row>
    <row r="297" spans="1:33" ht="16.5" x14ac:dyDescent="0.25">
      <c r="A297" s="160"/>
      <c r="C297" s="76"/>
      <c r="D297" s="83"/>
      <c r="E297" s="83"/>
      <c r="F297" s="89"/>
      <c r="I297" s="104"/>
      <c r="J297" s="102"/>
      <c r="K297" s="109"/>
      <c r="L297" s="118"/>
      <c r="M297" s="124"/>
      <c r="N297" s="124"/>
      <c r="O297" s="132"/>
      <c r="P297" s="130"/>
      <c r="Q297" s="137"/>
      <c r="R297" s="171"/>
      <c r="S297" s="143"/>
      <c r="U297" s="149"/>
      <c r="V297" s="149"/>
      <c r="X297" s="154"/>
      <c r="Y297" s="154"/>
      <c r="Z297" s="161"/>
      <c r="AA297" s="161"/>
      <c r="AB297" s="161"/>
      <c r="AC297" s="161"/>
      <c r="AD297" s="159"/>
      <c r="AE297" s="51" t="str">
        <f t="shared" ca="1" si="12"/>
        <v/>
      </c>
      <c r="AF297" s="51" t="str">
        <f t="shared" ca="1" si="13"/>
        <v/>
      </c>
      <c r="AG297" s="51" t="str">
        <f t="shared" ca="1" si="14"/>
        <v/>
      </c>
    </row>
    <row r="298" spans="1:33" ht="16.5" x14ac:dyDescent="0.25">
      <c r="A298" s="160"/>
      <c r="C298" s="76"/>
      <c r="D298" s="83"/>
      <c r="E298" s="83"/>
      <c r="F298" s="89"/>
      <c r="I298" s="104"/>
      <c r="J298" s="102"/>
      <c r="K298" s="109"/>
      <c r="L298" s="118"/>
      <c r="M298" s="124"/>
      <c r="N298" s="124"/>
      <c r="O298" s="132"/>
      <c r="P298" s="130"/>
      <c r="Q298" s="137"/>
      <c r="R298" s="171"/>
      <c r="S298" s="143"/>
      <c r="U298" s="149"/>
      <c r="V298" s="149"/>
      <c r="X298" s="154"/>
      <c r="Y298" s="154"/>
      <c r="Z298" s="161"/>
      <c r="AA298" s="161"/>
      <c r="AB298" s="161"/>
      <c r="AC298" s="161"/>
      <c r="AD298" s="159"/>
      <c r="AE298" s="51" t="str">
        <f t="shared" ca="1" si="12"/>
        <v/>
      </c>
      <c r="AF298" s="51" t="str">
        <f t="shared" ca="1" si="13"/>
        <v/>
      </c>
      <c r="AG298" s="51" t="str">
        <f t="shared" ca="1" si="14"/>
        <v/>
      </c>
    </row>
    <row r="299" spans="1:33" ht="16.5" x14ac:dyDescent="0.25">
      <c r="A299" s="160"/>
      <c r="C299" s="76"/>
      <c r="D299" s="83"/>
      <c r="E299" s="83"/>
      <c r="F299" s="89"/>
      <c r="I299" s="104"/>
      <c r="J299" s="102"/>
      <c r="K299" s="109"/>
      <c r="L299" s="118"/>
      <c r="M299" s="124"/>
      <c r="N299" s="124"/>
      <c r="O299" s="132"/>
      <c r="P299" s="130"/>
      <c r="Q299" s="137"/>
      <c r="R299" s="171"/>
      <c r="S299" s="143"/>
      <c r="U299" s="149"/>
      <c r="V299" s="149"/>
      <c r="X299" s="154"/>
      <c r="Y299" s="154"/>
      <c r="Z299" s="161"/>
      <c r="AA299" s="161"/>
      <c r="AB299" s="161"/>
      <c r="AC299" s="161"/>
      <c r="AD299" s="159"/>
      <c r="AE299" s="51" t="str">
        <f t="shared" ca="1" si="12"/>
        <v/>
      </c>
      <c r="AF299" s="51" t="str">
        <f t="shared" ca="1" si="13"/>
        <v/>
      </c>
      <c r="AG299" s="51" t="str">
        <f t="shared" ca="1" si="14"/>
        <v/>
      </c>
    </row>
    <row r="300" spans="1:33" ht="16.5" x14ac:dyDescent="0.25">
      <c r="A300" s="160"/>
      <c r="C300" s="76"/>
      <c r="D300" s="83"/>
      <c r="E300" s="83"/>
      <c r="F300" s="89"/>
      <c r="I300" s="104"/>
      <c r="J300" s="102"/>
      <c r="K300" s="109"/>
      <c r="L300" s="118"/>
      <c r="M300" s="124"/>
      <c r="N300" s="124"/>
      <c r="O300" s="132"/>
      <c r="P300" s="130"/>
      <c r="Q300" s="137"/>
      <c r="R300" s="171"/>
      <c r="S300" s="143"/>
      <c r="U300" s="149"/>
      <c r="V300" s="149"/>
      <c r="X300" s="154"/>
      <c r="Y300" s="154"/>
      <c r="Z300" s="161"/>
      <c r="AA300" s="161"/>
      <c r="AB300" s="161"/>
      <c r="AC300" s="161"/>
      <c r="AD300" s="159"/>
      <c r="AE300" s="51" t="str">
        <f t="shared" ca="1" si="12"/>
        <v/>
      </c>
      <c r="AF300" s="51" t="str">
        <f t="shared" ca="1" si="13"/>
        <v/>
      </c>
      <c r="AG300" s="51" t="str">
        <f t="shared" ca="1" si="14"/>
        <v/>
      </c>
    </row>
    <row r="301" spans="1:33" ht="16.5" x14ac:dyDescent="0.25">
      <c r="A301" s="160"/>
      <c r="C301" s="76"/>
      <c r="D301" s="83"/>
      <c r="E301" s="83"/>
      <c r="F301" s="89"/>
      <c r="I301" s="104"/>
      <c r="J301" s="102"/>
      <c r="K301" s="109"/>
      <c r="L301" s="118"/>
      <c r="M301" s="124"/>
      <c r="N301" s="124"/>
      <c r="O301" s="132"/>
      <c r="P301" s="130"/>
      <c r="Q301" s="137"/>
      <c r="R301" s="171"/>
      <c r="S301" s="143"/>
      <c r="U301" s="149"/>
      <c r="V301" s="149"/>
      <c r="X301" s="154"/>
      <c r="Y301" s="154"/>
      <c r="Z301" s="161"/>
      <c r="AA301" s="161"/>
      <c r="AB301" s="161"/>
      <c r="AC301" s="161"/>
      <c r="AD301" s="159"/>
      <c r="AE301" s="51" t="str">
        <f t="shared" ca="1" si="12"/>
        <v/>
      </c>
      <c r="AF301" s="51" t="str">
        <f t="shared" ca="1" si="13"/>
        <v/>
      </c>
      <c r="AG301" s="51" t="str">
        <f t="shared" ca="1" si="14"/>
        <v/>
      </c>
    </row>
    <row r="302" spans="1:33" ht="16.5" x14ac:dyDescent="0.25">
      <c r="A302" s="160"/>
      <c r="C302" s="76"/>
      <c r="D302" s="83"/>
      <c r="E302" s="83"/>
      <c r="F302" s="89"/>
      <c r="I302" s="104"/>
      <c r="J302" s="102"/>
      <c r="K302" s="109"/>
      <c r="L302" s="118"/>
      <c r="M302" s="124"/>
      <c r="N302" s="124"/>
      <c r="O302" s="132"/>
      <c r="P302" s="130"/>
      <c r="Q302" s="137"/>
      <c r="R302" s="171"/>
      <c r="S302" s="143"/>
      <c r="U302" s="149"/>
      <c r="V302" s="149"/>
      <c r="X302" s="154"/>
      <c r="Y302" s="154"/>
      <c r="Z302" s="161"/>
      <c r="AA302" s="161"/>
      <c r="AB302" s="161"/>
      <c r="AC302" s="161"/>
      <c r="AD302" s="159"/>
      <c r="AE302" s="51" t="str">
        <f t="shared" ca="1" si="12"/>
        <v/>
      </c>
      <c r="AF302" s="51" t="str">
        <f t="shared" ca="1" si="13"/>
        <v/>
      </c>
      <c r="AG302" s="51" t="str">
        <f t="shared" ca="1" si="14"/>
        <v/>
      </c>
    </row>
    <row r="303" spans="1:33" ht="16.5" x14ac:dyDescent="0.25">
      <c r="A303" s="160"/>
      <c r="C303" s="76"/>
      <c r="D303" s="83"/>
      <c r="E303" s="83"/>
      <c r="F303" s="89"/>
      <c r="I303" s="104"/>
      <c r="J303" s="102"/>
      <c r="K303" s="109"/>
      <c r="L303" s="118"/>
      <c r="M303" s="124"/>
      <c r="N303" s="124"/>
      <c r="O303" s="132"/>
      <c r="P303" s="130"/>
      <c r="Q303" s="137"/>
      <c r="R303" s="171"/>
      <c r="S303" s="143"/>
      <c r="U303" s="149"/>
      <c r="V303" s="149"/>
      <c r="X303" s="154"/>
      <c r="Y303" s="154"/>
      <c r="Z303" s="161"/>
      <c r="AA303" s="161"/>
      <c r="AB303" s="161"/>
      <c r="AC303" s="161"/>
      <c r="AD303" s="159"/>
      <c r="AE303" s="51" t="str">
        <f t="shared" ca="1" si="12"/>
        <v/>
      </c>
      <c r="AF303" s="51" t="str">
        <f t="shared" ca="1" si="13"/>
        <v/>
      </c>
      <c r="AG303" s="51" t="str">
        <f t="shared" ca="1" si="14"/>
        <v/>
      </c>
    </row>
    <row r="304" spans="1:33" ht="16.5" x14ac:dyDescent="0.25">
      <c r="A304" s="160"/>
      <c r="C304" s="76"/>
      <c r="D304" s="83"/>
      <c r="E304" s="83"/>
      <c r="F304" s="89"/>
      <c r="I304" s="104"/>
      <c r="J304" s="102"/>
      <c r="K304" s="109"/>
      <c r="L304" s="118"/>
      <c r="M304" s="124"/>
      <c r="N304" s="124"/>
      <c r="O304" s="132"/>
      <c r="P304" s="130"/>
      <c r="Q304" s="137"/>
      <c r="R304" s="171"/>
      <c r="S304" s="143"/>
      <c r="U304" s="149"/>
      <c r="V304" s="149"/>
      <c r="X304" s="154"/>
      <c r="Y304" s="154"/>
      <c r="Z304" s="161"/>
      <c r="AA304" s="161"/>
      <c r="AB304" s="161"/>
      <c r="AC304" s="161"/>
      <c r="AD304" s="159"/>
      <c r="AE304" s="51" t="str">
        <f t="shared" ca="1" si="12"/>
        <v/>
      </c>
      <c r="AF304" s="51" t="str">
        <f t="shared" ca="1" si="13"/>
        <v/>
      </c>
      <c r="AG304" s="51" t="str">
        <f t="shared" ca="1" si="14"/>
        <v/>
      </c>
    </row>
    <row r="305" spans="1:33" ht="16.5" x14ac:dyDescent="0.25">
      <c r="A305" s="160"/>
      <c r="C305" s="76"/>
      <c r="D305" s="83"/>
      <c r="E305" s="83"/>
      <c r="F305" s="89"/>
      <c r="I305" s="104"/>
      <c r="J305" s="102"/>
      <c r="K305" s="109"/>
      <c r="L305" s="118"/>
      <c r="M305" s="124"/>
      <c r="N305" s="124"/>
      <c r="O305" s="132"/>
      <c r="P305" s="130"/>
      <c r="Q305" s="137"/>
      <c r="R305" s="171"/>
      <c r="S305" s="143"/>
      <c r="U305" s="149"/>
      <c r="V305" s="149"/>
      <c r="X305" s="154"/>
      <c r="Y305" s="154"/>
      <c r="Z305" s="161"/>
      <c r="AA305" s="161"/>
      <c r="AB305" s="161"/>
      <c r="AC305" s="161"/>
      <c r="AD305" s="159"/>
      <c r="AE305" s="51" t="str">
        <f t="shared" ca="1" si="12"/>
        <v/>
      </c>
      <c r="AF305" s="51" t="str">
        <f t="shared" ca="1" si="13"/>
        <v/>
      </c>
      <c r="AG305" s="51" t="str">
        <f t="shared" ca="1" si="14"/>
        <v/>
      </c>
    </row>
    <row r="306" spans="1:33" ht="16.5" x14ac:dyDescent="0.25">
      <c r="A306" s="160"/>
      <c r="C306" s="76"/>
      <c r="D306" s="83"/>
      <c r="E306" s="83"/>
      <c r="F306" s="89"/>
      <c r="I306" s="104"/>
      <c r="J306" s="102"/>
      <c r="K306" s="109"/>
      <c r="L306" s="118"/>
      <c r="M306" s="124"/>
      <c r="N306" s="124"/>
      <c r="O306" s="132"/>
      <c r="P306" s="130"/>
      <c r="Q306" s="137"/>
      <c r="R306" s="171"/>
      <c r="S306" s="143"/>
      <c r="U306" s="149"/>
      <c r="V306" s="149"/>
      <c r="X306" s="154"/>
      <c r="Y306" s="154"/>
      <c r="Z306" s="161"/>
      <c r="AA306" s="161"/>
      <c r="AB306" s="161"/>
      <c r="AC306" s="161"/>
      <c r="AD306" s="159"/>
      <c r="AE306" s="51" t="str">
        <f t="shared" ca="1" si="12"/>
        <v/>
      </c>
      <c r="AF306" s="51" t="str">
        <f t="shared" ca="1" si="13"/>
        <v/>
      </c>
      <c r="AG306" s="51" t="str">
        <f t="shared" ca="1" si="14"/>
        <v/>
      </c>
    </row>
    <row r="307" spans="1:33" ht="16.5" x14ac:dyDescent="0.25">
      <c r="A307" s="160"/>
      <c r="C307" s="76"/>
      <c r="D307" s="83"/>
      <c r="E307" s="83"/>
      <c r="F307" s="89"/>
      <c r="I307" s="104"/>
      <c r="J307" s="102"/>
      <c r="K307" s="109"/>
      <c r="L307" s="118"/>
      <c r="M307" s="124"/>
      <c r="N307" s="124"/>
      <c r="O307" s="132"/>
      <c r="P307" s="130"/>
      <c r="Q307" s="137"/>
      <c r="R307" s="171"/>
      <c r="S307" s="143"/>
      <c r="U307" s="149"/>
      <c r="V307" s="149"/>
      <c r="X307" s="154"/>
      <c r="Y307" s="154"/>
      <c r="Z307" s="161"/>
      <c r="AA307" s="161"/>
      <c r="AB307" s="161"/>
      <c r="AC307" s="161"/>
      <c r="AD307" s="159"/>
      <c r="AE307" s="51" t="str">
        <f t="shared" ca="1" si="12"/>
        <v/>
      </c>
      <c r="AF307" s="51" t="str">
        <f t="shared" ca="1" si="13"/>
        <v/>
      </c>
      <c r="AG307" s="51" t="str">
        <f t="shared" ca="1" si="14"/>
        <v/>
      </c>
    </row>
    <row r="308" spans="1:33" ht="16.5" x14ac:dyDescent="0.25">
      <c r="A308" s="160"/>
      <c r="C308" s="76"/>
      <c r="D308" s="83"/>
      <c r="E308" s="83"/>
      <c r="F308" s="89"/>
      <c r="I308" s="104"/>
      <c r="J308" s="102"/>
      <c r="K308" s="109"/>
      <c r="L308" s="118"/>
      <c r="M308" s="124"/>
      <c r="N308" s="124"/>
      <c r="O308" s="132"/>
      <c r="P308" s="130"/>
      <c r="Q308" s="137"/>
      <c r="R308" s="171"/>
      <c r="S308" s="143"/>
      <c r="U308" s="149"/>
      <c r="V308" s="149"/>
      <c r="X308" s="154"/>
      <c r="Y308" s="154"/>
      <c r="Z308" s="161"/>
      <c r="AA308" s="161"/>
      <c r="AB308" s="161"/>
      <c r="AC308" s="161"/>
      <c r="AD308" s="159"/>
      <c r="AE308" s="51" t="str">
        <f t="shared" ca="1" si="12"/>
        <v/>
      </c>
      <c r="AF308" s="51" t="str">
        <f t="shared" ca="1" si="13"/>
        <v/>
      </c>
      <c r="AG308" s="51" t="str">
        <f t="shared" ca="1" si="14"/>
        <v/>
      </c>
    </row>
    <row r="309" spans="1:33" ht="16.5" x14ac:dyDescent="0.25">
      <c r="A309" s="160"/>
      <c r="C309" s="76"/>
      <c r="D309" s="83"/>
      <c r="E309" s="83"/>
      <c r="F309" s="89"/>
      <c r="I309" s="104"/>
      <c r="J309" s="102"/>
      <c r="K309" s="109"/>
      <c r="L309" s="118"/>
      <c r="M309" s="124"/>
      <c r="N309" s="124"/>
      <c r="O309" s="132"/>
      <c r="P309" s="130"/>
      <c r="Q309" s="137"/>
      <c r="R309" s="171"/>
      <c r="S309" s="143"/>
      <c r="U309" s="149"/>
      <c r="V309" s="149"/>
      <c r="X309" s="154"/>
      <c r="Y309" s="154"/>
      <c r="Z309" s="161"/>
      <c r="AA309" s="161"/>
      <c r="AB309" s="161"/>
      <c r="AC309" s="161"/>
      <c r="AD309" s="159"/>
      <c r="AE309" s="51" t="str">
        <f t="shared" ca="1" si="12"/>
        <v/>
      </c>
      <c r="AF309" s="51" t="str">
        <f t="shared" ca="1" si="13"/>
        <v/>
      </c>
      <c r="AG309" s="51" t="str">
        <f t="shared" ca="1" si="14"/>
        <v/>
      </c>
    </row>
    <row r="310" spans="1:33" ht="16.5" x14ac:dyDescent="0.25">
      <c r="A310" s="160"/>
      <c r="C310" s="76"/>
      <c r="D310" s="83"/>
      <c r="E310" s="83"/>
      <c r="F310" s="89"/>
      <c r="I310" s="104"/>
      <c r="J310" s="102"/>
      <c r="K310" s="109"/>
      <c r="L310" s="118"/>
      <c r="M310" s="124"/>
      <c r="N310" s="124"/>
      <c r="O310" s="132"/>
      <c r="P310" s="130"/>
      <c r="Q310" s="137"/>
      <c r="R310" s="171"/>
      <c r="S310" s="143"/>
      <c r="U310" s="149"/>
      <c r="V310" s="149"/>
      <c r="X310" s="154"/>
      <c r="Y310" s="154"/>
      <c r="Z310" s="161"/>
      <c r="AA310" s="161"/>
      <c r="AB310" s="161"/>
      <c r="AC310" s="161"/>
      <c r="AD310" s="159"/>
      <c r="AE310" s="51" t="str">
        <f t="shared" ca="1" si="12"/>
        <v/>
      </c>
      <c r="AF310" s="51" t="str">
        <f t="shared" ca="1" si="13"/>
        <v/>
      </c>
      <c r="AG310" s="51" t="str">
        <f t="shared" ca="1" si="14"/>
        <v/>
      </c>
    </row>
    <row r="311" spans="1:33" ht="16.5" x14ac:dyDescent="0.25">
      <c r="A311" s="160"/>
      <c r="C311" s="76"/>
      <c r="D311" s="83"/>
      <c r="E311" s="83"/>
      <c r="F311" s="89"/>
      <c r="I311" s="104"/>
      <c r="J311" s="102"/>
      <c r="K311" s="109"/>
      <c r="L311" s="118"/>
      <c r="M311" s="124"/>
      <c r="N311" s="124"/>
      <c r="O311" s="132"/>
      <c r="P311" s="130"/>
      <c r="Q311" s="137"/>
      <c r="R311" s="171"/>
      <c r="S311" s="143"/>
      <c r="U311" s="149"/>
      <c r="V311" s="149"/>
      <c r="X311" s="154"/>
      <c r="Y311" s="154"/>
      <c r="Z311" s="161"/>
      <c r="AA311" s="161"/>
      <c r="AB311" s="161"/>
      <c r="AC311" s="161"/>
      <c r="AD311" s="159"/>
      <c r="AE311" s="51" t="str">
        <f t="shared" ca="1" si="12"/>
        <v/>
      </c>
      <c r="AF311" s="51" t="str">
        <f t="shared" ca="1" si="13"/>
        <v/>
      </c>
      <c r="AG311" s="51" t="str">
        <f t="shared" ca="1" si="14"/>
        <v/>
      </c>
    </row>
    <row r="312" spans="1:33" ht="16.5" x14ac:dyDescent="0.25">
      <c r="A312" s="160"/>
      <c r="C312" s="76"/>
      <c r="D312" s="83"/>
      <c r="E312" s="83"/>
      <c r="F312" s="89"/>
      <c r="I312" s="104"/>
      <c r="J312" s="102"/>
      <c r="K312" s="109"/>
      <c r="L312" s="118"/>
      <c r="M312" s="124"/>
      <c r="N312" s="124"/>
      <c r="O312" s="132"/>
      <c r="P312" s="130"/>
      <c r="Q312" s="137"/>
      <c r="R312" s="171"/>
      <c r="S312" s="143"/>
      <c r="U312" s="149"/>
      <c r="V312" s="149"/>
      <c r="X312" s="154"/>
      <c r="Y312" s="154"/>
      <c r="Z312" s="161"/>
      <c r="AA312" s="161"/>
      <c r="AB312" s="161"/>
      <c r="AC312" s="161"/>
      <c r="AD312" s="159"/>
      <c r="AE312" s="51" t="str">
        <f t="shared" ca="1" si="12"/>
        <v/>
      </c>
      <c r="AF312" s="51" t="str">
        <f t="shared" ca="1" si="13"/>
        <v/>
      </c>
      <c r="AG312" s="51" t="str">
        <f t="shared" ca="1" si="14"/>
        <v/>
      </c>
    </row>
    <row r="313" spans="1:33" ht="16.5" x14ac:dyDescent="0.25">
      <c r="A313" s="160"/>
      <c r="C313" s="76"/>
      <c r="D313" s="83"/>
      <c r="E313" s="83"/>
      <c r="F313" s="89"/>
      <c r="I313" s="104"/>
      <c r="J313" s="102"/>
      <c r="K313" s="109"/>
      <c r="L313" s="118"/>
      <c r="M313" s="124"/>
      <c r="N313" s="124"/>
      <c r="O313" s="132"/>
      <c r="P313" s="130"/>
      <c r="Q313" s="137"/>
      <c r="R313" s="171"/>
      <c r="S313" s="143"/>
      <c r="U313" s="149"/>
      <c r="V313" s="149"/>
      <c r="X313" s="154"/>
      <c r="Y313" s="154"/>
      <c r="Z313" s="161"/>
      <c r="AA313" s="161"/>
      <c r="AB313" s="161"/>
      <c r="AC313" s="161"/>
      <c r="AD313" s="159"/>
      <c r="AE313" s="51" t="str">
        <f t="shared" ca="1" si="12"/>
        <v/>
      </c>
      <c r="AF313" s="51" t="str">
        <f t="shared" ca="1" si="13"/>
        <v/>
      </c>
      <c r="AG313" s="51" t="str">
        <f t="shared" ca="1" si="14"/>
        <v/>
      </c>
    </row>
    <row r="314" spans="1:33" ht="16.5" x14ac:dyDescent="0.25">
      <c r="A314" s="160"/>
      <c r="C314" s="76"/>
      <c r="D314" s="83"/>
      <c r="E314" s="83"/>
      <c r="F314" s="89"/>
      <c r="I314" s="104"/>
      <c r="J314" s="102"/>
      <c r="K314" s="109"/>
      <c r="L314" s="118"/>
      <c r="M314" s="124"/>
      <c r="N314" s="124"/>
      <c r="O314" s="132"/>
      <c r="P314" s="130"/>
      <c r="Q314" s="137"/>
      <c r="R314" s="171"/>
      <c r="S314" s="143"/>
      <c r="U314" s="149"/>
      <c r="V314" s="149"/>
      <c r="X314" s="154"/>
      <c r="Y314" s="154"/>
      <c r="Z314" s="161"/>
      <c r="AA314" s="161"/>
      <c r="AB314" s="161"/>
      <c r="AC314" s="161"/>
      <c r="AD314" s="159"/>
      <c r="AE314" s="51" t="str">
        <f t="shared" ca="1" si="12"/>
        <v/>
      </c>
      <c r="AF314" s="51" t="str">
        <f t="shared" ca="1" si="13"/>
        <v/>
      </c>
      <c r="AG314" s="51" t="str">
        <f t="shared" ca="1" si="14"/>
        <v/>
      </c>
    </row>
    <row r="315" spans="1:33" ht="16.5" x14ac:dyDescent="0.25">
      <c r="A315" s="160"/>
      <c r="C315" s="76"/>
      <c r="D315" s="83"/>
      <c r="E315" s="83"/>
      <c r="F315" s="89"/>
      <c r="I315" s="104"/>
      <c r="J315" s="102"/>
      <c r="K315" s="109"/>
      <c r="L315" s="118"/>
      <c r="M315" s="124"/>
      <c r="N315" s="124"/>
      <c r="O315" s="132"/>
      <c r="P315" s="130"/>
      <c r="Q315" s="137"/>
      <c r="R315" s="171"/>
      <c r="S315" s="143"/>
      <c r="U315" s="149"/>
      <c r="V315" s="149"/>
      <c r="X315" s="154"/>
      <c r="Y315" s="154"/>
      <c r="Z315" s="161"/>
      <c r="AA315" s="161"/>
      <c r="AB315" s="161"/>
      <c r="AC315" s="161"/>
      <c r="AD315" s="159"/>
      <c r="AE315" s="51" t="str">
        <f t="shared" ca="1" si="12"/>
        <v/>
      </c>
      <c r="AF315" s="51" t="str">
        <f t="shared" ca="1" si="13"/>
        <v/>
      </c>
      <c r="AG315" s="51" t="str">
        <f t="shared" ca="1" si="14"/>
        <v/>
      </c>
    </row>
    <row r="316" spans="1:33" ht="16.5" x14ac:dyDescent="0.25">
      <c r="A316" s="160"/>
      <c r="C316" s="76"/>
      <c r="D316" s="83"/>
      <c r="E316" s="83"/>
      <c r="F316" s="89"/>
      <c r="I316" s="104"/>
      <c r="J316" s="102"/>
      <c r="K316" s="109"/>
      <c r="L316" s="118"/>
      <c r="M316" s="124"/>
      <c r="N316" s="124"/>
      <c r="O316" s="132"/>
      <c r="P316" s="130"/>
      <c r="Q316" s="137"/>
      <c r="R316" s="171"/>
      <c r="S316" s="143"/>
      <c r="U316" s="149"/>
      <c r="V316" s="149"/>
      <c r="X316" s="154"/>
      <c r="Y316" s="154"/>
      <c r="Z316" s="161"/>
      <c r="AA316" s="161"/>
      <c r="AB316" s="161"/>
      <c r="AC316" s="161"/>
      <c r="AD316" s="159"/>
      <c r="AE316" s="51" t="str">
        <f t="shared" ca="1" si="12"/>
        <v/>
      </c>
      <c r="AF316" s="51" t="str">
        <f t="shared" ca="1" si="13"/>
        <v/>
      </c>
      <c r="AG316" s="51" t="str">
        <f t="shared" ca="1" si="14"/>
        <v/>
      </c>
    </row>
    <row r="317" spans="1:33" ht="16.5" x14ac:dyDescent="0.25">
      <c r="A317" s="160"/>
      <c r="C317" s="76"/>
      <c r="D317" s="83"/>
      <c r="E317" s="83"/>
      <c r="F317" s="89"/>
      <c r="I317" s="104"/>
      <c r="J317" s="102"/>
      <c r="K317" s="109"/>
      <c r="L317" s="118"/>
      <c r="M317" s="124"/>
      <c r="N317" s="124"/>
      <c r="O317" s="132"/>
      <c r="P317" s="130"/>
      <c r="Q317" s="137"/>
      <c r="R317" s="171"/>
      <c r="S317" s="143"/>
      <c r="U317" s="149"/>
      <c r="V317" s="149"/>
      <c r="X317" s="154"/>
      <c r="Y317" s="154"/>
      <c r="Z317" s="161"/>
      <c r="AA317" s="161"/>
      <c r="AB317" s="161"/>
      <c r="AC317" s="161"/>
      <c r="AD317" s="159"/>
      <c r="AE317" s="51" t="str">
        <f t="shared" ca="1" si="12"/>
        <v/>
      </c>
      <c r="AF317" s="51" t="str">
        <f t="shared" ca="1" si="13"/>
        <v/>
      </c>
      <c r="AG317" s="51" t="str">
        <f t="shared" ca="1" si="14"/>
        <v/>
      </c>
    </row>
    <row r="318" spans="1:33" ht="16.5" x14ac:dyDescent="0.25">
      <c r="A318" s="160"/>
      <c r="C318" s="76"/>
      <c r="D318" s="83"/>
      <c r="E318" s="83"/>
      <c r="F318" s="89"/>
      <c r="I318" s="104"/>
      <c r="J318" s="102"/>
      <c r="K318" s="109"/>
      <c r="L318" s="118"/>
      <c r="M318" s="124"/>
      <c r="N318" s="124"/>
      <c r="O318" s="132"/>
      <c r="P318" s="130"/>
      <c r="Q318" s="137"/>
      <c r="R318" s="171"/>
      <c r="S318" s="143"/>
      <c r="U318" s="149"/>
      <c r="V318" s="149"/>
      <c r="X318" s="154"/>
      <c r="Y318" s="154"/>
      <c r="Z318" s="161"/>
      <c r="AA318" s="161"/>
      <c r="AB318" s="161"/>
      <c r="AC318" s="161"/>
      <c r="AD318" s="159"/>
      <c r="AE318" s="51" t="str">
        <f t="shared" ca="1" si="12"/>
        <v/>
      </c>
      <c r="AF318" s="51" t="str">
        <f t="shared" ca="1" si="13"/>
        <v/>
      </c>
      <c r="AG318" s="51" t="str">
        <f t="shared" ca="1" si="14"/>
        <v/>
      </c>
    </row>
    <row r="319" spans="1:33" ht="16.5" x14ac:dyDescent="0.25">
      <c r="A319" s="160"/>
      <c r="C319" s="76"/>
      <c r="D319" s="83"/>
      <c r="E319" s="83"/>
      <c r="F319" s="89"/>
      <c r="I319" s="104"/>
      <c r="J319" s="102"/>
      <c r="K319" s="109"/>
      <c r="L319" s="118"/>
      <c r="M319" s="124"/>
      <c r="N319" s="124"/>
      <c r="O319" s="132"/>
      <c r="P319" s="130"/>
      <c r="Q319" s="137"/>
      <c r="R319" s="171"/>
      <c r="S319" s="143"/>
      <c r="U319" s="149"/>
      <c r="V319" s="149"/>
      <c r="X319" s="154"/>
      <c r="Y319" s="154"/>
      <c r="Z319" s="161"/>
      <c r="AA319" s="161"/>
      <c r="AB319" s="161"/>
      <c r="AC319" s="161"/>
      <c r="AD319" s="159"/>
      <c r="AE319" s="51" t="str">
        <f t="shared" ca="1" si="12"/>
        <v/>
      </c>
      <c r="AF319" s="51" t="str">
        <f t="shared" ca="1" si="13"/>
        <v/>
      </c>
      <c r="AG319" s="51" t="str">
        <f t="shared" ca="1" si="14"/>
        <v/>
      </c>
    </row>
    <row r="320" spans="1:33" ht="16.5" x14ac:dyDescent="0.25">
      <c r="A320" s="160"/>
      <c r="C320" s="76"/>
      <c r="D320" s="83"/>
      <c r="E320" s="83"/>
      <c r="F320" s="89"/>
      <c r="I320" s="104"/>
      <c r="J320" s="102"/>
      <c r="K320" s="109"/>
      <c r="L320" s="118"/>
      <c r="M320" s="124"/>
      <c r="N320" s="124"/>
      <c r="O320" s="132"/>
      <c r="P320" s="130"/>
      <c r="Q320" s="137"/>
      <c r="R320" s="171"/>
      <c r="S320" s="143"/>
      <c r="U320" s="149"/>
      <c r="V320" s="149"/>
      <c r="X320" s="154"/>
      <c r="Y320" s="154"/>
      <c r="Z320" s="161"/>
      <c r="AA320" s="161"/>
      <c r="AB320" s="161"/>
      <c r="AC320" s="161"/>
      <c r="AD320" s="159"/>
      <c r="AE320" s="51" t="str">
        <f t="shared" ca="1" si="12"/>
        <v/>
      </c>
      <c r="AF320" s="51" t="str">
        <f t="shared" ca="1" si="13"/>
        <v/>
      </c>
      <c r="AG320" s="51" t="str">
        <f t="shared" ca="1" si="14"/>
        <v/>
      </c>
    </row>
    <row r="321" spans="1:33" ht="16.5" x14ac:dyDescent="0.25">
      <c r="A321" s="160"/>
      <c r="C321" s="76"/>
      <c r="D321" s="83"/>
      <c r="E321" s="83"/>
      <c r="F321" s="89"/>
      <c r="I321" s="104"/>
      <c r="J321" s="102"/>
      <c r="K321" s="109"/>
      <c r="L321" s="118"/>
      <c r="M321" s="124"/>
      <c r="N321" s="124"/>
      <c r="O321" s="132"/>
      <c r="P321" s="130"/>
      <c r="Q321" s="137"/>
      <c r="R321" s="171"/>
      <c r="S321" s="143"/>
      <c r="U321" s="149"/>
      <c r="V321" s="149"/>
      <c r="X321" s="154"/>
      <c r="Y321" s="154"/>
      <c r="Z321" s="161"/>
      <c r="AA321" s="161"/>
      <c r="AB321" s="161"/>
      <c r="AC321" s="161"/>
      <c r="AD321" s="159"/>
      <c r="AE321" s="51" t="str">
        <f t="shared" ca="1" si="12"/>
        <v/>
      </c>
      <c r="AF321" s="51" t="str">
        <f t="shared" ca="1" si="13"/>
        <v/>
      </c>
      <c r="AG321" s="51" t="str">
        <f t="shared" ca="1" si="14"/>
        <v/>
      </c>
    </row>
    <row r="322" spans="1:33" ht="16.5" x14ac:dyDescent="0.25">
      <c r="A322" s="160"/>
      <c r="C322" s="76"/>
      <c r="D322" s="83"/>
      <c r="E322" s="83"/>
      <c r="F322" s="89"/>
      <c r="I322" s="104"/>
      <c r="J322" s="102"/>
      <c r="K322" s="109"/>
      <c r="L322" s="118"/>
      <c r="M322" s="124"/>
      <c r="N322" s="124"/>
      <c r="O322" s="132"/>
      <c r="P322" s="130"/>
      <c r="Q322" s="137"/>
      <c r="R322" s="171"/>
      <c r="S322" s="143"/>
      <c r="U322" s="149"/>
      <c r="V322" s="149"/>
      <c r="X322" s="154"/>
      <c r="Y322" s="154"/>
      <c r="Z322" s="161"/>
      <c r="AA322" s="161"/>
      <c r="AB322" s="161"/>
      <c r="AC322" s="161"/>
      <c r="AD322" s="159"/>
      <c r="AE322" s="51" t="str">
        <f t="shared" ca="1" si="12"/>
        <v/>
      </c>
      <c r="AF322" s="51" t="str">
        <f t="shared" ca="1" si="13"/>
        <v/>
      </c>
      <c r="AG322" s="51" t="str">
        <f t="shared" ca="1" si="14"/>
        <v/>
      </c>
    </row>
    <row r="323" spans="1:33" ht="16.5" x14ac:dyDescent="0.25">
      <c r="A323" s="160"/>
      <c r="C323" s="76"/>
      <c r="D323" s="83"/>
      <c r="E323" s="83"/>
      <c r="F323" s="89"/>
      <c r="I323" s="104"/>
      <c r="J323" s="102"/>
      <c r="K323" s="109"/>
      <c r="L323" s="118"/>
      <c r="M323" s="124"/>
      <c r="N323" s="124"/>
      <c r="O323" s="132"/>
      <c r="P323" s="130"/>
      <c r="Q323" s="137"/>
      <c r="R323" s="171"/>
      <c r="S323" s="143"/>
      <c r="U323" s="149"/>
      <c r="V323" s="149"/>
      <c r="X323" s="154"/>
      <c r="Y323" s="154"/>
      <c r="Z323" s="161"/>
      <c r="AA323" s="161"/>
      <c r="AB323" s="161"/>
      <c r="AC323" s="161"/>
      <c r="AD323" s="159"/>
      <c r="AE323" s="51" t="str">
        <f t="shared" ca="1" si="12"/>
        <v/>
      </c>
      <c r="AF323" s="51" t="str">
        <f t="shared" ca="1" si="13"/>
        <v/>
      </c>
      <c r="AG323" s="51" t="str">
        <f t="shared" ca="1" si="14"/>
        <v/>
      </c>
    </row>
    <row r="324" spans="1:33" ht="16.5" x14ac:dyDescent="0.25">
      <c r="A324" s="160"/>
      <c r="C324" s="76"/>
      <c r="D324" s="83"/>
      <c r="E324" s="83"/>
      <c r="F324" s="89"/>
      <c r="I324" s="104"/>
      <c r="J324" s="102"/>
      <c r="K324" s="109"/>
      <c r="L324" s="118"/>
      <c r="M324" s="124"/>
      <c r="N324" s="124"/>
      <c r="O324" s="132"/>
      <c r="P324" s="130"/>
      <c r="Q324" s="137"/>
      <c r="R324" s="171"/>
      <c r="S324" s="143"/>
      <c r="U324" s="149"/>
      <c r="V324" s="149"/>
      <c r="X324" s="154"/>
      <c r="Y324" s="154"/>
      <c r="Z324" s="161"/>
      <c r="AA324" s="161"/>
      <c r="AB324" s="161"/>
      <c r="AC324" s="161"/>
      <c r="AD324" s="159"/>
      <c r="AE324" s="51" t="str">
        <f t="shared" ca="1" si="12"/>
        <v/>
      </c>
      <c r="AF324" s="51" t="str">
        <f t="shared" ca="1" si="13"/>
        <v/>
      </c>
      <c r="AG324" s="51" t="str">
        <f t="shared" ca="1" si="14"/>
        <v/>
      </c>
    </row>
    <row r="325" spans="1:33" ht="16.5" x14ac:dyDescent="0.25">
      <c r="A325" s="160"/>
      <c r="C325" s="76"/>
      <c r="D325" s="83"/>
      <c r="E325" s="83"/>
      <c r="F325" s="89"/>
      <c r="I325" s="104"/>
      <c r="J325" s="102"/>
      <c r="K325" s="109"/>
      <c r="L325" s="118"/>
      <c r="M325" s="124"/>
      <c r="N325" s="124"/>
      <c r="O325" s="132"/>
      <c r="P325" s="130"/>
      <c r="Q325" s="137"/>
      <c r="R325" s="171"/>
      <c r="S325" s="143"/>
      <c r="U325" s="149"/>
      <c r="V325" s="149"/>
      <c r="X325" s="154"/>
      <c r="Y325" s="154"/>
      <c r="Z325" s="161"/>
      <c r="AA325" s="161"/>
      <c r="AB325" s="161"/>
      <c r="AC325" s="161"/>
      <c r="AD325" s="159"/>
      <c r="AE325" s="51" t="str">
        <f t="shared" ref="AE325:AE388" ca="1" si="15">IF(AND(INT(YEARFRAC(I325,TODAY()))&gt;=25,INT(YEARFRAC(I325,TODAY()))&lt;=35),INT(YEARFRAC(I325,TODAY())),"")</f>
        <v/>
      </c>
      <c r="AF325" s="51" t="str">
        <f t="shared" ref="AF325:AF388" ca="1" si="16">IF(AND(INT(YEARFRAC(I325,TODAY()))&gt;=36,INT(YEARFRAC(I325,TODAY()))&lt;=45),INT(YEARFRAC(I325,TODAY())),"")</f>
        <v/>
      </c>
      <c r="AG325" s="51" t="str">
        <f t="shared" ref="AG325:AG388" ca="1" si="17">IF(AND(INT(YEARFRAC(I325,TODAY()))&gt;=46,INT(YEARFRAC(I325,TODAY()))&lt;=50),INT(YEARFRAC(I325,TODAY())),"")</f>
        <v/>
      </c>
    </row>
    <row r="326" spans="1:33" ht="16.5" x14ac:dyDescent="0.25">
      <c r="A326" s="160"/>
      <c r="C326" s="76"/>
      <c r="D326" s="83"/>
      <c r="E326" s="83"/>
      <c r="F326" s="89"/>
      <c r="I326" s="104"/>
      <c r="J326" s="102"/>
      <c r="K326" s="109"/>
      <c r="L326" s="118"/>
      <c r="M326" s="124"/>
      <c r="N326" s="124"/>
      <c r="O326" s="132"/>
      <c r="P326" s="130"/>
      <c r="Q326" s="137"/>
      <c r="R326" s="171"/>
      <c r="S326" s="143"/>
      <c r="U326" s="149"/>
      <c r="V326" s="149"/>
      <c r="X326" s="154"/>
      <c r="Y326" s="154"/>
      <c r="Z326" s="161"/>
      <c r="AA326" s="161"/>
      <c r="AB326" s="161"/>
      <c r="AC326" s="161"/>
      <c r="AD326" s="159"/>
      <c r="AE326" s="51" t="str">
        <f t="shared" ca="1" si="15"/>
        <v/>
      </c>
      <c r="AF326" s="51" t="str">
        <f t="shared" ca="1" si="16"/>
        <v/>
      </c>
      <c r="AG326" s="51" t="str">
        <f t="shared" ca="1" si="17"/>
        <v/>
      </c>
    </row>
    <row r="327" spans="1:33" ht="16.5" x14ac:dyDescent="0.25">
      <c r="A327" s="160"/>
      <c r="C327" s="76"/>
      <c r="D327" s="83"/>
      <c r="E327" s="83"/>
      <c r="F327" s="89"/>
      <c r="I327" s="104"/>
      <c r="J327" s="102"/>
      <c r="K327" s="109"/>
      <c r="L327" s="118"/>
      <c r="M327" s="124"/>
      <c r="N327" s="124"/>
      <c r="O327" s="132"/>
      <c r="P327" s="130"/>
      <c r="Q327" s="137"/>
      <c r="R327" s="171"/>
      <c r="S327" s="143"/>
      <c r="U327" s="149"/>
      <c r="V327" s="149"/>
      <c r="X327" s="154"/>
      <c r="Y327" s="154"/>
      <c r="Z327" s="161"/>
      <c r="AA327" s="161"/>
      <c r="AB327" s="161"/>
      <c r="AC327" s="161"/>
      <c r="AD327" s="159"/>
      <c r="AE327" s="51" t="str">
        <f t="shared" ca="1" si="15"/>
        <v/>
      </c>
      <c r="AF327" s="51" t="str">
        <f t="shared" ca="1" si="16"/>
        <v/>
      </c>
      <c r="AG327" s="51" t="str">
        <f t="shared" ca="1" si="17"/>
        <v/>
      </c>
    </row>
    <row r="328" spans="1:33" ht="16.5" x14ac:dyDescent="0.25">
      <c r="A328" s="160"/>
      <c r="C328" s="76"/>
      <c r="D328" s="83"/>
      <c r="E328" s="83"/>
      <c r="F328" s="89"/>
      <c r="I328" s="104"/>
      <c r="J328" s="102"/>
      <c r="K328" s="109"/>
      <c r="L328" s="118"/>
      <c r="M328" s="124"/>
      <c r="N328" s="124"/>
      <c r="O328" s="132"/>
      <c r="P328" s="130"/>
      <c r="Q328" s="137"/>
      <c r="R328" s="171"/>
      <c r="S328" s="143"/>
      <c r="U328" s="149"/>
      <c r="V328" s="149"/>
      <c r="X328" s="154"/>
      <c r="Y328" s="154"/>
      <c r="Z328" s="161"/>
      <c r="AA328" s="161"/>
      <c r="AB328" s="161"/>
      <c r="AC328" s="161"/>
      <c r="AD328" s="159"/>
      <c r="AE328" s="51" t="str">
        <f t="shared" ca="1" si="15"/>
        <v/>
      </c>
      <c r="AF328" s="51" t="str">
        <f t="shared" ca="1" si="16"/>
        <v/>
      </c>
      <c r="AG328" s="51" t="str">
        <f t="shared" ca="1" si="17"/>
        <v/>
      </c>
    </row>
    <row r="329" spans="1:33" ht="16.5" x14ac:dyDescent="0.25">
      <c r="A329" s="160"/>
      <c r="C329" s="76"/>
      <c r="D329" s="83"/>
      <c r="E329" s="83"/>
      <c r="F329" s="89"/>
      <c r="I329" s="104"/>
      <c r="J329" s="102"/>
      <c r="K329" s="109"/>
      <c r="L329" s="118"/>
      <c r="M329" s="124"/>
      <c r="N329" s="124"/>
      <c r="O329" s="132"/>
      <c r="P329" s="130"/>
      <c r="Q329" s="137"/>
      <c r="R329" s="171"/>
      <c r="S329" s="143"/>
      <c r="U329" s="149"/>
      <c r="V329" s="149"/>
      <c r="X329" s="154"/>
      <c r="Y329" s="154"/>
      <c r="Z329" s="161"/>
      <c r="AA329" s="161"/>
      <c r="AB329" s="161"/>
      <c r="AC329" s="161"/>
      <c r="AD329" s="159"/>
      <c r="AE329" s="51" t="str">
        <f t="shared" ca="1" si="15"/>
        <v/>
      </c>
      <c r="AF329" s="51" t="str">
        <f t="shared" ca="1" si="16"/>
        <v/>
      </c>
      <c r="AG329" s="51" t="str">
        <f t="shared" ca="1" si="17"/>
        <v/>
      </c>
    </row>
    <row r="330" spans="1:33" ht="16.5" x14ac:dyDescent="0.25">
      <c r="A330" s="160"/>
      <c r="C330" s="76"/>
      <c r="D330" s="83"/>
      <c r="E330" s="83"/>
      <c r="F330" s="89"/>
      <c r="I330" s="104"/>
      <c r="J330" s="102"/>
      <c r="K330" s="109"/>
      <c r="L330" s="118"/>
      <c r="M330" s="124"/>
      <c r="N330" s="124"/>
      <c r="O330" s="132"/>
      <c r="P330" s="130"/>
      <c r="Q330" s="137"/>
      <c r="R330" s="171"/>
      <c r="S330" s="143"/>
      <c r="U330" s="149"/>
      <c r="V330" s="149"/>
      <c r="X330" s="154"/>
      <c r="Y330" s="154"/>
      <c r="Z330" s="161"/>
      <c r="AA330" s="161"/>
      <c r="AB330" s="161"/>
      <c r="AC330" s="161"/>
      <c r="AD330" s="159"/>
      <c r="AE330" s="51" t="str">
        <f t="shared" ca="1" si="15"/>
        <v/>
      </c>
      <c r="AF330" s="51" t="str">
        <f t="shared" ca="1" si="16"/>
        <v/>
      </c>
      <c r="AG330" s="51" t="str">
        <f t="shared" ca="1" si="17"/>
        <v/>
      </c>
    </row>
    <row r="331" spans="1:33" ht="16.5" x14ac:dyDescent="0.25">
      <c r="A331" s="160"/>
      <c r="C331" s="76"/>
      <c r="D331" s="83"/>
      <c r="E331" s="83"/>
      <c r="F331" s="89"/>
      <c r="I331" s="104"/>
      <c r="J331" s="102"/>
      <c r="K331" s="109"/>
      <c r="L331" s="118"/>
      <c r="M331" s="124"/>
      <c r="N331" s="124"/>
      <c r="O331" s="132"/>
      <c r="P331" s="130"/>
      <c r="Q331" s="137"/>
      <c r="R331" s="171"/>
      <c r="S331" s="143"/>
      <c r="U331" s="149"/>
      <c r="V331" s="149"/>
      <c r="X331" s="154"/>
      <c r="Y331" s="154"/>
      <c r="Z331" s="161"/>
      <c r="AA331" s="161"/>
      <c r="AB331" s="161"/>
      <c r="AC331" s="161"/>
      <c r="AD331" s="159"/>
      <c r="AE331" s="51" t="str">
        <f t="shared" ca="1" si="15"/>
        <v/>
      </c>
      <c r="AF331" s="51" t="str">
        <f t="shared" ca="1" si="16"/>
        <v/>
      </c>
      <c r="AG331" s="51" t="str">
        <f t="shared" ca="1" si="17"/>
        <v/>
      </c>
    </row>
    <row r="332" spans="1:33" ht="16.5" x14ac:dyDescent="0.25">
      <c r="A332" s="160"/>
      <c r="C332" s="76"/>
      <c r="D332" s="83"/>
      <c r="E332" s="83"/>
      <c r="F332" s="89"/>
      <c r="I332" s="104"/>
      <c r="J332" s="102"/>
      <c r="K332" s="109"/>
      <c r="L332" s="118"/>
      <c r="M332" s="124"/>
      <c r="N332" s="124"/>
      <c r="O332" s="132"/>
      <c r="P332" s="130"/>
      <c r="Q332" s="137"/>
      <c r="R332" s="171"/>
      <c r="S332" s="143"/>
      <c r="U332" s="149"/>
      <c r="V332" s="149"/>
      <c r="X332" s="154"/>
      <c r="Y332" s="154"/>
      <c r="Z332" s="161"/>
      <c r="AA332" s="161"/>
      <c r="AB332" s="161"/>
      <c r="AC332" s="161"/>
      <c r="AD332" s="159"/>
      <c r="AE332" s="51" t="str">
        <f t="shared" ca="1" si="15"/>
        <v/>
      </c>
      <c r="AF332" s="51" t="str">
        <f t="shared" ca="1" si="16"/>
        <v/>
      </c>
      <c r="AG332" s="51" t="str">
        <f t="shared" ca="1" si="17"/>
        <v/>
      </c>
    </row>
    <row r="333" spans="1:33" ht="16.5" x14ac:dyDescent="0.25">
      <c r="A333" s="160"/>
      <c r="C333" s="76"/>
      <c r="D333" s="83"/>
      <c r="E333" s="83"/>
      <c r="F333" s="89"/>
      <c r="I333" s="104"/>
      <c r="J333" s="102"/>
      <c r="K333" s="109"/>
      <c r="L333" s="118"/>
      <c r="M333" s="124"/>
      <c r="N333" s="124"/>
      <c r="O333" s="132"/>
      <c r="P333" s="130"/>
      <c r="Q333" s="137"/>
      <c r="R333" s="171"/>
      <c r="S333" s="143"/>
      <c r="U333" s="149"/>
      <c r="V333" s="149"/>
      <c r="X333" s="154"/>
      <c r="Y333" s="154"/>
      <c r="Z333" s="161"/>
      <c r="AA333" s="161"/>
      <c r="AB333" s="161"/>
      <c r="AC333" s="161"/>
      <c r="AD333" s="159"/>
      <c r="AE333" s="51" t="str">
        <f t="shared" ca="1" si="15"/>
        <v/>
      </c>
      <c r="AF333" s="51" t="str">
        <f t="shared" ca="1" si="16"/>
        <v/>
      </c>
      <c r="AG333" s="51" t="str">
        <f t="shared" ca="1" si="17"/>
        <v/>
      </c>
    </row>
    <row r="334" spans="1:33" ht="16.5" x14ac:dyDescent="0.25">
      <c r="A334" s="160"/>
      <c r="C334" s="76"/>
      <c r="D334" s="83"/>
      <c r="E334" s="83"/>
      <c r="F334" s="89"/>
      <c r="I334" s="104"/>
      <c r="J334" s="102"/>
      <c r="K334" s="109"/>
      <c r="L334" s="118"/>
      <c r="M334" s="124"/>
      <c r="N334" s="124"/>
      <c r="O334" s="132"/>
      <c r="P334" s="130"/>
      <c r="Q334" s="137"/>
      <c r="R334" s="171"/>
      <c r="S334" s="143"/>
      <c r="U334" s="149"/>
      <c r="V334" s="149"/>
      <c r="X334" s="154"/>
      <c r="Y334" s="154"/>
      <c r="Z334" s="161"/>
      <c r="AA334" s="161"/>
      <c r="AB334" s="161"/>
      <c r="AC334" s="161"/>
      <c r="AD334" s="159"/>
      <c r="AE334" s="51" t="str">
        <f t="shared" ca="1" si="15"/>
        <v/>
      </c>
      <c r="AF334" s="51" t="str">
        <f t="shared" ca="1" si="16"/>
        <v/>
      </c>
      <c r="AG334" s="51" t="str">
        <f t="shared" ca="1" si="17"/>
        <v/>
      </c>
    </row>
    <row r="335" spans="1:33" ht="16.5" x14ac:dyDescent="0.25">
      <c r="A335" s="160"/>
      <c r="C335" s="76"/>
      <c r="D335" s="83"/>
      <c r="E335" s="83"/>
      <c r="F335" s="89"/>
      <c r="I335" s="104"/>
      <c r="J335" s="102"/>
      <c r="K335" s="109"/>
      <c r="L335" s="118"/>
      <c r="M335" s="124"/>
      <c r="N335" s="124"/>
      <c r="O335" s="132"/>
      <c r="P335" s="130"/>
      <c r="Q335" s="137"/>
      <c r="R335" s="171"/>
      <c r="S335" s="143"/>
      <c r="U335" s="149"/>
      <c r="V335" s="149"/>
      <c r="X335" s="154"/>
      <c r="Y335" s="154"/>
      <c r="Z335" s="161"/>
      <c r="AA335" s="161"/>
      <c r="AB335" s="161"/>
      <c r="AC335" s="161"/>
      <c r="AD335" s="159"/>
      <c r="AE335" s="51" t="str">
        <f t="shared" ca="1" si="15"/>
        <v/>
      </c>
      <c r="AF335" s="51" t="str">
        <f t="shared" ca="1" si="16"/>
        <v/>
      </c>
      <c r="AG335" s="51" t="str">
        <f t="shared" ca="1" si="17"/>
        <v/>
      </c>
    </row>
    <row r="336" spans="1:33" ht="16.5" x14ac:dyDescent="0.25">
      <c r="A336" s="160"/>
      <c r="C336" s="76"/>
      <c r="D336" s="83"/>
      <c r="E336" s="83"/>
      <c r="F336" s="89"/>
      <c r="I336" s="104"/>
      <c r="J336" s="102"/>
      <c r="K336" s="109"/>
      <c r="L336" s="118"/>
      <c r="M336" s="124"/>
      <c r="N336" s="124"/>
      <c r="O336" s="132"/>
      <c r="P336" s="130"/>
      <c r="Q336" s="137"/>
      <c r="R336" s="171"/>
      <c r="S336" s="143"/>
      <c r="U336" s="149"/>
      <c r="V336" s="149"/>
      <c r="X336" s="154"/>
      <c r="Y336" s="154"/>
      <c r="Z336" s="161"/>
      <c r="AA336" s="161"/>
      <c r="AB336" s="161"/>
      <c r="AC336" s="161"/>
      <c r="AD336" s="159"/>
      <c r="AE336" s="51" t="str">
        <f t="shared" ca="1" si="15"/>
        <v/>
      </c>
      <c r="AF336" s="51" t="str">
        <f t="shared" ca="1" si="16"/>
        <v/>
      </c>
      <c r="AG336" s="51" t="str">
        <f t="shared" ca="1" si="17"/>
        <v/>
      </c>
    </row>
    <row r="337" spans="1:33" ht="16.5" x14ac:dyDescent="0.25">
      <c r="A337" s="160"/>
      <c r="C337" s="76"/>
      <c r="D337" s="83"/>
      <c r="E337" s="83"/>
      <c r="F337" s="89"/>
      <c r="I337" s="104"/>
      <c r="J337" s="102"/>
      <c r="K337" s="109"/>
      <c r="L337" s="118"/>
      <c r="M337" s="124"/>
      <c r="N337" s="124"/>
      <c r="O337" s="132"/>
      <c r="P337" s="130"/>
      <c r="Q337" s="137"/>
      <c r="R337" s="171"/>
      <c r="S337" s="143"/>
      <c r="U337" s="149"/>
      <c r="V337" s="149"/>
      <c r="X337" s="154"/>
      <c r="Y337" s="154"/>
      <c r="Z337" s="161"/>
      <c r="AA337" s="161"/>
      <c r="AB337" s="161"/>
      <c r="AC337" s="161"/>
      <c r="AD337" s="159"/>
      <c r="AE337" s="51" t="str">
        <f t="shared" ca="1" si="15"/>
        <v/>
      </c>
      <c r="AF337" s="51" t="str">
        <f t="shared" ca="1" si="16"/>
        <v/>
      </c>
      <c r="AG337" s="51" t="str">
        <f t="shared" ca="1" si="17"/>
        <v/>
      </c>
    </row>
    <row r="338" spans="1:33" ht="16.5" x14ac:dyDescent="0.25">
      <c r="A338" s="160"/>
      <c r="C338" s="76"/>
      <c r="D338" s="83"/>
      <c r="E338" s="83"/>
      <c r="F338" s="89"/>
      <c r="I338" s="104"/>
      <c r="J338" s="102"/>
      <c r="K338" s="109"/>
      <c r="L338" s="118"/>
      <c r="M338" s="124"/>
      <c r="N338" s="124"/>
      <c r="O338" s="132"/>
      <c r="P338" s="130"/>
      <c r="Q338" s="137"/>
      <c r="R338" s="171"/>
      <c r="S338" s="143"/>
      <c r="U338" s="149"/>
      <c r="V338" s="149"/>
      <c r="X338" s="154"/>
      <c r="Y338" s="154"/>
      <c r="Z338" s="161"/>
      <c r="AA338" s="161"/>
      <c r="AB338" s="161"/>
      <c r="AC338" s="161"/>
      <c r="AD338" s="159"/>
      <c r="AE338" s="51" t="str">
        <f t="shared" ca="1" si="15"/>
        <v/>
      </c>
      <c r="AF338" s="51" t="str">
        <f t="shared" ca="1" si="16"/>
        <v/>
      </c>
      <c r="AG338" s="51" t="str">
        <f t="shared" ca="1" si="17"/>
        <v/>
      </c>
    </row>
    <row r="339" spans="1:33" ht="16.5" x14ac:dyDescent="0.25">
      <c r="A339" s="160"/>
      <c r="C339" s="76"/>
      <c r="D339" s="83"/>
      <c r="E339" s="83"/>
      <c r="F339" s="89"/>
      <c r="I339" s="104"/>
      <c r="J339" s="102"/>
      <c r="K339" s="109"/>
      <c r="L339" s="118"/>
      <c r="M339" s="124"/>
      <c r="N339" s="124"/>
      <c r="O339" s="132"/>
      <c r="P339" s="130"/>
      <c r="Q339" s="137"/>
      <c r="R339" s="171"/>
      <c r="S339" s="143"/>
      <c r="U339" s="149"/>
      <c r="V339" s="149"/>
      <c r="X339" s="154"/>
      <c r="Y339" s="154"/>
      <c r="Z339" s="161"/>
      <c r="AA339" s="161"/>
      <c r="AB339" s="161"/>
      <c r="AC339" s="161"/>
      <c r="AD339" s="159"/>
      <c r="AE339" s="51" t="str">
        <f t="shared" ca="1" si="15"/>
        <v/>
      </c>
      <c r="AF339" s="51" t="str">
        <f t="shared" ca="1" si="16"/>
        <v/>
      </c>
      <c r="AG339" s="51" t="str">
        <f t="shared" ca="1" si="17"/>
        <v/>
      </c>
    </row>
    <row r="340" spans="1:33" ht="16.5" x14ac:dyDescent="0.25">
      <c r="A340" s="160"/>
      <c r="C340" s="76"/>
      <c r="D340" s="83"/>
      <c r="E340" s="83"/>
      <c r="F340" s="89"/>
      <c r="I340" s="104"/>
      <c r="J340" s="102"/>
      <c r="K340" s="109"/>
      <c r="L340" s="118"/>
      <c r="M340" s="124"/>
      <c r="N340" s="124"/>
      <c r="O340" s="132"/>
      <c r="P340" s="130"/>
      <c r="Q340" s="137"/>
      <c r="R340" s="171"/>
      <c r="S340" s="143"/>
      <c r="U340" s="149"/>
      <c r="V340" s="149"/>
      <c r="X340" s="154"/>
      <c r="Y340" s="154"/>
      <c r="Z340" s="161"/>
      <c r="AA340" s="161"/>
      <c r="AB340" s="161"/>
      <c r="AC340" s="161"/>
      <c r="AD340" s="159"/>
      <c r="AE340" s="51" t="str">
        <f t="shared" ca="1" si="15"/>
        <v/>
      </c>
      <c r="AF340" s="51" t="str">
        <f t="shared" ca="1" si="16"/>
        <v/>
      </c>
      <c r="AG340" s="51" t="str">
        <f t="shared" ca="1" si="17"/>
        <v/>
      </c>
    </row>
    <row r="341" spans="1:33" ht="16.5" x14ac:dyDescent="0.25">
      <c r="A341" s="160"/>
      <c r="C341" s="76"/>
      <c r="D341" s="83"/>
      <c r="E341" s="83"/>
      <c r="F341" s="89"/>
      <c r="I341" s="104"/>
      <c r="J341" s="102"/>
      <c r="K341" s="109"/>
      <c r="L341" s="118"/>
      <c r="M341" s="124"/>
      <c r="N341" s="124"/>
      <c r="O341" s="132"/>
      <c r="P341" s="130"/>
      <c r="Q341" s="137"/>
      <c r="R341" s="171"/>
      <c r="S341" s="143"/>
      <c r="U341" s="149"/>
      <c r="V341" s="149"/>
      <c r="X341" s="154"/>
      <c r="Y341" s="154"/>
      <c r="Z341" s="161"/>
      <c r="AA341" s="161"/>
      <c r="AB341" s="161"/>
      <c r="AC341" s="161"/>
      <c r="AD341" s="159"/>
      <c r="AE341" s="51" t="str">
        <f t="shared" ca="1" si="15"/>
        <v/>
      </c>
      <c r="AF341" s="51" t="str">
        <f t="shared" ca="1" si="16"/>
        <v/>
      </c>
      <c r="AG341" s="51" t="str">
        <f t="shared" ca="1" si="17"/>
        <v/>
      </c>
    </row>
    <row r="342" spans="1:33" ht="16.5" x14ac:dyDescent="0.25">
      <c r="A342" s="160"/>
      <c r="C342" s="76"/>
      <c r="D342" s="83"/>
      <c r="E342" s="83"/>
      <c r="F342" s="89"/>
      <c r="I342" s="104"/>
      <c r="J342" s="102"/>
      <c r="K342" s="109"/>
      <c r="L342" s="118"/>
      <c r="M342" s="124"/>
      <c r="N342" s="124"/>
      <c r="O342" s="132"/>
      <c r="P342" s="130"/>
      <c r="Q342" s="137"/>
      <c r="R342" s="171"/>
      <c r="S342" s="143"/>
      <c r="U342" s="149"/>
      <c r="V342" s="149"/>
      <c r="X342" s="154"/>
      <c r="Y342" s="154"/>
      <c r="Z342" s="161"/>
      <c r="AA342" s="161"/>
      <c r="AB342" s="161"/>
      <c r="AC342" s="161"/>
      <c r="AD342" s="159"/>
      <c r="AE342" s="51" t="str">
        <f t="shared" ca="1" si="15"/>
        <v/>
      </c>
      <c r="AF342" s="51" t="str">
        <f t="shared" ca="1" si="16"/>
        <v/>
      </c>
      <c r="AG342" s="51" t="str">
        <f t="shared" ca="1" si="17"/>
        <v/>
      </c>
    </row>
    <row r="343" spans="1:33" ht="16.5" x14ac:dyDescent="0.25">
      <c r="A343" s="160"/>
      <c r="C343" s="76"/>
      <c r="D343" s="83"/>
      <c r="E343" s="83"/>
      <c r="F343" s="89"/>
      <c r="I343" s="104"/>
      <c r="J343" s="102"/>
      <c r="K343" s="109"/>
      <c r="L343" s="118"/>
      <c r="M343" s="124"/>
      <c r="N343" s="124"/>
      <c r="O343" s="132"/>
      <c r="P343" s="130"/>
      <c r="Q343" s="137"/>
      <c r="R343" s="171"/>
      <c r="S343" s="143"/>
      <c r="U343" s="149"/>
      <c r="V343" s="149"/>
      <c r="X343" s="154"/>
      <c r="Y343" s="154"/>
      <c r="Z343" s="161"/>
      <c r="AA343" s="161"/>
      <c r="AB343" s="161"/>
      <c r="AC343" s="161"/>
      <c r="AD343" s="159"/>
      <c r="AE343" s="51" t="str">
        <f t="shared" ca="1" si="15"/>
        <v/>
      </c>
      <c r="AF343" s="51" t="str">
        <f t="shared" ca="1" si="16"/>
        <v/>
      </c>
      <c r="AG343" s="51" t="str">
        <f t="shared" ca="1" si="17"/>
        <v/>
      </c>
    </row>
    <row r="344" spans="1:33" ht="16.5" x14ac:dyDescent="0.25">
      <c r="A344" s="160"/>
      <c r="C344" s="76"/>
      <c r="D344" s="83"/>
      <c r="E344" s="83"/>
      <c r="F344" s="89"/>
      <c r="I344" s="104"/>
      <c r="J344" s="102"/>
      <c r="K344" s="109"/>
      <c r="L344" s="118"/>
      <c r="M344" s="124"/>
      <c r="N344" s="124"/>
      <c r="O344" s="132"/>
      <c r="P344" s="130"/>
      <c r="Q344" s="137"/>
      <c r="R344" s="171"/>
      <c r="S344" s="143"/>
      <c r="U344" s="149"/>
      <c r="V344" s="149"/>
      <c r="X344" s="154"/>
      <c r="Y344" s="154"/>
      <c r="Z344" s="161"/>
      <c r="AA344" s="161"/>
      <c r="AB344" s="161"/>
      <c r="AC344" s="161"/>
      <c r="AD344" s="159"/>
      <c r="AE344" s="51" t="str">
        <f t="shared" ca="1" si="15"/>
        <v/>
      </c>
      <c r="AF344" s="51" t="str">
        <f t="shared" ca="1" si="16"/>
        <v/>
      </c>
      <c r="AG344" s="51" t="str">
        <f t="shared" ca="1" si="17"/>
        <v/>
      </c>
    </row>
    <row r="345" spans="1:33" ht="16.5" x14ac:dyDescent="0.25">
      <c r="A345" s="160"/>
      <c r="C345" s="76"/>
      <c r="D345" s="83"/>
      <c r="E345" s="83"/>
      <c r="F345" s="89"/>
      <c r="I345" s="104"/>
      <c r="J345" s="102"/>
      <c r="K345" s="109"/>
      <c r="L345" s="118"/>
      <c r="M345" s="124"/>
      <c r="N345" s="124"/>
      <c r="O345" s="132"/>
      <c r="P345" s="130"/>
      <c r="Q345" s="137"/>
      <c r="R345" s="171"/>
      <c r="S345" s="143"/>
      <c r="U345" s="149"/>
      <c r="V345" s="149"/>
      <c r="X345" s="154"/>
      <c r="Y345" s="154"/>
      <c r="Z345" s="161"/>
      <c r="AA345" s="161"/>
      <c r="AB345" s="161"/>
      <c r="AC345" s="161"/>
      <c r="AD345" s="159"/>
      <c r="AE345" s="51" t="str">
        <f t="shared" ca="1" si="15"/>
        <v/>
      </c>
      <c r="AF345" s="51" t="str">
        <f t="shared" ca="1" si="16"/>
        <v/>
      </c>
      <c r="AG345" s="51" t="str">
        <f t="shared" ca="1" si="17"/>
        <v/>
      </c>
    </row>
    <row r="346" spans="1:33" ht="16.5" x14ac:dyDescent="0.25">
      <c r="A346" s="160"/>
      <c r="C346" s="76"/>
      <c r="D346" s="83"/>
      <c r="E346" s="83"/>
      <c r="F346" s="89"/>
      <c r="I346" s="104"/>
      <c r="J346" s="102"/>
      <c r="K346" s="109"/>
      <c r="L346" s="118"/>
      <c r="M346" s="124"/>
      <c r="N346" s="124"/>
      <c r="O346" s="132"/>
      <c r="P346" s="130"/>
      <c r="Q346" s="137"/>
      <c r="R346" s="171"/>
      <c r="S346" s="143"/>
      <c r="U346" s="149"/>
      <c r="V346" s="149"/>
      <c r="X346" s="154"/>
      <c r="Y346" s="154"/>
      <c r="Z346" s="161"/>
      <c r="AA346" s="161"/>
      <c r="AB346" s="161"/>
      <c r="AC346" s="161"/>
      <c r="AD346" s="159"/>
      <c r="AE346" s="51" t="str">
        <f t="shared" ca="1" si="15"/>
        <v/>
      </c>
      <c r="AF346" s="51" t="str">
        <f t="shared" ca="1" si="16"/>
        <v/>
      </c>
      <c r="AG346" s="51" t="str">
        <f t="shared" ca="1" si="17"/>
        <v/>
      </c>
    </row>
    <row r="347" spans="1:33" ht="16.5" x14ac:dyDescent="0.25">
      <c r="A347" s="160"/>
      <c r="C347" s="76"/>
      <c r="D347" s="83"/>
      <c r="E347" s="83"/>
      <c r="F347" s="89"/>
      <c r="I347" s="104"/>
      <c r="J347" s="102"/>
      <c r="K347" s="109"/>
      <c r="L347" s="118"/>
      <c r="M347" s="124"/>
      <c r="N347" s="124"/>
      <c r="O347" s="132"/>
      <c r="P347" s="130"/>
      <c r="Q347" s="137"/>
      <c r="R347" s="171"/>
      <c r="S347" s="143"/>
      <c r="U347" s="149"/>
      <c r="V347" s="149"/>
      <c r="X347" s="154"/>
      <c r="Y347" s="154"/>
      <c r="Z347" s="161"/>
      <c r="AA347" s="161"/>
      <c r="AB347" s="161"/>
      <c r="AC347" s="161"/>
      <c r="AD347" s="159"/>
      <c r="AE347" s="51" t="str">
        <f t="shared" ca="1" si="15"/>
        <v/>
      </c>
      <c r="AF347" s="51" t="str">
        <f t="shared" ca="1" si="16"/>
        <v/>
      </c>
      <c r="AG347" s="51" t="str">
        <f t="shared" ca="1" si="17"/>
        <v/>
      </c>
    </row>
    <row r="348" spans="1:33" ht="16.5" x14ac:dyDescent="0.25">
      <c r="A348" s="160"/>
      <c r="C348" s="76"/>
      <c r="D348" s="83"/>
      <c r="E348" s="83"/>
      <c r="F348" s="89"/>
      <c r="I348" s="104"/>
      <c r="J348" s="102"/>
      <c r="K348" s="109"/>
      <c r="L348" s="118"/>
      <c r="M348" s="124"/>
      <c r="N348" s="124"/>
      <c r="O348" s="132"/>
      <c r="P348" s="130"/>
      <c r="Q348" s="137"/>
      <c r="R348" s="171"/>
      <c r="S348" s="143"/>
      <c r="U348" s="149"/>
      <c r="V348" s="149"/>
      <c r="X348" s="154"/>
      <c r="Y348" s="154"/>
      <c r="Z348" s="161"/>
      <c r="AA348" s="161"/>
      <c r="AB348" s="161"/>
      <c r="AC348" s="161"/>
      <c r="AD348" s="159"/>
      <c r="AE348" s="51" t="str">
        <f t="shared" ca="1" si="15"/>
        <v/>
      </c>
      <c r="AF348" s="51" t="str">
        <f t="shared" ca="1" si="16"/>
        <v/>
      </c>
      <c r="AG348" s="51" t="str">
        <f t="shared" ca="1" si="17"/>
        <v/>
      </c>
    </row>
    <row r="349" spans="1:33" ht="16.5" x14ac:dyDescent="0.25">
      <c r="A349" s="160"/>
      <c r="C349" s="76"/>
      <c r="D349" s="83"/>
      <c r="E349" s="83"/>
      <c r="F349" s="89"/>
      <c r="I349" s="104"/>
      <c r="J349" s="102"/>
      <c r="K349" s="109"/>
      <c r="L349" s="118"/>
      <c r="M349" s="124"/>
      <c r="N349" s="124"/>
      <c r="O349" s="132"/>
      <c r="P349" s="130"/>
      <c r="Q349" s="137"/>
      <c r="R349" s="171"/>
      <c r="S349" s="143"/>
      <c r="U349" s="149"/>
      <c r="V349" s="149"/>
      <c r="X349" s="154"/>
      <c r="Y349" s="154"/>
      <c r="Z349" s="161"/>
      <c r="AA349" s="161"/>
      <c r="AB349" s="161"/>
      <c r="AC349" s="161"/>
      <c r="AD349" s="159"/>
      <c r="AE349" s="51" t="str">
        <f t="shared" ca="1" si="15"/>
        <v/>
      </c>
      <c r="AF349" s="51" t="str">
        <f t="shared" ca="1" si="16"/>
        <v/>
      </c>
      <c r="AG349" s="51" t="str">
        <f t="shared" ca="1" si="17"/>
        <v/>
      </c>
    </row>
    <row r="350" spans="1:33" ht="16.5" x14ac:dyDescent="0.25">
      <c r="A350" s="160"/>
      <c r="C350" s="76"/>
      <c r="D350" s="83"/>
      <c r="E350" s="83"/>
      <c r="F350" s="89"/>
      <c r="I350" s="104"/>
      <c r="J350" s="102"/>
      <c r="K350" s="109"/>
      <c r="L350" s="118"/>
      <c r="M350" s="124"/>
      <c r="N350" s="124"/>
      <c r="O350" s="132"/>
      <c r="P350" s="130"/>
      <c r="Q350" s="137"/>
      <c r="R350" s="171"/>
      <c r="S350" s="143"/>
      <c r="U350" s="149"/>
      <c r="V350" s="149"/>
      <c r="X350" s="154"/>
      <c r="Y350" s="154"/>
      <c r="Z350" s="161"/>
      <c r="AA350" s="161"/>
      <c r="AB350" s="161"/>
      <c r="AC350" s="161"/>
      <c r="AD350" s="159"/>
      <c r="AE350" s="51" t="str">
        <f t="shared" ca="1" si="15"/>
        <v/>
      </c>
      <c r="AF350" s="51" t="str">
        <f t="shared" ca="1" si="16"/>
        <v/>
      </c>
      <c r="AG350" s="51" t="str">
        <f t="shared" ca="1" si="17"/>
        <v/>
      </c>
    </row>
    <row r="351" spans="1:33" ht="16.5" x14ac:dyDescent="0.25">
      <c r="A351" s="160"/>
      <c r="C351" s="76"/>
      <c r="D351" s="83"/>
      <c r="E351" s="83"/>
      <c r="F351" s="89"/>
      <c r="I351" s="104"/>
      <c r="J351" s="102"/>
      <c r="K351" s="109"/>
      <c r="L351" s="118"/>
      <c r="M351" s="124"/>
      <c r="N351" s="124"/>
      <c r="O351" s="132"/>
      <c r="P351" s="130"/>
      <c r="Q351" s="137"/>
      <c r="R351" s="171"/>
      <c r="S351" s="143"/>
      <c r="U351" s="149"/>
      <c r="V351" s="149"/>
      <c r="X351" s="154"/>
      <c r="Y351" s="154"/>
      <c r="Z351" s="161"/>
      <c r="AA351" s="161"/>
      <c r="AB351" s="161"/>
      <c r="AC351" s="161"/>
      <c r="AD351" s="159"/>
      <c r="AE351" s="51" t="str">
        <f t="shared" ca="1" si="15"/>
        <v/>
      </c>
      <c r="AF351" s="51" t="str">
        <f t="shared" ca="1" si="16"/>
        <v/>
      </c>
      <c r="AG351" s="51" t="str">
        <f t="shared" ca="1" si="17"/>
        <v/>
      </c>
    </row>
    <row r="352" spans="1:33" ht="16.5" x14ac:dyDescent="0.25">
      <c r="A352" s="160"/>
      <c r="C352" s="76"/>
      <c r="D352" s="83"/>
      <c r="E352" s="83"/>
      <c r="F352" s="89"/>
      <c r="I352" s="104"/>
      <c r="J352" s="102"/>
      <c r="K352" s="109"/>
      <c r="L352" s="118"/>
      <c r="M352" s="124"/>
      <c r="N352" s="124"/>
      <c r="O352" s="132"/>
      <c r="P352" s="130"/>
      <c r="Q352" s="137"/>
      <c r="R352" s="171"/>
      <c r="S352" s="143"/>
      <c r="U352" s="149"/>
      <c r="V352" s="149"/>
      <c r="X352" s="154"/>
      <c r="Y352" s="154"/>
      <c r="Z352" s="161"/>
      <c r="AA352" s="161"/>
      <c r="AB352" s="161"/>
      <c r="AC352" s="161"/>
      <c r="AD352" s="159"/>
      <c r="AE352" s="51" t="str">
        <f t="shared" ca="1" si="15"/>
        <v/>
      </c>
      <c r="AF352" s="51" t="str">
        <f t="shared" ca="1" si="16"/>
        <v/>
      </c>
      <c r="AG352" s="51" t="str">
        <f t="shared" ca="1" si="17"/>
        <v/>
      </c>
    </row>
    <row r="353" spans="1:33" ht="16.5" x14ac:dyDescent="0.25">
      <c r="A353" s="160"/>
      <c r="C353" s="76"/>
      <c r="D353" s="83"/>
      <c r="E353" s="83"/>
      <c r="F353" s="89"/>
      <c r="I353" s="104"/>
      <c r="J353" s="102"/>
      <c r="K353" s="109"/>
      <c r="L353" s="118"/>
      <c r="M353" s="124"/>
      <c r="N353" s="124"/>
      <c r="O353" s="132"/>
      <c r="P353" s="130"/>
      <c r="Q353" s="137"/>
      <c r="R353" s="171"/>
      <c r="S353" s="143"/>
      <c r="U353" s="149"/>
      <c r="V353" s="149"/>
      <c r="X353" s="154"/>
      <c r="Y353" s="154"/>
      <c r="Z353" s="161"/>
      <c r="AA353" s="161"/>
      <c r="AB353" s="161"/>
      <c r="AC353" s="161"/>
      <c r="AD353" s="159"/>
      <c r="AE353" s="51" t="str">
        <f t="shared" ca="1" si="15"/>
        <v/>
      </c>
      <c r="AF353" s="51" t="str">
        <f t="shared" ca="1" si="16"/>
        <v/>
      </c>
      <c r="AG353" s="51" t="str">
        <f t="shared" ca="1" si="17"/>
        <v/>
      </c>
    </row>
    <row r="354" spans="1:33" ht="16.5" x14ac:dyDescent="0.25">
      <c r="A354" s="160"/>
      <c r="C354" s="76"/>
      <c r="D354" s="83"/>
      <c r="E354" s="83"/>
      <c r="F354" s="89"/>
      <c r="I354" s="104"/>
      <c r="J354" s="102"/>
      <c r="K354" s="109"/>
      <c r="L354" s="118"/>
      <c r="M354" s="124"/>
      <c r="N354" s="124"/>
      <c r="O354" s="132"/>
      <c r="P354" s="130"/>
      <c r="Q354" s="137"/>
      <c r="R354" s="171"/>
      <c r="S354" s="143"/>
      <c r="U354" s="149"/>
      <c r="V354" s="149"/>
      <c r="X354" s="154"/>
      <c r="Y354" s="154"/>
      <c r="Z354" s="161"/>
      <c r="AA354" s="161"/>
      <c r="AB354" s="161"/>
      <c r="AC354" s="161"/>
      <c r="AD354" s="159"/>
      <c r="AE354" s="51" t="str">
        <f t="shared" ca="1" si="15"/>
        <v/>
      </c>
      <c r="AF354" s="51" t="str">
        <f t="shared" ca="1" si="16"/>
        <v/>
      </c>
      <c r="AG354" s="51" t="str">
        <f t="shared" ca="1" si="17"/>
        <v/>
      </c>
    </row>
    <row r="355" spans="1:33" ht="16.5" x14ac:dyDescent="0.25">
      <c r="A355" s="160"/>
      <c r="C355" s="76"/>
      <c r="D355" s="83"/>
      <c r="E355" s="83"/>
      <c r="F355" s="89"/>
      <c r="I355" s="104"/>
      <c r="J355" s="102"/>
      <c r="K355" s="109"/>
      <c r="L355" s="118"/>
      <c r="M355" s="124"/>
      <c r="N355" s="124"/>
      <c r="O355" s="125"/>
      <c r="P355" s="130"/>
      <c r="Q355" s="137"/>
      <c r="R355" s="171"/>
      <c r="S355" s="143"/>
      <c r="U355" s="149"/>
      <c r="V355" s="149"/>
      <c r="X355" s="154"/>
      <c r="Y355" s="154"/>
      <c r="Z355" s="161"/>
      <c r="AA355" s="161"/>
      <c r="AB355" s="161"/>
      <c r="AC355" s="161"/>
      <c r="AD355" s="159"/>
      <c r="AE355" s="51" t="str">
        <f t="shared" ca="1" si="15"/>
        <v/>
      </c>
      <c r="AF355" s="51" t="str">
        <f t="shared" ca="1" si="16"/>
        <v/>
      </c>
      <c r="AG355" s="51" t="str">
        <f t="shared" ca="1" si="17"/>
        <v/>
      </c>
    </row>
    <row r="356" spans="1:33" ht="16.5" x14ac:dyDescent="0.25">
      <c r="A356" s="160"/>
      <c r="C356" s="76"/>
      <c r="D356" s="83"/>
      <c r="E356" s="83"/>
      <c r="F356" s="89"/>
      <c r="I356" s="104"/>
      <c r="J356" s="102"/>
      <c r="K356" s="109"/>
      <c r="L356" s="118"/>
      <c r="M356" s="124"/>
      <c r="N356" s="124"/>
      <c r="O356" s="125"/>
      <c r="P356" s="130"/>
      <c r="Q356" s="137"/>
      <c r="R356" s="171"/>
      <c r="S356" s="143"/>
      <c r="U356" s="149"/>
      <c r="V356" s="149"/>
      <c r="X356" s="154"/>
      <c r="Y356" s="154"/>
      <c r="Z356" s="159"/>
      <c r="AA356" s="159"/>
      <c r="AB356" s="159"/>
      <c r="AC356" s="161"/>
      <c r="AD356" s="159"/>
      <c r="AE356" s="51" t="str">
        <f t="shared" ca="1" si="15"/>
        <v/>
      </c>
      <c r="AF356" s="51" t="str">
        <f t="shared" ca="1" si="16"/>
        <v/>
      </c>
      <c r="AG356" s="51" t="str">
        <f t="shared" ca="1" si="17"/>
        <v/>
      </c>
    </row>
    <row r="357" spans="1:33" ht="16.5" x14ac:dyDescent="0.25">
      <c r="A357" s="160"/>
      <c r="C357" s="76"/>
      <c r="D357" s="83"/>
      <c r="E357" s="83"/>
      <c r="F357" s="89"/>
      <c r="I357" s="104"/>
      <c r="J357" s="102"/>
      <c r="K357" s="109"/>
      <c r="L357" s="118"/>
      <c r="M357" s="124"/>
      <c r="N357" s="124"/>
      <c r="O357" s="125"/>
      <c r="P357" s="130"/>
      <c r="Q357" s="137"/>
      <c r="R357" s="171"/>
      <c r="S357" s="143"/>
      <c r="U357" s="149"/>
      <c r="V357" s="149"/>
      <c r="X357" s="154"/>
      <c r="Y357" s="154"/>
      <c r="Z357" s="159"/>
      <c r="AA357" s="159"/>
      <c r="AB357" s="159"/>
      <c r="AC357" s="161"/>
      <c r="AD357" s="159"/>
      <c r="AE357" s="51" t="str">
        <f t="shared" ca="1" si="15"/>
        <v/>
      </c>
      <c r="AF357" s="51" t="str">
        <f t="shared" ca="1" si="16"/>
        <v/>
      </c>
      <c r="AG357" s="51" t="str">
        <f t="shared" ca="1" si="17"/>
        <v/>
      </c>
    </row>
    <row r="358" spans="1:33" ht="16.5" x14ac:dyDescent="0.25">
      <c r="A358" s="160"/>
      <c r="C358" s="76"/>
      <c r="D358" s="83"/>
      <c r="E358" s="83"/>
      <c r="F358" s="89"/>
      <c r="I358" s="104"/>
      <c r="J358" s="102"/>
      <c r="K358" s="109"/>
      <c r="L358" s="118"/>
      <c r="M358" s="124"/>
      <c r="N358" s="124"/>
      <c r="O358" s="125"/>
      <c r="P358" s="130"/>
      <c r="Q358" s="137"/>
      <c r="R358" s="171"/>
      <c r="S358" s="143"/>
      <c r="U358" s="149"/>
      <c r="V358" s="149"/>
      <c r="X358" s="154"/>
      <c r="Y358" s="154"/>
      <c r="Z358" s="159"/>
      <c r="AA358" s="159"/>
      <c r="AB358" s="159"/>
      <c r="AC358" s="161"/>
      <c r="AD358" s="159"/>
      <c r="AE358" s="51" t="str">
        <f t="shared" ca="1" si="15"/>
        <v/>
      </c>
      <c r="AF358" s="51" t="str">
        <f t="shared" ca="1" si="16"/>
        <v/>
      </c>
      <c r="AG358" s="51" t="str">
        <f t="shared" ca="1" si="17"/>
        <v/>
      </c>
    </row>
    <row r="359" spans="1:33" ht="16.5" x14ac:dyDescent="0.25">
      <c r="A359" s="160"/>
      <c r="C359" s="76"/>
      <c r="D359" s="83"/>
      <c r="E359" s="83"/>
      <c r="F359" s="89"/>
      <c r="I359" s="104"/>
      <c r="J359" s="102"/>
      <c r="K359" s="109"/>
      <c r="L359" s="118"/>
      <c r="M359" s="124"/>
      <c r="N359" s="124"/>
      <c r="O359" s="125"/>
      <c r="P359" s="130"/>
      <c r="Q359" s="137"/>
      <c r="R359" s="171"/>
      <c r="S359" s="143"/>
      <c r="U359" s="149"/>
      <c r="V359" s="149"/>
      <c r="X359" s="154"/>
      <c r="Y359" s="154"/>
      <c r="Z359" s="159"/>
      <c r="AA359" s="159"/>
      <c r="AB359" s="159"/>
      <c r="AC359" s="161"/>
      <c r="AD359" s="159"/>
      <c r="AE359" s="51" t="str">
        <f t="shared" ca="1" si="15"/>
        <v/>
      </c>
      <c r="AF359" s="51" t="str">
        <f t="shared" ca="1" si="16"/>
        <v/>
      </c>
      <c r="AG359" s="51" t="str">
        <f t="shared" ca="1" si="17"/>
        <v/>
      </c>
    </row>
    <row r="360" spans="1:33" ht="16.5" x14ac:dyDescent="0.25">
      <c r="A360" s="160"/>
      <c r="C360" s="76"/>
      <c r="D360" s="83"/>
      <c r="E360" s="83"/>
      <c r="F360" s="89"/>
      <c r="I360" s="104"/>
      <c r="J360" s="102"/>
      <c r="K360" s="109"/>
      <c r="L360" s="118"/>
      <c r="M360" s="124"/>
      <c r="N360" s="124"/>
      <c r="O360" s="125"/>
      <c r="P360" s="130"/>
      <c r="Q360" s="137"/>
      <c r="R360" s="171"/>
      <c r="S360" s="143"/>
      <c r="U360" s="149"/>
      <c r="V360" s="149"/>
      <c r="X360" s="154"/>
      <c r="Y360" s="154"/>
      <c r="Z360" s="159"/>
      <c r="AA360" s="159"/>
      <c r="AB360" s="159"/>
      <c r="AC360" s="161"/>
      <c r="AD360" s="159"/>
      <c r="AE360" s="51" t="str">
        <f t="shared" ca="1" si="15"/>
        <v/>
      </c>
      <c r="AF360" s="51" t="str">
        <f t="shared" ca="1" si="16"/>
        <v/>
      </c>
      <c r="AG360" s="51" t="str">
        <f t="shared" ca="1" si="17"/>
        <v/>
      </c>
    </row>
    <row r="361" spans="1:33" ht="16.5" x14ac:dyDescent="0.25">
      <c r="A361" s="160"/>
      <c r="C361" s="76"/>
      <c r="D361" s="83"/>
      <c r="E361" s="83"/>
      <c r="F361" s="89"/>
      <c r="I361" s="104"/>
      <c r="J361" s="102"/>
      <c r="K361" s="109"/>
      <c r="L361" s="118"/>
      <c r="M361" s="124"/>
      <c r="N361" s="124"/>
      <c r="O361" s="125"/>
      <c r="P361" s="130"/>
      <c r="Q361" s="137"/>
      <c r="R361" s="171"/>
      <c r="S361" s="143"/>
      <c r="U361" s="149"/>
      <c r="V361" s="149"/>
      <c r="X361" s="154"/>
      <c r="Y361" s="154"/>
      <c r="Z361" s="159"/>
      <c r="AA361" s="159"/>
      <c r="AB361" s="159"/>
      <c r="AC361" s="161"/>
      <c r="AD361" s="159"/>
      <c r="AE361" s="51" t="str">
        <f t="shared" ca="1" si="15"/>
        <v/>
      </c>
      <c r="AF361" s="51" t="str">
        <f t="shared" ca="1" si="16"/>
        <v/>
      </c>
      <c r="AG361" s="51" t="str">
        <f t="shared" ca="1" si="17"/>
        <v/>
      </c>
    </row>
    <row r="362" spans="1:33" ht="16.5" x14ac:dyDescent="0.25">
      <c r="A362" s="160"/>
      <c r="C362" s="76"/>
      <c r="D362" s="83"/>
      <c r="E362" s="83"/>
      <c r="F362" s="89"/>
      <c r="I362" s="104"/>
      <c r="J362" s="102"/>
      <c r="K362" s="109"/>
      <c r="L362" s="118"/>
      <c r="M362" s="124"/>
      <c r="N362" s="124"/>
      <c r="O362" s="125"/>
      <c r="P362" s="130"/>
      <c r="Q362" s="137"/>
      <c r="R362" s="171"/>
      <c r="S362" s="143"/>
      <c r="U362" s="149"/>
      <c r="V362" s="149"/>
      <c r="X362" s="154"/>
      <c r="Y362" s="154"/>
      <c r="Z362" s="159"/>
      <c r="AA362" s="159"/>
      <c r="AB362" s="159"/>
      <c r="AC362" s="161"/>
      <c r="AD362" s="159"/>
      <c r="AE362" s="51" t="str">
        <f t="shared" ca="1" si="15"/>
        <v/>
      </c>
      <c r="AF362" s="51" t="str">
        <f t="shared" ca="1" si="16"/>
        <v/>
      </c>
      <c r="AG362" s="51" t="str">
        <f t="shared" ca="1" si="17"/>
        <v/>
      </c>
    </row>
    <row r="363" spans="1:33" ht="16.5" x14ac:dyDescent="0.25">
      <c r="A363" s="160"/>
      <c r="C363" s="76"/>
      <c r="D363" s="83"/>
      <c r="E363" s="83"/>
      <c r="F363" s="89"/>
      <c r="I363" s="104"/>
      <c r="J363" s="102"/>
      <c r="K363" s="109"/>
      <c r="L363" s="118"/>
      <c r="M363" s="124"/>
      <c r="N363" s="124"/>
      <c r="O363" s="125"/>
      <c r="P363" s="124"/>
      <c r="Q363" s="131"/>
      <c r="R363" s="166"/>
      <c r="S363" s="139"/>
      <c r="U363" s="144"/>
      <c r="V363" s="144"/>
      <c r="X363" s="150"/>
      <c r="Y363" s="150"/>
      <c r="Z363" s="53"/>
      <c r="AA363" s="53"/>
      <c r="AB363" s="53"/>
      <c r="AC363" s="161"/>
      <c r="AD363" s="156"/>
      <c r="AE363" s="51" t="str">
        <f t="shared" ca="1" si="15"/>
        <v/>
      </c>
      <c r="AF363" s="51" t="str">
        <f t="shared" ca="1" si="16"/>
        <v/>
      </c>
      <c r="AG363" s="51" t="str">
        <f t="shared" ca="1" si="17"/>
        <v/>
      </c>
    </row>
    <row r="364" spans="1:33" ht="16.5" x14ac:dyDescent="0.25">
      <c r="A364" s="160"/>
      <c r="C364" s="76"/>
      <c r="D364" s="83"/>
      <c r="E364" s="83"/>
      <c r="F364" s="89"/>
      <c r="I364" s="104"/>
      <c r="J364" s="102"/>
      <c r="K364" s="109"/>
      <c r="L364" s="118"/>
      <c r="M364" s="124"/>
      <c r="N364" s="124"/>
      <c r="O364" s="125"/>
      <c r="P364" s="124"/>
      <c r="Q364" s="131"/>
      <c r="R364" s="166"/>
      <c r="S364" s="139"/>
      <c r="U364" s="144"/>
      <c r="V364" s="144"/>
      <c r="X364" s="150"/>
      <c r="Y364" s="150"/>
      <c r="Z364" s="53"/>
      <c r="AA364" s="53"/>
      <c r="AB364" s="53"/>
      <c r="AC364" s="161"/>
      <c r="AD364" s="156"/>
      <c r="AE364" s="51" t="str">
        <f t="shared" ca="1" si="15"/>
        <v/>
      </c>
      <c r="AF364" s="51" t="str">
        <f t="shared" ca="1" si="16"/>
        <v/>
      </c>
      <c r="AG364" s="51" t="str">
        <f t="shared" ca="1" si="17"/>
        <v/>
      </c>
    </row>
    <row r="365" spans="1:33" ht="16.5" x14ac:dyDescent="0.25">
      <c r="A365" s="160"/>
      <c r="C365" s="76"/>
      <c r="D365" s="83"/>
      <c r="E365" s="83"/>
      <c r="F365" s="89"/>
      <c r="I365" s="104"/>
      <c r="J365" s="102"/>
      <c r="K365" s="109"/>
      <c r="L365" s="118"/>
      <c r="M365" s="124"/>
      <c r="N365" s="124"/>
      <c r="O365" s="125"/>
      <c r="P365" s="124"/>
      <c r="Q365" s="131"/>
      <c r="R365" s="166"/>
      <c r="S365" s="139"/>
      <c r="U365" s="144"/>
      <c r="V365" s="144"/>
      <c r="X365" s="150"/>
      <c r="Y365" s="150"/>
      <c r="Z365" s="53"/>
      <c r="AA365" s="53"/>
      <c r="AB365" s="53"/>
      <c r="AC365" s="161"/>
      <c r="AD365" s="156"/>
      <c r="AE365" s="51" t="str">
        <f t="shared" ca="1" si="15"/>
        <v/>
      </c>
      <c r="AF365" s="51" t="str">
        <f t="shared" ca="1" si="16"/>
        <v/>
      </c>
      <c r="AG365" s="51" t="str">
        <f t="shared" ca="1" si="17"/>
        <v/>
      </c>
    </row>
    <row r="366" spans="1:33" ht="16.5" x14ac:dyDescent="0.25">
      <c r="A366" s="160"/>
      <c r="C366" s="76"/>
      <c r="D366" s="83"/>
      <c r="E366" s="83"/>
      <c r="F366" s="89"/>
      <c r="I366" s="104"/>
      <c r="J366" s="102"/>
      <c r="K366" s="109"/>
      <c r="L366" s="118"/>
      <c r="M366" s="124"/>
      <c r="N366" s="124"/>
      <c r="O366" s="125"/>
      <c r="P366" s="124"/>
      <c r="Q366" s="131"/>
      <c r="R366" s="166"/>
      <c r="S366" s="139"/>
      <c r="U366" s="144"/>
      <c r="V366" s="144"/>
      <c r="X366" s="150"/>
      <c r="Y366" s="150"/>
      <c r="Z366" s="53"/>
      <c r="AA366" s="53"/>
      <c r="AB366" s="53"/>
      <c r="AC366" s="161"/>
      <c r="AD366" s="156"/>
      <c r="AE366" s="51" t="str">
        <f t="shared" ca="1" si="15"/>
        <v/>
      </c>
      <c r="AF366" s="51" t="str">
        <f t="shared" ca="1" si="16"/>
        <v/>
      </c>
      <c r="AG366" s="51" t="str">
        <f t="shared" ca="1" si="17"/>
        <v/>
      </c>
    </row>
    <row r="367" spans="1:33" ht="16.5" x14ac:dyDescent="0.25">
      <c r="A367" s="160"/>
      <c r="C367" s="76"/>
      <c r="D367" s="83"/>
      <c r="E367" s="83"/>
      <c r="F367" s="89"/>
      <c r="I367" s="104"/>
      <c r="J367" s="102"/>
      <c r="K367" s="109"/>
      <c r="L367" s="118"/>
      <c r="M367" s="124"/>
      <c r="N367" s="124"/>
      <c r="O367" s="125"/>
      <c r="P367" s="124"/>
      <c r="Q367" s="131"/>
      <c r="R367" s="166"/>
      <c r="S367" s="139"/>
      <c r="U367" s="144"/>
      <c r="V367" s="144"/>
      <c r="X367" s="150"/>
      <c r="Y367" s="150"/>
      <c r="Z367" s="53"/>
      <c r="AA367" s="53"/>
      <c r="AB367" s="53"/>
      <c r="AC367" s="161"/>
      <c r="AD367" s="156"/>
      <c r="AE367" s="51" t="str">
        <f t="shared" ca="1" si="15"/>
        <v/>
      </c>
      <c r="AF367" s="51" t="str">
        <f t="shared" ca="1" si="16"/>
        <v/>
      </c>
      <c r="AG367" s="51" t="str">
        <f t="shared" ca="1" si="17"/>
        <v/>
      </c>
    </row>
    <row r="368" spans="1:33" ht="16.5" x14ac:dyDescent="0.25">
      <c r="O368" s="37"/>
      <c r="Z368" s="53"/>
      <c r="AA368" s="53"/>
      <c r="AB368" s="53"/>
      <c r="AC368" s="53"/>
      <c r="AE368" s="51" t="str">
        <f t="shared" ca="1" si="15"/>
        <v/>
      </c>
      <c r="AF368" s="51" t="str">
        <f t="shared" ca="1" si="16"/>
        <v/>
      </c>
      <c r="AG368" s="51" t="str">
        <f t="shared" ca="1" si="17"/>
        <v/>
      </c>
    </row>
    <row r="369" spans="15:33" ht="16.5" x14ac:dyDescent="0.25">
      <c r="O369" s="37"/>
      <c r="Z369" s="53"/>
      <c r="AA369" s="53"/>
      <c r="AB369" s="53"/>
      <c r="AC369" s="53"/>
      <c r="AE369" s="51" t="str">
        <f t="shared" ca="1" si="15"/>
        <v/>
      </c>
      <c r="AF369" s="51" t="str">
        <f t="shared" ca="1" si="16"/>
        <v/>
      </c>
      <c r="AG369" s="51" t="str">
        <f t="shared" ca="1" si="17"/>
        <v/>
      </c>
    </row>
    <row r="370" spans="15:33" ht="16.5" x14ac:dyDescent="0.25">
      <c r="O370" s="37"/>
      <c r="Z370" s="53"/>
      <c r="AA370" s="53"/>
      <c r="AB370" s="53"/>
      <c r="AC370" s="53"/>
      <c r="AE370" s="51" t="str">
        <f t="shared" ca="1" si="15"/>
        <v/>
      </c>
      <c r="AF370" s="51" t="str">
        <f t="shared" ca="1" si="16"/>
        <v/>
      </c>
      <c r="AG370" s="51" t="str">
        <f t="shared" ca="1" si="17"/>
        <v/>
      </c>
    </row>
    <row r="371" spans="15:33" ht="16.5" x14ac:dyDescent="0.25">
      <c r="O371" s="37"/>
      <c r="Z371" s="53"/>
      <c r="AA371" s="53"/>
      <c r="AB371" s="53"/>
      <c r="AC371" s="53"/>
      <c r="AE371" s="51" t="str">
        <f t="shared" ca="1" si="15"/>
        <v/>
      </c>
      <c r="AF371" s="51" t="str">
        <f t="shared" ca="1" si="16"/>
        <v/>
      </c>
      <c r="AG371" s="51" t="str">
        <f t="shared" ca="1" si="17"/>
        <v/>
      </c>
    </row>
    <row r="372" spans="15:33" ht="16.5" x14ac:dyDescent="0.25">
      <c r="O372" s="37"/>
      <c r="Z372" s="53"/>
      <c r="AA372" s="53"/>
      <c r="AB372" s="53"/>
      <c r="AC372" s="53"/>
      <c r="AE372" s="51" t="str">
        <f t="shared" ca="1" si="15"/>
        <v/>
      </c>
      <c r="AF372" s="51" t="str">
        <f t="shared" ca="1" si="16"/>
        <v/>
      </c>
      <c r="AG372" s="51" t="str">
        <f t="shared" ca="1" si="17"/>
        <v/>
      </c>
    </row>
    <row r="373" spans="15:33" ht="16.5" x14ac:dyDescent="0.25">
      <c r="O373" s="37"/>
      <c r="Z373" s="53"/>
      <c r="AA373" s="53"/>
      <c r="AB373" s="53"/>
      <c r="AC373" s="53"/>
      <c r="AE373" s="51" t="str">
        <f t="shared" ca="1" si="15"/>
        <v/>
      </c>
      <c r="AF373" s="51" t="str">
        <f t="shared" ca="1" si="16"/>
        <v/>
      </c>
      <c r="AG373" s="51" t="str">
        <f t="shared" ca="1" si="17"/>
        <v/>
      </c>
    </row>
    <row r="374" spans="15:33" ht="16.5" x14ac:dyDescent="0.25">
      <c r="O374" s="37"/>
      <c r="Z374" s="53"/>
      <c r="AA374" s="53"/>
      <c r="AB374" s="53"/>
      <c r="AC374" s="53"/>
      <c r="AE374" s="51" t="str">
        <f t="shared" ca="1" si="15"/>
        <v/>
      </c>
      <c r="AF374" s="51" t="str">
        <f t="shared" ca="1" si="16"/>
        <v/>
      </c>
      <c r="AG374" s="51" t="str">
        <f t="shared" ca="1" si="17"/>
        <v/>
      </c>
    </row>
    <row r="375" spans="15:33" ht="16.5" x14ac:dyDescent="0.25">
      <c r="O375" s="37"/>
      <c r="Z375" s="53"/>
      <c r="AA375" s="53"/>
      <c r="AB375" s="53"/>
      <c r="AC375" s="53"/>
      <c r="AE375" s="51" t="str">
        <f t="shared" ca="1" si="15"/>
        <v/>
      </c>
      <c r="AF375" s="51" t="str">
        <f t="shared" ca="1" si="16"/>
        <v/>
      </c>
      <c r="AG375" s="51" t="str">
        <f t="shared" ca="1" si="17"/>
        <v/>
      </c>
    </row>
    <row r="376" spans="15:33" ht="16.5" x14ac:dyDescent="0.25">
      <c r="O376" s="37"/>
      <c r="Z376" s="53"/>
      <c r="AA376" s="53"/>
      <c r="AB376" s="53"/>
      <c r="AC376" s="53"/>
      <c r="AE376" s="51" t="str">
        <f t="shared" ca="1" si="15"/>
        <v/>
      </c>
      <c r="AF376" s="51" t="str">
        <f t="shared" ca="1" si="16"/>
        <v/>
      </c>
      <c r="AG376" s="51" t="str">
        <f t="shared" ca="1" si="17"/>
        <v/>
      </c>
    </row>
    <row r="377" spans="15:33" ht="16.5" x14ac:dyDescent="0.25">
      <c r="O377" s="37"/>
      <c r="Z377" s="53"/>
      <c r="AA377" s="53"/>
      <c r="AB377" s="53"/>
      <c r="AC377" s="53"/>
      <c r="AE377" s="51" t="str">
        <f t="shared" ca="1" si="15"/>
        <v/>
      </c>
      <c r="AF377" s="51" t="str">
        <f t="shared" ca="1" si="16"/>
        <v/>
      </c>
      <c r="AG377" s="51" t="str">
        <f t="shared" ca="1" si="17"/>
        <v/>
      </c>
    </row>
    <row r="378" spans="15:33" ht="16.5" x14ac:dyDescent="0.25">
      <c r="O378" s="37"/>
      <c r="Z378" s="53"/>
      <c r="AA378" s="53"/>
      <c r="AB378" s="53"/>
      <c r="AC378" s="53"/>
      <c r="AE378" s="51" t="str">
        <f t="shared" ca="1" si="15"/>
        <v/>
      </c>
      <c r="AF378" s="51" t="str">
        <f t="shared" ca="1" si="16"/>
        <v/>
      </c>
      <c r="AG378" s="51" t="str">
        <f t="shared" ca="1" si="17"/>
        <v/>
      </c>
    </row>
    <row r="379" spans="15:33" ht="16.5" x14ac:dyDescent="0.25">
      <c r="O379" s="37"/>
      <c r="Z379" s="53"/>
      <c r="AA379" s="53"/>
      <c r="AB379" s="53"/>
      <c r="AC379" s="53"/>
      <c r="AE379" s="51" t="str">
        <f t="shared" ca="1" si="15"/>
        <v/>
      </c>
      <c r="AF379" s="51" t="str">
        <f t="shared" ca="1" si="16"/>
        <v/>
      </c>
      <c r="AG379" s="51" t="str">
        <f t="shared" ca="1" si="17"/>
        <v/>
      </c>
    </row>
    <row r="380" spans="15:33" ht="16.5" x14ac:dyDescent="0.25">
      <c r="O380" s="37"/>
      <c r="Z380" s="53"/>
      <c r="AA380" s="53"/>
      <c r="AB380" s="53"/>
      <c r="AC380" s="53"/>
      <c r="AE380" s="51" t="str">
        <f t="shared" ca="1" si="15"/>
        <v/>
      </c>
      <c r="AF380" s="51" t="str">
        <f t="shared" ca="1" si="16"/>
        <v/>
      </c>
      <c r="AG380" s="51" t="str">
        <f t="shared" ca="1" si="17"/>
        <v/>
      </c>
    </row>
    <row r="381" spans="15:33" ht="16.5" x14ac:dyDescent="0.25">
      <c r="O381" s="37"/>
      <c r="Z381" s="53"/>
      <c r="AA381" s="53"/>
      <c r="AB381" s="53"/>
      <c r="AC381" s="53"/>
      <c r="AE381" s="51" t="str">
        <f t="shared" ca="1" si="15"/>
        <v/>
      </c>
      <c r="AF381" s="51" t="str">
        <f t="shared" ca="1" si="16"/>
        <v/>
      </c>
      <c r="AG381" s="51" t="str">
        <f t="shared" ca="1" si="17"/>
        <v/>
      </c>
    </row>
    <row r="382" spans="15:33" ht="16.5" x14ac:dyDescent="0.25">
      <c r="O382" s="37"/>
      <c r="Z382" s="53"/>
      <c r="AA382" s="53"/>
      <c r="AB382" s="53"/>
      <c r="AC382" s="53"/>
      <c r="AE382" s="51" t="str">
        <f t="shared" ca="1" si="15"/>
        <v/>
      </c>
      <c r="AF382" s="51" t="str">
        <f t="shared" ca="1" si="16"/>
        <v/>
      </c>
      <c r="AG382" s="51" t="str">
        <f t="shared" ca="1" si="17"/>
        <v/>
      </c>
    </row>
    <row r="383" spans="15:33" ht="16.5" x14ac:dyDescent="0.25">
      <c r="O383" s="37"/>
      <c r="Z383" s="53"/>
      <c r="AA383" s="53"/>
      <c r="AB383" s="53"/>
      <c r="AC383" s="53"/>
      <c r="AE383" s="51" t="str">
        <f t="shared" ca="1" si="15"/>
        <v/>
      </c>
      <c r="AF383" s="51" t="str">
        <f t="shared" ca="1" si="16"/>
        <v/>
      </c>
      <c r="AG383" s="51" t="str">
        <f t="shared" ca="1" si="17"/>
        <v/>
      </c>
    </row>
    <row r="384" spans="15:33" ht="16.5" x14ac:dyDescent="0.25">
      <c r="O384" s="37"/>
      <c r="Z384" s="53"/>
      <c r="AA384" s="53"/>
      <c r="AB384" s="53"/>
      <c r="AC384" s="53"/>
      <c r="AE384" s="51" t="str">
        <f t="shared" ca="1" si="15"/>
        <v/>
      </c>
      <c r="AF384" s="51" t="str">
        <f t="shared" ca="1" si="16"/>
        <v/>
      </c>
      <c r="AG384" s="51" t="str">
        <f t="shared" ca="1" si="17"/>
        <v/>
      </c>
    </row>
    <row r="385" spans="15:33" ht="16.5" x14ac:dyDescent="0.25">
      <c r="O385" s="37"/>
      <c r="Z385" s="53"/>
      <c r="AA385" s="53"/>
      <c r="AB385" s="53"/>
      <c r="AC385" s="53"/>
      <c r="AE385" s="51" t="str">
        <f t="shared" ca="1" si="15"/>
        <v/>
      </c>
      <c r="AF385" s="51" t="str">
        <f t="shared" ca="1" si="16"/>
        <v/>
      </c>
      <c r="AG385" s="51" t="str">
        <f t="shared" ca="1" si="17"/>
        <v/>
      </c>
    </row>
    <row r="386" spans="15:33" ht="16.5" x14ac:dyDescent="0.25">
      <c r="O386" s="37"/>
      <c r="Z386" s="53"/>
      <c r="AA386" s="53"/>
      <c r="AB386" s="53"/>
      <c r="AC386" s="53"/>
      <c r="AE386" s="51" t="str">
        <f t="shared" ca="1" si="15"/>
        <v/>
      </c>
      <c r="AF386" s="51" t="str">
        <f t="shared" ca="1" si="16"/>
        <v/>
      </c>
      <c r="AG386" s="51" t="str">
        <f t="shared" ca="1" si="17"/>
        <v/>
      </c>
    </row>
    <row r="387" spans="15:33" ht="16.5" x14ac:dyDescent="0.25">
      <c r="O387" s="37"/>
      <c r="Z387" s="53"/>
      <c r="AA387" s="53"/>
      <c r="AB387" s="53"/>
      <c r="AC387" s="53"/>
      <c r="AE387" s="51" t="str">
        <f t="shared" ca="1" si="15"/>
        <v/>
      </c>
      <c r="AF387" s="51" t="str">
        <f t="shared" ca="1" si="16"/>
        <v/>
      </c>
      <c r="AG387" s="51" t="str">
        <f t="shared" ca="1" si="17"/>
        <v/>
      </c>
    </row>
    <row r="388" spans="15:33" ht="16.5" x14ac:dyDescent="0.25">
      <c r="O388" s="37"/>
      <c r="Z388" s="53"/>
      <c r="AA388" s="53"/>
      <c r="AB388" s="53"/>
      <c r="AC388" s="53"/>
      <c r="AE388" s="51" t="str">
        <f t="shared" ca="1" si="15"/>
        <v/>
      </c>
      <c r="AF388" s="51" t="str">
        <f t="shared" ca="1" si="16"/>
        <v/>
      </c>
      <c r="AG388" s="51" t="str">
        <f t="shared" ca="1" si="17"/>
        <v/>
      </c>
    </row>
    <row r="389" spans="15:33" ht="16.5" x14ac:dyDescent="0.25">
      <c r="O389" s="37"/>
      <c r="Z389" s="53"/>
      <c r="AA389" s="53"/>
      <c r="AB389" s="53"/>
      <c r="AC389" s="53"/>
      <c r="AE389" s="51" t="str">
        <f t="shared" ref="AE389:AE452" ca="1" si="18">IF(AND(INT(YEARFRAC(I389,TODAY()))&gt;=25,INT(YEARFRAC(I389,TODAY()))&lt;=35),INT(YEARFRAC(I389,TODAY())),"")</f>
        <v/>
      </c>
      <c r="AF389" s="51" t="str">
        <f t="shared" ref="AF389:AF452" ca="1" si="19">IF(AND(INT(YEARFRAC(I389,TODAY()))&gt;=36,INT(YEARFRAC(I389,TODAY()))&lt;=45),INT(YEARFRAC(I389,TODAY())),"")</f>
        <v/>
      </c>
      <c r="AG389" s="51" t="str">
        <f t="shared" ref="AG389:AG452" ca="1" si="20">IF(AND(INT(YEARFRAC(I389,TODAY()))&gt;=46,INT(YEARFRAC(I389,TODAY()))&lt;=50),INT(YEARFRAC(I389,TODAY())),"")</f>
        <v/>
      </c>
    </row>
    <row r="390" spans="15:33" ht="16.5" x14ac:dyDescent="0.25">
      <c r="O390" s="37"/>
      <c r="Z390" s="53"/>
      <c r="AA390" s="53"/>
      <c r="AB390" s="53"/>
      <c r="AC390" s="53"/>
      <c r="AE390" s="51" t="str">
        <f t="shared" ca="1" si="18"/>
        <v/>
      </c>
      <c r="AF390" s="51" t="str">
        <f t="shared" ca="1" si="19"/>
        <v/>
      </c>
      <c r="AG390" s="51" t="str">
        <f t="shared" ca="1" si="20"/>
        <v/>
      </c>
    </row>
    <row r="391" spans="15:33" ht="16.5" x14ac:dyDescent="0.25">
      <c r="O391" s="37"/>
      <c r="Z391" s="53"/>
      <c r="AA391" s="53"/>
      <c r="AB391" s="53"/>
      <c r="AC391" s="53"/>
      <c r="AE391" s="51" t="str">
        <f t="shared" ca="1" si="18"/>
        <v/>
      </c>
      <c r="AF391" s="51" t="str">
        <f t="shared" ca="1" si="19"/>
        <v/>
      </c>
      <c r="AG391" s="51" t="str">
        <f t="shared" ca="1" si="20"/>
        <v/>
      </c>
    </row>
    <row r="392" spans="15:33" ht="16.5" x14ac:dyDescent="0.25">
      <c r="O392" s="37"/>
      <c r="Z392" s="53"/>
      <c r="AA392" s="53"/>
      <c r="AB392" s="53"/>
      <c r="AC392" s="53"/>
      <c r="AE392" s="51" t="str">
        <f t="shared" ca="1" si="18"/>
        <v/>
      </c>
      <c r="AF392" s="51" t="str">
        <f t="shared" ca="1" si="19"/>
        <v/>
      </c>
      <c r="AG392" s="51" t="str">
        <f t="shared" ca="1" si="20"/>
        <v/>
      </c>
    </row>
    <row r="393" spans="15:33" ht="16.5" x14ac:dyDescent="0.25">
      <c r="O393" s="37"/>
      <c r="Z393" s="53"/>
      <c r="AA393" s="53"/>
      <c r="AB393" s="53"/>
      <c r="AC393" s="53"/>
      <c r="AE393" s="51" t="str">
        <f t="shared" ca="1" si="18"/>
        <v/>
      </c>
      <c r="AF393" s="51" t="str">
        <f t="shared" ca="1" si="19"/>
        <v/>
      </c>
      <c r="AG393" s="51" t="str">
        <f t="shared" ca="1" si="20"/>
        <v/>
      </c>
    </row>
    <row r="394" spans="15:33" ht="16.5" x14ac:dyDescent="0.25">
      <c r="O394" s="37"/>
      <c r="Z394" s="53"/>
      <c r="AA394" s="53"/>
      <c r="AB394" s="53"/>
      <c r="AC394" s="53"/>
      <c r="AE394" s="51" t="str">
        <f t="shared" ca="1" si="18"/>
        <v/>
      </c>
      <c r="AF394" s="51" t="str">
        <f t="shared" ca="1" si="19"/>
        <v/>
      </c>
      <c r="AG394" s="51" t="str">
        <f t="shared" ca="1" si="20"/>
        <v/>
      </c>
    </row>
    <row r="395" spans="15:33" ht="16.5" x14ac:dyDescent="0.25">
      <c r="O395" s="37"/>
      <c r="Z395" s="53"/>
      <c r="AA395" s="53"/>
      <c r="AB395" s="53"/>
      <c r="AC395" s="53"/>
      <c r="AE395" s="51" t="str">
        <f t="shared" ca="1" si="18"/>
        <v/>
      </c>
      <c r="AF395" s="51" t="str">
        <f t="shared" ca="1" si="19"/>
        <v/>
      </c>
      <c r="AG395" s="51" t="str">
        <f t="shared" ca="1" si="20"/>
        <v/>
      </c>
    </row>
    <row r="396" spans="15:33" ht="16.5" x14ac:dyDescent="0.25">
      <c r="O396" s="37"/>
      <c r="Z396" s="53"/>
      <c r="AA396" s="53"/>
      <c r="AB396" s="53"/>
      <c r="AC396" s="53"/>
      <c r="AE396" s="51" t="str">
        <f t="shared" ca="1" si="18"/>
        <v/>
      </c>
      <c r="AF396" s="51" t="str">
        <f t="shared" ca="1" si="19"/>
        <v/>
      </c>
      <c r="AG396" s="51" t="str">
        <f t="shared" ca="1" si="20"/>
        <v/>
      </c>
    </row>
    <row r="397" spans="15:33" ht="16.5" x14ac:dyDescent="0.25">
      <c r="O397" s="37"/>
      <c r="Z397" s="53"/>
      <c r="AA397" s="53"/>
      <c r="AB397" s="53"/>
      <c r="AC397" s="53"/>
      <c r="AE397" s="51" t="str">
        <f t="shared" ca="1" si="18"/>
        <v/>
      </c>
      <c r="AF397" s="51" t="str">
        <f t="shared" ca="1" si="19"/>
        <v/>
      </c>
      <c r="AG397" s="51" t="str">
        <f t="shared" ca="1" si="20"/>
        <v/>
      </c>
    </row>
    <row r="398" spans="15:33" ht="16.5" x14ac:dyDescent="0.25">
      <c r="O398" s="37"/>
      <c r="Z398" s="53"/>
      <c r="AA398" s="53"/>
      <c r="AB398" s="53"/>
      <c r="AC398" s="53"/>
      <c r="AE398" s="51" t="str">
        <f t="shared" ca="1" si="18"/>
        <v/>
      </c>
      <c r="AF398" s="51" t="str">
        <f t="shared" ca="1" si="19"/>
        <v/>
      </c>
      <c r="AG398" s="51" t="str">
        <f t="shared" ca="1" si="20"/>
        <v/>
      </c>
    </row>
    <row r="399" spans="15:33" ht="16.5" x14ac:dyDescent="0.25">
      <c r="O399" s="37"/>
      <c r="Z399" s="53"/>
      <c r="AA399" s="53"/>
      <c r="AB399" s="53"/>
      <c r="AC399" s="53"/>
      <c r="AE399" s="51" t="str">
        <f t="shared" ca="1" si="18"/>
        <v/>
      </c>
      <c r="AF399" s="51" t="str">
        <f t="shared" ca="1" si="19"/>
        <v/>
      </c>
      <c r="AG399" s="51" t="str">
        <f t="shared" ca="1" si="20"/>
        <v/>
      </c>
    </row>
    <row r="400" spans="15:33" ht="16.5" x14ac:dyDescent="0.25">
      <c r="O400" s="37"/>
      <c r="Z400" s="53"/>
      <c r="AA400" s="53"/>
      <c r="AB400" s="53"/>
      <c r="AC400" s="53"/>
      <c r="AE400" s="51" t="str">
        <f t="shared" ca="1" si="18"/>
        <v/>
      </c>
      <c r="AF400" s="51" t="str">
        <f t="shared" ca="1" si="19"/>
        <v/>
      </c>
      <c r="AG400" s="51" t="str">
        <f t="shared" ca="1" si="20"/>
        <v/>
      </c>
    </row>
    <row r="401" spans="15:33" ht="16.5" x14ac:dyDescent="0.25">
      <c r="O401" s="37"/>
      <c r="Z401" s="53"/>
      <c r="AA401" s="53"/>
      <c r="AB401" s="53"/>
      <c r="AC401" s="53"/>
      <c r="AE401" s="51" t="str">
        <f t="shared" ca="1" si="18"/>
        <v/>
      </c>
      <c r="AF401" s="51" t="str">
        <f t="shared" ca="1" si="19"/>
        <v/>
      </c>
      <c r="AG401" s="51" t="str">
        <f t="shared" ca="1" si="20"/>
        <v/>
      </c>
    </row>
    <row r="402" spans="15:33" ht="16.5" x14ac:dyDescent="0.25">
      <c r="O402" s="37"/>
      <c r="Z402" s="53"/>
      <c r="AA402" s="53"/>
      <c r="AB402" s="53"/>
      <c r="AC402" s="53"/>
      <c r="AE402" s="51" t="str">
        <f t="shared" ca="1" si="18"/>
        <v/>
      </c>
      <c r="AF402" s="51" t="str">
        <f t="shared" ca="1" si="19"/>
        <v/>
      </c>
      <c r="AG402" s="51" t="str">
        <f t="shared" ca="1" si="20"/>
        <v/>
      </c>
    </row>
    <row r="403" spans="15:33" ht="16.5" x14ac:dyDescent="0.25">
      <c r="O403" s="37"/>
      <c r="Z403" s="53"/>
      <c r="AA403" s="53"/>
      <c r="AB403" s="53"/>
      <c r="AC403" s="53"/>
      <c r="AE403" s="51" t="str">
        <f t="shared" ca="1" si="18"/>
        <v/>
      </c>
      <c r="AF403" s="51" t="str">
        <f t="shared" ca="1" si="19"/>
        <v/>
      </c>
      <c r="AG403" s="51" t="str">
        <f t="shared" ca="1" si="20"/>
        <v/>
      </c>
    </row>
    <row r="404" spans="15:33" ht="16.5" x14ac:dyDescent="0.25">
      <c r="O404" s="37"/>
      <c r="Z404" s="53"/>
      <c r="AA404" s="53"/>
      <c r="AB404" s="53"/>
      <c r="AC404" s="53"/>
      <c r="AE404" s="51" t="str">
        <f t="shared" ca="1" si="18"/>
        <v/>
      </c>
      <c r="AF404" s="51" t="str">
        <f t="shared" ca="1" si="19"/>
        <v/>
      </c>
      <c r="AG404" s="51" t="str">
        <f t="shared" ca="1" si="20"/>
        <v/>
      </c>
    </row>
    <row r="405" spans="15:33" ht="16.5" x14ac:dyDescent="0.25">
      <c r="O405" s="37"/>
      <c r="Z405" s="53"/>
      <c r="AA405" s="53"/>
      <c r="AB405" s="53"/>
      <c r="AC405" s="53"/>
      <c r="AE405" s="51" t="str">
        <f t="shared" ca="1" si="18"/>
        <v/>
      </c>
      <c r="AF405" s="51" t="str">
        <f t="shared" ca="1" si="19"/>
        <v/>
      </c>
      <c r="AG405" s="51" t="str">
        <f t="shared" ca="1" si="20"/>
        <v/>
      </c>
    </row>
    <row r="406" spans="15:33" ht="16.5" x14ac:dyDescent="0.25">
      <c r="O406" s="37"/>
      <c r="Z406" s="53"/>
      <c r="AA406" s="53"/>
      <c r="AB406" s="53"/>
      <c r="AC406" s="53"/>
      <c r="AE406" s="51" t="str">
        <f t="shared" ca="1" si="18"/>
        <v/>
      </c>
      <c r="AF406" s="51" t="str">
        <f t="shared" ca="1" si="19"/>
        <v/>
      </c>
      <c r="AG406" s="51" t="str">
        <f t="shared" ca="1" si="20"/>
        <v/>
      </c>
    </row>
    <row r="407" spans="15:33" ht="16.5" x14ac:dyDescent="0.25">
      <c r="O407" s="37"/>
      <c r="Z407" s="53"/>
      <c r="AA407" s="53"/>
      <c r="AB407" s="53"/>
      <c r="AC407" s="53"/>
      <c r="AE407" s="51" t="str">
        <f t="shared" ca="1" si="18"/>
        <v/>
      </c>
      <c r="AF407" s="51" t="str">
        <f t="shared" ca="1" si="19"/>
        <v/>
      </c>
      <c r="AG407" s="51" t="str">
        <f t="shared" ca="1" si="20"/>
        <v/>
      </c>
    </row>
    <row r="408" spans="15:33" ht="16.5" x14ac:dyDescent="0.25">
      <c r="O408" s="37"/>
      <c r="Z408" s="53"/>
      <c r="AA408" s="53"/>
      <c r="AB408" s="53"/>
      <c r="AC408" s="53"/>
      <c r="AE408" s="51" t="str">
        <f t="shared" ca="1" si="18"/>
        <v/>
      </c>
      <c r="AF408" s="51" t="str">
        <f t="shared" ca="1" si="19"/>
        <v/>
      </c>
      <c r="AG408" s="51" t="str">
        <f t="shared" ca="1" si="20"/>
        <v/>
      </c>
    </row>
    <row r="409" spans="15:33" ht="16.5" x14ac:dyDescent="0.25">
      <c r="O409" s="37"/>
      <c r="Z409" s="53"/>
      <c r="AA409" s="53"/>
      <c r="AB409" s="53"/>
      <c r="AC409" s="53"/>
      <c r="AE409" s="51" t="str">
        <f t="shared" ca="1" si="18"/>
        <v/>
      </c>
      <c r="AF409" s="51" t="str">
        <f t="shared" ca="1" si="19"/>
        <v/>
      </c>
      <c r="AG409" s="51" t="str">
        <f t="shared" ca="1" si="20"/>
        <v/>
      </c>
    </row>
    <row r="410" spans="15:33" ht="16.5" x14ac:dyDescent="0.25">
      <c r="O410" s="37"/>
      <c r="Z410" s="53"/>
      <c r="AA410" s="53"/>
      <c r="AB410" s="53"/>
      <c r="AC410" s="53"/>
      <c r="AE410" s="51" t="str">
        <f t="shared" ca="1" si="18"/>
        <v/>
      </c>
      <c r="AF410" s="51" t="str">
        <f t="shared" ca="1" si="19"/>
        <v/>
      </c>
      <c r="AG410" s="51" t="str">
        <f t="shared" ca="1" si="20"/>
        <v/>
      </c>
    </row>
    <row r="411" spans="15:33" ht="16.5" x14ac:dyDescent="0.25">
      <c r="O411" s="37"/>
      <c r="Z411" s="53"/>
      <c r="AA411" s="53"/>
      <c r="AB411" s="53"/>
      <c r="AC411" s="53"/>
      <c r="AE411" s="51" t="str">
        <f t="shared" ca="1" si="18"/>
        <v/>
      </c>
      <c r="AF411" s="51" t="str">
        <f t="shared" ca="1" si="19"/>
        <v/>
      </c>
      <c r="AG411" s="51" t="str">
        <f t="shared" ca="1" si="20"/>
        <v/>
      </c>
    </row>
    <row r="412" spans="15:33" ht="16.5" x14ac:dyDescent="0.25">
      <c r="O412" s="37"/>
      <c r="Z412" s="53"/>
      <c r="AA412" s="53"/>
      <c r="AB412" s="53"/>
      <c r="AC412" s="53"/>
      <c r="AE412" s="51" t="str">
        <f t="shared" ca="1" si="18"/>
        <v/>
      </c>
      <c r="AF412" s="51" t="str">
        <f t="shared" ca="1" si="19"/>
        <v/>
      </c>
      <c r="AG412" s="51" t="str">
        <f t="shared" ca="1" si="20"/>
        <v/>
      </c>
    </row>
    <row r="413" spans="15:33" ht="16.5" x14ac:dyDescent="0.25">
      <c r="O413" s="37"/>
      <c r="Z413" s="53"/>
      <c r="AA413" s="53"/>
      <c r="AB413" s="53"/>
      <c r="AC413" s="53"/>
      <c r="AE413" s="51" t="str">
        <f t="shared" ca="1" si="18"/>
        <v/>
      </c>
      <c r="AF413" s="51" t="str">
        <f t="shared" ca="1" si="19"/>
        <v/>
      </c>
      <c r="AG413" s="51" t="str">
        <f t="shared" ca="1" si="20"/>
        <v/>
      </c>
    </row>
    <row r="414" spans="15:33" ht="16.5" x14ac:dyDescent="0.25">
      <c r="O414" s="37"/>
      <c r="Z414" s="53"/>
      <c r="AA414" s="53"/>
      <c r="AB414" s="53"/>
      <c r="AC414" s="53"/>
      <c r="AE414" s="51" t="str">
        <f t="shared" ca="1" si="18"/>
        <v/>
      </c>
      <c r="AF414" s="51" t="str">
        <f t="shared" ca="1" si="19"/>
        <v/>
      </c>
      <c r="AG414" s="51" t="str">
        <f t="shared" ca="1" si="20"/>
        <v/>
      </c>
    </row>
    <row r="415" spans="15:33" ht="16.5" x14ac:dyDescent="0.25">
      <c r="O415" s="37"/>
      <c r="Z415" s="53"/>
      <c r="AA415" s="53"/>
      <c r="AB415" s="53"/>
      <c r="AC415" s="53"/>
      <c r="AE415" s="51" t="str">
        <f t="shared" ca="1" si="18"/>
        <v/>
      </c>
      <c r="AF415" s="51" t="str">
        <f t="shared" ca="1" si="19"/>
        <v/>
      </c>
      <c r="AG415" s="51" t="str">
        <f t="shared" ca="1" si="20"/>
        <v/>
      </c>
    </row>
    <row r="416" spans="15:33" ht="16.5" x14ac:dyDescent="0.25">
      <c r="O416" s="37"/>
      <c r="Z416" s="53"/>
      <c r="AA416" s="53"/>
      <c r="AB416" s="53"/>
      <c r="AC416" s="53"/>
      <c r="AE416" s="51" t="str">
        <f t="shared" ca="1" si="18"/>
        <v/>
      </c>
      <c r="AF416" s="51" t="str">
        <f t="shared" ca="1" si="19"/>
        <v/>
      </c>
      <c r="AG416" s="51" t="str">
        <f t="shared" ca="1" si="20"/>
        <v/>
      </c>
    </row>
    <row r="417" spans="15:33" ht="16.5" x14ac:dyDescent="0.25">
      <c r="O417" s="37"/>
      <c r="Z417" s="53"/>
      <c r="AA417" s="53"/>
      <c r="AB417" s="53"/>
      <c r="AC417" s="53"/>
      <c r="AE417" s="51" t="str">
        <f t="shared" ca="1" si="18"/>
        <v/>
      </c>
      <c r="AF417" s="51" t="str">
        <f t="shared" ca="1" si="19"/>
        <v/>
      </c>
      <c r="AG417" s="51" t="str">
        <f t="shared" ca="1" si="20"/>
        <v/>
      </c>
    </row>
    <row r="418" spans="15:33" ht="16.5" x14ac:dyDescent="0.25">
      <c r="O418" s="37"/>
      <c r="Z418" s="53"/>
      <c r="AA418" s="53"/>
      <c r="AB418" s="53"/>
      <c r="AC418" s="53"/>
      <c r="AE418" s="51" t="str">
        <f t="shared" ca="1" si="18"/>
        <v/>
      </c>
      <c r="AF418" s="51" t="str">
        <f t="shared" ca="1" si="19"/>
        <v/>
      </c>
      <c r="AG418" s="51" t="str">
        <f t="shared" ca="1" si="20"/>
        <v/>
      </c>
    </row>
    <row r="419" spans="15:33" ht="16.5" x14ac:dyDescent="0.25">
      <c r="O419" s="37"/>
      <c r="Z419" s="53"/>
      <c r="AA419" s="53"/>
      <c r="AB419" s="53"/>
      <c r="AC419" s="53"/>
      <c r="AE419" s="51" t="str">
        <f t="shared" ca="1" si="18"/>
        <v/>
      </c>
      <c r="AF419" s="51" t="str">
        <f t="shared" ca="1" si="19"/>
        <v/>
      </c>
      <c r="AG419" s="51" t="str">
        <f t="shared" ca="1" si="20"/>
        <v/>
      </c>
    </row>
    <row r="420" spans="15:33" ht="16.5" x14ac:dyDescent="0.25">
      <c r="O420" s="37"/>
      <c r="Z420" s="53"/>
      <c r="AA420" s="53"/>
      <c r="AB420" s="53"/>
      <c r="AC420" s="53"/>
      <c r="AE420" s="51" t="str">
        <f t="shared" ca="1" si="18"/>
        <v/>
      </c>
      <c r="AF420" s="51" t="str">
        <f t="shared" ca="1" si="19"/>
        <v/>
      </c>
      <c r="AG420" s="51" t="str">
        <f t="shared" ca="1" si="20"/>
        <v/>
      </c>
    </row>
    <row r="421" spans="15:33" ht="16.5" x14ac:dyDescent="0.25">
      <c r="O421" s="37"/>
      <c r="Z421" s="53"/>
      <c r="AA421" s="53"/>
      <c r="AB421" s="53"/>
      <c r="AC421" s="53"/>
      <c r="AE421" s="51" t="str">
        <f t="shared" ca="1" si="18"/>
        <v/>
      </c>
      <c r="AF421" s="51" t="str">
        <f t="shared" ca="1" si="19"/>
        <v/>
      </c>
      <c r="AG421" s="51" t="str">
        <f t="shared" ca="1" si="20"/>
        <v/>
      </c>
    </row>
    <row r="422" spans="15:33" ht="16.5" x14ac:dyDescent="0.25">
      <c r="O422" s="37"/>
      <c r="Z422" s="53"/>
      <c r="AA422" s="53"/>
      <c r="AB422" s="53"/>
      <c r="AC422" s="53"/>
      <c r="AE422" s="51" t="str">
        <f t="shared" ca="1" si="18"/>
        <v/>
      </c>
      <c r="AF422" s="51" t="str">
        <f t="shared" ca="1" si="19"/>
        <v/>
      </c>
      <c r="AG422" s="51" t="str">
        <f t="shared" ca="1" si="20"/>
        <v/>
      </c>
    </row>
    <row r="423" spans="15:33" ht="16.5" x14ac:dyDescent="0.25">
      <c r="O423" s="37"/>
      <c r="Z423" s="53"/>
      <c r="AA423" s="53"/>
      <c r="AB423" s="53"/>
      <c r="AC423" s="53"/>
      <c r="AE423" s="51" t="str">
        <f t="shared" ca="1" si="18"/>
        <v/>
      </c>
      <c r="AF423" s="51" t="str">
        <f t="shared" ca="1" si="19"/>
        <v/>
      </c>
      <c r="AG423" s="51" t="str">
        <f t="shared" ca="1" si="20"/>
        <v/>
      </c>
    </row>
    <row r="424" spans="15:33" ht="16.5" x14ac:dyDescent="0.25">
      <c r="O424" s="37"/>
      <c r="Z424" s="53"/>
      <c r="AA424" s="53"/>
      <c r="AB424" s="53"/>
      <c r="AC424" s="53"/>
      <c r="AE424" s="51" t="str">
        <f t="shared" ca="1" si="18"/>
        <v/>
      </c>
      <c r="AF424" s="51" t="str">
        <f t="shared" ca="1" si="19"/>
        <v/>
      </c>
      <c r="AG424" s="51" t="str">
        <f t="shared" ca="1" si="20"/>
        <v/>
      </c>
    </row>
    <row r="425" spans="15:33" ht="16.5" x14ac:dyDescent="0.25">
      <c r="O425" s="37"/>
      <c r="Z425" s="53"/>
      <c r="AA425" s="53"/>
      <c r="AB425" s="53"/>
      <c r="AC425" s="53"/>
      <c r="AE425" s="51" t="str">
        <f t="shared" ca="1" si="18"/>
        <v/>
      </c>
      <c r="AF425" s="51" t="str">
        <f t="shared" ca="1" si="19"/>
        <v/>
      </c>
      <c r="AG425" s="51" t="str">
        <f t="shared" ca="1" si="20"/>
        <v/>
      </c>
    </row>
    <row r="426" spans="15:33" ht="16.5" x14ac:dyDescent="0.25">
      <c r="O426" s="37"/>
      <c r="Z426" s="53"/>
      <c r="AA426" s="53"/>
      <c r="AB426" s="53"/>
      <c r="AC426" s="53"/>
      <c r="AE426" s="51" t="str">
        <f t="shared" ca="1" si="18"/>
        <v/>
      </c>
      <c r="AF426" s="51" t="str">
        <f t="shared" ca="1" si="19"/>
        <v/>
      </c>
      <c r="AG426" s="51" t="str">
        <f t="shared" ca="1" si="20"/>
        <v/>
      </c>
    </row>
    <row r="427" spans="15:33" ht="16.5" x14ac:dyDescent="0.25">
      <c r="O427" s="37"/>
      <c r="Z427" s="53"/>
      <c r="AA427" s="53"/>
      <c r="AB427" s="53"/>
      <c r="AC427" s="53"/>
      <c r="AE427" s="51" t="str">
        <f t="shared" ca="1" si="18"/>
        <v/>
      </c>
      <c r="AF427" s="51" t="str">
        <f t="shared" ca="1" si="19"/>
        <v/>
      </c>
      <c r="AG427" s="51" t="str">
        <f t="shared" ca="1" si="20"/>
        <v/>
      </c>
    </row>
    <row r="428" spans="15:33" ht="16.5" x14ac:dyDescent="0.25">
      <c r="O428" s="37"/>
      <c r="Z428" s="53"/>
      <c r="AA428" s="53"/>
      <c r="AB428" s="53"/>
      <c r="AC428" s="53"/>
      <c r="AE428" s="51" t="str">
        <f t="shared" ca="1" si="18"/>
        <v/>
      </c>
      <c r="AF428" s="51" t="str">
        <f t="shared" ca="1" si="19"/>
        <v/>
      </c>
      <c r="AG428" s="51" t="str">
        <f t="shared" ca="1" si="20"/>
        <v/>
      </c>
    </row>
    <row r="429" spans="15:33" ht="16.5" x14ac:dyDescent="0.25">
      <c r="O429" s="37"/>
      <c r="Z429" s="53"/>
      <c r="AA429" s="53"/>
      <c r="AB429" s="53"/>
      <c r="AC429" s="53"/>
      <c r="AE429" s="51" t="str">
        <f t="shared" ca="1" si="18"/>
        <v/>
      </c>
      <c r="AF429" s="51" t="str">
        <f t="shared" ca="1" si="19"/>
        <v/>
      </c>
      <c r="AG429" s="51" t="str">
        <f t="shared" ca="1" si="20"/>
        <v/>
      </c>
    </row>
    <row r="430" spans="15:33" ht="16.5" x14ac:dyDescent="0.25">
      <c r="O430" s="37"/>
      <c r="Z430" s="53"/>
      <c r="AA430" s="53"/>
      <c r="AB430" s="53"/>
      <c r="AC430" s="53"/>
      <c r="AE430" s="51" t="str">
        <f t="shared" ca="1" si="18"/>
        <v/>
      </c>
      <c r="AF430" s="51" t="str">
        <f t="shared" ca="1" si="19"/>
        <v/>
      </c>
      <c r="AG430" s="51" t="str">
        <f t="shared" ca="1" si="20"/>
        <v/>
      </c>
    </row>
    <row r="431" spans="15:33" ht="16.5" x14ac:dyDescent="0.25">
      <c r="O431" s="37"/>
      <c r="Z431" s="53"/>
      <c r="AA431" s="53"/>
      <c r="AB431" s="53"/>
      <c r="AC431" s="53"/>
      <c r="AE431" s="51" t="str">
        <f t="shared" ca="1" si="18"/>
        <v/>
      </c>
      <c r="AF431" s="51" t="str">
        <f t="shared" ca="1" si="19"/>
        <v/>
      </c>
      <c r="AG431" s="51" t="str">
        <f t="shared" ca="1" si="20"/>
        <v/>
      </c>
    </row>
    <row r="432" spans="15:33" ht="16.5" x14ac:dyDescent="0.25">
      <c r="O432" s="37"/>
      <c r="Z432" s="53"/>
      <c r="AA432" s="53"/>
      <c r="AB432" s="53"/>
      <c r="AC432" s="53"/>
      <c r="AE432" s="51" t="str">
        <f t="shared" ca="1" si="18"/>
        <v/>
      </c>
      <c r="AF432" s="51" t="str">
        <f t="shared" ca="1" si="19"/>
        <v/>
      </c>
      <c r="AG432" s="51" t="str">
        <f t="shared" ca="1" si="20"/>
        <v/>
      </c>
    </row>
    <row r="433" spans="15:33" ht="16.5" x14ac:dyDescent="0.25">
      <c r="O433" s="37"/>
      <c r="Z433" s="53"/>
      <c r="AA433" s="53"/>
      <c r="AB433" s="53"/>
      <c r="AC433" s="53"/>
      <c r="AE433" s="51" t="str">
        <f t="shared" ca="1" si="18"/>
        <v/>
      </c>
      <c r="AF433" s="51" t="str">
        <f t="shared" ca="1" si="19"/>
        <v/>
      </c>
      <c r="AG433" s="51" t="str">
        <f t="shared" ca="1" si="20"/>
        <v/>
      </c>
    </row>
    <row r="434" spans="15:33" ht="16.5" x14ac:dyDescent="0.25">
      <c r="O434" s="37"/>
      <c r="Z434" s="53"/>
      <c r="AA434" s="53"/>
      <c r="AB434" s="53"/>
      <c r="AC434" s="53"/>
      <c r="AE434" s="51" t="str">
        <f t="shared" ca="1" si="18"/>
        <v/>
      </c>
      <c r="AF434" s="51" t="str">
        <f t="shared" ca="1" si="19"/>
        <v/>
      </c>
      <c r="AG434" s="51" t="str">
        <f t="shared" ca="1" si="20"/>
        <v/>
      </c>
    </row>
    <row r="435" spans="15:33" ht="16.5" x14ac:dyDescent="0.25">
      <c r="O435" s="37"/>
      <c r="Z435" s="53"/>
      <c r="AA435" s="53"/>
      <c r="AB435" s="53"/>
      <c r="AC435" s="53"/>
      <c r="AE435" s="51" t="str">
        <f t="shared" ca="1" si="18"/>
        <v/>
      </c>
      <c r="AF435" s="51" t="str">
        <f t="shared" ca="1" si="19"/>
        <v/>
      </c>
      <c r="AG435" s="51" t="str">
        <f t="shared" ca="1" si="20"/>
        <v/>
      </c>
    </row>
    <row r="436" spans="15:33" ht="16.5" x14ac:dyDescent="0.25">
      <c r="O436" s="37"/>
      <c r="Z436" s="53"/>
      <c r="AA436" s="53"/>
      <c r="AB436" s="53"/>
      <c r="AC436" s="53"/>
      <c r="AE436" s="51" t="str">
        <f t="shared" ca="1" si="18"/>
        <v/>
      </c>
      <c r="AF436" s="51" t="str">
        <f t="shared" ca="1" si="19"/>
        <v/>
      </c>
      <c r="AG436" s="51" t="str">
        <f t="shared" ca="1" si="20"/>
        <v/>
      </c>
    </row>
    <row r="437" spans="15:33" ht="16.5" x14ac:dyDescent="0.25">
      <c r="O437" s="37"/>
      <c r="Z437" s="53"/>
      <c r="AA437" s="53"/>
      <c r="AB437" s="53"/>
      <c r="AC437" s="53"/>
      <c r="AE437" s="51" t="str">
        <f t="shared" ca="1" si="18"/>
        <v/>
      </c>
      <c r="AF437" s="51" t="str">
        <f t="shared" ca="1" si="19"/>
        <v/>
      </c>
      <c r="AG437" s="51" t="str">
        <f t="shared" ca="1" si="20"/>
        <v/>
      </c>
    </row>
    <row r="438" spans="15:33" ht="16.5" x14ac:dyDescent="0.25">
      <c r="O438" s="37"/>
      <c r="Z438" s="53"/>
      <c r="AA438" s="53"/>
      <c r="AB438" s="53"/>
      <c r="AC438" s="53"/>
      <c r="AE438" s="51" t="str">
        <f t="shared" ca="1" si="18"/>
        <v/>
      </c>
      <c r="AF438" s="51" t="str">
        <f t="shared" ca="1" si="19"/>
        <v/>
      </c>
      <c r="AG438" s="51" t="str">
        <f t="shared" ca="1" si="20"/>
        <v/>
      </c>
    </row>
    <row r="439" spans="15:33" ht="16.5" x14ac:dyDescent="0.25">
      <c r="O439" s="37"/>
      <c r="Z439" s="53"/>
      <c r="AA439" s="53"/>
      <c r="AB439" s="53"/>
      <c r="AC439" s="53"/>
      <c r="AE439" s="51" t="str">
        <f t="shared" ca="1" si="18"/>
        <v/>
      </c>
      <c r="AF439" s="51" t="str">
        <f t="shared" ca="1" si="19"/>
        <v/>
      </c>
      <c r="AG439" s="51" t="str">
        <f t="shared" ca="1" si="20"/>
        <v/>
      </c>
    </row>
    <row r="440" spans="15:33" ht="16.5" x14ac:dyDescent="0.25">
      <c r="O440" s="37"/>
      <c r="Z440" s="53"/>
      <c r="AA440" s="53"/>
      <c r="AB440" s="53"/>
      <c r="AC440" s="53"/>
      <c r="AE440" s="51" t="str">
        <f t="shared" ca="1" si="18"/>
        <v/>
      </c>
      <c r="AF440" s="51" t="str">
        <f t="shared" ca="1" si="19"/>
        <v/>
      </c>
      <c r="AG440" s="51" t="str">
        <f t="shared" ca="1" si="20"/>
        <v/>
      </c>
    </row>
    <row r="441" spans="15:33" ht="16.5" x14ac:dyDescent="0.25">
      <c r="O441" s="37"/>
      <c r="Z441" s="53"/>
      <c r="AA441" s="53"/>
      <c r="AB441" s="53"/>
      <c r="AC441" s="53"/>
      <c r="AE441" s="51" t="str">
        <f t="shared" ca="1" si="18"/>
        <v/>
      </c>
      <c r="AF441" s="51" t="str">
        <f t="shared" ca="1" si="19"/>
        <v/>
      </c>
      <c r="AG441" s="51" t="str">
        <f t="shared" ca="1" si="20"/>
        <v/>
      </c>
    </row>
    <row r="442" spans="15:33" ht="16.5" x14ac:dyDescent="0.25">
      <c r="O442" s="37"/>
      <c r="Z442" s="53"/>
      <c r="AA442" s="53"/>
      <c r="AB442" s="53"/>
      <c r="AC442" s="53"/>
      <c r="AE442" s="51" t="str">
        <f t="shared" ca="1" si="18"/>
        <v/>
      </c>
      <c r="AF442" s="51" t="str">
        <f t="shared" ca="1" si="19"/>
        <v/>
      </c>
      <c r="AG442" s="51" t="str">
        <f t="shared" ca="1" si="20"/>
        <v/>
      </c>
    </row>
    <row r="443" spans="15:33" ht="16.5" x14ac:dyDescent="0.25">
      <c r="O443" s="37"/>
      <c r="Z443" s="53"/>
      <c r="AA443" s="53"/>
      <c r="AB443" s="53"/>
      <c r="AC443" s="53"/>
      <c r="AE443" s="51" t="str">
        <f t="shared" ca="1" si="18"/>
        <v/>
      </c>
      <c r="AF443" s="51" t="str">
        <f t="shared" ca="1" si="19"/>
        <v/>
      </c>
      <c r="AG443" s="51" t="str">
        <f t="shared" ca="1" si="20"/>
        <v/>
      </c>
    </row>
    <row r="444" spans="15:33" ht="16.5" x14ac:dyDescent="0.25">
      <c r="O444" s="37"/>
      <c r="Z444" s="53"/>
      <c r="AA444" s="53"/>
      <c r="AB444" s="53"/>
      <c r="AC444" s="53"/>
      <c r="AE444" s="51" t="str">
        <f t="shared" ca="1" si="18"/>
        <v/>
      </c>
      <c r="AF444" s="51" t="str">
        <f t="shared" ca="1" si="19"/>
        <v/>
      </c>
      <c r="AG444" s="51" t="str">
        <f t="shared" ca="1" si="20"/>
        <v/>
      </c>
    </row>
    <row r="445" spans="15:33" ht="16.5" x14ac:dyDescent="0.25">
      <c r="O445" s="37"/>
      <c r="Z445" s="53"/>
      <c r="AA445" s="53"/>
      <c r="AB445" s="53"/>
      <c r="AC445" s="53"/>
      <c r="AE445" s="51" t="str">
        <f t="shared" ca="1" si="18"/>
        <v/>
      </c>
      <c r="AF445" s="51" t="str">
        <f t="shared" ca="1" si="19"/>
        <v/>
      </c>
      <c r="AG445" s="51" t="str">
        <f t="shared" ca="1" si="20"/>
        <v/>
      </c>
    </row>
    <row r="446" spans="15:33" ht="16.5" x14ac:dyDescent="0.25">
      <c r="O446" s="37"/>
      <c r="Z446" s="53"/>
      <c r="AA446" s="53"/>
      <c r="AB446" s="53"/>
      <c r="AC446" s="53"/>
      <c r="AE446" s="51" t="str">
        <f t="shared" ca="1" si="18"/>
        <v/>
      </c>
      <c r="AF446" s="51" t="str">
        <f t="shared" ca="1" si="19"/>
        <v/>
      </c>
      <c r="AG446" s="51" t="str">
        <f t="shared" ca="1" si="20"/>
        <v/>
      </c>
    </row>
    <row r="447" spans="15:33" ht="16.5" x14ac:dyDescent="0.25">
      <c r="O447" s="37"/>
      <c r="Z447" s="53"/>
      <c r="AA447" s="53"/>
      <c r="AB447" s="53"/>
      <c r="AC447" s="53"/>
      <c r="AE447" s="51" t="str">
        <f t="shared" ca="1" si="18"/>
        <v/>
      </c>
      <c r="AF447" s="51" t="str">
        <f t="shared" ca="1" si="19"/>
        <v/>
      </c>
      <c r="AG447" s="51" t="str">
        <f t="shared" ca="1" si="20"/>
        <v/>
      </c>
    </row>
    <row r="448" spans="15:33" ht="16.5" x14ac:dyDescent="0.25">
      <c r="O448" s="37"/>
      <c r="Z448" s="53"/>
      <c r="AA448" s="53"/>
      <c r="AB448" s="53"/>
      <c r="AC448" s="53"/>
      <c r="AE448" s="51" t="str">
        <f t="shared" ca="1" si="18"/>
        <v/>
      </c>
      <c r="AF448" s="51" t="str">
        <f t="shared" ca="1" si="19"/>
        <v/>
      </c>
      <c r="AG448" s="51" t="str">
        <f t="shared" ca="1" si="20"/>
        <v/>
      </c>
    </row>
    <row r="449" spans="15:33" ht="16.5" x14ac:dyDescent="0.25">
      <c r="O449" s="37"/>
      <c r="Z449" s="53"/>
      <c r="AA449" s="53"/>
      <c r="AB449" s="53"/>
      <c r="AC449" s="53"/>
      <c r="AE449" s="51" t="str">
        <f t="shared" ca="1" si="18"/>
        <v/>
      </c>
      <c r="AF449" s="51" t="str">
        <f t="shared" ca="1" si="19"/>
        <v/>
      </c>
      <c r="AG449" s="51" t="str">
        <f t="shared" ca="1" si="20"/>
        <v/>
      </c>
    </row>
    <row r="450" spans="15:33" ht="16.5" x14ac:dyDescent="0.25">
      <c r="O450" s="37"/>
      <c r="Z450" s="53"/>
      <c r="AA450" s="53"/>
      <c r="AB450" s="53"/>
      <c r="AC450" s="53"/>
      <c r="AE450" s="51" t="str">
        <f t="shared" ca="1" si="18"/>
        <v/>
      </c>
      <c r="AF450" s="51" t="str">
        <f t="shared" ca="1" si="19"/>
        <v/>
      </c>
      <c r="AG450" s="51" t="str">
        <f t="shared" ca="1" si="20"/>
        <v/>
      </c>
    </row>
    <row r="451" spans="15:33" ht="16.5" x14ac:dyDescent="0.25">
      <c r="O451" s="37"/>
      <c r="Z451" s="53"/>
      <c r="AA451" s="53"/>
      <c r="AB451" s="53"/>
      <c r="AC451" s="53"/>
      <c r="AE451" s="51" t="str">
        <f t="shared" ca="1" si="18"/>
        <v/>
      </c>
      <c r="AF451" s="51" t="str">
        <f t="shared" ca="1" si="19"/>
        <v/>
      </c>
      <c r="AG451" s="51" t="str">
        <f t="shared" ca="1" si="20"/>
        <v/>
      </c>
    </row>
    <row r="452" spans="15:33" ht="16.5" x14ac:dyDescent="0.25">
      <c r="O452" s="37"/>
      <c r="Z452" s="53"/>
      <c r="AA452" s="53"/>
      <c r="AB452" s="53"/>
      <c r="AC452" s="53"/>
      <c r="AE452" s="51" t="str">
        <f t="shared" ca="1" si="18"/>
        <v/>
      </c>
      <c r="AF452" s="51" t="str">
        <f t="shared" ca="1" si="19"/>
        <v/>
      </c>
      <c r="AG452" s="51" t="str">
        <f t="shared" ca="1" si="20"/>
        <v/>
      </c>
    </row>
    <row r="453" spans="15:33" ht="16.5" x14ac:dyDescent="0.25">
      <c r="O453" s="37"/>
      <c r="Z453" s="53"/>
      <c r="AA453" s="53"/>
      <c r="AB453" s="53"/>
      <c r="AC453" s="53"/>
      <c r="AE453" s="51" t="str">
        <f t="shared" ref="AE453:AE493" ca="1" si="21">IF(AND(INT(YEARFRAC(I453,TODAY()))&gt;=25,INT(YEARFRAC(I453,TODAY()))&lt;=35),INT(YEARFRAC(I453,TODAY())),"")</f>
        <v/>
      </c>
      <c r="AF453" s="51" t="str">
        <f t="shared" ref="AF453:AF493" ca="1" si="22">IF(AND(INT(YEARFRAC(I453,TODAY()))&gt;=36,INT(YEARFRAC(I453,TODAY()))&lt;=45),INT(YEARFRAC(I453,TODAY())),"")</f>
        <v/>
      </c>
      <c r="AG453" s="51" t="str">
        <f t="shared" ref="AG453:AG493" ca="1" si="23">IF(AND(INT(YEARFRAC(I453,TODAY()))&gt;=46,INT(YEARFRAC(I453,TODAY()))&lt;=50),INT(YEARFRAC(I453,TODAY())),"")</f>
        <v/>
      </c>
    </row>
    <row r="454" spans="15:33" ht="16.5" x14ac:dyDescent="0.25">
      <c r="O454" s="37"/>
      <c r="Z454" s="53"/>
      <c r="AA454" s="53"/>
      <c r="AB454" s="53"/>
      <c r="AC454" s="53"/>
      <c r="AE454" s="51" t="str">
        <f t="shared" ca="1" si="21"/>
        <v/>
      </c>
      <c r="AF454" s="51" t="str">
        <f t="shared" ca="1" si="22"/>
        <v/>
      </c>
      <c r="AG454" s="51" t="str">
        <f t="shared" ca="1" si="23"/>
        <v/>
      </c>
    </row>
    <row r="455" spans="15:33" ht="16.5" x14ac:dyDescent="0.25">
      <c r="O455" s="37"/>
      <c r="Z455" s="53"/>
      <c r="AA455" s="53"/>
      <c r="AB455" s="53"/>
      <c r="AC455" s="53"/>
      <c r="AE455" s="51" t="str">
        <f t="shared" ca="1" si="21"/>
        <v/>
      </c>
      <c r="AF455" s="51" t="str">
        <f t="shared" ca="1" si="22"/>
        <v/>
      </c>
      <c r="AG455" s="51" t="str">
        <f t="shared" ca="1" si="23"/>
        <v/>
      </c>
    </row>
    <row r="456" spans="15:33" ht="16.5" x14ac:dyDescent="0.25">
      <c r="O456" s="37"/>
      <c r="Z456" s="53"/>
      <c r="AA456" s="53"/>
      <c r="AB456" s="53"/>
      <c r="AC456" s="53"/>
      <c r="AE456" s="51" t="str">
        <f t="shared" ca="1" si="21"/>
        <v/>
      </c>
      <c r="AF456" s="51" t="str">
        <f t="shared" ca="1" si="22"/>
        <v/>
      </c>
      <c r="AG456" s="51" t="str">
        <f t="shared" ca="1" si="23"/>
        <v/>
      </c>
    </row>
    <row r="457" spans="15:33" ht="16.5" x14ac:dyDescent="0.25">
      <c r="O457" s="37"/>
      <c r="Z457" s="53"/>
      <c r="AA457" s="53"/>
      <c r="AB457" s="53"/>
      <c r="AC457" s="53"/>
      <c r="AE457" s="51" t="str">
        <f t="shared" ca="1" si="21"/>
        <v/>
      </c>
      <c r="AF457" s="51" t="str">
        <f t="shared" ca="1" si="22"/>
        <v/>
      </c>
      <c r="AG457" s="51" t="str">
        <f t="shared" ca="1" si="23"/>
        <v/>
      </c>
    </row>
    <row r="458" spans="15:33" ht="16.5" x14ac:dyDescent="0.25">
      <c r="O458" s="37"/>
      <c r="Z458" s="53"/>
      <c r="AA458" s="53"/>
      <c r="AB458" s="53"/>
      <c r="AC458" s="53"/>
      <c r="AE458" s="51" t="str">
        <f t="shared" ca="1" si="21"/>
        <v/>
      </c>
      <c r="AF458" s="51" t="str">
        <f t="shared" ca="1" si="22"/>
        <v/>
      </c>
      <c r="AG458" s="51" t="str">
        <f t="shared" ca="1" si="23"/>
        <v/>
      </c>
    </row>
    <row r="459" spans="15:33" ht="16.5" x14ac:dyDescent="0.25">
      <c r="O459" s="37"/>
      <c r="Z459" s="53"/>
      <c r="AA459" s="53"/>
      <c r="AB459" s="53"/>
      <c r="AC459" s="53"/>
      <c r="AE459" s="51" t="str">
        <f t="shared" ca="1" si="21"/>
        <v/>
      </c>
      <c r="AF459" s="51" t="str">
        <f t="shared" ca="1" si="22"/>
        <v/>
      </c>
      <c r="AG459" s="51" t="str">
        <f t="shared" ca="1" si="23"/>
        <v/>
      </c>
    </row>
    <row r="460" spans="15:33" ht="16.5" x14ac:dyDescent="0.25">
      <c r="O460" s="37"/>
      <c r="Z460" s="53"/>
      <c r="AA460" s="53"/>
      <c r="AB460" s="53"/>
      <c r="AC460" s="53"/>
      <c r="AE460" s="51" t="str">
        <f t="shared" ca="1" si="21"/>
        <v/>
      </c>
      <c r="AF460" s="51" t="str">
        <f t="shared" ca="1" si="22"/>
        <v/>
      </c>
      <c r="AG460" s="51" t="str">
        <f t="shared" ca="1" si="23"/>
        <v/>
      </c>
    </row>
    <row r="461" spans="15:33" ht="16.5" x14ac:dyDescent="0.25">
      <c r="O461" s="37"/>
      <c r="Z461" s="53"/>
      <c r="AA461" s="53"/>
      <c r="AB461" s="53"/>
      <c r="AC461" s="53"/>
      <c r="AE461" s="51" t="str">
        <f t="shared" ca="1" si="21"/>
        <v/>
      </c>
      <c r="AF461" s="51" t="str">
        <f t="shared" ca="1" si="22"/>
        <v/>
      </c>
      <c r="AG461" s="51" t="str">
        <f t="shared" ca="1" si="23"/>
        <v/>
      </c>
    </row>
    <row r="462" spans="15:33" ht="16.5" x14ac:dyDescent="0.25">
      <c r="O462" s="37"/>
      <c r="Z462" s="53"/>
      <c r="AA462" s="53"/>
      <c r="AB462" s="53"/>
      <c r="AC462" s="53"/>
      <c r="AE462" s="51" t="str">
        <f t="shared" ca="1" si="21"/>
        <v/>
      </c>
      <c r="AF462" s="51" t="str">
        <f t="shared" ca="1" si="22"/>
        <v/>
      </c>
      <c r="AG462" s="51" t="str">
        <f t="shared" ca="1" si="23"/>
        <v/>
      </c>
    </row>
    <row r="463" spans="15:33" ht="16.5" x14ac:dyDescent="0.25">
      <c r="O463" s="37"/>
      <c r="Z463" s="53"/>
      <c r="AA463" s="53"/>
      <c r="AB463" s="53"/>
      <c r="AC463" s="53"/>
      <c r="AE463" s="51" t="str">
        <f t="shared" ca="1" si="21"/>
        <v/>
      </c>
      <c r="AF463" s="51" t="str">
        <f t="shared" ca="1" si="22"/>
        <v/>
      </c>
      <c r="AG463" s="51" t="str">
        <f t="shared" ca="1" si="23"/>
        <v/>
      </c>
    </row>
    <row r="464" spans="15:33" ht="16.5" x14ac:dyDescent="0.25">
      <c r="O464" s="37"/>
      <c r="Z464" s="53"/>
      <c r="AA464" s="53"/>
      <c r="AB464" s="53"/>
      <c r="AC464" s="53"/>
      <c r="AE464" s="51" t="str">
        <f t="shared" ca="1" si="21"/>
        <v/>
      </c>
      <c r="AF464" s="51" t="str">
        <f t="shared" ca="1" si="22"/>
        <v/>
      </c>
      <c r="AG464" s="51" t="str">
        <f t="shared" ca="1" si="23"/>
        <v/>
      </c>
    </row>
    <row r="465" spans="15:33" ht="16.5" x14ac:dyDescent="0.25">
      <c r="O465" s="37"/>
      <c r="Z465" s="53"/>
      <c r="AA465" s="53"/>
      <c r="AB465" s="53"/>
      <c r="AC465" s="53"/>
      <c r="AE465" s="51" t="str">
        <f t="shared" ca="1" si="21"/>
        <v/>
      </c>
      <c r="AF465" s="51" t="str">
        <f t="shared" ca="1" si="22"/>
        <v/>
      </c>
      <c r="AG465" s="51" t="str">
        <f t="shared" ca="1" si="23"/>
        <v/>
      </c>
    </row>
    <row r="466" spans="15:33" ht="16.5" x14ac:dyDescent="0.25">
      <c r="O466" s="37"/>
      <c r="Z466" s="53"/>
      <c r="AA466" s="53"/>
      <c r="AB466" s="53"/>
      <c r="AC466" s="53"/>
      <c r="AE466" s="51" t="str">
        <f t="shared" ca="1" si="21"/>
        <v/>
      </c>
      <c r="AF466" s="51" t="str">
        <f t="shared" ca="1" si="22"/>
        <v/>
      </c>
      <c r="AG466" s="51" t="str">
        <f t="shared" ca="1" si="23"/>
        <v/>
      </c>
    </row>
    <row r="467" spans="15:33" ht="16.5" x14ac:dyDescent="0.25">
      <c r="O467" s="37"/>
      <c r="Z467" s="53"/>
      <c r="AA467" s="53"/>
      <c r="AB467" s="53"/>
      <c r="AC467" s="53"/>
      <c r="AE467" s="51" t="str">
        <f t="shared" ca="1" si="21"/>
        <v/>
      </c>
      <c r="AF467" s="51" t="str">
        <f t="shared" ca="1" si="22"/>
        <v/>
      </c>
      <c r="AG467" s="51" t="str">
        <f t="shared" ca="1" si="23"/>
        <v/>
      </c>
    </row>
    <row r="468" spans="15:33" ht="16.5" x14ac:dyDescent="0.25">
      <c r="O468" s="37"/>
      <c r="Z468" s="53"/>
      <c r="AA468" s="53"/>
      <c r="AB468" s="53"/>
      <c r="AC468" s="53"/>
      <c r="AE468" s="51" t="str">
        <f t="shared" ca="1" si="21"/>
        <v/>
      </c>
      <c r="AF468" s="51" t="str">
        <f t="shared" ca="1" si="22"/>
        <v/>
      </c>
      <c r="AG468" s="51" t="str">
        <f t="shared" ca="1" si="23"/>
        <v/>
      </c>
    </row>
    <row r="469" spans="15:33" ht="16.5" x14ac:dyDescent="0.25">
      <c r="O469" s="37"/>
      <c r="Z469" s="53"/>
      <c r="AA469" s="53"/>
      <c r="AB469" s="53"/>
      <c r="AC469" s="53"/>
      <c r="AE469" s="51" t="str">
        <f t="shared" ca="1" si="21"/>
        <v/>
      </c>
      <c r="AF469" s="51" t="str">
        <f t="shared" ca="1" si="22"/>
        <v/>
      </c>
      <c r="AG469" s="51" t="str">
        <f t="shared" ca="1" si="23"/>
        <v/>
      </c>
    </row>
    <row r="470" spans="15:33" ht="16.5" x14ac:dyDescent="0.25">
      <c r="O470" s="37"/>
      <c r="Z470" s="53"/>
      <c r="AA470" s="53"/>
      <c r="AB470" s="53"/>
      <c r="AC470" s="53"/>
      <c r="AE470" s="51" t="str">
        <f t="shared" ca="1" si="21"/>
        <v/>
      </c>
      <c r="AF470" s="51" t="str">
        <f t="shared" ca="1" si="22"/>
        <v/>
      </c>
      <c r="AG470" s="51" t="str">
        <f t="shared" ca="1" si="23"/>
        <v/>
      </c>
    </row>
    <row r="471" spans="15:33" ht="16.5" x14ac:dyDescent="0.25">
      <c r="O471" s="37"/>
      <c r="Z471" s="53"/>
      <c r="AA471" s="53"/>
      <c r="AB471" s="53"/>
      <c r="AC471" s="53"/>
      <c r="AE471" s="51" t="str">
        <f t="shared" ca="1" si="21"/>
        <v/>
      </c>
      <c r="AF471" s="51" t="str">
        <f t="shared" ca="1" si="22"/>
        <v/>
      </c>
      <c r="AG471" s="51" t="str">
        <f t="shared" ca="1" si="23"/>
        <v/>
      </c>
    </row>
    <row r="472" spans="15:33" ht="16.5" x14ac:dyDescent="0.25">
      <c r="O472" s="37"/>
      <c r="Z472" s="53"/>
      <c r="AA472" s="53"/>
      <c r="AB472" s="53"/>
      <c r="AC472" s="53"/>
      <c r="AE472" s="51" t="str">
        <f t="shared" ca="1" si="21"/>
        <v/>
      </c>
      <c r="AF472" s="51" t="str">
        <f t="shared" ca="1" si="22"/>
        <v/>
      </c>
      <c r="AG472" s="51" t="str">
        <f t="shared" ca="1" si="23"/>
        <v/>
      </c>
    </row>
    <row r="473" spans="15:33" ht="16.5" x14ac:dyDescent="0.25">
      <c r="O473" s="37"/>
      <c r="Z473" s="53"/>
      <c r="AA473" s="53"/>
      <c r="AB473" s="53"/>
      <c r="AC473" s="53"/>
      <c r="AE473" s="51" t="str">
        <f t="shared" ca="1" si="21"/>
        <v/>
      </c>
      <c r="AF473" s="51" t="str">
        <f t="shared" ca="1" si="22"/>
        <v/>
      </c>
      <c r="AG473" s="51" t="str">
        <f t="shared" ca="1" si="23"/>
        <v/>
      </c>
    </row>
    <row r="474" spans="15:33" ht="16.5" x14ac:dyDescent="0.25">
      <c r="O474" s="37"/>
      <c r="Z474" s="53"/>
      <c r="AA474" s="53"/>
      <c r="AB474" s="53"/>
      <c r="AC474" s="53"/>
      <c r="AE474" s="51" t="str">
        <f t="shared" ca="1" si="21"/>
        <v/>
      </c>
      <c r="AF474" s="51" t="str">
        <f t="shared" ca="1" si="22"/>
        <v/>
      </c>
      <c r="AG474" s="51" t="str">
        <f t="shared" ca="1" si="23"/>
        <v/>
      </c>
    </row>
    <row r="475" spans="15:33" ht="16.5" x14ac:dyDescent="0.25">
      <c r="O475" s="37"/>
      <c r="Z475" s="53"/>
      <c r="AA475" s="53"/>
      <c r="AB475" s="53"/>
      <c r="AC475" s="53"/>
      <c r="AE475" s="51" t="str">
        <f t="shared" ca="1" si="21"/>
        <v/>
      </c>
      <c r="AF475" s="51" t="str">
        <f t="shared" ca="1" si="22"/>
        <v/>
      </c>
      <c r="AG475" s="51" t="str">
        <f t="shared" ca="1" si="23"/>
        <v/>
      </c>
    </row>
    <row r="476" spans="15:33" ht="16.5" x14ac:dyDescent="0.25">
      <c r="O476" s="37"/>
      <c r="Z476" s="53"/>
      <c r="AA476" s="53"/>
      <c r="AB476" s="53"/>
      <c r="AC476" s="53"/>
      <c r="AE476" s="51" t="str">
        <f t="shared" ca="1" si="21"/>
        <v/>
      </c>
      <c r="AF476" s="51" t="str">
        <f t="shared" ca="1" si="22"/>
        <v/>
      </c>
      <c r="AG476" s="51" t="str">
        <f t="shared" ca="1" si="23"/>
        <v/>
      </c>
    </row>
    <row r="477" spans="15:33" ht="16.5" x14ac:dyDescent="0.25">
      <c r="O477" s="37"/>
      <c r="Z477" s="53"/>
      <c r="AA477" s="53"/>
      <c r="AB477" s="53"/>
      <c r="AC477" s="53"/>
      <c r="AE477" s="51" t="str">
        <f t="shared" ca="1" si="21"/>
        <v/>
      </c>
      <c r="AF477" s="51" t="str">
        <f t="shared" ca="1" si="22"/>
        <v/>
      </c>
      <c r="AG477" s="51" t="str">
        <f t="shared" ca="1" si="23"/>
        <v/>
      </c>
    </row>
    <row r="478" spans="15:33" ht="16.5" x14ac:dyDescent="0.25">
      <c r="O478" s="37"/>
      <c r="Z478" s="53"/>
      <c r="AA478" s="53"/>
      <c r="AB478" s="53"/>
      <c r="AC478" s="53"/>
      <c r="AE478" s="51" t="str">
        <f t="shared" ca="1" si="21"/>
        <v/>
      </c>
      <c r="AF478" s="51" t="str">
        <f t="shared" ca="1" si="22"/>
        <v/>
      </c>
      <c r="AG478" s="51" t="str">
        <f t="shared" ca="1" si="23"/>
        <v/>
      </c>
    </row>
    <row r="479" spans="15:33" ht="16.5" x14ac:dyDescent="0.25">
      <c r="O479" s="37"/>
      <c r="Z479" s="53"/>
      <c r="AA479" s="53"/>
      <c r="AB479" s="53"/>
      <c r="AC479" s="53"/>
      <c r="AE479" s="51" t="str">
        <f t="shared" ca="1" si="21"/>
        <v/>
      </c>
      <c r="AF479" s="51" t="str">
        <f t="shared" ca="1" si="22"/>
        <v/>
      </c>
      <c r="AG479" s="51" t="str">
        <f t="shared" ca="1" si="23"/>
        <v/>
      </c>
    </row>
    <row r="480" spans="15:33" ht="16.5" x14ac:dyDescent="0.25">
      <c r="O480" s="37"/>
      <c r="Z480" s="53"/>
      <c r="AA480" s="53"/>
      <c r="AB480" s="53"/>
      <c r="AC480" s="53"/>
      <c r="AE480" s="51" t="str">
        <f t="shared" ca="1" si="21"/>
        <v/>
      </c>
      <c r="AF480" s="51" t="str">
        <f t="shared" ca="1" si="22"/>
        <v/>
      </c>
      <c r="AG480" s="51" t="str">
        <f t="shared" ca="1" si="23"/>
        <v/>
      </c>
    </row>
    <row r="481" spans="15:33" ht="16.5" x14ac:dyDescent="0.25">
      <c r="O481" s="37"/>
      <c r="Z481" s="53"/>
      <c r="AA481" s="53"/>
      <c r="AB481" s="53"/>
      <c r="AC481" s="53"/>
      <c r="AE481" s="51" t="str">
        <f t="shared" ca="1" si="21"/>
        <v/>
      </c>
      <c r="AF481" s="51" t="str">
        <f t="shared" ca="1" si="22"/>
        <v/>
      </c>
      <c r="AG481" s="51" t="str">
        <f t="shared" ca="1" si="23"/>
        <v/>
      </c>
    </row>
    <row r="482" spans="15:33" ht="16.5" x14ac:dyDescent="0.25">
      <c r="O482" s="37"/>
      <c r="Z482" s="53"/>
      <c r="AA482" s="53"/>
      <c r="AB482" s="53"/>
      <c r="AC482" s="53"/>
      <c r="AE482" s="51" t="str">
        <f t="shared" ca="1" si="21"/>
        <v/>
      </c>
      <c r="AF482" s="51" t="str">
        <f t="shared" ca="1" si="22"/>
        <v/>
      </c>
      <c r="AG482" s="51" t="str">
        <f t="shared" ca="1" si="23"/>
        <v/>
      </c>
    </row>
    <row r="483" spans="15:33" ht="16.5" x14ac:dyDescent="0.25">
      <c r="O483" s="37"/>
      <c r="Z483" s="53"/>
      <c r="AA483" s="53"/>
      <c r="AB483" s="53"/>
      <c r="AC483" s="53"/>
      <c r="AE483" s="51" t="str">
        <f t="shared" ca="1" si="21"/>
        <v/>
      </c>
      <c r="AF483" s="51" t="str">
        <f t="shared" ca="1" si="22"/>
        <v/>
      </c>
      <c r="AG483" s="51" t="str">
        <f t="shared" ca="1" si="23"/>
        <v/>
      </c>
    </row>
    <row r="484" spans="15:33" ht="16.5" x14ac:dyDescent="0.25">
      <c r="O484" s="37"/>
      <c r="Z484" s="53"/>
      <c r="AA484" s="53"/>
      <c r="AB484" s="53"/>
      <c r="AC484" s="53"/>
      <c r="AE484" s="51" t="str">
        <f t="shared" ca="1" si="21"/>
        <v/>
      </c>
      <c r="AF484" s="51" t="str">
        <f t="shared" ca="1" si="22"/>
        <v/>
      </c>
      <c r="AG484" s="51" t="str">
        <f t="shared" ca="1" si="23"/>
        <v/>
      </c>
    </row>
    <row r="485" spans="15:33" ht="16.5" x14ac:dyDescent="0.25">
      <c r="O485" s="37"/>
      <c r="Z485" s="53"/>
      <c r="AA485" s="53"/>
      <c r="AB485" s="53"/>
      <c r="AC485" s="53"/>
      <c r="AE485" s="51" t="str">
        <f t="shared" ca="1" si="21"/>
        <v/>
      </c>
      <c r="AF485" s="51" t="str">
        <f t="shared" ca="1" si="22"/>
        <v/>
      </c>
      <c r="AG485" s="51" t="str">
        <f t="shared" ca="1" si="23"/>
        <v/>
      </c>
    </row>
    <row r="486" spans="15:33" ht="16.5" x14ac:dyDescent="0.25">
      <c r="O486" s="37"/>
      <c r="Z486" s="53"/>
      <c r="AA486" s="53"/>
      <c r="AB486" s="53"/>
      <c r="AC486" s="53"/>
      <c r="AE486" s="51" t="str">
        <f t="shared" ca="1" si="21"/>
        <v/>
      </c>
      <c r="AF486" s="51" t="str">
        <f t="shared" ca="1" si="22"/>
        <v/>
      </c>
      <c r="AG486" s="51" t="str">
        <f t="shared" ca="1" si="23"/>
        <v/>
      </c>
    </row>
    <row r="487" spans="15:33" ht="16.5" x14ac:dyDescent="0.25">
      <c r="O487" s="37"/>
      <c r="Z487" s="53"/>
      <c r="AA487" s="53"/>
      <c r="AB487" s="53"/>
      <c r="AC487" s="53"/>
      <c r="AE487" s="51" t="str">
        <f t="shared" ca="1" si="21"/>
        <v/>
      </c>
      <c r="AF487" s="51" t="str">
        <f t="shared" ca="1" si="22"/>
        <v/>
      </c>
      <c r="AG487" s="51" t="str">
        <f t="shared" ca="1" si="23"/>
        <v/>
      </c>
    </row>
    <row r="488" spans="15:33" ht="16.5" x14ac:dyDescent="0.25">
      <c r="O488" s="37"/>
      <c r="Z488" s="53"/>
      <c r="AA488" s="53"/>
      <c r="AB488" s="53"/>
      <c r="AC488" s="53"/>
      <c r="AE488" s="51" t="str">
        <f t="shared" ca="1" si="21"/>
        <v/>
      </c>
      <c r="AF488" s="51" t="str">
        <f t="shared" ca="1" si="22"/>
        <v/>
      </c>
      <c r="AG488" s="51" t="str">
        <f t="shared" ca="1" si="23"/>
        <v/>
      </c>
    </row>
    <row r="489" spans="15:33" ht="16.5" x14ac:dyDescent="0.25">
      <c r="O489" s="37"/>
      <c r="Z489" s="53"/>
      <c r="AA489" s="53"/>
      <c r="AB489" s="53"/>
      <c r="AC489" s="53"/>
      <c r="AE489" s="51" t="str">
        <f t="shared" ca="1" si="21"/>
        <v/>
      </c>
      <c r="AF489" s="51" t="str">
        <f t="shared" ca="1" si="22"/>
        <v/>
      </c>
      <c r="AG489" s="51" t="str">
        <f t="shared" ca="1" si="23"/>
        <v/>
      </c>
    </row>
    <row r="490" spans="15:33" ht="16.5" x14ac:dyDescent="0.25">
      <c r="O490" s="37"/>
      <c r="Z490" s="53"/>
      <c r="AA490" s="53"/>
      <c r="AB490" s="53"/>
      <c r="AC490" s="53"/>
      <c r="AE490" s="51" t="str">
        <f t="shared" ca="1" si="21"/>
        <v/>
      </c>
      <c r="AF490" s="51" t="str">
        <f t="shared" ca="1" si="22"/>
        <v/>
      </c>
      <c r="AG490" s="51" t="str">
        <f t="shared" ca="1" si="23"/>
        <v/>
      </c>
    </row>
    <row r="491" spans="15:33" ht="16.5" x14ac:dyDescent="0.25">
      <c r="O491" s="37"/>
      <c r="Z491" s="53"/>
      <c r="AA491" s="53"/>
      <c r="AB491" s="53"/>
      <c r="AC491" s="53"/>
      <c r="AE491" s="51" t="str">
        <f t="shared" ca="1" si="21"/>
        <v/>
      </c>
      <c r="AF491" s="51" t="str">
        <f t="shared" ca="1" si="22"/>
        <v/>
      </c>
      <c r="AG491" s="51" t="str">
        <f t="shared" ca="1" si="23"/>
        <v/>
      </c>
    </row>
    <row r="492" spans="15:33" ht="16.5" x14ac:dyDescent="0.25">
      <c r="O492" s="37"/>
      <c r="Z492" s="53"/>
      <c r="AA492" s="53"/>
      <c r="AB492" s="53"/>
      <c r="AC492" s="53"/>
      <c r="AE492" s="51" t="str">
        <f t="shared" ca="1" si="21"/>
        <v/>
      </c>
      <c r="AF492" s="51" t="str">
        <f t="shared" ca="1" si="22"/>
        <v/>
      </c>
      <c r="AG492" s="51" t="str">
        <f t="shared" ca="1" si="23"/>
        <v/>
      </c>
    </row>
    <row r="493" spans="15:33" ht="16.5" x14ac:dyDescent="0.25">
      <c r="Z493" s="53"/>
      <c r="AA493" s="53"/>
      <c r="AB493" s="53"/>
      <c r="AC493" s="53"/>
      <c r="AE493" s="51" t="str">
        <f t="shared" ca="1" si="21"/>
        <v/>
      </c>
      <c r="AF493" s="51" t="str">
        <f t="shared" ca="1" si="22"/>
        <v/>
      </c>
      <c r="AG493" s="51" t="str">
        <f t="shared" ca="1" si="23"/>
        <v/>
      </c>
    </row>
    <row r="494" spans="15:33" ht="16.5" x14ac:dyDescent="0.25">
      <c r="AC494" s="53"/>
      <c r="AE494" s="51"/>
      <c r="AF494" s="51"/>
      <c r="AG494" s="51"/>
    </row>
    <row r="495" spans="15:33" ht="15.75" x14ac:dyDescent="0.25">
      <c r="AC495" s="53"/>
    </row>
    <row r="496" spans="15:33" ht="15.75" x14ac:dyDescent="0.25">
      <c r="AC496" s="53"/>
    </row>
    <row r="497" spans="29:29" ht="15.75" x14ac:dyDescent="0.25">
      <c r="AC497" s="53"/>
    </row>
    <row r="498" spans="29:29" ht="15.75" x14ac:dyDescent="0.25">
      <c r="AC498" s="53"/>
    </row>
    <row r="499" spans="29:29" ht="15.75" x14ac:dyDescent="0.25">
      <c r="AC499" s="53"/>
    </row>
    <row r="500" spans="29:29" ht="15.75" x14ac:dyDescent="0.25">
      <c r="AC500" s="53"/>
    </row>
    <row r="501" spans="29:29" ht="15.75" x14ac:dyDescent="0.25">
      <c r="AC501" s="53"/>
    </row>
    <row r="502" spans="29:29" ht="15.75" x14ac:dyDescent="0.25">
      <c r="AC502" s="53"/>
    </row>
    <row r="503" spans="29:29" ht="15.75" x14ac:dyDescent="0.25">
      <c r="AC503" s="53"/>
    </row>
    <row r="504" spans="29:29" ht="15.75" x14ac:dyDescent="0.25">
      <c r="AC504" s="53"/>
    </row>
    <row r="505" spans="29:29" ht="15.75" x14ac:dyDescent="0.25">
      <c r="AC505" s="53"/>
    </row>
  </sheetData>
  <autoFilter ref="A11:AH177" xr:uid="{00000000-0009-0000-0000-000000000000}">
    <sortState xmlns:xlrd2="http://schemas.microsoft.com/office/spreadsheetml/2017/richdata2" ref="A13:AH177">
      <sortCondition ref="E11:E177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2" type="noConversion"/>
  <conditionalFormatting sqref="A12:A593">
    <cfRule type="expression" dxfId="84" priority="13">
      <formula>AND(E12&lt;&gt;"",A12="")</formula>
    </cfRule>
  </conditionalFormatting>
  <conditionalFormatting sqref="D12:D587">
    <cfRule type="expression" dxfId="82" priority="15">
      <formula>AND(D12&lt;&gt;"",D12&lt;&gt;"солдат")</formula>
    </cfRule>
  </conditionalFormatting>
  <conditionalFormatting sqref="E12">
    <cfRule type="duplicateValues" dxfId="81" priority="142"/>
  </conditionalFormatting>
  <conditionalFormatting sqref="E13">
    <cfRule type="duplicateValues" dxfId="80" priority="83"/>
  </conditionalFormatting>
  <conditionalFormatting sqref="E14">
    <cfRule type="duplicateValues" dxfId="79" priority="24"/>
  </conditionalFormatting>
  <conditionalFormatting sqref="E15">
    <cfRule type="duplicateValues" dxfId="78" priority="23"/>
  </conditionalFormatting>
  <conditionalFormatting sqref="E16">
    <cfRule type="duplicateValues" dxfId="77" priority="22"/>
  </conditionalFormatting>
  <conditionalFormatting sqref="E17">
    <cfRule type="duplicateValues" dxfId="76" priority="19"/>
  </conditionalFormatting>
  <conditionalFormatting sqref="E19">
    <cfRule type="duplicateValues" dxfId="75" priority="21"/>
  </conditionalFormatting>
  <conditionalFormatting sqref="E20">
    <cfRule type="duplicateValues" dxfId="74" priority="20"/>
  </conditionalFormatting>
  <conditionalFormatting sqref="E21">
    <cfRule type="duplicateValues" dxfId="73" priority="18"/>
  </conditionalFormatting>
  <conditionalFormatting sqref="E22">
    <cfRule type="duplicateValues" dxfId="72" priority="16"/>
  </conditionalFormatting>
  <conditionalFormatting sqref="E23">
    <cfRule type="duplicateValues" dxfId="71" priority="17"/>
  </conditionalFormatting>
  <conditionalFormatting sqref="E25">
    <cfRule type="duplicateValues" dxfId="70" priority="14"/>
  </conditionalFormatting>
  <conditionalFormatting sqref="E29">
    <cfRule type="duplicateValues" dxfId="69" priority="100"/>
  </conditionalFormatting>
  <conditionalFormatting sqref="E30:E31">
    <cfRule type="duplicateValues" dxfId="68" priority="185"/>
  </conditionalFormatting>
  <conditionalFormatting sqref="E36:E593 E1:E11 E32:E34">
    <cfRule type="duplicateValues" dxfId="67" priority="186"/>
  </conditionalFormatting>
  <conditionalFormatting sqref="H155:H593">
    <cfRule type="expression" dxfId="63" priority="188">
      <formula>AND(_xlfn.ISFORMULA(H155), H155="")</formula>
    </cfRule>
  </conditionalFormatting>
  <conditionalFormatting sqref="I12">
    <cfRule type="expression" dxfId="62" priority="125">
      <formula>(IF(LEN(J12)&lt;&gt;10," ",LEFT(J12,5)+1))=I12</formula>
    </cfRule>
  </conditionalFormatting>
  <conditionalFormatting sqref="I14">
    <cfRule type="expression" dxfId="61" priority="11">
      <formula>(IF(LEN(J14)&lt;&gt;10," ",LEFT(J14,5)+1))=I14</formula>
    </cfRule>
  </conditionalFormatting>
  <conditionalFormatting sqref="I16 I18">
    <cfRule type="expression" dxfId="60" priority="8">
      <formula>(IF(LEN(J16)&lt;&gt;10," ",LEFT(J16,5)+1))=I16</formula>
    </cfRule>
  </conditionalFormatting>
  <conditionalFormatting sqref="I20">
    <cfRule type="expression" dxfId="59" priority="5">
      <formula>(IF(LEN(J20)&lt;&gt;10," ",LEFT(J20,5)+1))=I20</formula>
    </cfRule>
  </conditionalFormatting>
  <conditionalFormatting sqref="I22:I593">
    <cfRule type="expression" dxfId="58" priority="2">
      <formula>(IF(LEN(J22)&lt;&gt;10," ",LEFT(J22,5)+1))=I22</formula>
    </cfRule>
  </conditionalFormatting>
  <conditionalFormatting sqref="I12:J12">
    <cfRule type="notContainsBlanks" dxfId="57" priority="134">
      <formula>LEN(TRIM(I12))&gt;0</formula>
    </cfRule>
  </conditionalFormatting>
  <conditionalFormatting sqref="I14:J14">
    <cfRule type="notContainsBlanks" dxfId="56" priority="12">
      <formula>LEN(TRIM(I14))&gt;0</formula>
    </cfRule>
  </conditionalFormatting>
  <conditionalFormatting sqref="I16:J16 I18:J18">
    <cfRule type="notContainsBlanks" dxfId="55" priority="9">
      <formula>LEN(TRIM(I16))&gt;0</formula>
    </cfRule>
  </conditionalFormatting>
  <conditionalFormatting sqref="I20:J20">
    <cfRule type="notContainsBlanks" dxfId="54" priority="6">
      <formula>LEN(TRIM(I20))&gt;0</formula>
    </cfRule>
  </conditionalFormatting>
  <conditionalFormatting sqref="I22:J29">
    <cfRule type="notContainsBlanks" dxfId="53" priority="3">
      <formula>LEN(TRIM(I22))&gt;0</formula>
    </cfRule>
  </conditionalFormatting>
  <conditionalFormatting sqref="I30:J593">
    <cfRule type="expression" dxfId="52" priority="178">
      <formula>LEN(TRIM(I30))&gt;0</formula>
    </cfRule>
  </conditionalFormatting>
  <conditionalFormatting sqref="J12">
    <cfRule type="expression" dxfId="51" priority="124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4">
    <cfRule type="expression" dxfId="50" priority="10">
      <formula>VALUE(RIGHT(J14,1))         =     MOD(    MOD(   (MID(J14,1,1)*(-1)+MID(J14,2,1)*5+MID(J14,3,1)*7+MID(J14,4,1)*9+MID(J14,5,1)*4+MID(J14,6,1)*6+MID(J14,7,1)*10+MID(J14,8,1)*5+MID(J14,9,1)*7),11),10)</formula>
    </cfRule>
  </conditionalFormatting>
  <conditionalFormatting sqref="J16 J18">
    <cfRule type="expression" dxfId="49" priority="7">
      <formula>VALUE(RIGHT(J16,1))         =     MOD(    MOD(   (MID(J16,1,1)*(-1)+MID(J16,2,1)*5+MID(J16,3,1)*7+MID(J16,4,1)*9+MID(J16,5,1)*4+MID(J16,6,1)*6+MID(J16,7,1)*10+MID(J16,8,1)*5+MID(J16,9,1)*7),11),10)</formula>
    </cfRule>
  </conditionalFormatting>
  <conditionalFormatting sqref="J20">
    <cfRule type="expression" dxfId="48" priority="4">
      <formula>VALUE(RIGHT(J20,1))         =     MOD(    MOD(   (MID(J20,1,1)*(-1)+MID(J20,2,1)*5+MID(J20,3,1)*7+MID(J20,4,1)*9+MID(J20,5,1)*4+MID(J20,6,1)*6+MID(J20,7,1)*10+MID(J20,8,1)*5+MID(J20,9,1)*7),11),10)</formula>
    </cfRule>
  </conditionalFormatting>
  <conditionalFormatting sqref="J22:J593">
    <cfRule type="expression" dxfId="47" priority="1">
      <formula>VALUE(RIGHT(J22,1))         =     MOD(    MOD(   (MID(J22,1,1)*(-1)+MID(J22,2,1)*5+MID(J22,3,1)*7+MID(J22,4,1)*9+MID(J22,5,1)*4+MID(J22,6,1)*6+MID(J22,7,1)*10+MID(J22,8,1)*5+MID(J22,9,1)*7),11),10)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89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190" id="{F76347F7-9CB9-403F-B4AA-D63BB64486C0}">
            <xm:f>AND(NOT(ISBLANK(F30)), COUNTIF(Settings!G19:G638, F30) &gt; 1, LEN(H30) = 0)</xm:f>
            <x14:dxf>
              <fill>
                <patternFill>
                  <bgColor rgb="FFFFFF00"/>
                </patternFill>
              </fill>
            </x14:dxf>
          </x14:cfRule>
          <xm:sqref>G30:G154</xm:sqref>
        </x14:conditionalFormatting>
        <x14:conditionalFormatting xmlns:xm="http://schemas.microsoft.com/office/excel/2006/main">
          <x14:cfRule type="expression" priority="192" id="{66A1C9EF-41A4-4172-AEF0-FBEA2545A35E}">
            <xm:f>AND(NOT(ISBLANK(F155)), COUNTIF(Settings!G145:G763, F155) &gt; 1, LEN(H155) = 0)</xm:f>
            <x14:dxf>
              <fill>
                <patternFill>
                  <bgColor rgb="FFFFFF00"/>
                </patternFill>
              </fill>
            </x14:dxf>
          </x14:cfRule>
          <xm:sqref>G155:G293</xm:sqref>
        </x14:conditionalFormatting>
        <x14:conditionalFormatting xmlns:xm="http://schemas.microsoft.com/office/excel/2006/main">
          <x14:cfRule type="expression" priority="187" id="{4DDB3D6D-DF16-44D0-803D-D4D6E41C8F28}">
            <xm:f>IF(   F155="",   FALSE(),   SUMPRODUCT(     (LOWER(TRIM(CLEAN(Settings!G$1:G$609)))=LOWER(TRIM(CLEAN(F155)))) *     (LOWER(TRIM(CLEAN(Settings!H$1:H$609)))=LOWER(TRIM(CLEAN(H155))))   )=0 )</xm:f>
            <x14:dxf>
              <fill>
                <patternFill>
                  <bgColor rgb="FFFFFF00"/>
                </patternFill>
              </fill>
            </x14:dxf>
          </x14:cfRule>
          <xm:sqref>H155:H593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O299:O492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AB155:AB493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G30:G605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D155:D1493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AC158:AC505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O30:O298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AB12:AB13 AB26:AB154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AC12:AC13 AC26:AC157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D12:D13 D26:D154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156" zoomScaleNormal="100" workbookViewId="0">
      <selection activeCell="H159" sqref="H159"/>
    </sheetView>
  </sheetViews>
  <sheetFormatPr defaultColWidth="8.42578125" defaultRowHeight="14.2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52</v>
      </c>
      <c r="C1" s="1" t="s">
        <v>45</v>
      </c>
      <c r="J1" t="s">
        <v>57</v>
      </c>
      <c r="K1" t="s">
        <v>41</v>
      </c>
      <c r="L1" t="s">
        <v>58</v>
      </c>
    </row>
    <row r="2" spans="1:12" ht="210" x14ac:dyDescent="0.25">
      <c r="A2" s="1" t="s">
        <v>43</v>
      </c>
      <c r="C2" s="1" t="s">
        <v>59</v>
      </c>
      <c r="E2" t="s">
        <v>60</v>
      </c>
      <c r="F2" t="s">
        <v>61</v>
      </c>
      <c r="G2" t="s">
        <v>62</v>
      </c>
      <c r="H2" t="s">
        <v>57</v>
      </c>
      <c r="I2" t="s">
        <v>63</v>
      </c>
      <c r="J2" t="s">
        <v>64</v>
      </c>
      <c r="K2" t="s">
        <v>65</v>
      </c>
      <c r="L2" t="s">
        <v>46</v>
      </c>
    </row>
    <row r="3" spans="1:12" ht="240" x14ac:dyDescent="0.25">
      <c r="A3" s="1" t="s">
        <v>48</v>
      </c>
      <c r="C3" s="1" t="s">
        <v>66</v>
      </c>
      <c r="E3" t="s">
        <v>60</v>
      </c>
      <c r="F3" t="s">
        <v>67</v>
      </c>
      <c r="G3" t="s">
        <v>68</v>
      </c>
      <c r="H3" t="s">
        <v>57</v>
      </c>
      <c r="I3" t="s">
        <v>63</v>
      </c>
      <c r="J3" t="s">
        <v>69</v>
      </c>
      <c r="K3" t="s">
        <v>55</v>
      </c>
      <c r="L3" t="s">
        <v>70</v>
      </c>
    </row>
    <row r="4" spans="1:12" ht="15" x14ac:dyDescent="0.25">
      <c r="A4" t="s">
        <v>54</v>
      </c>
      <c r="E4" t="s">
        <v>60</v>
      </c>
      <c r="F4" t="s">
        <v>71</v>
      </c>
      <c r="G4" t="s">
        <v>72</v>
      </c>
      <c r="H4" t="s">
        <v>57</v>
      </c>
      <c r="I4" t="s">
        <v>63</v>
      </c>
      <c r="J4" t="s">
        <v>73</v>
      </c>
      <c r="K4" t="s">
        <v>74</v>
      </c>
      <c r="L4" t="s">
        <v>50</v>
      </c>
    </row>
    <row r="5" spans="1:12" ht="15" x14ac:dyDescent="0.25">
      <c r="E5" t="s">
        <v>60</v>
      </c>
      <c r="F5" t="s">
        <v>75</v>
      </c>
      <c r="G5" t="s">
        <v>76</v>
      </c>
      <c r="H5" t="s">
        <v>57</v>
      </c>
      <c r="I5" t="s">
        <v>63</v>
      </c>
      <c r="J5" t="s">
        <v>77</v>
      </c>
      <c r="K5" t="s">
        <v>78</v>
      </c>
      <c r="L5" t="s">
        <v>79</v>
      </c>
    </row>
    <row r="6" spans="1:12" ht="15" x14ac:dyDescent="0.25">
      <c r="E6" t="s">
        <v>60</v>
      </c>
      <c r="F6" t="s">
        <v>80</v>
      </c>
      <c r="G6" t="s">
        <v>81</v>
      </c>
      <c r="H6" t="s">
        <v>57</v>
      </c>
      <c r="I6" t="s">
        <v>63</v>
      </c>
      <c r="J6" t="s">
        <v>82</v>
      </c>
      <c r="K6" t="s">
        <v>83</v>
      </c>
      <c r="L6" t="s">
        <v>53</v>
      </c>
    </row>
    <row r="7" spans="1:12" ht="15" x14ac:dyDescent="0.25">
      <c r="E7" t="s">
        <v>60</v>
      </c>
      <c r="F7" t="s">
        <v>84</v>
      </c>
      <c r="G7" t="s">
        <v>85</v>
      </c>
      <c r="H7" t="s">
        <v>57</v>
      </c>
      <c r="I7" t="s">
        <v>63</v>
      </c>
      <c r="J7" t="s">
        <v>86</v>
      </c>
      <c r="K7" t="s">
        <v>87</v>
      </c>
      <c r="L7" t="s">
        <v>88</v>
      </c>
    </row>
    <row r="8" spans="1:12" ht="15" x14ac:dyDescent="0.25">
      <c r="E8" t="s">
        <v>60</v>
      </c>
      <c r="F8" t="s">
        <v>89</v>
      </c>
      <c r="G8" t="s">
        <v>90</v>
      </c>
      <c r="H8" t="s">
        <v>57</v>
      </c>
      <c r="I8" t="s">
        <v>63</v>
      </c>
      <c r="J8" t="s">
        <v>91</v>
      </c>
      <c r="K8" t="s">
        <v>92</v>
      </c>
      <c r="L8" t="s">
        <v>93</v>
      </c>
    </row>
    <row r="9" spans="1:12" ht="15" x14ac:dyDescent="0.25">
      <c r="E9" t="s">
        <v>60</v>
      </c>
      <c r="F9" t="s">
        <v>94</v>
      </c>
      <c r="G9" t="s">
        <v>95</v>
      </c>
      <c r="H9" t="s">
        <v>57</v>
      </c>
      <c r="I9" t="s">
        <v>63</v>
      </c>
      <c r="J9" t="s">
        <v>96</v>
      </c>
      <c r="K9" t="s">
        <v>97</v>
      </c>
    </row>
    <row r="10" spans="1:12" ht="15" x14ac:dyDescent="0.25">
      <c r="E10" t="s">
        <v>60</v>
      </c>
      <c r="F10" t="s">
        <v>98</v>
      </c>
      <c r="G10" t="s">
        <v>99</v>
      </c>
      <c r="H10" t="s">
        <v>57</v>
      </c>
      <c r="I10" t="s">
        <v>63</v>
      </c>
      <c r="J10" t="s">
        <v>100</v>
      </c>
      <c r="K10" t="s">
        <v>101</v>
      </c>
    </row>
    <row r="11" spans="1:12" ht="15" x14ac:dyDescent="0.25">
      <c r="E11" t="s">
        <v>60</v>
      </c>
      <c r="F11" t="s">
        <v>102</v>
      </c>
      <c r="G11" t="s">
        <v>103</v>
      </c>
      <c r="H11" t="s">
        <v>57</v>
      </c>
      <c r="I11" t="s">
        <v>63</v>
      </c>
      <c r="J11" t="s">
        <v>104</v>
      </c>
      <c r="K11" t="s">
        <v>105</v>
      </c>
    </row>
    <row r="12" spans="1:12" ht="15" x14ac:dyDescent="0.25">
      <c r="E12" t="s">
        <v>60</v>
      </c>
      <c r="F12" t="s">
        <v>106</v>
      </c>
      <c r="G12" t="s">
        <v>107</v>
      </c>
      <c r="H12" t="s">
        <v>57</v>
      </c>
      <c r="I12" t="s">
        <v>63</v>
      </c>
      <c r="J12" t="s">
        <v>108</v>
      </c>
      <c r="K12" t="s">
        <v>109</v>
      </c>
    </row>
    <row r="13" spans="1:12" ht="15" x14ac:dyDescent="0.25">
      <c r="E13" t="s">
        <v>60</v>
      </c>
      <c r="F13" t="s">
        <v>110</v>
      </c>
      <c r="G13" t="s">
        <v>111</v>
      </c>
      <c r="H13" t="s">
        <v>57</v>
      </c>
      <c r="I13" t="s">
        <v>63</v>
      </c>
      <c r="J13" t="s">
        <v>112</v>
      </c>
    </row>
    <row r="14" spans="1:12" ht="15" x14ac:dyDescent="0.25">
      <c r="E14" t="s">
        <v>60</v>
      </c>
      <c r="F14" t="s">
        <v>113</v>
      </c>
      <c r="G14" t="s">
        <v>114</v>
      </c>
      <c r="H14" t="s">
        <v>57</v>
      </c>
      <c r="I14" t="s">
        <v>63</v>
      </c>
      <c r="J14" t="s">
        <v>115</v>
      </c>
    </row>
    <row r="15" spans="1:12" ht="15" x14ac:dyDescent="0.25">
      <c r="E15" t="s">
        <v>60</v>
      </c>
      <c r="F15" t="s">
        <v>116</v>
      </c>
      <c r="G15" t="s">
        <v>117</v>
      </c>
      <c r="H15" t="s">
        <v>57</v>
      </c>
      <c r="I15" t="s">
        <v>63</v>
      </c>
      <c r="J15" t="s">
        <v>118</v>
      </c>
    </row>
    <row r="16" spans="1:12" ht="15" x14ac:dyDescent="0.25">
      <c r="E16" t="s">
        <v>60</v>
      </c>
      <c r="F16" t="s">
        <v>119</v>
      </c>
      <c r="G16" t="s">
        <v>120</v>
      </c>
      <c r="H16" t="s">
        <v>57</v>
      </c>
      <c r="I16" t="s">
        <v>63</v>
      </c>
      <c r="J16" t="s">
        <v>121</v>
      </c>
    </row>
    <row r="17" spans="5:10" ht="15" x14ac:dyDescent="0.25">
      <c r="E17" t="s">
        <v>60</v>
      </c>
      <c r="F17" t="s">
        <v>122</v>
      </c>
      <c r="G17" t="s">
        <v>123</v>
      </c>
      <c r="H17" t="s">
        <v>57</v>
      </c>
      <c r="I17" t="s">
        <v>63</v>
      </c>
      <c r="J17" t="s">
        <v>124</v>
      </c>
    </row>
    <row r="18" spans="5:10" ht="15" x14ac:dyDescent="0.25">
      <c r="E18" t="s">
        <v>60</v>
      </c>
      <c r="F18" t="s">
        <v>125</v>
      </c>
      <c r="G18" t="s">
        <v>126</v>
      </c>
      <c r="H18" t="s">
        <v>57</v>
      </c>
      <c r="I18" t="s">
        <v>63</v>
      </c>
      <c r="J18" t="s">
        <v>127</v>
      </c>
    </row>
    <row r="19" spans="5:10" ht="15" x14ac:dyDescent="0.25">
      <c r="E19" t="s">
        <v>60</v>
      </c>
      <c r="F19" t="s">
        <v>128</v>
      </c>
      <c r="G19" t="s">
        <v>129</v>
      </c>
      <c r="H19" t="s">
        <v>57</v>
      </c>
      <c r="I19" t="s">
        <v>63</v>
      </c>
      <c r="J19" t="s">
        <v>130</v>
      </c>
    </row>
    <row r="20" spans="5:10" ht="15" x14ac:dyDescent="0.25">
      <c r="E20" t="s">
        <v>60</v>
      </c>
      <c r="F20" t="s">
        <v>131</v>
      </c>
      <c r="G20" t="s">
        <v>132</v>
      </c>
      <c r="H20" t="s">
        <v>57</v>
      </c>
      <c r="I20" t="s">
        <v>63</v>
      </c>
      <c r="J20" t="s">
        <v>133</v>
      </c>
    </row>
    <row r="21" spans="5:10" ht="15" x14ac:dyDescent="0.25">
      <c r="E21" t="s">
        <v>60</v>
      </c>
      <c r="F21" t="s">
        <v>134</v>
      </c>
      <c r="G21" t="s">
        <v>135</v>
      </c>
      <c r="H21" t="s">
        <v>57</v>
      </c>
      <c r="I21" t="s">
        <v>63</v>
      </c>
      <c r="J21" t="s">
        <v>136</v>
      </c>
    </row>
    <row r="22" spans="5:10" ht="15" x14ac:dyDescent="0.25">
      <c r="E22" t="s">
        <v>60</v>
      </c>
      <c r="F22" t="s">
        <v>137</v>
      </c>
      <c r="G22" t="s">
        <v>138</v>
      </c>
      <c r="H22" t="s">
        <v>57</v>
      </c>
      <c r="I22" t="s">
        <v>63</v>
      </c>
      <c r="J22" t="s">
        <v>139</v>
      </c>
    </row>
    <row r="23" spans="5:10" ht="15" x14ac:dyDescent="0.25">
      <c r="E23" t="s">
        <v>60</v>
      </c>
      <c r="F23" t="s">
        <v>140</v>
      </c>
      <c r="G23" t="s">
        <v>141</v>
      </c>
      <c r="H23" t="s">
        <v>57</v>
      </c>
      <c r="I23" t="s">
        <v>63</v>
      </c>
      <c r="J23" t="s">
        <v>142</v>
      </c>
    </row>
    <row r="24" spans="5:10" ht="15" x14ac:dyDescent="0.25">
      <c r="E24" t="s">
        <v>60</v>
      </c>
      <c r="F24" t="s">
        <v>143</v>
      </c>
      <c r="G24" t="s">
        <v>144</v>
      </c>
      <c r="H24" t="s">
        <v>57</v>
      </c>
      <c r="I24" t="s">
        <v>63</v>
      </c>
      <c r="J24" t="s">
        <v>145</v>
      </c>
    </row>
    <row r="25" spans="5:10" ht="15" x14ac:dyDescent="0.25">
      <c r="E25" t="s">
        <v>60</v>
      </c>
      <c r="F25" t="s">
        <v>146</v>
      </c>
      <c r="G25" t="s">
        <v>147</v>
      </c>
      <c r="H25" t="s">
        <v>57</v>
      </c>
      <c r="I25" t="s">
        <v>63</v>
      </c>
      <c r="J25" t="s">
        <v>148</v>
      </c>
    </row>
    <row r="26" spans="5:10" ht="15" x14ac:dyDescent="0.25">
      <c r="E26" t="s">
        <v>60</v>
      </c>
      <c r="F26" t="s">
        <v>149</v>
      </c>
      <c r="G26" t="s">
        <v>150</v>
      </c>
      <c r="H26" t="s">
        <v>57</v>
      </c>
      <c r="I26" t="s">
        <v>63</v>
      </c>
    </row>
    <row r="27" spans="5:10" ht="15" x14ac:dyDescent="0.25">
      <c r="E27" t="s">
        <v>60</v>
      </c>
      <c r="F27" t="s">
        <v>151</v>
      </c>
      <c r="G27" t="s">
        <v>152</v>
      </c>
      <c r="H27" t="s">
        <v>57</v>
      </c>
      <c r="I27" t="s">
        <v>63</v>
      </c>
    </row>
    <row r="28" spans="5:10" ht="15" x14ac:dyDescent="0.25">
      <c r="E28" t="s">
        <v>64</v>
      </c>
      <c r="F28" t="s">
        <v>153</v>
      </c>
      <c r="G28" t="s">
        <v>154</v>
      </c>
      <c r="H28" t="s">
        <v>155</v>
      </c>
      <c r="I28" t="s">
        <v>156</v>
      </c>
    </row>
    <row r="29" spans="5:10" ht="15" x14ac:dyDescent="0.25">
      <c r="E29" t="s">
        <v>64</v>
      </c>
      <c r="F29" t="s">
        <v>157</v>
      </c>
      <c r="G29" t="s">
        <v>158</v>
      </c>
      <c r="H29" t="s">
        <v>155</v>
      </c>
      <c r="I29" t="s">
        <v>156</v>
      </c>
    </row>
    <row r="30" spans="5:10" ht="15" x14ac:dyDescent="0.25">
      <c r="E30" t="s">
        <v>64</v>
      </c>
      <c r="F30" t="s">
        <v>159</v>
      </c>
      <c r="G30" t="s">
        <v>160</v>
      </c>
      <c r="H30" t="s">
        <v>155</v>
      </c>
      <c r="I30" t="s">
        <v>156</v>
      </c>
    </row>
    <row r="31" spans="5:10" ht="15" x14ac:dyDescent="0.25">
      <c r="E31" t="s">
        <v>64</v>
      </c>
      <c r="F31" t="s">
        <v>161</v>
      </c>
      <c r="G31" t="s">
        <v>162</v>
      </c>
      <c r="H31" t="s">
        <v>155</v>
      </c>
      <c r="I31" t="s">
        <v>156</v>
      </c>
    </row>
    <row r="32" spans="5:10" ht="15" x14ac:dyDescent="0.25">
      <c r="E32" t="s">
        <v>64</v>
      </c>
      <c r="F32" t="s">
        <v>163</v>
      </c>
      <c r="G32" t="s">
        <v>164</v>
      </c>
      <c r="H32" t="s">
        <v>155</v>
      </c>
      <c r="I32" t="s">
        <v>156</v>
      </c>
    </row>
    <row r="33" spans="5:9" ht="15" x14ac:dyDescent="0.25">
      <c r="E33" t="s">
        <v>64</v>
      </c>
      <c r="F33" t="s">
        <v>165</v>
      </c>
      <c r="G33" t="s">
        <v>166</v>
      </c>
      <c r="H33" t="s">
        <v>155</v>
      </c>
      <c r="I33" t="s">
        <v>156</v>
      </c>
    </row>
    <row r="34" spans="5:9" ht="15" x14ac:dyDescent="0.25">
      <c r="E34" t="s">
        <v>64</v>
      </c>
      <c r="F34" t="s">
        <v>167</v>
      </c>
      <c r="G34" t="s">
        <v>168</v>
      </c>
      <c r="H34" t="s">
        <v>155</v>
      </c>
      <c r="I34" t="s">
        <v>156</v>
      </c>
    </row>
    <row r="35" spans="5:9" ht="15" x14ac:dyDescent="0.25">
      <c r="E35" t="s">
        <v>64</v>
      </c>
      <c r="F35" t="s">
        <v>169</v>
      </c>
      <c r="G35" t="s">
        <v>170</v>
      </c>
      <c r="H35" t="s">
        <v>155</v>
      </c>
      <c r="I35" t="s">
        <v>156</v>
      </c>
    </row>
    <row r="36" spans="5:9" ht="15" x14ac:dyDescent="0.25">
      <c r="E36" t="s">
        <v>64</v>
      </c>
      <c r="F36" t="s">
        <v>171</v>
      </c>
      <c r="G36" t="s">
        <v>172</v>
      </c>
      <c r="H36" t="s">
        <v>155</v>
      </c>
      <c r="I36" t="s">
        <v>156</v>
      </c>
    </row>
    <row r="37" spans="5:9" ht="15" x14ac:dyDescent="0.25">
      <c r="E37" t="s">
        <v>64</v>
      </c>
      <c r="F37" t="s">
        <v>173</v>
      </c>
      <c r="G37" t="s">
        <v>174</v>
      </c>
      <c r="H37" t="s">
        <v>155</v>
      </c>
      <c r="I37" t="s">
        <v>156</v>
      </c>
    </row>
    <row r="38" spans="5:9" ht="15" x14ac:dyDescent="0.25">
      <c r="E38" t="s">
        <v>64</v>
      </c>
      <c r="F38" t="s">
        <v>175</v>
      </c>
      <c r="G38" t="s">
        <v>176</v>
      </c>
      <c r="H38" t="s">
        <v>155</v>
      </c>
      <c r="I38" t="s">
        <v>156</v>
      </c>
    </row>
    <row r="39" spans="5:9" ht="15" x14ac:dyDescent="0.25">
      <c r="E39" t="s">
        <v>64</v>
      </c>
      <c r="F39" t="s">
        <v>177</v>
      </c>
      <c r="G39" t="s">
        <v>178</v>
      </c>
      <c r="H39" t="s">
        <v>155</v>
      </c>
      <c r="I39" t="s">
        <v>156</v>
      </c>
    </row>
    <row r="40" spans="5:9" ht="15" x14ac:dyDescent="0.25">
      <c r="E40" t="s">
        <v>64</v>
      </c>
      <c r="F40" t="s">
        <v>179</v>
      </c>
      <c r="G40" t="s">
        <v>180</v>
      </c>
      <c r="H40" t="s">
        <v>155</v>
      </c>
      <c r="I40" t="s">
        <v>156</v>
      </c>
    </row>
    <row r="41" spans="5:9" ht="15" x14ac:dyDescent="0.25">
      <c r="E41" t="s">
        <v>64</v>
      </c>
      <c r="F41" t="s">
        <v>181</v>
      </c>
      <c r="G41" t="s">
        <v>182</v>
      </c>
      <c r="H41" t="s">
        <v>155</v>
      </c>
      <c r="I41" t="s">
        <v>156</v>
      </c>
    </row>
    <row r="42" spans="5:9" ht="15" x14ac:dyDescent="0.25">
      <c r="E42" t="s">
        <v>64</v>
      </c>
      <c r="F42" t="s">
        <v>183</v>
      </c>
      <c r="G42" t="s">
        <v>184</v>
      </c>
      <c r="H42" t="s">
        <v>155</v>
      </c>
      <c r="I42" t="s">
        <v>156</v>
      </c>
    </row>
    <row r="43" spans="5:9" ht="15" x14ac:dyDescent="0.25">
      <c r="E43" t="s">
        <v>64</v>
      </c>
      <c r="F43" t="s">
        <v>185</v>
      </c>
      <c r="G43" t="s">
        <v>186</v>
      </c>
      <c r="H43" t="s">
        <v>155</v>
      </c>
      <c r="I43" t="s">
        <v>156</v>
      </c>
    </row>
    <row r="44" spans="5:9" ht="15" x14ac:dyDescent="0.25">
      <c r="E44" t="s">
        <v>64</v>
      </c>
      <c r="F44" t="s">
        <v>187</v>
      </c>
      <c r="G44" t="s">
        <v>188</v>
      </c>
      <c r="H44" t="s">
        <v>155</v>
      </c>
      <c r="I44" t="s">
        <v>156</v>
      </c>
    </row>
    <row r="45" spans="5:9" ht="15" x14ac:dyDescent="0.25">
      <c r="E45" t="s">
        <v>69</v>
      </c>
      <c r="F45" t="s">
        <v>189</v>
      </c>
      <c r="G45" t="s">
        <v>190</v>
      </c>
      <c r="H45" t="s">
        <v>191</v>
      </c>
      <c r="I45" t="s">
        <v>192</v>
      </c>
    </row>
    <row r="46" spans="5:9" ht="15" x14ac:dyDescent="0.25">
      <c r="E46" t="s">
        <v>69</v>
      </c>
      <c r="F46" t="s">
        <v>193</v>
      </c>
      <c r="G46" t="s">
        <v>194</v>
      </c>
      <c r="H46" t="s">
        <v>191</v>
      </c>
      <c r="I46" t="s">
        <v>192</v>
      </c>
    </row>
    <row r="47" spans="5:9" ht="15" x14ac:dyDescent="0.25">
      <c r="E47" t="s">
        <v>69</v>
      </c>
      <c r="F47" t="s">
        <v>195</v>
      </c>
      <c r="G47" t="s">
        <v>196</v>
      </c>
      <c r="H47" t="s">
        <v>191</v>
      </c>
      <c r="I47" t="s">
        <v>192</v>
      </c>
    </row>
    <row r="48" spans="5:9" ht="15" x14ac:dyDescent="0.25">
      <c r="E48" t="s">
        <v>69</v>
      </c>
      <c r="F48" t="s">
        <v>197</v>
      </c>
      <c r="G48" t="s">
        <v>198</v>
      </c>
      <c r="H48" t="s">
        <v>191</v>
      </c>
      <c r="I48" t="s">
        <v>192</v>
      </c>
    </row>
    <row r="49" spans="4:9" ht="15" x14ac:dyDescent="0.25">
      <c r="E49" t="s">
        <v>69</v>
      </c>
      <c r="F49" t="s">
        <v>199</v>
      </c>
      <c r="G49" t="s">
        <v>200</v>
      </c>
      <c r="H49" t="s">
        <v>191</v>
      </c>
      <c r="I49" t="s">
        <v>192</v>
      </c>
    </row>
    <row r="50" spans="4:9" ht="15" x14ac:dyDescent="0.25">
      <c r="E50" t="s">
        <v>69</v>
      </c>
      <c r="F50" t="s">
        <v>201</v>
      </c>
      <c r="G50" t="s">
        <v>202</v>
      </c>
      <c r="H50" t="s">
        <v>191</v>
      </c>
      <c r="I50" t="s">
        <v>192</v>
      </c>
    </row>
    <row r="51" spans="4:9" ht="15" x14ac:dyDescent="0.25">
      <c r="E51" t="s">
        <v>69</v>
      </c>
      <c r="F51" t="s">
        <v>203</v>
      </c>
      <c r="G51" t="s">
        <v>204</v>
      </c>
      <c r="H51" t="s">
        <v>191</v>
      </c>
      <c r="I51" t="s">
        <v>192</v>
      </c>
    </row>
    <row r="52" spans="4:9" ht="15" x14ac:dyDescent="0.25">
      <c r="E52" t="s">
        <v>69</v>
      </c>
      <c r="F52" t="s">
        <v>205</v>
      </c>
      <c r="G52" t="s">
        <v>206</v>
      </c>
      <c r="H52" t="s">
        <v>191</v>
      </c>
      <c r="I52" t="s">
        <v>192</v>
      </c>
    </row>
    <row r="53" spans="4:9" ht="15" x14ac:dyDescent="0.25">
      <c r="E53" t="s">
        <v>69</v>
      </c>
      <c r="F53" t="s">
        <v>207</v>
      </c>
      <c r="G53" t="s">
        <v>208</v>
      </c>
      <c r="H53" t="s">
        <v>191</v>
      </c>
      <c r="I53" t="s">
        <v>192</v>
      </c>
    </row>
    <row r="54" spans="4:9" ht="15" x14ac:dyDescent="0.25">
      <c r="E54" t="s">
        <v>69</v>
      </c>
      <c r="F54" t="s">
        <v>209</v>
      </c>
      <c r="G54" t="s">
        <v>210</v>
      </c>
      <c r="H54" t="s">
        <v>191</v>
      </c>
      <c r="I54" t="s">
        <v>192</v>
      </c>
    </row>
    <row r="55" spans="4:9" ht="15" x14ac:dyDescent="0.25">
      <c r="E55" t="s">
        <v>69</v>
      </c>
      <c r="F55" t="s">
        <v>211</v>
      </c>
      <c r="G55" t="s">
        <v>212</v>
      </c>
      <c r="H55" t="s">
        <v>191</v>
      </c>
      <c r="I55" t="s">
        <v>192</v>
      </c>
    </row>
    <row r="56" spans="4:9" ht="15" x14ac:dyDescent="0.25">
      <c r="E56" t="s">
        <v>69</v>
      </c>
      <c r="F56" t="s">
        <v>213</v>
      </c>
      <c r="G56" t="s">
        <v>214</v>
      </c>
      <c r="H56" t="s">
        <v>191</v>
      </c>
      <c r="I56" t="s">
        <v>192</v>
      </c>
    </row>
    <row r="57" spans="4:9" ht="15" x14ac:dyDescent="0.25">
      <c r="D57" t="s">
        <v>215</v>
      </c>
      <c r="E57" t="s">
        <v>69</v>
      </c>
      <c r="F57" t="s">
        <v>216</v>
      </c>
      <c r="G57" t="s">
        <v>217</v>
      </c>
      <c r="H57" t="s">
        <v>191</v>
      </c>
      <c r="I57" t="s">
        <v>192</v>
      </c>
    </row>
    <row r="58" spans="4:9" ht="15" x14ac:dyDescent="0.25">
      <c r="D58" t="s">
        <v>215</v>
      </c>
      <c r="E58" t="s">
        <v>69</v>
      </c>
      <c r="F58" t="s">
        <v>218</v>
      </c>
      <c r="G58" t="s">
        <v>219</v>
      </c>
      <c r="H58" t="s">
        <v>191</v>
      </c>
      <c r="I58" t="s">
        <v>192</v>
      </c>
    </row>
    <row r="59" spans="4:9" ht="15" x14ac:dyDescent="0.25">
      <c r="E59" t="s">
        <v>69</v>
      </c>
      <c r="F59" t="s">
        <v>220</v>
      </c>
      <c r="G59" t="s">
        <v>221</v>
      </c>
      <c r="H59" t="s">
        <v>191</v>
      </c>
      <c r="I59" t="s">
        <v>192</v>
      </c>
    </row>
    <row r="60" spans="4:9" ht="15" x14ac:dyDescent="0.25">
      <c r="E60" t="s">
        <v>69</v>
      </c>
      <c r="F60" t="s">
        <v>222</v>
      </c>
      <c r="G60" t="s">
        <v>223</v>
      </c>
      <c r="H60" t="s">
        <v>191</v>
      </c>
      <c r="I60" t="s">
        <v>192</v>
      </c>
    </row>
    <row r="61" spans="4:9" ht="15" x14ac:dyDescent="0.25">
      <c r="E61" t="s">
        <v>69</v>
      </c>
      <c r="F61" t="s">
        <v>224</v>
      </c>
      <c r="G61" t="s">
        <v>225</v>
      </c>
      <c r="H61" t="s">
        <v>191</v>
      </c>
      <c r="I61" t="s">
        <v>192</v>
      </c>
    </row>
    <row r="62" spans="4:9" ht="15" x14ac:dyDescent="0.25">
      <c r="E62" t="s">
        <v>69</v>
      </c>
      <c r="F62" t="s">
        <v>226</v>
      </c>
      <c r="G62" t="s">
        <v>227</v>
      </c>
      <c r="H62" t="s">
        <v>191</v>
      </c>
      <c r="I62" t="s">
        <v>192</v>
      </c>
    </row>
    <row r="63" spans="4:9" ht="15" x14ac:dyDescent="0.25">
      <c r="E63" t="s">
        <v>69</v>
      </c>
      <c r="F63" t="s">
        <v>228</v>
      </c>
      <c r="G63" t="s">
        <v>229</v>
      </c>
      <c r="H63" t="s">
        <v>191</v>
      </c>
      <c r="I63" t="s">
        <v>192</v>
      </c>
    </row>
    <row r="64" spans="4:9" ht="15" x14ac:dyDescent="0.25">
      <c r="E64" t="s">
        <v>69</v>
      </c>
      <c r="F64" t="s">
        <v>230</v>
      </c>
      <c r="G64" t="s">
        <v>231</v>
      </c>
      <c r="H64" t="s">
        <v>191</v>
      </c>
      <c r="I64" t="s">
        <v>192</v>
      </c>
    </row>
    <row r="65" spans="4:9" ht="15" x14ac:dyDescent="0.25">
      <c r="E65" t="s">
        <v>69</v>
      </c>
      <c r="F65" t="s">
        <v>232</v>
      </c>
      <c r="G65" t="s">
        <v>233</v>
      </c>
      <c r="H65" t="s">
        <v>191</v>
      </c>
      <c r="I65" t="s">
        <v>192</v>
      </c>
    </row>
    <row r="66" spans="4:9" ht="15" x14ac:dyDescent="0.25">
      <c r="E66" t="s">
        <v>69</v>
      </c>
      <c r="F66" t="s">
        <v>234</v>
      </c>
      <c r="G66" t="s">
        <v>235</v>
      </c>
      <c r="H66" t="s">
        <v>191</v>
      </c>
      <c r="I66" t="s">
        <v>192</v>
      </c>
    </row>
    <row r="67" spans="4:9" ht="15" x14ac:dyDescent="0.25">
      <c r="E67" t="s">
        <v>69</v>
      </c>
      <c r="F67" t="s">
        <v>236</v>
      </c>
      <c r="G67" t="s">
        <v>237</v>
      </c>
      <c r="H67" t="s">
        <v>191</v>
      </c>
      <c r="I67" t="s">
        <v>192</v>
      </c>
    </row>
    <row r="68" spans="4:9" ht="15" x14ac:dyDescent="0.25">
      <c r="D68" t="s">
        <v>215</v>
      </c>
      <c r="E68" t="s">
        <v>69</v>
      </c>
      <c r="F68" t="s">
        <v>238</v>
      </c>
      <c r="G68" t="s">
        <v>239</v>
      </c>
      <c r="H68" t="s">
        <v>191</v>
      </c>
      <c r="I68" t="s">
        <v>192</v>
      </c>
    </row>
    <row r="69" spans="4:9" ht="15" x14ac:dyDescent="0.25">
      <c r="E69" t="s">
        <v>69</v>
      </c>
      <c r="F69" t="s">
        <v>240</v>
      </c>
      <c r="G69" t="s">
        <v>241</v>
      </c>
      <c r="H69" t="s">
        <v>191</v>
      </c>
      <c r="I69" t="s">
        <v>192</v>
      </c>
    </row>
    <row r="70" spans="4:9" ht="15" x14ac:dyDescent="0.25">
      <c r="E70" t="s">
        <v>69</v>
      </c>
      <c r="F70" t="s">
        <v>242</v>
      </c>
      <c r="G70" t="s">
        <v>243</v>
      </c>
      <c r="H70" t="s">
        <v>191</v>
      </c>
      <c r="I70" t="s">
        <v>192</v>
      </c>
    </row>
    <row r="71" spans="4:9" ht="15" x14ac:dyDescent="0.25">
      <c r="E71" t="s">
        <v>69</v>
      </c>
      <c r="F71" t="s">
        <v>244</v>
      </c>
      <c r="G71" t="s">
        <v>243</v>
      </c>
      <c r="H71" t="s">
        <v>191</v>
      </c>
      <c r="I71" t="s">
        <v>192</v>
      </c>
    </row>
    <row r="72" spans="4:9" ht="15" x14ac:dyDescent="0.25">
      <c r="E72" t="s">
        <v>69</v>
      </c>
      <c r="F72" t="s">
        <v>245</v>
      </c>
      <c r="G72" t="s">
        <v>246</v>
      </c>
      <c r="H72" t="s">
        <v>191</v>
      </c>
      <c r="I72" t="s">
        <v>192</v>
      </c>
    </row>
    <row r="73" spans="4:9" ht="15" x14ac:dyDescent="0.25">
      <c r="E73" t="s">
        <v>69</v>
      </c>
      <c r="F73" t="s">
        <v>247</v>
      </c>
      <c r="G73" t="s">
        <v>248</v>
      </c>
      <c r="H73" t="s">
        <v>191</v>
      </c>
      <c r="I73" t="s">
        <v>192</v>
      </c>
    </row>
    <row r="74" spans="4:9" ht="15" x14ac:dyDescent="0.25">
      <c r="E74" t="s">
        <v>69</v>
      </c>
      <c r="F74" t="s">
        <v>249</v>
      </c>
      <c r="G74" t="s">
        <v>250</v>
      </c>
      <c r="H74" t="s">
        <v>191</v>
      </c>
      <c r="I74" t="s">
        <v>192</v>
      </c>
    </row>
    <row r="75" spans="4:9" ht="15" x14ac:dyDescent="0.25">
      <c r="E75" t="s">
        <v>69</v>
      </c>
      <c r="F75" t="s">
        <v>251</v>
      </c>
      <c r="G75" t="s">
        <v>252</v>
      </c>
      <c r="H75" t="s">
        <v>191</v>
      </c>
      <c r="I75" t="s">
        <v>192</v>
      </c>
    </row>
    <row r="76" spans="4:9" ht="15" x14ac:dyDescent="0.25">
      <c r="E76" t="s">
        <v>69</v>
      </c>
      <c r="F76" t="s">
        <v>253</v>
      </c>
      <c r="G76" t="s">
        <v>254</v>
      </c>
      <c r="H76" t="s">
        <v>191</v>
      </c>
      <c r="I76" t="s">
        <v>192</v>
      </c>
    </row>
    <row r="77" spans="4:9" ht="15" x14ac:dyDescent="0.25">
      <c r="E77" t="s">
        <v>69</v>
      </c>
      <c r="F77" t="s">
        <v>224</v>
      </c>
      <c r="G77" t="s">
        <v>225</v>
      </c>
      <c r="H77" t="s">
        <v>191</v>
      </c>
      <c r="I77" t="s">
        <v>192</v>
      </c>
    </row>
    <row r="78" spans="4:9" ht="15" x14ac:dyDescent="0.25">
      <c r="E78" t="s">
        <v>69</v>
      </c>
      <c r="F78" t="s">
        <v>255</v>
      </c>
      <c r="G78" t="s">
        <v>256</v>
      </c>
      <c r="H78" t="s">
        <v>191</v>
      </c>
      <c r="I78" t="s">
        <v>192</v>
      </c>
    </row>
    <row r="79" spans="4:9" ht="15" x14ac:dyDescent="0.25">
      <c r="E79" t="s">
        <v>69</v>
      </c>
      <c r="F79" t="s">
        <v>257</v>
      </c>
      <c r="G79" t="s">
        <v>258</v>
      </c>
      <c r="H79" t="s">
        <v>191</v>
      </c>
      <c r="I79" t="s">
        <v>192</v>
      </c>
    </row>
    <row r="80" spans="4:9" ht="15" x14ac:dyDescent="0.25">
      <c r="E80" t="s">
        <v>69</v>
      </c>
      <c r="F80" t="s">
        <v>259</v>
      </c>
      <c r="G80" t="s">
        <v>260</v>
      </c>
      <c r="H80" t="s">
        <v>191</v>
      </c>
      <c r="I80" t="s">
        <v>192</v>
      </c>
    </row>
    <row r="81" spans="5:9" ht="15" x14ac:dyDescent="0.25">
      <c r="E81" t="s">
        <v>69</v>
      </c>
      <c r="F81" t="s">
        <v>261</v>
      </c>
      <c r="G81" t="s">
        <v>262</v>
      </c>
      <c r="H81" t="s">
        <v>191</v>
      </c>
      <c r="I81" t="s">
        <v>192</v>
      </c>
    </row>
    <row r="82" spans="5:9" ht="15" x14ac:dyDescent="0.25">
      <c r="E82" t="s">
        <v>69</v>
      </c>
      <c r="F82" t="s">
        <v>263</v>
      </c>
      <c r="G82" t="s">
        <v>264</v>
      </c>
      <c r="H82" t="s">
        <v>191</v>
      </c>
      <c r="I82" t="s">
        <v>192</v>
      </c>
    </row>
    <row r="83" spans="5:9" ht="15" x14ac:dyDescent="0.25">
      <c r="E83" t="s">
        <v>69</v>
      </c>
      <c r="F83" t="s">
        <v>265</v>
      </c>
      <c r="G83" t="s">
        <v>266</v>
      </c>
      <c r="H83" t="s">
        <v>191</v>
      </c>
      <c r="I83" t="s">
        <v>192</v>
      </c>
    </row>
    <row r="84" spans="5:9" ht="15" x14ac:dyDescent="0.25">
      <c r="E84" t="s">
        <v>69</v>
      </c>
      <c r="F84" t="s">
        <v>267</v>
      </c>
      <c r="G84" t="s">
        <v>268</v>
      </c>
      <c r="H84" t="s">
        <v>191</v>
      </c>
      <c r="I84" t="s">
        <v>192</v>
      </c>
    </row>
    <row r="85" spans="5:9" ht="15" x14ac:dyDescent="0.25">
      <c r="E85" t="s">
        <v>69</v>
      </c>
      <c r="F85" t="s">
        <v>269</v>
      </c>
      <c r="G85" t="s">
        <v>270</v>
      </c>
      <c r="H85" t="s">
        <v>191</v>
      </c>
      <c r="I85" t="s">
        <v>192</v>
      </c>
    </row>
    <row r="86" spans="5:9" ht="15" x14ac:dyDescent="0.25">
      <c r="E86" t="s">
        <v>69</v>
      </c>
      <c r="F86" t="s">
        <v>271</v>
      </c>
      <c r="G86" t="s">
        <v>272</v>
      </c>
      <c r="H86" t="s">
        <v>191</v>
      </c>
      <c r="I86" t="s">
        <v>192</v>
      </c>
    </row>
    <row r="87" spans="5:9" ht="15" x14ac:dyDescent="0.25">
      <c r="E87" t="s">
        <v>73</v>
      </c>
      <c r="F87" t="s">
        <v>273</v>
      </c>
      <c r="G87" t="s">
        <v>274</v>
      </c>
      <c r="H87" t="s">
        <v>275</v>
      </c>
      <c r="I87" t="s">
        <v>276</v>
      </c>
    </row>
    <row r="88" spans="5:9" ht="15" x14ac:dyDescent="0.25">
      <c r="E88" t="s">
        <v>73</v>
      </c>
      <c r="F88" t="s">
        <v>277</v>
      </c>
      <c r="G88" t="s">
        <v>278</v>
      </c>
      <c r="H88" t="s">
        <v>275</v>
      </c>
      <c r="I88" t="s">
        <v>276</v>
      </c>
    </row>
    <row r="89" spans="5:9" ht="15" x14ac:dyDescent="0.25">
      <c r="E89" t="s">
        <v>73</v>
      </c>
      <c r="F89" t="s">
        <v>279</v>
      </c>
      <c r="G89" t="s">
        <v>280</v>
      </c>
      <c r="H89" t="s">
        <v>275</v>
      </c>
      <c r="I89" t="s">
        <v>276</v>
      </c>
    </row>
    <row r="90" spans="5:9" ht="15" x14ac:dyDescent="0.25">
      <c r="E90" t="s">
        <v>73</v>
      </c>
      <c r="F90" t="s">
        <v>281</v>
      </c>
      <c r="G90" t="s">
        <v>282</v>
      </c>
      <c r="H90" t="s">
        <v>275</v>
      </c>
      <c r="I90" t="s">
        <v>276</v>
      </c>
    </row>
    <row r="91" spans="5:9" ht="15" x14ac:dyDescent="0.25">
      <c r="E91" t="s">
        <v>73</v>
      </c>
      <c r="F91" t="s">
        <v>283</v>
      </c>
      <c r="G91" t="s">
        <v>284</v>
      </c>
      <c r="H91" t="s">
        <v>275</v>
      </c>
      <c r="I91" t="s">
        <v>276</v>
      </c>
    </row>
    <row r="92" spans="5:9" ht="15" x14ac:dyDescent="0.25">
      <c r="E92" t="s">
        <v>73</v>
      </c>
      <c r="F92" t="s">
        <v>285</v>
      </c>
      <c r="G92" t="s">
        <v>286</v>
      </c>
      <c r="H92" t="s">
        <v>275</v>
      </c>
      <c r="I92" t="s">
        <v>276</v>
      </c>
    </row>
    <row r="93" spans="5:9" ht="15" x14ac:dyDescent="0.25">
      <c r="E93" t="s">
        <v>73</v>
      </c>
      <c r="F93" t="s">
        <v>287</v>
      </c>
      <c r="G93" t="s">
        <v>288</v>
      </c>
      <c r="H93" t="s">
        <v>275</v>
      </c>
      <c r="I93" t="s">
        <v>276</v>
      </c>
    </row>
    <row r="94" spans="5:9" ht="15" x14ac:dyDescent="0.25">
      <c r="E94" t="s">
        <v>73</v>
      </c>
      <c r="F94" t="s">
        <v>289</v>
      </c>
      <c r="G94" t="s">
        <v>290</v>
      </c>
      <c r="H94" t="s">
        <v>275</v>
      </c>
      <c r="I94" t="s">
        <v>276</v>
      </c>
    </row>
    <row r="95" spans="5:9" ht="15" x14ac:dyDescent="0.25">
      <c r="E95" t="s">
        <v>73</v>
      </c>
      <c r="F95" t="s">
        <v>291</v>
      </c>
      <c r="G95" t="s">
        <v>292</v>
      </c>
      <c r="H95" t="s">
        <v>275</v>
      </c>
      <c r="I95" t="s">
        <v>276</v>
      </c>
    </row>
    <row r="96" spans="5:9" ht="15" x14ac:dyDescent="0.25">
      <c r="E96" t="s">
        <v>77</v>
      </c>
      <c r="F96" t="s">
        <v>293</v>
      </c>
      <c r="G96" t="s">
        <v>294</v>
      </c>
      <c r="H96" t="s">
        <v>295</v>
      </c>
      <c r="I96" t="s">
        <v>296</v>
      </c>
    </row>
    <row r="97" spans="5:9" ht="15" x14ac:dyDescent="0.25">
      <c r="E97" t="s">
        <v>77</v>
      </c>
      <c r="F97" t="s">
        <v>297</v>
      </c>
      <c r="G97" t="s">
        <v>298</v>
      </c>
      <c r="H97" t="s">
        <v>295</v>
      </c>
      <c r="I97" t="s">
        <v>296</v>
      </c>
    </row>
    <row r="98" spans="5:9" ht="15" x14ac:dyDescent="0.25">
      <c r="E98" t="s">
        <v>77</v>
      </c>
      <c r="F98" t="s">
        <v>299</v>
      </c>
      <c r="G98" t="s">
        <v>300</v>
      </c>
      <c r="H98" t="s">
        <v>295</v>
      </c>
      <c r="I98" t="s">
        <v>296</v>
      </c>
    </row>
    <row r="99" spans="5:9" ht="15" x14ac:dyDescent="0.25">
      <c r="E99" t="s">
        <v>77</v>
      </c>
      <c r="F99" t="s">
        <v>301</v>
      </c>
      <c r="G99" t="s">
        <v>302</v>
      </c>
      <c r="H99" t="s">
        <v>295</v>
      </c>
      <c r="I99" t="s">
        <v>296</v>
      </c>
    </row>
    <row r="100" spans="5:9" ht="15" x14ac:dyDescent="0.25">
      <c r="E100" t="s">
        <v>77</v>
      </c>
      <c r="F100" t="s">
        <v>303</v>
      </c>
      <c r="G100" t="s">
        <v>304</v>
      </c>
      <c r="H100" t="s">
        <v>295</v>
      </c>
      <c r="I100" t="s">
        <v>296</v>
      </c>
    </row>
    <row r="101" spans="5:9" ht="15" x14ac:dyDescent="0.25">
      <c r="E101" t="s">
        <v>77</v>
      </c>
      <c r="F101" t="s">
        <v>305</v>
      </c>
      <c r="G101" t="s">
        <v>306</v>
      </c>
      <c r="H101" t="s">
        <v>295</v>
      </c>
      <c r="I101" t="s">
        <v>296</v>
      </c>
    </row>
    <row r="102" spans="5:9" ht="15" x14ac:dyDescent="0.25">
      <c r="E102" t="s">
        <v>77</v>
      </c>
      <c r="F102" t="s">
        <v>307</v>
      </c>
      <c r="G102" t="s">
        <v>308</v>
      </c>
      <c r="H102" t="s">
        <v>295</v>
      </c>
      <c r="I102" t="s">
        <v>296</v>
      </c>
    </row>
    <row r="103" spans="5:9" ht="15" x14ac:dyDescent="0.25">
      <c r="E103" t="s">
        <v>77</v>
      </c>
      <c r="F103" t="s">
        <v>309</v>
      </c>
      <c r="G103" t="s">
        <v>310</v>
      </c>
      <c r="H103" t="s">
        <v>295</v>
      </c>
      <c r="I103" t="s">
        <v>296</v>
      </c>
    </row>
    <row r="104" spans="5:9" ht="15" x14ac:dyDescent="0.25">
      <c r="E104" t="s">
        <v>77</v>
      </c>
      <c r="F104" t="s">
        <v>311</v>
      </c>
      <c r="G104" t="s">
        <v>312</v>
      </c>
      <c r="H104" t="s">
        <v>295</v>
      </c>
      <c r="I104" t="s">
        <v>296</v>
      </c>
    </row>
    <row r="105" spans="5:9" ht="15" x14ac:dyDescent="0.25">
      <c r="E105" t="s">
        <v>77</v>
      </c>
      <c r="F105" t="s">
        <v>313</v>
      </c>
      <c r="G105" t="s">
        <v>314</v>
      </c>
      <c r="H105" t="s">
        <v>295</v>
      </c>
      <c r="I105" t="s">
        <v>296</v>
      </c>
    </row>
    <row r="106" spans="5:9" ht="15" x14ac:dyDescent="0.25">
      <c r="E106" t="s">
        <v>77</v>
      </c>
      <c r="F106" t="s">
        <v>315</v>
      </c>
      <c r="G106" t="s">
        <v>316</v>
      </c>
      <c r="H106" t="s">
        <v>295</v>
      </c>
      <c r="I106" t="s">
        <v>296</v>
      </c>
    </row>
    <row r="107" spans="5:9" ht="15" x14ac:dyDescent="0.25">
      <c r="E107" t="s">
        <v>77</v>
      </c>
      <c r="F107" t="s">
        <v>317</v>
      </c>
      <c r="G107" t="s">
        <v>318</v>
      </c>
      <c r="H107" t="s">
        <v>295</v>
      </c>
      <c r="I107" t="s">
        <v>296</v>
      </c>
    </row>
    <row r="108" spans="5:9" ht="15" x14ac:dyDescent="0.25">
      <c r="E108" t="s">
        <v>77</v>
      </c>
      <c r="F108" t="s">
        <v>319</v>
      </c>
      <c r="G108" t="s">
        <v>320</v>
      </c>
      <c r="H108" t="s">
        <v>295</v>
      </c>
      <c r="I108" t="s">
        <v>296</v>
      </c>
    </row>
    <row r="109" spans="5:9" ht="15" x14ac:dyDescent="0.25">
      <c r="E109" t="s">
        <v>77</v>
      </c>
      <c r="F109" t="s">
        <v>321</v>
      </c>
      <c r="G109" t="s">
        <v>56</v>
      </c>
      <c r="H109" t="s">
        <v>295</v>
      </c>
      <c r="I109" t="s">
        <v>296</v>
      </c>
    </row>
    <row r="110" spans="5:9" ht="15" x14ac:dyDescent="0.25">
      <c r="E110" t="s">
        <v>77</v>
      </c>
      <c r="F110" t="s">
        <v>322</v>
      </c>
      <c r="G110" t="s">
        <v>323</v>
      </c>
      <c r="H110" t="s">
        <v>295</v>
      </c>
      <c r="I110" t="s">
        <v>296</v>
      </c>
    </row>
    <row r="111" spans="5:9" ht="15" x14ac:dyDescent="0.25">
      <c r="E111" t="s">
        <v>77</v>
      </c>
      <c r="F111" t="s">
        <v>324</v>
      </c>
      <c r="G111" t="s">
        <v>325</v>
      </c>
      <c r="H111" t="s">
        <v>295</v>
      </c>
      <c r="I111" t="s">
        <v>296</v>
      </c>
    </row>
    <row r="112" spans="5:9" ht="15" x14ac:dyDescent="0.25">
      <c r="E112" t="s">
        <v>77</v>
      </c>
      <c r="F112" t="s">
        <v>326</v>
      </c>
      <c r="G112" t="s">
        <v>327</v>
      </c>
      <c r="H112" t="s">
        <v>295</v>
      </c>
      <c r="I112" t="s">
        <v>296</v>
      </c>
    </row>
    <row r="113" spans="5:9" ht="15" x14ac:dyDescent="0.25">
      <c r="E113" t="s">
        <v>77</v>
      </c>
      <c r="F113" t="s">
        <v>328</v>
      </c>
      <c r="G113" t="s">
        <v>329</v>
      </c>
      <c r="H113" t="s">
        <v>295</v>
      </c>
      <c r="I113" t="s">
        <v>296</v>
      </c>
    </row>
    <row r="114" spans="5:9" ht="15" x14ac:dyDescent="0.25">
      <c r="E114" t="s">
        <v>77</v>
      </c>
      <c r="F114" t="s">
        <v>330</v>
      </c>
      <c r="G114" t="s">
        <v>331</v>
      </c>
      <c r="H114" t="s">
        <v>295</v>
      </c>
      <c r="I114" t="s">
        <v>296</v>
      </c>
    </row>
    <row r="115" spans="5:9" ht="15" x14ac:dyDescent="0.25">
      <c r="E115" t="s">
        <v>77</v>
      </c>
      <c r="F115" t="s">
        <v>332</v>
      </c>
      <c r="G115" t="s">
        <v>333</v>
      </c>
      <c r="H115" t="s">
        <v>295</v>
      </c>
      <c r="I115" t="s">
        <v>296</v>
      </c>
    </row>
    <row r="116" spans="5:9" ht="15" x14ac:dyDescent="0.25">
      <c r="E116" t="s">
        <v>77</v>
      </c>
      <c r="F116" t="s">
        <v>334</v>
      </c>
      <c r="G116" t="s">
        <v>49</v>
      </c>
      <c r="H116" t="s">
        <v>295</v>
      </c>
      <c r="I116" t="s">
        <v>296</v>
      </c>
    </row>
    <row r="117" spans="5:9" ht="15" x14ac:dyDescent="0.25">
      <c r="E117" t="s">
        <v>77</v>
      </c>
      <c r="F117" t="s">
        <v>335</v>
      </c>
      <c r="G117" t="s">
        <v>336</v>
      </c>
      <c r="H117" t="s">
        <v>295</v>
      </c>
      <c r="I117" t="s">
        <v>296</v>
      </c>
    </row>
    <row r="118" spans="5:9" ht="15" x14ac:dyDescent="0.25">
      <c r="E118" t="s">
        <v>77</v>
      </c>
      <c r="F118" t="s">
        <v>337</v>
      </c>
      <c r="G118" t="s">
        <v>338</v>
      </c>
      <c r="H118" t="s">
        <v>295</v>
      </c>
      <c r="I118" t="s">
        <v>296</v>
      </c>
    </row>
    <row r="119" spans="5:9" ht="15" x14ac:dyDescent="0.25">
      <c r="E119" t="s">
        <v>82</v>
      </c>
      <c r="F119" t="s">
        <v>339</v>
      </c>
      <c r="G119" t="s">
        <v>340</v>
      </c>
      <c r="H119" t="s">
        <v>341</v>
      </c>
      <c r="I119" t="s">
        <v>342</v>
      </c>
    </row>
    <row r="120" spans="5:9" ht="15" x14ac:dyDescent="0.25">
      <c r="E120" t="s">
        <v>82</v>
      </c>
      <c r="F120" t="s">
        <v>343</v>
      </c>
      <c r="G120" t="s">
        <v>344</v>
      </c>
      <c r="H120" t="s">
        <v>341</v>
      </c>
      <c r="I120" t="s">
        <v>342</v>
      </c>
    </row>
    <row r="121" spans="5:9" ht="15" x14ac:dyDescent="0.25">
      <c r="E121" t="s">
        <v>82</v>
      </c>
      <c r="F121" t="s">
        <v>345</v>
      </c>
      <c r="G121" t="s">
        <v>346</v>
      </c>
      <c r="H121" t="s">
        <v>341</v>
      </c>
      <c r="I121" t="s">
        <v>342</v>
      </c>
    </row>
    <row r="122" spans="5:9" ht="15" x14ac:dyDescent="0.25">
      <c r="E122" t="s">
        <v>82</v>
      </c>
      <c r="F122" t="s">
        <v>347</v>
      </c>
      <c r="G122" t="s">
        <v>348</v>
      </c>
      <c r="H122" t="s">
        <v>341</v>
      </c>
      <c r="I122" t="s">
        <v>342</v>
      </c>
    </row>
    <row r="123" spans="5:9" ht="15" x14ac:dyDescent="0.25">
      <c r="E123" t="s">
        <v>82</v>
      </c>
      <c r="F123" t="s">
        <v>349</v>
      </c>
      <c r="G123" t="s">
        <v>350</v>
      </c>
      <c r="H123" t="s">
        <v>341</v>
      </c>
      <c r="I123" t="s">
        <v>342</v>
      </c>
    </row>
    <row r="124" spans="5:9" ht="15" x14ac:dyDescent="0.25">
      <c r="E124" t="s">
        <v>82</v>
      </c>
      <c r="F124" t="s">
        <v>351</v>
      </c>
      <c r="G124" t="s">
        <v>352</v>
      </c>
      <c r="H124" t="s">
        <v>341</v>
      </c>
      <c r="I124" t="s">
        <v>342</v>
      </c>
    </row>
    <row r="125" spans="5:9" ht="15" x14ac:dyDescent="0.25">
      <c r="E125" t="s">
        <v>82</v>
      </c>
      <c r="F125" t="s">
        <v>353</v>
      </c>
      <c r="G125" t="s">
        <v>354</v>
      </c>
      <c r="H125" t="s">
        <v>341</v>
      </c>
      <c r="I125" t="s">
        <v>342</v>
      </c>
    </row>
    <row r="126" spans="5:9" ht="15" x14ac:dyDescent="0.25">
      <c r="E126" t="s">
        <v>82</v>
      </c>
      <c r="F126" t="s">
        <v>355</v>
      </c>
      <c r="G126" t="s">
        <v>356</v>
      </c>
      <c r="H126" t="s">
        <v>341</v>
      </c>
      <c r="I126" t="s">
        <v>342</v>
      </c>
    </row>
    <row r="127" spans="5:9" ht="15" x14ac:dyDescent="0.25">
      <c r="E127" t="s">
        <v>82</v>
      </c>
      <c r="F127" t="s">
        <v>357</v>
      </c>
      <c r="G127" t="s">
        <v>358</v>
      </c>
      <c r="H127" t="s">
        <v>341</v>
      </c>
      <c r="I127" t="s">
        <v>342</v>
      </c>
    </row>
    <row r="128" spans="5:9" ht="15" x14ac:dyDescent="0.25">
      <c r="E128" t="s">
        <v>82</v>
      </c>
      <c r="F128" t="s">
        <v>359</v>
      </c>
      <c r="G128" t="s">
        <v>360</v>
      </c>
      <c r="H128" t="s">
        <v>341</v>
      </c>
      <c r="I128" t="s">
        <v>342</v>
      </c>
    </row>
    <row r="129" spans="4:9" ht="15" x14ac:dyDescent="0.25">
      <c r="E129" t="s">
        <v>82</v>
      </c>
      <c r="F129" t="s">
        <v>361</v>
      </c>
      <c r="G129" t="s">
        <v>362</v>
      </c>
      <c r="H129" t="s">
        <v>341</v>
      </c>
      <c r="I129" t="s">
        <v>342</v>
      </c>
    </row>
    <row r="130" spans="4:9" ht="15" x14ac:dyDescent="0.25">
      <c r="E130" t="s">
        <v>86</v>
      </c>
      <c r="F130" t="s">
        <v>363</v>
      </c>
      <c r="G130" t="s">
        <v>364</v>
      </c>
      <c r="H130" t="s">
        <v>365</v>
      </c>
      <c r="I130" t="s">
        <v>366</v>
      </c>
    </row>
    <row r="131" spans="4:9" ht="15" x14ac:dyDescent="0.25">
      <c r="E131" t="s">
        <v>86</v>
      </c>
      <c r="F131" t="s">
        <v>367</v>
      </c>
      <c r="G131" t="s">
        <v>368</v>
      </c>
      <c r="H131" t="s">
        <v>365</v>
      </c>
      <c r="I131" t="s">
        <v>366</v>
      </c>
    </row>
    <row r="132" spans="4:9" ht="15" x14ac:dyDescent="0.25">
      <c r="E132" t="s">
        <v>86</v>
      </c>
      <c r="F132" t="s">
        <v>369</v>
      </c>
      <c r="G132" t="s">
        <v>370</v>
      </c>
      <c r="H132" t="s">
        <v>365</v>
      </c>
      <c r="I132" t="s">
        <v>366</v>
      </c>
    </row>
    <row r="133" spans="4:9" ht="15" x14ac:dyDescent="0.25">
      <c r="E133" t="s">
        <v>86</v>
      </c>
      <c r="F133" t="s">
        <v>371</v>
      </c>
      <c r="G133" t="s">
        <v>372</v>
      </c>
      <c r="H133" t="s">
        <v>365</v>
      </c>
      <c r="I133" t="s">
        <v>366</v>
      </c>
    </row>
    <row r="134" spans="4:9" ht="15" x14ac:dyDescent="0.25">
      <c r="D134" t="s">
        <v>373</v>
      </c>
      <c r="E134" t="s">
        <v>86</v>
      </c>
      <c r="F134" t="s">
        <v>374</v>
      </c>
      <c r="G134" t="s">
        <v>375</v>
      </c>
      <c r="H134" t="s">
        <v>365</v>
      </c>
      <c r="I134" t="s">
        <v>366</v>
      </c>
    </row>
    <row r="135" spans="4:9" ht="15" x14ac:dyDescent="0.25">
      <c r="E135" t="s">
        <v>86</v>
      </c>
      <c r="F135" t="s">
        <v>376</v>
      </c>
      <c r="G135" t="s">
        <v>377</v>
      </c>
      <c r="H135" t="s">
        <v>365</v>
      </c>
      <c r="I135" t="s">
        <v>366</v>
      </c>
    </row>
    <row r="136" spans="4:9" ht="15" x14ac:dyDescent="0.25">
      <c r="E136" t="s">
        <v>86</v>
      </c>
      <c r="F136" t="s">
        <v>378</v>
      </c>
      <c r="G136" t="s">
        <v>379</v>
      </c>
      <c r="H136" t="s">
        <v>365</v>
      </c>
      <c r="I136" t="s">
        <v>366</v>
      </c>
    </row>
    <row r="137" spans="4:9" ht="15" x14ac:dyDescent="0.25">
      <c r="E137" t="s">
        <v>86</v>
      </c>
      <c r="F137" t="s">
        <v>380</v>
      </c>
      <c r="G137" t="s">
        <v>381</v>
      </c>
      <c r="H137" t="s">
        <v>365</v>
      </c>
      <c r="I137" t="s">
        <v>366</v>
      </c>
    </row>
    <row r="138" spans="4:9" ht="15" x14ac:dyDescent="0.25">
      <c r="E138" t="s">
        <v>86</v>
      </c>
      <c r="F138" t="s">
        <v>382</v>
      </c>
      <c r="G138" t="s">
        <v>383</v>
      </c>
      <c r="H138" t="s">
        <v>365</v>
      </c>
      <c r="I138" t="s">
        <v>366</v>
      </c>
    </row>
    <row r="139" spans="4:9" ht="15" x14ac:dyDescent="0.25">
      <c r="E139" t="s">
        <v>86</v>
      </c>
      <c r="F139" t="s">
        <v>384</v>
      </c>
      <c r="G139" t="s">
        <v>385</v>
      </c>
      <c r="H139" t="s">
        <v>365</v>
      </c>
      <c r="I139" t="s">
        <v>366</v>
      </c>
    </row>
    <row r="140" spans="4:9" ht="15" x14ac:dyDescent="0.25">
      <c r="E140" t="s">
        <v>86</v>
      </c>
      <c r="F140" t="s">
        <v>386</v>
      </c>
      <c r="G140" t="s">
        <v>387</v>
      </c>
      <c r="H140" t="s">
        <v>365</v>
      </c>
      <c r="I140" t="s">
        <v>366</v>
      </c>
    </row>
    <row r="141" spans="4:9" ht="15" x14ac:dyDescent="0.25">
      <c r="E141" t="s">
        <v>86</v>
      </c>
      <c r="F141" t="s">
        <v>388</v>
      </c>
      <c r="G141" t="s">
        <v>389</v>
      </c>
      <c r="H141" t="s">
        <v>365</v>
      </c>
      <c r="I141" t="s">
        <v>366</v>
      </c>
    </row>
    <row r="142" spans="4:9" ht="15" x14ac:dyDescent="0.25">
      <c r="D142" t="s">
        <v>373</v>
      </c>
      <c r="E142" t="s">
        <v>86</v>
      </c>
      <c r="F142" t="s">
        <v>390</v>
      </c>
      <c r="G142" t="s">
        <v>391</v>
      </c>
      <c r="H142" t="s">
        <v>365</v>
      </c>
      <c r="I142" t="s">
        <v>366</v>
      </c>
    </row>
    <row r="143" spans="4:9" ht="15" x14ac:dyDescent="0.25">
      <c r="D143" t="s">
        <v>373</v>
      </c>
      <c r="E143" t="s">
        <v>86</v>
      </c>
      <c r="F143" t="s">
        <v>238</v>
      </c>
      <c r="G143" t="s">
        <v>239</v>
      </c>
      <c r="H143" t="s">
        <v>365</v>
      </c>
      <c r="I143" t="s">
        <v>366</v>
      </c>
    </row>
    <row r="144" spans="4:9" ht="15" x14ac:dyDescent="0.25">
      <c r="E144" t="s">
        <v>91</v>
      </c>
      <c r="F144" t="s">
        <v>392</v>
      </c>
      <c r="G144" t="s">
        <v>393</v>
      </c>
      <c r="H144" t="s">
        <v>394</v>
      </c>
      <c r="I144" t="s">
        <v>395</v>
      </c>
    </row>
    <row r="145" spans="5:9" ht="15" x14ac:dyDescent="0.25">
      <c r="E145" t="s">
        <v>91</v>
      </c>
      <c r="F145" t="s">
        <v>396</v>
      </c>
      <c r="G145" t="s">
        <v>397</v>
      </c>
      <c r="H145" t="s">
        <v>394</v>
      </c>
      <c r="I145" t="s">
        <v>395</v>
      </c>
    </row>
    <row r="146" spans="5:9" ht="15" x14ac:dyDescent="0.25">
      <c r="E146" t="s">
        <v>91</v>
      </c>
      <c r="F146" t="s">
        <v>398</v>
      </c>
      <c r="G146" t="s">
        <v>399</v>
      </c>
      <c r="H146" t="s">
        <v>394</v>
      </c>
      <c r="I146" t="s">
        <v>395</v>
      </c>
    </row>
    <row r="147" spans="5:9" ht="15" x14ac:dyDescent="0.25">
      <c r="E147" t="s">
        <v>91</v>
      </c>
      <c r="F147" t="s">
        <v>400</v>
      </c>
      <c r="G147" t="s">
        <v>401</v>
      </c>
      <c r="H147" t="s">
        <v>394</v>
      </c>
      <c r="I147" t="s">
        <v>395</v>
      </c>
    </row>
    <row r="148" spans="5:9" ht="15" x14ac:dyDescent="0.25">
      <c r="E148" t="s">
        <v>91</v>
      </c>
      <c r="F148" t="s">
        <v>402</v>
      </c>
      <c r="G148" t="s">
        <v>403</v>
      </c>
      <c r="H148" t="s">
        <v>394</v>
      </c>
      <c r="I148" t="s">
        <v>395</v>
      </c>
    </row>
    <row r="149" spans="5:9" ht="15" x14ac:dyDescent="0.25">
      <c r="E149" t="s">
        <v>91</v>
      </c>
      <c r="F149" t="s">
        <v>404</v>
      </c>
      <c r="G149" t="s">
        <v>405</v>
      </c>
      <c r="H149" t="s">
        <v>394</v>
      </c>
      <c r="I149" t="s">
        <v>395</v>
      </c>
    </row>
    <row r="150" spans="5:9" ht="15" x14ac:dyDescent="0.25">
      <c r="E150" t="s">
        <v>91</v>
      </c>
      <c r="F150" t="s">
        <v>406</v>
      </c>
      <c r="G150" t="s">
        <v>407</v>
      </c>
      <c r="H150" t="s">
        <v>394</v>
      </c>
      <c r="I150" t="s">
        <v>395</v>
      </c>
    </row>
    <row r="151" spans="5:9" ht="15" x14ac:dyDescent="0.25">
      <c r="E151" t="s">
        <v>91</v>
      </c>
      <c r="F151" t="s">
        <v>408</v>
      </c>
      <c r="G151" t="s">
        <v>409</v>
      </c>
      <c r="H151" t="s">
        <v>394</v>
      </c>
      <c r="I151" t="s">
        <v>395</v>
      </c>
    </row>
    <row r="152" spans="5:9" ht="15" x14ac:dyDescent="0.25">
      <c r="E152" t="s">
        <v>91</v>
      </c>
      <c r="F152" t="s">
        <v>410</v>
      </c>
      <c r="G152" t="s">
        <v>411</v>
      </c>
      <c r="H152" t="s">
        <v>394</v>
      </c>
      <c r="I152" t="s">
        <v>395</v>
      </c>
    </row>
    <row r="153" spans="5:9" ht="15" x14ac:dyDescent="0.25">
      <c r="E153" t="s">
        <v>91</v>
      </c>
      <c r="F153" t="s">
        <v>412</v>
      </c>
      <c r="G153" t="s">
        <v>413</v>
      </c>
      <c r="H153" t="s">
        <v>394</v>
      </c>
      <c r="I153" t="s">
        <v>395</v>
      </c>
    </row>
    <row r="154" spans="5:9" ht="15" x14ac:dyDescent="0.25">
      <c r="E154" t="s">
        <v>91</v>
      </c>
      <c r="F154" t="s">
        <v>414</v>
      </c>
      <c r="G154" t="s">
        <v>415</v>
      </c>
      <c r="H154" t="s">
        <v>394</v>
      </c>
      <c r="I154" t="s">
        <v>395</v>
      </c>
    </row>
    <row r="155" spans="5:9" ht="15" x14ac:dyDescent="0.25">
      <c r="E155" t="s">
        <v>91</v>
      </c>
      <c r="F155" t="s">
        <v>416</v>
      </c>
      <c r="G155" t="s">
        <v>417</v>
      </c>
      <c r="H155" t="s">
        <v>394</v>
      </c>
      <c r="I155" t="s">
        <v>395</v>
      </c>
    </row>
    <row r="156" spans="5:9" ht="15" x14ac:dyDescent="0.25">
      <c r="E156" t="s">
        <v>91</v>
      </c>
      <c r="F156" t="s">
        <v>418</v>
      </c>
      <c r="G156" t="s">
        <v>419</v>
      </c>
      <c r="H156" t="s">
        <v>394</v>
      </c>
      <c r="I156" t="s">
        <v>395</v>
      </c>
    </row>
    <row r="157" spans="5:9" ht="15" x14ac:dyDescent="0.25">
      <c r="E157" t="s">
        <v>91</v>
      </c>
      <c r="F157" t="s">
        <v>420</v>
      </c>
      <c r="G157" t="s">
        <v>421</v>
      </c>
      <c r="H157" t="s">
        <v>394</v>
      </c>
      <c r="I157" t="s">
        <v>395</v>
      </c>
    </row>
    <row r="158" spans="5:9" ht="15" x14ac:dyDescent="0.25">
      <c r="E158" t="s">
        <v>91</v>
      </c>
      <c r="F158" t="s">
        <v>422</v>
      </c>
      <c r="G158" t="s">
        <v>423</v>
      </c>
      <c r="H158" t="s">
        <v>394</v>
      </c>
      <c r="I158" t="s">
        <v>395</v>
      </c>
    </row>
    <row r="159" spans="5:9" ht="15" x14ac:dyDescent="0.25">
      <c r="E159" t="s">
        <v>91</v>
      </c>
      <c r="F159" t="s">
        <v>424</v>
      </c>
      <c r="G159" t="s">
        <v>425</v>
      </c>
      <c r="H159" t="s">
        <v>394</v>
      </c>
      <c r="I159" t="s">
        <v>395</v>
      </c>
    </row>
    <row r="160" spans="5:9" ht="15" x14ac:dyDescent="0.25">
      <c r="E160" t="s">
        <v>96</v>
      </c>
      <c r="F160" t="s">
        <v>426</v>
      </c>
      <c r="G160" t="s">
        <v>427</v>
      </c>
      <c r="H160" t="s">
        <v>96</v>
      </c>
      <c r="I160" t="s">
        <v>428</v>
      </c>
    </row>
    <row r="161" spans="4:9" ht="15" x14ac:dyDescent="0.25">
      <c r="E161" t="s">
        <v>96</v>
      </c>
      <c r="F161" t="s">
        <v>429</v>
      </c>
      <c r="G161" t="s">
        <v>430</v>
      </c>
      <c r="H161" t="s">
        <v>96</v>
      </c>
      <c r="I161" t="s">
        <v>428</v>
      </c>
    </row>
    <row r="162" spans="4:9" ht="15" x14ac:dyDescent="0.25">
      <c r="E162" t="s">
        <v>96</v>
      </c>
      <c r="F162" t="s">
        <v>431</v>
      </c>
      <c r="G162" t="s">
        <v>432</v>
      </c>
      <c r="H162" t="s">
        <v>96</v>
      </c>
      <c r="I162" t="s">
        <v>428</v>
      </c>
    </row>
    <row r="163" spans="4:9" ht="15" x14ac:dyDescent="0.25">
      <c r="D163" t="s">
        <v>433</v>
      </c>
      <c r="E163" t="s">
        <v>96</v>
      </c>
      <c r="F163" t="s">
        <v>434</v>
      </c>
      <c r="G163" t="s">
        <v>217</v>
      </c>
      <c r="H163" t="s">
        <v>96</v>
      </c>
      <c r="I163" t="s">
        <v>428</v>
      </c>
    </row>
    <row r="164" spans="4:9" ht="15" x14ac:dyDescent="0.25">
      <c r="E164" t="s">
        <v>96</v>
      </c>
      <c r="F164" t="s">
        <v>435</v>
      </c>
      <c r="G164" t="s">
        <v>436</v>
      </c>
      <c r="H164" t="s">
        <v>96</v>
      </c>
      <c r="I164" t="s">
        <v>428</v>
      </c>
    </row>
    <row r="165" spans="4:9" ht="15" x14ac:dyDescent="0.25">
      <c r="E165" t="s">
        <v>96</v>
      </c>
      <c r="F165" t="s">
        <v>437</v>
      </c>
      <c r="G165" t="s">
        <v>438</v>
      </c>
      <c r="H165" t="s">
        <v>96</v>
      </c>
      <c r="I165" t="s">
        <v>428</v>
      </c>
    </row>
    <row r="166" spans="4:9" ht="15" x14ac:dyDescent="0.25">
      <c r="D166" t="s">
        <v>433</v>
      </c>
      <c r="E166" t="s">
        <v>96</v>
      </c>
      <c r="F166" t="s">
        <v>439</v>
      </c>
      <c r="G166" t="s">
        <v>440</v>
      </c>
      <c r="H166" t="s">
        <v>96</v>
      </c>
      <c r="I166" t="s">
        <v>428</v>
      </c>
    </row>
    <row r="167" spans="4:9" ht="15" x14ac:dyDescent="0.25">
      <c r="E167" t="s">
        <v>96</v>
      </c>
      <c r="F167" t="s">
        <v>441</v>
      </c>
      <c r="G167" t="s">
        <v>442</v>
      </c>
      <c r="H167" t="s">
        <v>96</v>
      </c>
      <c r="I167" t="s">
        <v>428</v>
      </c>
    </row>
    <row r="168" spans="4:9" ht="15" x14ac:dyDescent="0.25">
      <c r="E168" t="s">
        <v>96</v>
      </c>
      <c r="F168" t="s">
        <v>443</v>
      </c>
      <c r="G168" t="s">
        <v>444</v>
      </c>
      <c r="H168" t="s">
        <v>96</v>
      </c>
      <c r="I168" t="s">
        <v>428</v>
      </c>
    </row>
    <row r="169" spans="4:9" ht="15" x14ac:dyDescent="0.25">
      <c r="D169" t="s">
        <v>433</v>
      </c>
      <c r="E169" t="s">
        <v>96</v>
      </c>
      <c r="F169" t="s">
        <v>445</v>
      </c>
      <c r="G169" t="s">
        <v>239</v>
      </c>
      <c r="H169" t="s">
        <v>96</v>
      </c>
      <c r="I169" t="s">
        <v>428</v>
      </c>
    </row>
    <row r="170" spans="4:9" ht="15" x14ac:dyDescent="0.25">
      <c r="E170" t="s">
        <v>100</v>
      </c>
      <c r="F170" t="s">
        <v>446</v>
      </c>
      <c r="G170" t="s">
        <v>447</v>
      </c>
      <c r="H170" t="s">
        <v>100</v>
      </c>
      <c r="I170" t="s">
        <v>448</v>
      </c>
    </row>
    <row r="171" spans="4:9" ht="15" x14ac:dyDescent="0.25">
      <c r="E171" t="s">
        <v>100</v>
      </c>
      <c r="F171" t="s">
        <v>449</v>
      </c>
      <c r="G171" t="s">
        <v>450</v>
      </c>
      <c r="H171" t="s">
        <v>100</v>
      </c>
      <c r="I171" t="s">
        <v>448</v>
      </c>
    </row>
    <row r="172" spans="4:9" ht="15" x14ac:dyDescent="0.25">
      <c r="E172" t="s">
        <v>100</v>
      </c>
      <c r="F172" t="s">
        <v>451</v>
      </c>
      <c r="G172" t="s">
        <v>452</v>
      </c>
      <c r="H172" t="s">
        <v>100</v>
      </c>
      <c r="I172" t="s">
        <v>448</v>
      </c>
    </row>
    <row r="173" spans="4:9" ht="15" x14ac:dyDescent="0.25">
      <c r="E173" t="s">
        <v>100</v>
      </c>
      <c r="F173" t="s">
        <v>453</v>
      </c>
      <c r="G173" t="s">
        <v>454</v>
      </c>
      <c r="H173" t="s">
        <v>100</v>
      </c>
      <c r="I173" t="s">
        <v>448</v>
      </c>
    </row>
    <row r="174" spans="4:9" ht="15" x14ac:dyDescent="0.25">
      <c r="E174" t="s">
        <v>100</v>
      </c>
      <c r="F174" t="s">
        <v>455</v>
      </c>
      <c r="G174" t="s">
        <v>456</v>
      </c>
      <c r="H174" t="s">
        <v>100</v>
      </c>
      <c r="I174" t="s">
        <v>448</v>
      </c>
    </row>
    <row r="175" spans="4:9" ht="15" x14ac:dyDescent="0.25">
      <c r="E175" t="s">
        <v>100</v>
      </c>
      <c r="F175" t="s">
        <v>457</v>
      </c>
      <c r="G175" t="s">
        <v>458</v>
      </c>
      <c r="H175" t="s">
        <v>100</v>
      </c>
      <c r="I175" t="s">
        <v>448</v>
      </c>
    </row>
    <row r="176" spans="4:9" ht="15" x14ac:dyDescent="0.25">
      <c r="E176" t="s">
        <v>100</v>
      </c>
      <c r="F176" t="s">
        <v>459</v>
      </c>
      <c r="G176" t="s">
        <v>460</v>
      </c>
      <c r="H176" t="s">
        <v>100</v>
      </c>
      <c r="I176" t="s">
        <v>448</v>
      </c>
    </row>
    <row r="177" spans="5:9" ht="15" x14ac:dyDescent="0.25">
      <c r="E177" t="s">
        <v>100</v>
      </c>
      <c r="F177" t="s">
        <v>461</v>
      </c>
      <c r="G177" t="s">
        <v>462</v>
      </c>
      <c r="H177" t="s">
        <v>100</v>
      </c>
      <c r="I177" t="s">
        <v>448</v>
      </c>
    </row>
    <row r="178" spans="5:9" ht="15" x14ac:dyDescent="0.25">
      <c r="E178" t="s">
        <v>100</v>
      </c>
      <c r="F178" t="s">
        <v>463</v>
      </c>
      <c r="G178" t="s">
        <v>464</v>
      </c>
      <c r="H178" t="s">
        <v>100</v>
      </c>
      <c r="I178" t="s">
        <v>448</v>
      </c>
    </row>
    <row r="179" spans="5:9" ht="15" x14ac:dyDescent="0.25">
      <c r="E179" t="s">
        <v>100</v>
      </c>
      <c r="F179" t="s">
        <v>465</v>
      </c>
      <c r="G179" t="s">
        <v>466</v>
      </c>
      <c r="H179" t="s">
        <v>100</v>
      </c>
      <c r="I179" t="s">
        <v>448</v>
      </c>
    </row>
    <row r="180" spans="5:9" ht="15" x14ac:dyDescent="0.25">
      <c r="E180" t="s">
        <v>100</v>
      </c>
      <c r="F180" t="s">
        <v>467</v>
      </c>
      <c r="G180" t="s">
        <v>468</v>
      </c>
      <c r="H180" t="s">
        <v>100</v>
      </c>
      <c r="I180" t="s">
        <v>448</v>
      </c>
    </row>
    <row r="181" spans="5:9" ht="15" x14ac:dyDescent="0.25">
      <c r="E181" t="s">
        <v>100</v>
      </c>
      <c r="F181" t="s">
        <v>469</v>
      </c>
      <c r="G181" t="s">
        <v>470</v>
      </c>
      <c r="H181" t="s">
        <v>100</v>
      </c>
      <c r="I181" t="s">
        <v>448</v>
      </c>
    </row>
    <row r="182" spans="5:9" ht="15" x14ac:dyDescent="0.25">
      <c r="E182" t="s">
        <v>100</v>
      </c>
      <c r="F182" t="s">
        <v>471</v>
      </c>
      <c r="G182" t="s">
        <v>472</v>
      </c>
      <c r="H182" t="s">
        <v>100</v>
      </c>
      <c r="I182" t="s">
        <v>448</v>
      </c>
    </row>
    <row r="183" spans="5:9" ht="15" x14ac:dyDescent="0.25">
      <c r="E183" t="s">
        <v>100</v>
      </c>
      <c r="F183" t="s">
        <v>473</v>
      </c>
      <c r="G183" t="s">
        <v>474</v>
      </c>
      <c r="H183" t="s">
        <v>100</v>
      </c>
      <c r="I183" t="s">
        <v>448</v>
      </c>
    </row>
    <row r="184" spans="5:9" ht="15" x14ac:dyDescent="0.25">
      <c r="E184" t="s">
        <v>100</v>
      </c>
      <c r="F184" t="s">
        <v>475</v>
      </c>
      <c r="G184" t="s">
        <v>476</v>
      </c>
      <c r="H184" t="s">
        <v>100</v>
      </c>
      <c r="I184" t="s">
        <v>448</v>
      </c>
    </row>
    <row r="185" spans="5:9" ht="15" x14ac:dyDescent="0.25">
      <c r="E185" t="s">
        <v>100</v>
      </c>
      <c r="F185" t="s">
        <v>477</v>
      </c>
      <c r="G185" t="s">
        <v>478</v>
      </c>
      <c r="H185" t="s">
        <v>100</v>
      </c>
      <c r="I185" t="s">
        <v>448</v>
      </c>
    </row>
    <row r="186" spans="5:9" ht="15" x14ac:dyDescent="0.25">
      <c r="E186" t="s">
        <v>100</v>
      </c>
      <c r="F186" t="s">
        <v>479</v>
      </c>
      <c r="G186" t="s">
        <v>480</v>
      </c>
      <c r="H186" t="s">
        <v>100</v>
      </c>
      <c r="I186" t="s">
        <v>448</v>
      </c>
    </row>
    <row r="187" spans="5:9" ht="15" x14ac:dyDescent="0.25">
      <c r="E187" t="s">
        <v>100</v>
      </c>
      <c r="F187" t="s">
        <v>481</v>
      </c>
      <c r="G187" t="s">
        <v>482</v>
      </c>
      <c r="H187" t="s">
        <v>100</v>
      </c>
      <c r="I187" t="s">
        <v>448</v>
      </c>
    </row>
    <row r="188" spans="5:9" ht="15" x14ac:dyDescent="0.25">
      <c r="E188" t="s">
        <v>100</v>
      </c>
      <c r="F188" t="s">
        <v>483</v>
      </c>
      <c r="G188" t="s">
        <v>484</v>
      </c>
      <c r="H188" t="s">
        <v>100</v>
      </c>
      <c r="I188" t="s">
        <v>448</v>
      </c>
    </row>
    <row r="189" spans="5:9" ht="15" x14ac:dyDescent="0.25">
      <c r="E189" t="s">
        <v>100</v>
      </c>
      <c r="F189" t="s">
        <v>485</v>
      </c>
      <c r="G189" t="s">
        <v>486</v>
      </c>
      <c r="H189" t="s">
        <v>100</v>
      </c>
      <c r="I189" t="s">
        <v>448</v>
      </c>
    </row>
    <row r="190" spans="5:9" ht="15" x14ac:dyDescent="0.25">
      <c r="E190" t="s">
        <v>100</v>
      </c>
      <c r="F190" t="s">
        <v>487</v>
      </c>
      <c r="G190" t="s">
        <v>488</v>
      </c>
      <c r="H190" t="s">
        <v>100</v>
      </c>
      <c r="I190" t="s">
        <v>448</v>
      </c>
    </row>
    <row r="191" spans="5:9" ht="15" x14ac:dyDescent="0.25">
      <c r="E191" t="s">
        <v>100</v>
      </c>
      <c r="F191" t="s">
        <v>489</v>
      </c>
      <c r="G191" t="s">
        <v>490</v>
      </c>
      <c r="H191" t="s">
        <v>100</v>
      </c>
      <c r="I191" t="s">
        <v>448</v>
      </c>
    </row>
    <row r="192" spans="5:9" ht="15" x14ac:dyDescent="0.25">
      <c r="E192" t="s">
        <v>100</v>
      </c>
      <c r="F192" t="s">
        <v>491</v>
      </c>
      <c r="G192" t="s">
        <v>492</v>
      </c>
      <c r="H192" t="s">
        <v>100</v>
      </c>
      <c r="I192" t="s">
        <v>448</v>
      </c>
    </row>
    <row r="193" spans="5:9" ht="15" x14ac:dyDescent="0.25">
      <c r="E193" t="s">
        <v>100</v>
      </c>
      <c r="F193" t="s">
        <v>493</v>
      </c>
      <c r="G193" t="s">
        <v>494</v>
      </c>
      <c r="H193" t="s">
        <v>100</v>
      </c>
      <c r="I193" t="s">
        <v>448</v>
      </c>
    </row>
    <row r="194" spans="5:9" ht="15" x14ac:dyDescent="0.25">
      <c r="E194" t="s">
        <v>100</v>
      </c>
      <c r="F194" t="s">
        <v>495</v>
      </c>
      <c r="G194" t="s">
        <v>496</v>
      </c>
      <c r="H194" t="s">
        <v>100</v>
      </c>
      <c r="I194" t="s">
        <v>448</v>
      </c>
    </row>
    <row r="195" spans="5:9" ht="15" x14ac:dyDescent="0.25">
      <c r="E195" t="s">
        <v>100</v>
      </c>
      <c r="F195" t="s">
        <v>497</v>
      </c>
      <c r="G195" t="s">
        <v>498</v>
      </c>
      <c r="H195" t="s">
        <v>100</v>
      </c>
      <c r="I195" t="s">
        <v>448</v>
      </c>
    </row>
    <row r="196" spans="5:9" ht="15" x14ac:dyDescent="0.25">
      <c r="E196" t="s">
        <v>100</v>
      </c>
      <c r="F196" t="s">
        <v>499</v>
      </c>
      <c r="G196" t="s">
        <v>500</v>
      </c>
      <c r="H196" t="s">
        <v>100</v>
      </c>
      <c r="I196" t="s">
        <v>448</v>
      </c>
    </row>
    <row r="197" spans="5:9" ht="15" x14ac:dyDescent="0.25">
      <c r="E197" t="s">
        <v>100</v>
      </c>
      <c r="F197" t="s">
        <v>501</v>
      </c>
      <c r="G197" t="s">
        <v>502</v>
      </c>
      <c r="H197" t="s">
        <v>100</v>
      </c>
      <c r="I197" t="s">
        <v>448</v>
      </c>
    </row>
    <row r="198" spans="5:9" ht="15" x14ac:dyDescent="0.25">
      <c r="E198" t="s">
        <v>503</v>
      </c>
      <c r="F198" t="s">
        <v>504</v>
      </c>
      <c r="G198" t="s">
        <v>505</v>
      </c>
      <c r="H198" t="s">
        <v>506</v>
      </c>
      <c r="I198" t="s">
        <v>507</v>
      </c>
    </row>
    <row r="199" spans="5:9" ht="15" x14ac:dyDescent="0.25">
      <c r="E199" t="s">
        <v>503</v>
      </c>
      <c r="F199" t="s">
        <v>508</v>
      </c>
      <c r="G199" t="s">
        <v>509</v>
      </c>
      <c r="H199" t="s">
        <v>506</v>
      </c>
      <c r="I199" t="s">
        <v>507</v>
      </c>
    </row>
    <row r="200" spans="5:9" ht="15" x14ac:dyDescent="0.25">
      <c r="E200" t="s">
        <v>503</v>
      </c>
      <c r="F200" t="s">
        <v>510</v>
      </c>
      <c r="G200" t="s">
        <v>511</v>
      </c>
      <c r="H200" t="s">
        <v>506</v>
      </c>
      <c r="I200" t="s">
        <v>507</v>
      </c>
    </row>
    <row r="201" spans="5:9" ht="15" x14ac:dyDescent="0.25">
      <c r="E201" t="s">
        <v>503</v>
      </c>
      <c r="F201" t="s">
        <v>512</v>
      </c>
      <c r="G201" t="s">
        <v>513</v>
      </c>
      <c r="H201" t="s">
        <v>506</v>
      </c>
      <c r="I201" t="s">
        <v>507</v>
      </c>
    </row>
    <row r="202" spans="5:9" ht="15" x14ac:dyDescent="0.25">
      <c r="E202" t="s">
        <v>503</v>
      </c>
      <c r="F202" t="s">
        <v>514</v>
      </c>
      <c r="G202" t="s">
        <v>515</v>
      </c>
      <c r="H202" t="s">
        <v>506</v>
      </c>
      <c r="I202" t="s">
        <v>507</v>
      </c>
    </row>
    <row r="203" spans="5:9" ht="15" x14ac:dyDescent="0.25">
      <c r="E203" t="s">
        <v>503</v>
      </c>
      <c r="F203" t="s">
        <v>516</v>
      </c>
      <c r="G203" t="s">
        <v>517</v>
      </c>
      <c r="H203" t="s">
        <v>506</v>
      </c>
      <c r="I203" t="s">
        <v>507</v>
      </c>
    </row>
    <row r="204" spans="5:9" ht="15" x14ac:dyDescent="0.25">
      <c r="E204" t="s">
        <v>503</v>
      </c>
      <c r="F204" t="s">
        <v>518</v>
      </c>
      <c r="G204" t="s">
        <v>519</v>
      </c>
      <c r="H204" t="s">
        <v>506</v>
      </c>
      <c r="I204" t="s">
        <v>507</v>
      </c>
    </row>
    <row r="205" spans="5:9" ht="15" x14ac:dyDescent="0.25">
      <c r="E205" t="s">
        <v>503</v>
      </c>
      <c r="F205" t="s">
        <v>520</v>
      </c>
      <c r="G205" t="s">
        <v>521</v>
      </c>
      <c r="H205" t="s">
        <v>506</v>
      </c>
      <c r="I205" t="s">
        <v>507</v>
      </c>
    </row>
    <row r="206" spans="5:9" ht="15" x14ac:dyDescent="0.25">
      <c r="E206" t="s">
        <v>503</v>
      </c>
      <c r="F206" t="s">
        <v>522</v>
      </c>
      <c r="G206" t="s">
        <v>523</v>
      </c>
      <c r="H206" t="s">
        <v>506</v>
      </c>
      <c r="I206" t="s">
        <v>507</v>
      </c>
    </row>
    <row r="207" spans="5:9" ht="15" x14ac:dyDescent="0.25">
      <c r="E207" t="s">
        <v>503</v>
      </c>
      <c r="F207" t="s">
        <v>524</v>
      </c>
      <c r="G207" t="s">
        <v>525</v>
      </c>
      <c r="H207" t="s">
        <v>506</v>
      </c>
      <c r="I207" t="s">
        <v>507</v>
      </c>
    </row>
    <row r="208" spans="5:9" ht="15" x14ac:dyDescent="0.25">
      <c r="E208" t="s">
        <v>503</v>
      </c>
      <c r="F208" t="s">
        <v>526</v>
      </c>
      <c r="G208" t="s">
        <v>527</v>
      </c>
      <c r="H208" t="s">
        <v>506</v>
      </c>
      <c r="I208" t="s">
        <v>507</v>
      </c>
    </row>
    <row r="209" spans="5:9" ht="15" x14ac:dyDescent="0.25">
      <c r="E209" t="s">
        <v>503</v>
      </c>
      <c r="F209" t="s">
        <v>528</v>
      </c>
      <c r="G209" t="s">
        <v>529</v>
      </c>
      <c r="H209" t="s">
        <v>506</v>
      </c>
      <c r="I209" t="s">
        <v>507</v>
      </c>
    </row>
    <row r="210" spans="5:9" ht="15" x14ac:dyDescent="0.25">
      <c r="E210" t="s">
        <v>503</v>
      </c>
      <c r="F210" t="s">
        <v>530</v>
      </c>
      <c r="G210" t="s">
        <v>531</v>
      </c>
      <c r="H210" t="s">
        <v>506</v>
      </c>
      <c r="I210" t="s">
        <v>507</v>
      </c>
    </row>
    <row r="211" spans="5:9" ht="15" x14ac:dyDescent="0.25">
      <c r="E211" t="s">
        <v>503</v>
      </c>
      <c r="F211" t="s">
        <v>532</v>
      </c>
      <c r="G211" t="s">
        <v>533</v>
      </c>
      <c r="H211" t="s">
        <v>506</v>
      </c>
      <c r="I211" t="s">
        <v>507</v>
      </c>
    </row>
    <row r="212" spans="5:9" ht="15" x14ac:dyDescent="0.25">
      <c r="E212" t="s">
        <v>503</v>
      </c>
      <c r="F212" t="s">
        <v>534</v>
      </c>
      <c r="G212" t="s">
        <v>535</v>
      </c>
      <c r="H212" t="s">
        <v>506</v>
      </c>
      <c r="I212" t="s">
        <v>507</v>
      </c>
    </row>
    <row r="213" spans="5:9" ht="15" x14ac:dyDescent="0.25">
      <c r="E213" t="s">
        <v>503</v>
      </c>
      <c r="F213" t="s">
        <v>536</v>
      </c>
      <c r="G213" t="s">
        <v>537</v>
      </c>
      <c r="H213" t="s">
        <v>506</v>
      </c>
      <c r="I213" t="s">
        <v>507</v>
      </c>
    </row>
    <row r="214" spans="5:9" ht="15" x14ac:dyDescent="0.25">
      <c r="E214" t="s">
        <v>503</v>
      </c>
      <c r="F214" t="s">
        <v>538</v>
      </c>
      <c r="G214" t="s">
        <v>539</v>
      </c>
      <c r="H214" t="s">
        <v>506</v>
      </c>
      <c r="I214" t="s">
        <v>507</v>
      </c>
    </row>
    <row r="215" spans="5:9" ht="15" x14ac:dyDescent="0.25">
      <c r="E215" t="s">
        <v>503</v>
      </c>
      <c r="F215" t="s">
        <v>540</v>
      </c>
      <c r="G215" t="s">
        <v>541</v>
      </c>
      <c r="H215" t="s">
        <v>506</v>
      </c>
      <c r="I215" t="s">
        <v>507</v>
      </c>
    </row>
    <row r="216" spans="5:9" ht="15" x14ac:dyDescent="0.25">
      <c r="E216" t="s">
        <v>503</v>
      </c>
      <c r="F216" t="s">
        <v>542</v>
      </c>
      <c r="G216" t="s">
        <v>543</v>
      </c>
      <c r="H216" t="s">
        <v>506</v>
      </c>
      <c r="I216" t="s">
        <v>507</v>
      </c>
    </row>
    <row r="217" spans="5:9" ht="15" x14ac:dyDescent="0.25">
      <c r="E217" t="s">
        <v>503</v>
      </c>
      <c r="F217" t="s">
        <v>544</v>
      </c>
      <c r="G217" t="s">
        <v>545</v>
      </c>
      <c r="H217" t="s">
        <v>506</v>
      </c>
      <c r="I217" t="s">
        <v>507</v>
      </c>
    </row>
    <row r="218" spans="5:9" ht="15" x14ac:dyDescent="0.25">
      <c r="E218" t="s">
        <v>503</v>
      </c>
      <c r="F218" t="s">
        <v>546</v>
      </c>
      <c r="G218" t="s">
        <v>547</v>
      </c>
      <c r="H218" t="s">
        <v>506</v>
      </c>
      <c r="I218" t="s">
        <v>507</v>
      </c>
    </row>
    <row r="219" spans="5:9" ht="15" x14ac:dyDescent="0.25">
      <c r="E219" t="s">
        <v>108</v>
      </c>
      <c r="F219" t="s">
        <v>548</v>
      </c>
      <c r="G219" t="s">
        <v>549</v>
      </c>
      <c r="H219" t="s">
        <v>550</v>
      </c>
      <c r="I219" t="s">
        <v>551</v>
      </c>
    </row>
    <row r="220" spans="5:9" ht="15" x14ac:dyDescent="0.25">
      <c r="E220" t="s">
        <v>112</v>
      </c>
      <c r="F220" t="s">
        <v>552</v>
      </c>
      <c r="G220" t="s">
        <v>553</v>
      </c>
      <c r="H220" t="s">
        <v>554</v>
      </c>
      <c r="I220" t="s">
        <v>555</v>
      </c>
    </row>
    <row r="221" spans="5:9" ht="15" x14ac:dyDescent="0.25">
      <c r="E221" t="s">
        <v>112</v>
      </c>
      <c r="F221" t="s">
        <v>556</v>
      </c>
      <c r="G221" t="s">
        <v>557</v>
      </c>
      <c r="H221" t="s">
        <v>554</v>
      </c>
      <c r="I221" t="s">
        <v>555</v>
      </c>
    </row>
    <row r="222" spans="5:9" ht="15" x14ac:dyDescent="0.25">
      <c r="E222" t="s">
        <v>112</v>
      </c>
      <c r="F222" t="s">
        <v>558</v>
      </c>
      <c r="G222" t="s">
        <v>559</v>
      </c>
      <c r="H222" t="s">
        <v>554</v>
      </c>
      <c r="I222" t="s">
        <v>555</v>
      </c>
    </row>
    <row r="223" spans="5:9" ht="15" x14ac:dyDescent="0.25">
      <c r="E223" t="s">
        <v>112</v>
      </c>
      <c r="F223" t="s">
        <v>560</v>
      </c>
      <c r="G223" t="s">
        <v>561</v>
      </c>
      <c r="H223" t="s">
        <v>554</v>
      </c>
      <c r="I223" t="s">
        <v>555</v>
      </c>
    </row>
    <row r="224" spans="5:9" ht="15" x14ac:dyDescent="0.25">
      <c r="E224" t="s">
        <v>112</v>
      </c>
      <c r="F224" t="s">
        <v>562</v>
      </c>
      <c r="G224" t="s">
        <v>563</v>
      </c>
      <c r="H224" t="s">
        <v>554</v>
      </c>
      <c r="I224" t="s">
        <v>555</v>
      </c>
    </row>
    <row r="225" spans="5:9" ht="15" x14ac:dyDescent="0.25">
      <c r="E225" t="s">
        <v>112</v>
      </c>
      <c r="F225" t="s">
        <v>564</v>
      </c>
      <c r="G225" t="s">
        <v>565</v>
      </c>
      <c r="H225" t="s">
        <v>554</v>
      </c>
      <c r="I225" t="s">
        <v>555</v>
      </c>
    </row>
    <row r="226" spans="5:9" ht="15" x14ac:dyDescent="0.25">
      <c r="E226" t="s">
        <v>112</v>
      </c>
      <c r="F226" t="s">
        <v>566</v>
      </c>
      <c r="G226" t="s">
        <v>567</v>
      </c>
      <c r="H226" t="s">
        <v>554</v>
      </c>
      <c r="I226" t="s">
        <v>555</v>
      </c>
    </row>
    <row r="227" spans="5:9" ht="15" x14ac:dyDescent="0.25">
      <c r="E227" t="s">
        <v>112</v>
      </c>
      <c r="F227" t="s">
        <v>568</v>
      </c>
      <c r="G227" t="s">
        <v>569</v>
      </c>
      <c r="H227" t="s">
        <v>554</v>
      </c>
      <c r="I227" t="s">
        <v>555</v>
      </c>
    </row>
    <row r="228" spans="5:9" ht="15" x14ac:dyDescent="0.25">
      <c r="E228" t="s">
        <v>112</v>
      </c>
      <c r="F228" t="s">
        <v>570</v>
      </c>
      <c r="G228" t="s">
        <v>571</v>
      </c>
      <c r="H228" t="s">
        <v>554</v>
      </c>
      <c r="I228" t="s">
        <v>555</v>
      </c>
    </row>
    <row r="229" spans="5:9" ht="15" x14ac:dyDescent="0.25">
      <c r="E229" t="s">
        <v>112</v>
      </c>
      <c r="F229" t="s">
        <v>572</v>
      </c>
      <c r="G229" t="s">
        <v>573</v>
      </c>
      <c r="H229" t="s">
        <v>554</v>
      </c>
      <c r="I229" t="s">
        <v>555</v>
      </c>
    </row>
    <row r="230" spans="5:9" ht="15" x14ac:dyDescent="0.25">
      <c r="E230" t="s">
        <v>112</v>
      </c>
      <c r="F230" t="s">
        <v>574</v>
      </c>
      <c r="G230" t="s">
        <v>575</v>
      </c>
      <c r="H230" t="s">
        <v>554</v>
      </c>
      <c r="I230" t="s">
        <v>555</v>
      </c>
    </row>
    <row r="231" spans="5:9" ht="15" x14ac:dyDescent="0.25">
      <c r="E231" t="s">
        <v>112</v>
      </c>
      <c r="F231" t="s">
        <v>576</v>
      </c>
      <c r="G231" t="s">
        <v>577</v>
      </c>
      <c r="H231" t="s">
        <v>554</v>
      </c>
      <c r="I231" t="s">
        <v>555</v>
      </c>
    </row>
    <row r="232" spans="5:9" ht="15" x14ac:dyDescent="0.25">
      <c r="E232" t="s">
        <v>112</v>
      </c>
      <c r="F232" t="s">
        <v>578</v>
      </c>
      <c r="G232" t="s">
        <v>579</v>
      </c>
      <c r="H232" t="s">
        <v>554</v>
      </c>
      <c r="I232" t="s">
        <v>555</v>
      </c>
    </row>
    <row r="233" spans="5:9" ht="15" x14ac:dyDescent="0.25">
      <c r="E233" t="s">
        <v>112</v>
      </c>
      <c r="F233" t="s">
        <v>580</v>
      </c>
      <c r="G233" t="s">
        <v>581</v>
      </c>
      <c r="H233" t="s">
        <v>554</v>
      </c>
      <c r="I233" t="s">
        <v>555</v>
      </c>
    </row>
    <row r="234" spans="5:9" ht="15" x14ac:dyDescent="0.25">
      <c r="E234" t="s">
        <v>112</v>
      </c>
      <c r="F234" t="s">
        <v>582</v>
      </c>
      <c r="G234" t="s">
        <v>583</v>
      </c>
      <c r="H234" t="s">
        <v>554</v>
      </c>
      <c r="I234" t="s">
        <v>555</v>
      </c>
    </row>
    <row r="235" spans="5:9" ht="15" x14ac:dyDescent="0.25">
      <c r="E235" t="s">
        <v>112</v>
      </c>
      <c r="F235" t="s">
        <v>584</v>
      </c>
      <c r="G235" t="s">
        <v>585</v>
      </c>
      <c r="H235" t="s">
        <v>554</v>
      </c>
      <c r="I235" t="s">
        <v>555</v>
      </c>
    </row>
    <row r="236" spans="5:9" ht="15" x14ac:dyDescent="0.25">
      <c r="E236" t="s">
        <v>112</v>
      </c>
      <c r="F236" t="s">
        <v>586</v>
      </c>
      <c r="G236" t="s">
        <v>587</v>
      </c>
      <c r="H236" t="s">
        <v>554</v>
      </c>
      <c r="I236" t="s">
        <v>555</v>
      </c>
    </row>
    <row r="237" spans="5:9" ht="15" x14ac:dyDescent="0.25">
      <c r="E237" t="s">
        <v>112</v>
      </c>
      <c r="F237" t="s">
        <v>588</v>
      </c>
      <c r="G237" t="s">
        <v>589</v>
      </c>
      <c r="H237" t="s">
        <v>554</v>
      </c>
      <c r="I237" t="s">
        <v>555</v>
      </c>
    </row>
    <row r="238" spans="5:9" ht="15" x14ac:dyDescent="0.25">
      <c r="E238" t="s">
        <v>112</v>
      </c>
      <c r="F238" t="s">
        <v>590</v>
      </c>
      <c r="G238" t="s">
        <v>591</v>
      </c>
      <c r="H238" t="s">
        <v>554</v>
      </c>
      <c r="I238" t="s">
        <v>555</v>
      </c>
    </row>
    <row r="239" spans="5:9" ht="15" x14ac:dyDescent="0.25">
      <c r="E239" t="s">
        <v>112</v>
      </c>
      <c r="F239" t="s">
        <v>592</v>
      </c>
      <c r="G239" t="s">
        <v>593</v>
      </c>
      <c r="H239" t="s">
        <v>554</v>
      </c>
      <c r="I239" t="s">
        <v>555</v>
      </c>
    </row>
    <row r="240" spans="5:9" ht="15" x14ac:dyDescent="0.25">
      <c r="E240" t="s">
        <v>112</v>
      </c>
      <c r="F240" t="s">
        <v>594</v>
      </c>
      <c r="G240" t="s">
        <v>595</v>
      </c>
      <c r="H240" t="s">
        <v>554</v>
      </c>
      <c r="I240" t="s">
        <v>555</v>
      </c>
    </row>
    <row r="241" spans="4:9" ht="15" x14ac:dyDescent="0.25">
      <c r="E241" t="s">
        <v>112</v>
      </c>
      <c r="F241" t="s">
        <v>596</v>
      </c>
      <c r="G241" t="s">
        <v>597</v>
      </c>
      <c r="H241" t="s">
        <v>554</v>
      </c>
      <c r="I241" t="s">
        <v>555</v>
      </c>
    </row>
    <row r="242" spans="4:9" ht="15" x14ac:dyDescent="0.25">
      <c r="E242" t="s">
        <v>112</v>
      </c>
      <c r="F242" t="s">
        <v>598</v>
      </c>
      <c r="G242" t="s">
        <v>599</v>
      </c>
      <c r="H242" t="s">
        <v>554</v>
      </c>
      <c r="I242" t="s">
        <v>555</v>
      </c>
    </row>
    <row r="243" spans="4:9" ht="15" x14ac:dyDescent="0.25">
      <c r="D243" t="s">
        <v>600</v>
      </c>
      <c r="E243" t="s">
        <v>112</v>
      </c>
      <c r="F243" t="s">
        <v>445</v>
      </c>
      <c r="G243" t="s">
        <v>239</v>
      </c>
      <c r="H243" t="s">
        <v>554</v>
      </c>
      <c r="I243" t="s">
        <v>555</v>
      </c>
    </row>
    <row r="244" spans="4:9" ht="15" x14ac:dyDescent="0.25">
      <c r="E244" t="s">
        <v>112</v>
      </c>
      <c r="F244" t="s">
        <v>601</v>
      </c>
      <c r="G244" t="s">
        <v>602</v>
      </c>
      <c r="H244" t="s">
        <v>554</v>
      </c>
      <c r="I244" t="s">
        <v>555</v>
      </c>
    </row>
    <row r="245" spans="4:9" ht="15" x14ac:dyDescent="0.25">
      <c r="E245" t="s">
        <v>112</v>
      </c>
      <c r="F245" t="s">
        <v>603</v>
      </c>
      <c r="G245" t="s">
        <v>604</v>
      </c>
      <c r="H245" t="s">
        <v>554</v>
      </c>
      <c r="I245" t="s">
        <v>555</v>
      </c>
    </row>
    <row r="246" spans="4:9" ht="15" x14ac:dyDescent="0.25">
      <c r="E246" t="s">
        <v>115</v>
      </c>
      <c r="F246" t="s">
        <v>605</v>
      </c>
      <c r="G246" t="s">
        <v>606</v>
      </c>
      <c r="H246" t="s">
        <v>607</v>
      </c>
      <c r="I246" t="s">
        <v>608</v>
      </c>
    </row>
    <row r="247" spans="4:9" ht="15" x14ac:dyDescent="0.25">
      <c r="E247" t="s">
        <v>115</v>
      </c>
      <c r="F247" t="s">
        <v>609</v>
      </c>
      <c r="G247" t="s">
        <v>610</v>
      </c>
      <c r="H247" t="s">
        <v>607</v>
      </c>
      <c r="I247" t="s">
        <v>608</v>
      </c>
    </row>
    <row r="248" spans="4:9" ht="15" x14ac:dyDescent="0.25">
      <c r="E248" t="s">
        <v>115</v>
      </c>
      <c r="F248" t="s">
        <v>611</v>
      </c>
      <c r="G248" t="s">
        <v>612</v>
      </c>
      <c r="H248" t="s">
        <v>607</v>
      </c>
      <c r="I248" t="s">
        <v>608</v>
      </c>
    </row>
    <row r="249" spans="4:9" ht="15" x14ac:dyDescent="0.25">
      <c r="E249" t="s">
        <v>115</v>
      </c>
      <c r="F249" t="s">
        <v>613</v>
      </c>
      <c r="G249" t="s">
        <v>614</v>
      </c>
      <c r="H249" t="s">
        <v>607</v>
      </c>
      <c r="I249" t="s">
        <v>608</v>
      </c>
    </row>
    <row r="250" spans="4:9" ht="15" x14ac:dyDescent="0.25">
      <c r="E250" t="s">
        <v>115</v>
      </c>
      <c r="F250" t="s">
        <v>615</v>
      </c>
      <c r="G250" t="s">
        <v>616</v>
      </c>
      <c r="H250" t="s">
        <v>607</v>
      </c>
      <c r="I250" t="s">
        <v>608</v>
      </c>
    </row>
    <row r="251" spans="4:9" ht="15" x14ac:dyDescent="0.25">
      <c r="E251" t="s">
        <v>115</v>
      </c>
      <c r="F251" t="s">
        <v>617</v>
      </c>
      <c r="G251" t="s">
        <v>618</v>
      </c>
      <c r="H251" t="s">
        <v>607</v>
      </c>
      <c r="I251" t="s">
        <v>608</v>
      </c>
    </row>
    <row r="252" spans="4:9" ht="15" x14ac:dyDescent="0.25">
      <c r="E252" t="s">
        <v>115</v>
      </c>
      <c r="F252" t="s">
        <v>619</v>
      </c>
      <c r="G252" t="s">
        <v>620</v>
      </c>
      <c r="H252" t="s">
        <v>607</v>
      </c>
      <c r="I252" t="s">
        <v>608</v>
      </c>
    </row>
    <row r="253" spans="4:9" ht="15" x14ac:dyDescent="0.25">
      <c r="E253" t="s">
        <v>115</v>
      </c>
      <c r="F253" t="s">
        <v>621</v>
      </c>
      <c r="G253" t="s">
        <v>622</v>
      </c>
      <c r="H253" t="s">
        <v>607</v>
      </c>
      <c r="I253" t="s">
        <v>608</v>
      </c>
    </row>
    <row r="254" spans="4:9" ht="15" x14ac:dyDescent="0.25">
      <c r="E254" t="s">
        <v>115</v>
      </c>
      <c r="F254" t="s">
        <v>623</v>
      </c>
      <c r="G254" t="s">
        <v>624</v>
      </c>
      <c r="H254" t="s">
        <v>607</v>
      </c>
      <c r="I254" t="s">
        <v>608</v>
      </c>
    </row>
    <row r="255" spans="4:9" ht="15" x14ac:dyDescent="0.25">
      <c r="D255" t="s">
        <v>625</v>
      </c>
      <c r="E255" t="s">
        <v>115</v>
      </c>
      <c r="F255" t="s">
        <v>626</v>
      </c>
      <c r="G255" t="s">
        <v>375</v>
      </c>
      <c r="H255" t="s">
        <v>607</v>
      </c>
      <c r="I255" t="s">
        <v>608</v>
      </c>
    </row>
    <row r="256" spans="4:9" ht="15" x14ac:dyDescent="0.25">
      <c r="E256" t="s">
        <v>115</v>
      </c>
      <c r="F256" t="s">
        <v>627</v>
      </c>
      <c r="G256" t="s">
        <v>628</v>
      </c>
      <c r="H256" t="s">
        <v>607</v>
      </c>
      <c r="I256" t="s">
        <v>608</v>
      </c>
    </row>
    <row r="257" spans="4:9" ht="15" x14ac:dyDescent="0.25">
      <c r="E257" t="s">
        <v>115</v>
      </c>
      <c r="F257" t="s">
        <v>629</v>
      </c>
      <c r="G257" t="s">
        <v>630</v>
      </c>
      <c r="H257" t="s">
        <v>607</v>
      </c>
      <c r="I257" t="s">
        <v>608</v>
      </c>
    </row>
    <row r="258" spans="4:9" ht="15" x14ac:dyDescent="0.25">
      <c r="E258" t="s">
        <v>115</v>
      </c>
      <c r="F258" t="s">
        <v>631</v>
      </c>
      <c r="G258" t="s">
        <v>632</v>
      </c>
      <c r="H258" t="s">
        <v>607</v>
      </c>
      <c r="I258" t="s">
        <v>608</v>
      </c>
    </row>
    <row r="259" spans="4:9" ht="15" x14ac:dyDescent="0.25">
      <c r="E259" t="s">
        <v>115</v>
      </c>
      <c r="F259" t="s">
        <v>633</v>
      </c>
      <c r="G259" t="s">
        <v>634</v>
      </c>
      <c r="H259" t="s">
        <v>607</v>
      </c>
      <c r="I259" t="s">
        <v>608</v>
      </c>
    </row>
    <row r="260" spans="4:9" ht="15" x14ac:dyDescent="0.25">
      <c r="E260" t="s">
        <v>115</v>
      </c>
      <c r="F260" t="s">
        <v>635</v>
      </c>
      <c r="G260" t="s">
        <v>636</v>
      </c>
      <c r="H260" t="s">
        <v>607</v>
      </c>
      <c r="I260" t="s">
        <v>608</v>
      </c>
    </row>
    <row r="261" spans="4:9" ht="15" x14ac:dyDescent="0.25">
      <c r="E261" t="s">
        <v>115</v>
      </c>
      <c r="F261" t="s">
        <v>637</v>
      </c>
      <c r="G261" t="s">
        <v>638</v>
      </c>
      <c r="H261" t="s">
        <v>607</v>
      </c>
      <c r="I261" t="s">
        <v>608</v>
      </c>
    </row>
    <row r="262" spans="4:9" ht="15" x14ac:dyDescent="0.25">
      <c r="D262" t="s">
        <v>625</v>
      </c>
      <c r="E262" t="s">
        <v>115</v>
      </c>
      <c r="F262" t="s">
        <v>639</v>
      </c>
      <c r="G262" t="s">
        <v>640</v>
      </c>
      <c r="H262" t="s">
        <v>607</v>
      </c>
      <c r="I262" t="s">
        <v>608</v>
      </c>
    </row>
    <row r="263" spans="4:9" ht="15" x14ac:dyDescent="0.25">
      <c r="E263" t="s">
        <v>118</v>
      </c>
      <c r="F263" t="s">
        <v>641</v>
      </c>
      <c r="G263" t="s">
        <v>642</v>
      </c>
      <c r="H263" t="s">
        <v>643</v>
      </c>
      <c r="I263" t="s">
        <v>644</v>
      </c>
    </row>
    <row r="264" spans="4:9" ht="15" x14ac:dyDescent="0.25">
      <c r="E264" t="s">
        <v>118</v>
      </c>
      <c r="F264" t="s">
        <v>645</v>
      </c>
      <c r="G264" t="s">
        <v>646</v>
      </c>
      <c r="H264" t="s">
        <v>643</v>
      </c>
      <c r="I264" t="s">
        <v>644</v>
      </c>
    </row>
    <row r="265" spans="4:9" ht="15" x14ac:dyDescent="0.25">
      <c r="E265" t="s">
        <v>118</v>
      </c>
      <c r="F265" t="s">
        <v>647</v>
      </c>
      <c r="G265" t="s">
        <v>648</v>
      </c>
      <c r="H265" t="s">
        <v>643</v>
      </c>
      <c r="I265" t="s">
        <v>644</v>
      </c>
    </row>
    <row r="266" spans="4:9" ht="15" x14ac:dyDescent="0.25">
      <c r="E266" t="s">
        <v>118</v>
      </c>
      <c r="F266" t="s">
        <v>649</v>
      </c>
      <c r="G266" t="s">
        <v>650</v>
      </c>
      <c r="H266" t="s">
        <v>643</v>
      </c>
      <c r="I266" t="s">
        <v>644</v>
      </c>
    </row>
    <row r="267" spans="4:9" ht="15" x14ac:dyDescent="0.25">
      <c r="E267" t="s">
        <v>118</v>
      </c>
      <c r="F267" t="s">
        <v>651</v>
      </c>
      <c r="G267" t="s">
        <v>652</v>
      </c>
      <c r="H267" t="s">
        <v>643</v>
      </c>
      <c r="I267" t="s">
        <v>644</v>
      </c>
    </row>
    <row r="268" spans="4:9" ht="15" x14ac:dyDescent="0.25">
      <c r="E268" t="s">
        <v>118</v>
      </c>
      <c r="F268" t="s">
        <v>653</v>
      </c>
      <c r="G268" t="s">
        <v>654</v>
      </c>
      <c r="H268" t="s">
        <v>643</v>
      </c>
      <c r="I268" t="s">
        <v>644</v>
      </c>
    </row>
    <row r="269" spans="4:9" ht="15" x14ac:dyDescent="0.25">
      <c r="E269" t="s">
        <v>118</v>
      </c>
      <c r="F269" t="s">
        <v>655</v>
      </c>
      <c r="G269" t="s">
        <v>656</v>
      </c>
      <c r="H269" t="s">
        <v>643</v>
      </c>
      <c r="I269" t="s">
        <v>644</v>
      </c>
    </row>
    <row r="270" spans="4:9" ht="15" x14ac:dyDescent="0.25">
      <c r="E270" t="s">
        <v>118</v>
      </c>
      <c r="F270" t="s">
        <v>657</v>
      </c>
      <c r="G270" t="s">
        <v>658</v>
      </c>
      <c r="H270" t="s">
        <v>643</v>
      </c>
      <c r="I270" t="s">
        <v>644</v>
      </c>
    </row>
    <row r="271" spans="4:9" ht="15" x14ac:dyDescent="0.25">
      <c r="E271" t="s">
        <v>118</v>
      </c>
      <c r="F271" t="s">
        <v>659</v>
      </c>
      <c r="G271" t="s">
        <v>660</v>
      </c>
      <c r="H271" t="s">
        <v>643</v>
      </c>
      <c r="I271" t="s">
        <v>644</v>
      </c>
    </row>
    <row r="272" spans="4:9" ht="15" x14ac:dyDescent="0.25">
      <c r="E272" t="s">
        <v>118</v>
      </c>
      <c r="F272" t="s">
        <v>661</v>
      </c>
      <c r="G272" t="s">
        <v>662</v>
      </c>
      <c r="H272" t="s">
        <v>643</v>
      </c>
      <c r="I272" t="s">
        <v>644</v>
      </c>
    </row>
    <row r="273" spans="4:9" ht="15" x14ac:dyDescent="0.25">
      <c r="E273" t="s">
        <v>118</v>
      </c>
      <c r="F273" t="s">
        <v>663</v>
      </c>
      <c r="G273" t="s">
        <v>664</v>
      </c>
      <c r="H273" t="s">
        <v>643</v>
      </c>
      <c r="I273" t="s">
        <v>644</v>
      </c>
    </row>
    <row r="274" spans="4:9" ht="15" x14ac:dyDescent="0.25">
      <c r="E274" t="s">
        <v>118</v>
      </c>
      <c r="F274" t="s">
        <v>665</v>
      </c>
      <c r="G274" t="s">
        <v>666</v>
      </c>
      <c r="H274" t="s">
        <v>643</v>
      </c>
      <c r="I274" t="s">
        <v>644</v>
      </c>
    </row>
    <row r="275" spans="4:9" ht="15" x14ac:dyDescent="0.25">
      <c r="E275" t="s">
        <v>118</v>
      </c>
      <c r="F275" t="s">
        <v>667</v>
      </c>
      <c r="G275" t="s">
        <v>668</v>
      </c>
      <c r="H275" t="s">
        <v>643</v>
      </c>
      <c r="I275" t="s">
        <v>644</v>
      </c>
    </row>
    <row r="276" spans="4:9" ht="15" x14ac:dyDescent="0.25">
      <c r="E276" t="s">
        <v>118</v>
      </c>
      <c r="F276" t="s">
        <v>669</v>
      </c>
      <c r="G276" t="s">
        <v>670</v>
      </c>
      <c r="H276" t="s">
        <v>643</v>
      </c>
      <c r="I276" t="s">
        <v>644</v>
      </c>
    </row>
    <row r="277" spans="4:9" ht="15" x14ac:dyDescent="0.25">
      <c r="E277" t="s">
        <v>118</v>
      </c>
      <c r="F277" t="s">
        <v>671</v>
      </c>
      <c r="G277" t="s">
        <v>672</v>
      </c>
      <c r="H277" t="s">
        <v>643</v>
      </c>
      <c r="I277" t="s">
        <v>644</v>
      </c>
    </row>
    <row r="278" spans="4:9" ht="15" x14ac:dyDescent="0.25">
      <c r="D278" t="s">
        <v>673</v>
      </c>
      <c r="E278" t="s">
        <v>118</v>
      </c>
      <c r="F278" t="s">
        <v>674</v>
      </c>
      <c r="G278" t="s">
        <v>675</v>
      </c>
      <c r="H278" t="s">
        <v>643</v>
      </c>
      <c r="I278" t="s">
        <v>644</v>
      </c>
    </row>
    <row r="279" spans="4:9" ht="15" x14ac:dyDescent="0.25">
      <c r="E279" t="s">
        <v>118</v>
      </c>
      <c r="F279" t="s">
        <v>676</v>
      </c>
      <c r="G279" t="s">
        <v>677</v>
      </c>
      <c r="H279" t="s">
        <v>643</v>
      </c>
      <c r="I279" t="s">
        <v>644</v>
      </c>
    </row>
    <row r="280" spans="4:9" ht="15" x14ac:dyDescent="0.25">
      <c r="E280" t="s">
        <v>118</v>
      </c>
      <c r="F280" t="s">
        <v>678</v>
      </c>
      <c r="G280" t="s">
        <v>679</v>
      </c>
      <c r="H280" t="s">
        <v>643</v>
      </c>
      <c r="I280" t="s">
        <v>644</v>
      </c>
    </row>
    <row r="281" spans="4:9" ht="15" x14ac:dyDescent="0.25">
      <c r="E281" t="s">
        <v>118</v>
      </c>
      <c r="F281" t="s">
        <v>680</v>
      </c>
      <c r="G281" t="s">
        <v>681</v>
      </c>
      <c r="H281" t="s">
        <v>643</v>
      </c>
      <c r="I281" t="s">
        <v>644</v>
      </c>
    </row>
    <row r="282" spans="4:9" ht="15" x14ac:dyDescent="0.25">
      <c r="D282" t="s">
        <v>673</v>
      </c>
      <c r="E282" t="s">
        <v>118</v>
      </c>
      <c r="F282" t="s">
        <v>439</v>
      </c>
      <c r="G282" t="s">
        <v>440</v>
      </c>
      <c r="H282" t="s">
        <v>643</v>
      </c>
      <c r="I282" t="s">
        <v>644</v>
      </c>
    </row>
    <row r="283" spans="4:9" ht="15" x14ac:dyDescent="0.25">
      <c r="E283" t="s">
        <v>118</v>
      </c>
      <c r="F283" t="s">
        <v>682</v>
      </c>
      <c r="G283" t="s">
        <v>683</v>
      </c>
      <c r="H283" t="s">
        <v>643</v>
      </c>
      <c r="I283" t="s">
        <v>644</v>
      </c>
    </row>
    <row r="284" spans="4:9" ht="15" x14ac:dyDescent="0.25">
      <c r="E284" t="s">
        <v>118</v>
      </c>
      <c r="F284" t="s">
        <v>684</v>
      </c>
      <c r="G284" t="s">
        <v>685</v>
      </c>
      <c r="H284" t="s">
        <v>643</v>
      </c>
      <c r="I284" t="s">
        <v>644</v>
      </c>
    </row>
    <row r="285" spans="4:9" ht="15" x14ac:dyDescent="0.25">
      <c r="E285" t="s">
        <v>118</v>
      </c>
      <c r="F285" t="s">
        <v>686</v>
      </c>
      <c r="G285" t="s">
        <v>687</v>
      </c>
      <c r="H285" t="s">
        <v>643</v>
      </c>
      <c r="I285" t="s">
        <v>644</v>
      </c>
    </row>
    <row r="286" spans="4:9" ht="15" x14ac:dyDescent="0.25">
      <c r="E286" t="s">
        <v>118</v>
      </c>
      <c r="F286" t="s">
        <v>688</v>
      </c>
      <c r="G286" t="s">
        <v>689</v>
      </c>
      <c r="H286" t="s">
        <v>643</v>
      </c>
      <c r="I286" t="s">
        <v>644</v>
      </c>
    </row>
    <row r="287" spans="4:9" ht="15" x14ac:dyDescent="0.25">
      <c r="E287" t="s">
        <v>118</v>
      </c>
      <c r="F287" t="s">
        <v>690</v>
      </c>
      <c r="G287" t="s">
        <v>691</v>
      </c>
      <c r="H287" t="s">
        <v>643</v>
      </c>
      <c r="I287" t="s">
        <v>644</v>
      </c>
    </row>
    <row r="288" spans="4:9" ht="15" x14ac:dyDescent="0.25">
      <c r="E288" t="s">
        <v>121</v>
      </c>
      <c r="F288" t="s">
        <v>692</v>
      </c>
      <c r="G288" t="s">
        <v>693</v>
      </c>
      <c r="H288" t="s">
        <v>694</v>
      </c>
      <c r="I288" t="s">
        <v>695</v>
      </c>
    </row>
    <row r="289" spans="5:9" ht="15" x14ac:dyDescent="0.25">
      <c r="E289" t="s">
        <v>121</v>
      </c>
      <c r="F289" t="s">
        <v>696</v>
      </c>
      <c r="G289" t="s">
        <v>697</v>
      </c>
      <c r="H289" t="s">
        <v>694</v>
      </c>
      <c r="I289" t="s">
        <v>695</v>
      </c>
    </row>
    <row r="290" spans="5:9" ht="15" x14ac:dyDescent="0.25">
      <c r="E290" t="s">
        <v>121</v>
      </c>
      <c r="F290" t="s">
        <v>698</v>
      </c>
      <c r="G290" t="s">
        <v>699</v>
      </c>
      <c r="H290" t="s">
        <v>694</v>
      </c>
      <c r="I290" t="s">
        <v>695</v>
      </c>
    </row>
    <row r="291" spans="5:9" ht="15" x14ac:dyDescent="0.25">
      <c r="E291" t="s">
        <v>121</v>
      </c>
      <c r="F291" t="s">
        <v>700</v>
      </c>
      <c r="G291" t="s">
        <v>701</v>
      </c>
      <c r="H291" t="s">
        <v>694</v>
      </c>
      <c r="I291" t="s">
        <v>695</v>
      </c>
    </row>
    <row r="292" spans="5:9" ht="15" x14ac:dyDescent="0.25">
      <c r="E292" t="s">
        <v>121</v>
      </c>
      <c r="F292" t="s">
        <v>702</v>
      </c>
      <c r="G292" t="s">
        <v>703</v>
      </c>
      <c r="H292" t="s">
        <v>694</v>
      </c>
      <c r="I292" t="s">
        <v>695</v>
      </c>
    </row>
    <row r="293" spans="5:9" ht="15" x14ac:dyDescent="0.25">
      <c r="E293" t="s">
        <v>121</v>
      </c>
      <c r="F293" t="s">
        <v>704</v>
      </c>
      <c r="G293" t="s">
        <v>705</v>
      </c>
      <c r="H293" t="s">
        <v>694</v>
      </c>
      <c r="I293" t="s">
        <v>695</v>
      </c>
    </row>
    <row r="294" spans="5:9" ht="15" x14ac:dyDescent="0.25">
      <c r="E294" t="s">
        <v>121</v>
      </c>
      <c r="F294" t="s">
        <v>706</v>
      </c>
      <c r="G294" t="s">
        <v>707</v>
      </c>
      <c r="H294" t="s">
        <v>694</v>
      </c>
      <c r="I294" t="s">
        <v>695</v>
      </c>
    </row>
    <row r="295" spans="5:9" ht="15" x14ac:dyDescent="0.25">
      <c r="E295" t="s">
        <v>121</v>
      </c>
      <c r="F295" t="s">
        <v>708</v>
      </c>
      <c r="G295" t="s">
        <v>709</v>
      </c>
      <c r="H295" t="s">
        <v>694</v>
      </c>
      <c r="I295" t="s">
        <v>695</v>
      </c>
    </row>
    <row r="296" spans="5:9" ht="15" x14ac:dyDescent="0.25">
      <c r="E296" t="s">
        <v>121</v>
      </c>
      <c r="F296" t="s">
        <v>710</v>
      </c>
      <c r="G296" t="s">
        <v>711</v>
      </c>
      <c r="H296" t="s">
        <v>694</v>
      </c>
      <c r="I296" t="s">
        <v>695</v>
      </c>
    </row>
    <row r="297" spans="5:9" ht="15" x14ac:dyDescent="0.25">
      <c r="E297" t="s">
        <v>121</v>
      </c>
      <c r="F297" t="s">
        <v>712</v>
      </c>
      <c r="G297" t="s">
        <v>713</v>
      </c>
      <c r="H297" t="s">
        <v>694</v>
      </c>
      <c r="I297" t="s">
        <v>695</v>
      </c>
    </row>
    <row r="298" spans="5:9" ht="15" x14ac:dyDescent="0.25">
      <c r="E298" t="s">
        <v>121</v>
      </c>
      <c r="F298" t="s">
        <v>714</v>
      </c>
      <c r="G298" t="s">
        <v>715</v>
      </c>
      <c r="H298" t="s">
        <v>694</v>
      </c>
      <c r="I298" t="s">
        <v>695</v>
      </c>
    </row>
    <row r="299" spans="5:9" ht="15" x14ac:dyDescent="0.25">
      <c r="E299" t="s">
        <v>121</v>
      </c>
      <c r="F299" t="s">
        <v>716</v>
      </c>
      <c r="G299" t="s">
        <v>717</v>
      </c>
      <c r="H299" t="s">
        <v>694</v>
      </c>
      <c r="I299" t="s">
        <v>695</v>
      </c>
    </row>
    <row r="300" spans="5:9" ht="15" x14ac:dyDescent="0.25">
      <c r="E300" t="s">
        <v>121</v>
      </c>
      <c r="F300" t="s">
        <v>718</v>
      </c>
      <c r="G300" t="s">
        <v>719</v>
      </c>
      <c r="H300" t="s">
        <v>694</v>
      </c>
      <c r="I300" t="s">
        <v>695</v>
      </c>
    </row>
    <row r="301" spans="5:9" ht="15" x14ac:dyDescent="0.25">
      <c r="E301" t="s">
        <v>121</v>
      </c>
      <c r="F301" t="s">
        <v>720</v>
      </c>
      <c r="G301" t="s">
        <v>721</v>
      </c>
      <c r="H301" t="s">
        <v>694</v>
      </c>
      <c r="I301" t="s">
        <v>695</v>
      </c>
    </row>
    <row r="302" spans="5:9" ht="15" x14ac:dyDescent="0.25">
      <c r="E302" t="s">
        <v>121</v>
      </c>
      <c r="F302" t="s">
        <v>722</v>
      </c>
      <c r="G302" t="s">
        <v>723</v>
      </c>
      <c r="H302" t="s">
        <v>694</v>
      </c>
      <c r="I302" t="s">
        <v>695</v>
      </c>
    </row>
    <row r="303" spans="5:9" ht="15" x14ac:dyDescent="0.25">
      <c r="E303" t="s">
        <v>121</v>
      </c>
      <c r="F303" t="s">
        <v>724</v>
      </c>
      <c r="G303" t="s">
        <v>725</v>
      </c>
      <c r="H303" t="s">
        <v>694</v>
      </c>
      <c r="I303" t="s">
        <v>695</v>
      </c>
    </row>
    <row r="304" spans="5:9" ht="15" x14ac:dyDescent="0.25">
      <c r="E304" t="s">
        <v>121</v>
      </c>
      <c r="F304" t="s">
        <v>696</v>
      </c>
      <c r="G304" t="s">
        <v>697</v>
      </c>
      <c r="H304" t="s">
        <v>694</v>
      </c>
      <c r="I304" t="s">
        <v>695</v>
      </c>
    </row>
    <row r="305" spans="5:9" ht="15" x14ac:dyDescent="0.25">
      <c r="E305" t="s">
        <v>121</v>
      </c>
      <c r="F305" t="s">
        <v>726</v>
      </c>
      <c r="G305" t="s">
        <v>727</v>
      </c>
      <c r="H305" t="s">
        <v>694</v>
      </c>
      <c r="I305" t="s">
        <v>695</v>
      </c>
    </row>
    <row r="306" spans="5:9" ht="15" x14ac:dyDescent="0.25">
      <c r="E306" t="s">
        <v>121</v>
      </c>
      <c r="F306" t="s">
        <v>728</v>
      </c>
      <c r="G306" t="s">
        <v>729</v>
      </c>
      <c r="H306" t="s">
        <v>694</v>
      </c>
      <c r="I306" t="s">
        <v>695</v>
      </c>
    </row>
    <row r="307" spans="5:9" ht="15" x14ac:dyDescent="0.25">
      <c r="E307" t="s">
        <v>121</v>
      </c>
      <c r="F307" t="s">
        <v>730</v>
      </c>
      <c r="G307" t="s">
        <v>731</v>
      </c>
      <c r="H307" t="s">
        <v>694</v>
      </c>
      <c r="I307" t="s">
        <v>695</v>
      </c>
    </row>
    <row r="308" spans="5:9" ht="15" x14ac:dyDescent="0.25">
      <c r="E308" t="s">
        <v>121</v>
      </c>
      <c r="F308" t="s">
        <v>732</v>
      </c>
      <c r="G308" t="s">
        <v>733</v>
      </c>
      <c r="H308" t="s">
        <v>694</v>
      </c>
      <c r="I308" t="s">
        <v>695</v>
      </c>
    </row>
    <row r="309" spans="5:9" ht="15" x14ac:dyDescent="0.25">
      <c r="E309" t="s">
        <v>124</v>
      </c>
      <c r="F309" t="s">
        <v>734</v>
      </c>
      <c r="G309" t="s">
        <v>735</v>
      </c>
      <c r="H309" t="s">
        <v>736</v>
      </c>
      <c r="I309" t="s">
        <v>737</v>
      </c>
    </row>
    <row r="310" spans="5:9" ht="15" x14ac:dyDescent="0.25">
      <c r="E310" t="s">
        <v>124</v>
      </c>
      <c r="F310" t="s">
        <v>738</v>
      </c>
      <c r="G310" t="s">
        <v>739</v>
      </c>
      <c r="H310" t="s">
        <v>736</v>
      </c>
      <c r="I310" t="s">
        <v>737</v>
      </c>
    </row>
    <row r="311" spans="5:9" ht="15" x14ac:dyDescent="0.25">
      <c r="E311" t="s">
        <v>124</v>
      </c>
      <c r="F311" t="s">
        <v>740</v>
      </c>
      <c r="G311" t="s">
        <v>741</v>
      </c>
      <c r="H311" t="s">
        <v>736</v>
      </c>
      <c r="I311" t="s">
        <v>737</v>
      </c>
    </row>
    <row r="312" spans="5:9" ht="15" x14ac:dyDescent="0.25">
      <c r="E312" t="s">
        <v>124</v>
      </c>
      <c r="F312" t="s">
        <v>742</v>
      </c>
      <c r="G312" t="s">
        <v>743</v>
      </c>
      <c r="H312" t="s">
        <v>736</v>
      </c>
      <c r="I312" t="s">
        <v>737</v>
      </c>
    </row>
    <row r="313" spans="5:9" ht="15" x14ac:dyDescent="0.25">
      <c r="E313" t="s">
        <v>124</v>
      </c>
      <c r="F313" t="s">
        <v>744</v>
      </c>
      <c r="G313" t="s">
        <v>745</v>
      </c>
      <c r="H313" t="s">
        <v>736</v>
      </c>
      <c r="I313" t="s">
        <v>737</v>
      </c>
    </row>
    <row r="314" spans="5:9" ht="15" x14ac:dyDescent="0.25">
      <c r="E314" t="s">
        <v>124</v>
      </c>
      <c r="F314" t="s">
        <v>746</v>
      </c>
      <c r="G314" t="s">
        <v>747</v>
      </c>
      <c r="H314" t="s">
        <v>736</v>
      </c>
      <c r="I314" t="s">
        <v>737</v>
      </c>
    </row>
    <row r="315" spans="5:9" ht="15" x14ac:dyDescent="0.25">
      <c r="E315" t="s">
        <v>124</v>
      </c>
      <c r="F315" t="s">
        <v>748</v>
      </c>
      <c r="G315" t="s">
        <v>749</v>
      </c>
      <c r="H315" t="s">
        <v>736</v>
      </c>
      <c r="I315" t="s">
        <v>737</v>
      </c>
    </row>
    <row r="316" spans="5:9" ht="15" x14ac:dyDescent="0.25">
      <c r="E316" t="s">
        <v>124</v>
      </c>
      <c r="F316" t="s">
        <v>750</v>
      </c>
      <c r="G316" t="s">
        <v>751</v>
      </c>
      <c r="H316" t="s">
        <v>736</v>
      </c>
      <c r="I316" t="s">
        <v>737</v>
      </c>
    </row>
    <row r="317" spans="5:9" ht="15" x14ac:dyDescent="0.25">
      <c r="E317" t="s">
        <v>124</v>
      </c>
      <c r="F317" t="s">
        <v>752</v>
      </c>
      <c r="G317" t="s">
        <v>753</v>
      </c>
      <c r="H317" t="s">
        <v>736</v>
      </c>
      <c r="I317" t="s">
        <v>737</v>
      </c>
    </row>
    <row r="318" spans="5:9" ht="15" x14ac:dyDescent="0.25">
      <c r="E318" t="s">
        <v>124</v>
      </c>
      <c r="F318" t="s">
        <v>754</v>
      </c>
      <c r="G318" t="s">
        <v>755</v>
      </c>
      <c r="H318" t="s">
        <v>736</v>
      </c>
      <c r="I318" t="s">
        <v>737</v>
      </c>
    </row>
    <row r="319" spans="5:9" ht="15" x14ac:dyDescent="0.25">
      <c r="E319" t="s">
        <v>124</v>
      </c>
      <c r="F319" t="s">
        <v>756</v>
      </c>
      <c r="G319" t="s">
        <v>757</v>
      </c>
      <c r="H319" t="s">
        <v>736</v>
      </c>
      <c r="I319" t="s">
        <v>737</v>
      </c>
    </row>
    <row r="320" spans="5:9" ht="15" x14ac:dyDescent="0.25">
      <c r="E320" t="s">
        <v>124</v>
      </c>
      <c r="F320" t="s">
        <v>758</v>
      </c>
      <c r="G320" t="s">
        <v>759</v>
      </c>
      <c r="H320" t="s">
        <v>736</v>
      </c>
      <c r="I320" t="s">
        <v>737</v>
      </c>
    </row>
    <row r="321" spans="5:9" ht="15" x14ac:dyDescent="0.25">
      <c r="E321" t="s">
        <v>124</v>
      </c>
      <c r="F321" t="s">
        <v>760</v>
      </c>
      <c r="G321" t="s">
        <v>761</v>
      </c>
      <c r="H321" t="s">
        <v>736</v>
      </c>
      <c r="I321" t="s">
        <v>737</v>
      </c>
    </row>
    <row r="322" spans="5:9" ht="15" x14ac:dyDescent="0.25">
      <c r="E322" t="s">
        <v>124</v>
      </c>
      <c r="F322" t="s">
        <v>762</v>
      </c>
      <c r="G322" t="s">
        <v>763</v>
      </c>
      <c r="H322" t="s">
        <v>736</v>
      </c>
      <c r="I322" t="s">
        <v>737</v>
      </c>
    </row>
    <row r="323" spans="5:9" ht="15" x14ac:dyDescent="0.25">
      <c r="E323" t="s">
        <v>124</v>
      </c>
      <c r="F323" t="s">
        <v>764</v>
      </c>
      <c r="G323" t="s">
        <v>765</v>
      </c>
      <c r="H323" t="s">
        <v>736</v>
      </c>
      <c r="I323" t="s">
        <v>737</v>
      </c>
    </row>
    <row r="324" spans="5:9" ht="15" x14ac:dyDescent="0.25">
      <c r="E324" t="s">
        <v>124</v>
      </c>
      <c r="F324" t="s">
        <v>766</v>
      </c>
      <c r="G324" t="s">
        <v>767</v>
      </c>
      <c r="H324" t="s">
        <v>736</v>
      </c>
      <c r="I324" t="s">
        <v>737</v>
      </c>
    </row>
    <row r="325" spans="5:9" ht="15" x14ac:dyDescent="0.25">
      <c r="E325" t="s">
        <v>124</v>
      </c>
      <c r="F325" t="s">
        <v>768</v>
      </c>
      <c r="G325" t="s">
        <v>769</v>
      </c>
      <c r="H325" t="s">
        <v>736</v>
      </c>
      <c r="I325" t="s">
        <v>737</v>
      </c>
    </row>
    <row r="326" spans="5:9" ht="15" x14ac:dyDescent="0.25">
      <c r="E326" t="s">
        <v>127</v>
      </c>
      <c r="F326" t="s">
        <v>770</v>
      </c>
      <c r="G326" t="s">
        <v>771</v>
      </c>
      <c r="H326" t="s">
        <v>772</v>
      </c>
      <c r="I326" t="s">
        <v>773</v>
      </c>
    </row>
    <row r="327" spans="5:9" ht="15" x14ac:dyDescent="0.25">
      <c r="E327" t="s">
        <v>127</v>
      </c>
      <c r="F327" t="s">
        <v>774</v>
      </c>
      <c r="G327" t="s">
        <v>775</v>
      </c>
      <c r="H327" t="s">
        <v>772</v>
      </c>
      <c r="I327" t="s">
        <v>773</v>
      </c>
    </row>
    <row r="328" spans="5:9" ht="15" x14ac:dyDescent="0.25">
      <c r="E328" t="s">
        <v>127</v>
      </c>
      <c r="F328" t="s">
        <v>776</v>
      </c>
      <c r="G328" t="s">
        <v>777</v>
      </c>
      <c r="H328" t="s">
        <v>772</v>
      </c>
      <c r="I328" t="s">
        <v>773</v>
      </c>
    </row>
    <row r="329" spans="5:9" ht="15" x14ac:dyDescent="0.25">
      <c r="E329" t="s">
        <v>127</v>
      </c>
      <c r="F329" t="s">
        <v>778</v>
      </c>
      <c r="G329" t="s">
        <v>779</v>
      </c>
      <c r="H329" t="s">
        <v>772</v>
      </c>
      <c r="I329" t="s">
        <v>773</v>
      </c>
    </row>
    <row r="330" spans="5:9" ht="15" x14ac:dyDescent="0.25">
      <c r="E330" t="s">
        <v>127</v>
      </c>
      <c r="F330" t="s">
        <v>780</v>
      </c>
      <c r="G330" t="s">
        <v>781</v>
      </c>
      <c r="H330" t="s">
        <v>772</v>
      </c>
      <c r="I330" t="s">
        <v>773</v>
      </c>
    </row>
    <row r="331" spans="5:9" ht="15" x14ac:dyDescent="0.25">
      <c r="E331" t="s">
        <v>127</v>
      </c>
      <c r="F331" t="s">
        <v>782</v>
      </c>
      <c r="G331" t="s">
        <v>783</v>
      </c>
      <c r="H331" t="s">
        <v>772</v>
      </c>
      <c r="I331" t="s">
        <v>773</v>
      </c>
    </row>
    <row r="332" spans="5:9" ht="15" x14ac:dyDescent="0.25">
      <c r="E332" t="s">
        <v>127</v>
      </c>
      <c r="F332" t="s">
        <v>784</v>
      </c>
      <c r="G332" t="s">
        <v>785</v>
      </c>
      <c r="H332" t="s">
        <v>772</v>
      </c>
      <c r="I332" t="s">
        <v>773</v>
      </c>
    </row>
    <row r="333" spans="5:9" ht="15" x14ac:dyDescent="0.25">
      <c r="E333" t="s">
        <v>127</v>
      </c>
      <c r="F333" t="s">
        <v>786</v>
      </c>
      <c r="G333" t="s">
        <v>787</v>
      </c>
      <c r="H333" t="s">
        <v>772</v>
      </c>
      <c r="I333" t="s">
        <v>773</v>
      </c>
    </row>
    <row r="334" spans="5:9" ht="15" x14ac:dyDescent="0.25">
      <c r="E334" t="s">
        <v>127</v>
      </c>
      <c r="F334" t="s">
        <v>788</v>
      </c>
      <c r="G334" t="s">
        <v>789</v>
      </c>
      <c r="H334" t="s">
        <v>772</v>
      </c>
      <c r="I334" t="s">
        <v>773</v>
      </c>
    </row>
    <row r="335" spans="5:9" ht="15" x14ac:dyDescent="0.25">
      <c r="E335" t="s">
        <v>127</v>
      </c>
      <c r="F335" t="s">
        <v>790</v>
      </c>
      <c r="G335" t="s">
        <v>791</v>
      </c>
      <c r="H335" t="s">
        <v>772</v>
      </c>
      <c r="I335" t="s">
        <v>773</v>
      </c>
    </row>
    <row r="336" spans="5:9" ht="15" x14ac:dyDescent="0.25">
      <c r="E336" t="s">
        <v>127</v>
      </c>
      <c r="F336" t="s">
        <v>792</v>
      </c>
      <c r="G336" t="s">
        <v>793</v>
      </c>
      <c r="H336" t="s">
        <v>772</v>
      </c>
      <c r="I336" t="s">
        <v>773</v>
      </c>
    </row>
    <row r="337" spans="5:9" ht="15" x14ac:dyDescent="0.25">
      <c r="E337" t="s">
        <v>127</v>
      </c>
      <c r="F337" t="s">
        <v>794</v>
      </c>
      <c r="G337" t="s">
        <v>795</v>
      </c>
      <c r="H337" t="s">
        <v>772</v>
      </c>
      <c r="I337" t="s">
        <v>773</v>
      </c>
    </row>
    <row r="338" spans="5:9" ht="15" x14ac:dyDescent="0.25">
      <c r="E338" t="s">
        <v>127</v>
      </c>
      <c r="F338" t="s">
        <v>796</v>
      </c>
      <c r="G338" t="s">
        <v>797</v>
      </c>
      <c r="H338" t="s">
        <v>772</v>
      </c>
      <c r="I338" t="s">
        <v>773</v>
      </c>
    </row>
    <row r="339" spans="5:9" ht="15" x14ac:dyDescent="0.25">
      <c r="E339" t="s">
        <v>127</v>
      </c>
      <c r="F339" t="s">
        <v>798</v>
      </c>
      <c r="G339" t="s">
        <v>799</v>
      </c>
      <c r="H339" t="s">
        <v>772</v>
      </c>
      <c r="I339" t="s">
        <v>773</v>
      </c>
    </row>
    <row r="340" spans="5:9" ht="15" x14ac:dyDescent="0.25">
      <c r="E340" t="s">
        <v>127</v>
      </c>
      <c r="F340" t="s">
        <v>800</v>
      </c>
      <c r="G340" t="s">
        <v>801</v>
      </c>
      <c r="H340" t="s">
        <v>772</v>
      </c>
      <c r="I340" t="s">
        <v>773</v>
      </c>
    </row>
    <row r="341" spans="5:9" ht="15" x14ac:dyDescent="0.25">
      <c r="E341" t="s">
        <v>127</v>
      </c>
      <c r="F341" t="s">
        <v>802</v>
      </c>
      <c r="G341" t="s">
        <v>803</v>
      </c>
      <c r="H341" t="s">
        <v>772</v>
      </c>
      <c r="I341" t="s">
        <v>773</v>
      </c>
    </row>
    <row r="342" spans="5:9" ht="15" x14ac:dyDescent="0.25">
      <c r="E342" t="s">
        <v>130</v>
      </c>
      <c r="F342" t="s">
        <v>804</v>
      </c>
      <c r="G342" t="s">
        <v>805</v>
      </c>
      <c r="H342" t="s">
        <v>806</v>
      </c>
      <c r="I342" t="s">
        <v>807</v>
      </c>
    </row>
    <row r="343" spans="5:9" ht="15" x14ac:dyDescent="0.25">
      <c r="E343" t="s">
        <v>130</v>
      </c>
      <c r="F343" t="s">
        <v>808</v>
      </c>
      <c r="G343" t="s">
        <v>809</v>
      </c>
      <c r="H343" t="s">
        <v>806</v>
      </c>
      <c r="I343" t="s">
        <v>807</v>
      </c>
    </row>
    <row r="344" spans="5:9" ht="15" x14ac:dyDescent="0.25">
      <c r="E344" t="s">
        <v>130</v>
      </c>
      <c r="F344" t="s">
        <v>810</v>
      </c>
      <c r="G344" t="s">
        <v>811</v>
      </c>
      <c r="H344" t="s">
        <v>806</v>
      </c>
      <c r="I344" t="s">
        <v>807</v>
      </c>
    </row>
    <row r="345" spans="5:9" ht="15" x14ac:dyDescent="0.25">
      <c r="E345" t="s">
        <v>130</v>
      </c>
      <c r="F345" t="s">
        <v>812</v>
      </c>
      <c r="G345" t="s">
        <v>813</v>
      </c>
      <c r="H345" t="s">
        <v>806</v>
      </c>
      <c r="I345" t="s">
        <v>807</v>
      </c>
    </row>
    <row r="346" spans="5:9" ht="15" x14ac:dyDescent="0.25">
      <c r="E346" t="s">
        <v>130</v>
      </c>
      <c r="F346" t="s">
        <v>814</v>
      </c>
      <c r="G346" t="s">
        <v>815</v>
      </c>
      <c r="H346" t="s">
        <v>806</v>
      </c>
      <c r="I346" t="s">
        <v>807</v>
      </c>
    </row>
    <row r="347" spans="5:9" ht="15" x14ac:dyDescent="0.25">
      <c r="E347" t="s">
        <v>130</v>
      </c>
      <c r="F347" t="s">
        <v>816</v>
      </c>
      <c r="G347" t="s">
        <v>817</v>
      </c>
      <c r="H347" t="s">
        <v>806</v>
      </c>
      <c r="I347" t="s">
        <v>807</v>
      </c>
    </row>
    <row r="348" spans="5:9" ht="15" x14ac:dyDescent="0.25">
      <c r="E348" t="s">
        <v>130</v>
      </c>
      <c r="F348" t="s">
        <v>818</v>
      </c>
      <c r="G348" t="s">
        <v>819</v>
      </c>
      <c r="H348" t="s">
        <v>806</v>
      </c>
      <c r="I348" t="s">
        <v>807</v>
      </c>
    </row>
    <row r="349" spans="5:9" ht="15" x14ac:dyDescent="0.25">
      <c r="E349" t="s">
        <v>130</v>
      </c>
      <c r="F349" t="s">
        <v>820</v>
      </c>
      <c r="G349" t="s">
        <v>821</v>
      </c>
      <c r="H349" t="s">
        <v>806</v>
      </c>
      <c r="I349" t="s">
        <v>807</v>
      </c>
    </row>
    <row r="350" spans="5:9" ht="15" x14ac:dyDescent="0.25">
      <c r="E350" t="s">
        <v>130</v>
      </c>
      <c r="F350" t="s">
        <v>822</v>
      </c>
      <c r="G350" t="s">
        <v>823</v>
      </c>
      <c r="H350" t="s">
        <v>806</v>
      </c>
      <c r="I350" t="s">
        <v>807</v>
      </c>
    </row>
    <row r="351" spans="5:9" ht="15" x14ac:dyDescent="0.25">
      <c r="E351" t="s">
        <v>130</v>
      </c>
      <c r="F351" t="s">
        <v>824</v>
      </c>
      <c r="G351" t="s">
        <v>825</v>
      </c>
      <c r="H351" t="s">
        <v>806</v>
      </c>
      <c r="I351" t="s">
        <v>807</v>
      </c>
    </row>
    <row r="352" spans="5:9" ht="15" x14ac:dyDescent="0.25">
      <c r="E352" t="s">
        <v>130</v>
      </c>
      <c r="F352" t="s">
        <v>826</v>
      </c>
      <c r="G352" t="s">
        <v>42</v>
      </c>
      <c r="H352" t="s">
        <v>806</v>
      </c>
      <c r="I352" t="s">
        <v>807</v>
      </c>
    </row>
    <row r="353" spans="5:9" ht="15" x14ac:dyDescent="0.25">
      <c r="E353" t="s">
        <v>130</v>
      </c>
      <c r="F353" t="s">
        <v>827</v>
      </c>
      <c r="G353" t="s">
        <v>828</v>
      </c>
      <c r="H353" t="s">
        <v>806</v>
      </c>
      <c r="I353" t="s">
        <v>807</v>
      </c>
    </row>
    <row r="354" spans="5:9" ht="15" x14ac:dyDescent="0.25">
      <c r="E354" t="s">
        <v>130</v>
      </c>
      <c r="F354" t="s">
        <v>829</v>
      </c>
      <c r="G354" t="s">
        <v>47</v>
      </c>
      <c r="H354" t="s">
        <v>806</v>
      </c>
      <c r="I354" t="s">
        <v>807</v>
      </c>
    </row>
    <row r="355" spans="5:9" ht="15" x14ac:dyDescent="0.25">
      <c r="E355" t="s">
        <v>130</v>
      </c>
      <c r="F355" t="s">
        <v>830</v>
      </c>
      <c r="G355" t="s">
        <v>831</v>
      </c>
      <c r="H355" t="s">
        <v>806</v>
      </c>
      <c r="I355" t="s">
        <v>807</v>
      </c>
    </row>
    <row r="356" spans="5:9" ht="15" x14ac:dyDescent="0.25">
      <c r="E356" t="s">
        <v>130</v>
      </c>
      <c r="F356" t="s">
        <v>832</v>
      </c>
      <c r="G356" t="s">
        <v>833</v>
      </c>
      <c r="H356" t="s">
        <v>806</v>
      </c>
      <c r="I356" t="s">
        <v>807</v>
      </c>
    </row>
    <row r="357" spans="5:9" ht="15" x14ac:dyDescent="0.25">
      <c r="E357" t="s">
        <v>130</v>
      </c>
      <c r="F357" t="s">
        <v>834</v>
      </c>
      <c r="G357" t="s">
        <v>835</v>
      </c>
      <c r="H357" t="s">
        <v>806</v>
      </c>
      <c r="I357" t="s">
        <v>807</v>
      </c>
    </row>
    <row r="358" spans="5:9" ht="15" x14ac:dyDescent="0.25">
      <c r="E358" t="s">
        <v>133</v>
      </c>
      <c r="F358" t="s">
        <v>836</v>
      </c>
      <c r="G358" t="s">
        <v>837</v>
      </c>
      <c r="H358" t="s">
        <v>838</v>
      </c>
      <c r="I358" t="s">
        <v>839</v>
      </c>
    </row>
    <row r="359" spans="5:9" ht="15" x14ac:dyDescent="0.25">
      <c r="E359" t="s">
        <v>133</v>
      </c>
      <c r="F359" t="s">
        <v>840</v>
      </c>
      <c r="G359" t="s">
        <v>841</v>
      </c>
      <c r="H359" t="s">
        <v>838</v>
      </c>
      <c r="I359" t="s">
        <v>839</v>
      </c>
    </row>
    <row r="360" spans="5:9" ht="15" x14ac:dyDescent="0.25">
      <c r="E360" t="s">
        <v>133</v>
      </c>
      <c r="F360" t="s">
        <v>842</v>
      </c>
      <c r="G360" t="s">
        <v>843</v>
      </c>
      <c r="H360" t="s">
        <v>838</v>
      </c>
      <c r="I360" t="s">
        <v>839</v>
      </c>
    </row>
    <row r="361" spans="5:9" ht="15" x14ac:dyDescent="0.25">
      <c r="E361" t="s">
        <v>133</v>
      </c>
      <c r="F361" t="s">
        <v>844</v>
      </c>
      <c r="G361" t="s">
        <v>845</v>
      </c>
      <c r="H361" t="s">
        <v>838</v>
      </c>
      <c r="I361" t="s">
        <v>839</v>
      </c>
    </row>
    <row r="362" spans="5:9" ht="15" x14ac:dyDescent="0.25">
      <c r="E362" t="s">
        <v>133</v>
      </c>
      <c r="F362" t="s">
        <v>846</v>
      </c>
      <c r="G362" t="s">
        <v>847</v>
      </c>
      <c r="H362" t="s">
        <v>838</v>
      </c>
      <c r="I362" t="s">
        <v>839</v>
      </c>
    </row>
    <row r="363" spans="5:9" ht="15" x14ac:dyDescent="0.25">
      <c r="E363" t="s">
        <v>133</v>
      </c>
      <c r="F363" t="s">
        <v>848</v>
      </c>
      <c r="G363" t="s">
        <v>849</v>
      </c>
      <c r="H363" t="s">
        <v>838</v>
      </c>
      <c r="I363" t="s">
        <v>839</v>
      </c>
    </row>
    <row r="364" spans="5:9" ht="15" x14ac:dyDescent="0.25">
      <c r="E364" t="s">
        <v>133</v>
      </c>
      <c r="F364" t="s">
        <v>850</v>
      </c>
      <c r="G364" t="s">
        <v>851</v>
      </c>
      <c r="H364" t="s">
        <v>838</v>
      </c>
      <c r="I364" t="s">
        <v>839</v>
      </c>
    </row>
    <row r="365" spans="5:9" ht="15" x14ac:dyDescent="0.25">
      <c r="E365" t="s">
        <v>133</v>
      </c>
      <c r="F365" t="s">
        <v>852</v>
      </c>
      <c r="G365" t="s">
        <v>853</v>
      </c>
      <c r="H365" t="s">
        <v>838</v>
      </c>
      <c r="I365" t="s">
        <v>839</v>
      </c>
    </row>
    <row r="366" spans="5:9" ht="15" x14ac:dyDescent="0.25">
      <c r="E366" t="s">
        <v>133</v>
      </c>
      <c r="F366" t="s">
        <v>854</v>
      </c>
      <c r="G366" t="s">
        <v>855</v>
      </c>
      <c r="H366" t="s">
        <v>838</v>
      </c>
      <c r="I366" t="s">
        <v>839</v>
      </c>
    </row>
    <row r="367" spans="5:9" ht="15" x14ac:dyDescent="0.25">
      <c r="E367" t="s">
        <v>133</v>
      </c>
      <c r="F367" t="s">
        <v>856</v>
      </c>
      <c r="G367" t="s">
        <v>857</v>
      </c>
      <c r="H367" t="s">
        <v>838</v>
      </c>
      <c r="I367" t="s">
        <v>839</v>
      </c>
    </row>
    <row r="368" spans="5:9" ht="15" x14ac:dyDescent="0.25">
      <c r="E368" t="s">
        <v>133</v>
      </c>
      <c r="F368" t="s">
        <v>858</v>
      </c>
      <c r="G368" t="s">
        <v>859</v>
      </c>
      <c r="H368" t="s">
        <v>838</v>
      </c>
      <c r="I368" t="s">
        <v>839</v>
      </c>
    </row>
    <row r="369" spans="4:9" ht="15" x14ac:dyDescent="0.25">
      <c r="E369" t="s">
        <v>133</v>
      </c>
      <c r="F369" t="s">
        <v>860</v>
      </c>
      <c r="G369" t="s">
        <v>861</v>
      </c>
      <c r="H369" t="s">
        <v>838</v>
      </c>
      <c r="I369" t="s">
        <v>839</v>
      </c>
    </row>
    <row r="370" spans="4:9" ht="15" x14ac:dyDescent="0.25">
      <c r="E370" t="s">
        <v>133</v>
      </c>
      <c r="F370" t="s">
        <v>862</v>
      </c>
      <c r="G370" t="s">
        <v>863</v>
      </c>
      <c r="H370" t="s">
        <v>838</v>
      </c>
      <c r="I370" t="s">
        <v>839</v>
      </c>
    </row>
    <row r="371" spans="4:9" ht="15" x14ac:dyDescent="0.25">
      <c r="E371" t="s">
        <v>133</v>
      </c>
      <c r="F371" t="s">
        <v>864</v>
      </c>
      <c r="G371" t="s">
        <v>865</v>
      </c>
      <c r="H371" t="s">
        <v>838</v>
      </c>
      <c r="I371" t="s">
        <v>839</v>
      </c>
    </row>
    <row r="372" spans="4:9" ht="15" x14ac:dyDescent="0.25">
      <c r="E372" t="s">
        <v>133</v>
      </c>
      <c r="F372" t="s">
        <v>866</v>
      </c>
      <c r="G372" t="s">
        <v>867</v>
      </c>
      <c r="H372" t="s">
        <v>838</v>
      </c>
      <c r="I372" t="s">
        <v>839</v>
      </c>
    </row>
    <row r="373" spans="4:9" ht="15" x14ac:dyDescent="0.25">
      <c r="E373" t="s">
        <v>133</v>
      </c>
      <c r="F373" t="s">
        <v>868</v>
      </c>
      <c r="G373" t="s">
        <v>869</v>
      </c>
      <c r="H373" t="s">
        <v>838</v>
      </c>
      <c r="I373" t="s">
        <v>839</v>
      </c>
    </row>
    <row r="374" spans="4:9" ht="15" x14ac:dyDescent="0.25">
      <c r="E374" t="s">
        <v>133</v>
      </c>
      <c r="F374" t="s">
        <v>870</v>
      </c>
      <c r="G374" t="s">
        <v>871</v>
      </c>
      <c r="H374" t="s">
        <v>838</v>
      </c>
      <c r="I374" t="s">
        <v>839</v>
      </c>
    </row>
    <row r="375" spans="4:9" ht="15" x14ac:dyDescent="0.25">
      <c r="D375" t="s">
        <v>872</v>
      </c>
      <c r="E375" t="s">
        <v>133</v>
      </c>
      <c r="F375" t="s">
        <v>218</v>
      </c>
      <c r="G375" t="s">
        <v>219</v>
      </c>
      <c r="H375" t="s">
        <v>838</v>
      </c>
      <c r="I375" t="s">
        <v>839</v>
      </c>
    </row>
    <row r="376" spans="4:9" ht="15" x14ac:dyDescent="0.25">
      <c r="D376" t="s">
        <v>872</v>
      </c>
      <c r="E376" t="s">
        <v>133</v>
      </c>
      <c r="F376" t="s">
        <v>873</v>
      </c>
      <c r="G376" t="s">
        <v>675</v>
      </c>
      <c r="H376" t="s">
        <v>838</v>
      </c>
      <c r="I376" t="s">
        <v>839</v>
      </c>
    </row>
    <row r="377" spans="4:9" ht="15" x14ac:dyDescent="0.25">
      <c r="E377" t="s">
        <v>133</v>
      </c>
      <c r="F377" t="s">
        <v>874</v>
      </c>
      <c r="G377" t="s">
        <v>875</v>
      </c>
      <c r="H377" t="s">
        <v>838</v>
      </c>
      <c r="I377" t="s">
        <v>839</v>
      </c>
    </row>
    <row r="378" spans="4:9" ht="15" x14ac:dyDescent="0.25">
      <c r="E378" t="s">
        <v>133</v>
      </c>
      <c r="F378" t="s">
        <v>876</v>
      </c>
      <c r="G378" t="s">
        <v>877</v>
      </c>
      <c r="H378" t="s">
        <v>838</v>
      </c>
      <c r="I378" t="s">
        <v>839</v>
      </c>
    </row>
    <row r="379" spans="4:9" ht="15" x14ac:dyDescent="0.25">
      <c r="E379" t="s">
        <v>133</v>
      </c>
      <c r="F379" t="s">
        <v>878</v>
      </c>
      <c r="G379" t="s">
        <v>879</v>
      </c>
      <c r="H379" t="s">
        <v>838</v>
      </c>
      <c r="I379" t="s">
        <v>839</v>
      </c>
    </row>
    <row r="380" spans="4:9" ht="15" x14ac:dyDescent="0.25">
      <c r="E380" t="s">
        <v>133</v>
      </c>
      <c r="F380" t="s">
        <v>880</v>
      </c>
      <c r="G380" t="s">
        <v>881</v>
      </c>
      <c r="H380" t="s">
        <v>838</v>
      </c>
      <c r="I380" t="s">
        <v>839</v>
      </c>
    </row>
    <row r="381" spans="4:9" ht="15" x14ac:dyDescent="0.25">
      <c r="E381" t="s">
        <v>133</v>
      </c>
      <c r="F381" t="s">
        <v>882</v>
      </c>
      <c r="G381" t="s">
        <v>883</v>
      </c>
      <c r="H381" t="s">
        <v>838</v>
      </c>
      <c r="I381" t="s">
        <v>839</v>
      </c>
    </row>
    <row r="382" spans="4:9" ht="15" x14ac:dyDescent="0.25">
      <c r="E382" t="s">
        <v>133</v>
      </c>
      <c r="F382" t="s">
        <v>884</v>
      </c>
      <c r="G382" t="s">
        <v>885</v>
      </c>
      <c r="H382" t="s">
        <v>838</v>
      </c>
      <c r="I382" t="s">
        <v>839</v>
      </c>
    </row>
    <row r="383" spans="4:9" ht="15" x14ac:dyDescent="0.25">
      <c r="E383" t="s">
        <v>133</v>
      </c>
      <c r="F383" t="s">
        <v>886</v>
      </c>
      <c r="G383" t="s">
        <v>887</v>
      </c>
      <c r="H383" t="s">
        <v>838</v>
      </c>
      <c r="I383" t="s">
        <v>839</v>
      </c>
    </row>
    <row r="384" spans="4:9" ht="15" x14ac:dyDescent="0.25">
      <c r="E384" t="s">
        <v>133</v>
      </c>
      <c r="F384" t="s">
        <v>888</v>
      </c>
      <c r="G384" t="s">
        <v>889</v>
      </c>
      <c r="H384" t="s">
        <v>838</v>
      </c>
      <c r="I384" t="s">
        <v>839</v>
      </c>
    </row>
    <row r="385" spans="4:9" ht="15" x14ac:dyDescent="0.25">
      <c r="E385" t="s">
        <v>133</v>
      </c>
      <c r="F385" t="s">
        <v>890</v>
      </c>
      <c r="G385" t="s">
        <v>891</v>
      </c>
      <c r="H385" t="s">
        <v>838</v>
      </c>
      <c r="I385" t="s">
        <v>839</v>
      </c>
    </row>
    <row r="386" spans="4:9" ht="15" x14ac:dyDescent="0.25">
      <c r="D386" t="s">
        <v>872</v>
      </c>
      <c r="E386" t="s">
        <v>133</v>
      </c>
      <c r="F386" t="s">
        <v>238</v>
      </c>
      <c r="G386" t="s">
        <v>239</v>
      </c>
      <c r="H386" t="s">
        <v>838</v>
      </c>
      <c r="I386" t="s">
        <v>839</v>
      </c>
    </row>
    <row r="387" spans="4:9" ht="15" x14ac:dyDescent="0.25">
      <c r="E387" t="s">
        <v>136</v>
      </c>
      <c r="F387" t="s">
        <v>892</v>
      </c>
      <c r="G387" t="s">
        <v>893</v>
      </c>
      <c r="H387" t="s">
        <v>894</v>
      </c>
      <c r="I387" t="s">
        <v>895</v>
      </c>
    </row>
    <row r="388" spans="4:9" ht="15" x14ac:dyDescent="0.25">
      <c r="E388" t="s">
        <v>136</v>
      </c>
      <c r="F388" t="s">
        <v>896</v>
      </c>
      <c r="G388" t="s">
        <v>897</v>
      </c>
      <c r="H388" t="s">
        <v>894</v>
      </c>
      <c r="I388" t="s">
        <v>895</v>
      </c>
    </row>
    <row r="389" spans="4:9" ht="15" x14ac:dyDescent="0.25">
      <c r="E389" t="s">
        <v>139</v>
      </c>
      <c r="F389" t="s">
        <v>898</v>
      </c>
      <c r="G389" t="s">
        <v>899</v>
      </c>
      <c r="H389" t="s">
        <v>900</v>
      </c>
      <c r="I389" t="s">
        <v>901</v>
      </c>
    </row>
    <row r="390" spans="4:9" ht="15" x14ac:dyDescent="0.25">
      <c r="E390" t="s">
        <v>139</v>
      </c>
      <c r="F390" t="s">
        <v>902</v>
      </c>
      <c r="G390" t="s">
        <v>903</v>
      </c>
      <c r="H390" t="s">
        <v>900</v>
      </c>
      <c r="I390" t="s">
        <v>901</v>
      </c>
    </row>
    <row r="391" spans="4:9" ht="15" x14ac:dyDescent="0.25">
      <c r="E391" t="s">
        <v>139</v>
      </c>
      <c r="F391" t="s">
        <v>904</v>
      </c>
      <c r="G391" t="s">
        <v>905</v>
      </c>
      <c r="H391" t="s">
        <v>900</v>
      </c>
      <c r="I391" t="s">
        <v>901</v>
      </c>
    </row>
    <row r="392" spans="4:9" ht="15" x14ac:dyDescent="0.25">
      <c r="E392" t="s">
        <v>139</v>
      </c>
      <c r="F392" t="s">
        <v>906</v>
      </c>
      <c r="G392" t="s">
        <v>907</v>
      </c>
      <c r="H392" t="s">
        <v>900</v>
      </c>
      <c r="I392" t="s">
        <v>901</v>
      </c>
    </row>
    <row r="393" spans="4:9" ht="15" x14ac:dyDescent="0.25">
      <c r="E393" t="s">
        <v>139</v>
      </c>
      <c r="F393" t="s">
        <v>908</v>
      </c>
      <c r="G393" t="s">
        <v>909</v>
      </c>
      <c r="H393" t="s">
        <v>900</v>
      </c>
      <c r="I393" t="s">
        <v>901</v>
      </c>
    </row>
    <row r="394" spans="4:9" ht="15" x14ac:dyDescent="0.25">
      <c r="E394" t="s">
        <v>139</v>
      </c>
      <c r="F394" t="s">
        <v>910</v>
      </c>
      <c r="G394" t="s">
        <v>911</v>
      </c>
      <c r="H394" t="s">
        <v>900</v>
      </c>
      <c r="I394" t="s">
        <v>901</v>
      </c>
    </row>
    <row r="395" spans="4:9" ht="15" x14ac:dyDescent="0.25">
      <c r="E395" t="s">
        <v>139</v>
      </c>
      <c r="F395" t="s">
        <v>912</v>
      </c>
      <c r="G395" t="s">
        <v>913</v>
      </c>
      <c r="H395" t="s">
        <v>900</v>
      </c>
      <c r="I395" t="s">
        <v>901</v>
      </c>
    </row>
    <row r="396" spans="4:9" ht="15" x14ac:dyDescent="0.25">
      <c r="E396" t="s">
        <v>139</v>
      </c>
      <c r="F396" t="s">
        <v>914</v>
      </c>
      <c r="G396" t="s">
        <v>915</v>
      </c>
      <c r="H396" t="s">
        <v>900</v>
      </c>
      <c r="I396" t="s">
        <v>901</v>
      </c>
    </row>
    <row r="397" spans="4:9" ht="15" x14ac:dyDescent="0.25">
      <c r="E397" t="s">
        <v>139</v>
      </c>
      <c r="F397" t="s">
        <v>916</v>
      </c>
      <c r="G397" t="s">
        <v>917</v>
      </c>
      <c r="H397" t="s">
        <v>900</v>
      </c>
      <c r="I397" t="s">
        <v>901</v>
      </c>
    </row>
    <row r="398" spans="4:9" ht="15" x14ac:dyDescent="0.25">
      <c r="E398" t="s">
        <v>139</v>
      </c>
      <c r="F398" t="s">
        <v>918</v>
      </c>
      <c r="G398" t="s">
        <v>919</v>
      </c>
      <c r="H398" t="s">
        <v>900</v>
      </c>
      <c r="I398" t="s">
        <v>901</v>
      </c>
    </row>
    <row r="399" spans="4:9" ht="15" x14ac:dyDescent="0.25">
      <c r="E399" t="s">
        <v>139</v>
      </c>
      <c r="F399" t="s">
        <v>920</v>
      </c>
      <c r="G399" t="s">
        <v>921</v>
      </c>
      <c r="H399" t="s">
        <v>900</v>
      </c>
      <c r="I399" t="s">
        <v>901</v>
      </c>
    </row>
    <row r="400" spans="4:9" ht="15" x14ac:dyDescent="0.25">
      <c r="E400" t="s">
        <v>139</v>
      </c>
      <c r="F400" t="s">
        <v>922</v>
      </c>
      <c r="G400" t="s">
        <v>923</v>
      </c>
      <c r="H400" t="s">
        <v>900</v>
      </c>
      <c r="I400" t="s">
        <v>901</v>
      </c>
    </row>
    <row r="401" spans="5:9" ht="15" x14ac:dyDescent="0.25">
      <c r="E401" t="s">
        <v>139</v>
      </c>
      <c r="F401" t="s">
        <v>924</v>
      </c>
      <c r="G401" t="s">
        <v>925</v>
      </c>
      <c r="H401" t="s">
        <v>900</v>
      </c>
      <c r="I401" t="s">
        <v>901</v>
      </c>
    </row>
    <row r="402" spans="5:9" ht="15" x14ac:dyDescent="0.25">
      <c r="E402" t="s">
        <v>139</v>
      </c>
      <c r="F402" t="s">
        <v>926</v>
      </c>
      <c r="G402" t="s">
        <v>927</v>
      </c>
      <c r="H402" t="s">
        <v>900</v>
      </c>
      <c r="I402" t="s">
        <v>901</v>
      </c>
    </row>
    <row r="403" spans="5:9" ht="15" x14ac:dyDescent="0.25">
      <c r="E403" t="s">
        <v>139</v>
      </c>
      <c r="F403" t="s">
        <v>928</v>
      </c>
      <c r="G403" t="s">
        <v>929</v>
      </c>
      <c r="H403" t="s">
        <v>900</v>
      </c>
      <c r="I403" t="s">
        <v>901</v>
      </c>
    </row>
    <row r="404" spans="5:9" ht="15" x14ac:dyDescent="0.25">
      <c r="E404" t="s">
        <v>139</v>
      </c>
      <c r="F404" t="s">
        <v>930</v>
      </c>
      <c r="G404" t="s">
        <v>931</v>
      </c>
      <c r="H404" t="s">
        <v>900</v>
      </c>
      <c r="I404" t="s">
        <v>901</v>
      </c>
    </row>
    <row r="405" spans="5:9" ht="15" x14ac:dyDescent="0.25">
      <c r="E405" t="s">
        <v>139</v>
      </c>
      <c r="F405" t="s">
        <v>932</v>
      </c>
      <c r="G405" t="s">
        <v>933</v>
      </c>
      <c r="H405" t="s">
        <v>900</v>
      </c>
      <c r="I405" t="s">
        <v>901</v>
      </c>
    </row>
    <row r="406" spans="5:9" ht="15" x14ac:dyDescent="0.25">
      <c r="E406" t="s">
        <v>139</v>
      </c>
      <c r="F406" t="s">
        <v>934</v>
      </c>
      <c r="G406" t="s">
        <v>935</v>
      </c>
      <c r="H406" t="s">
        <v>900</v>
      </c>
      <c r="I406" t="s">
        <v>901</v>
      </c>
    </row>
    <row r="407" spans="5:9" ht="15" x14ac:dyDescent="0.25">
      <c r="E407" t="s">
        <v>139</v>
      </c>
      <c r="F407" t="s">
        <v>936</v>
      </c>
      <c r="G407" t="s">
        <v>937</v>
      </c>
      <c r="H407" t="s">
        <v>900</v>
      </c>
      <c r="I407" t="s">
        <v>901</v>
      </c>
    </row>
    <row r="408" spans="5:9" ht="15" x14ac:dyDescent="0.25">
      <c r="E408" t="s">
        <v>139</v>
      </c>
      <c r="F408" t="s">
        <v>938</v>
      </c>
      <c r="G408" t="s">
        <v>939</v>
      </c>
      <c r="H408" t="s">
        <v>900</v>
      </c>
      <c r="I408" t="s">
        <v>901</v>
      </c>
    </row>
    <row r="409" spans="5:9" ht="15" x14ac:dyDescent="0.25">
      <c r="E409" t="s">
        <v>139</v>
      </c>
      <c r="F409" t="s">
        <v>940</v>
      </c>
      <c r="G409" t="s">
        <v>941</v>
      </c>
      <c r="H409" t="s">
        <v>900</v>
      </c>
      <c r="I409" t="s">
        <v>901</v>
      </c>
    </row>
    <row r="410" spans="5:9" ht="15" x14ac:dyDescent="0.25">
      <c r="E410" t="s">
        <v>139</v>
      </c>
      <c r="F410" t="s">
        <v>942</v>
      </c>
      <c r="G410" t="s">
        <v>943</v>
      </c>
      <c r="H410" t="s">
        <v>900</v>
      </c>
      <c r="I410" t="s">
        <v>901</v>
      </c>
    </row>
    <row r="411" spans="5:9" ht="15" x14ac:dyDescent="0.25">
      <c r="E411" t="s">
        <v>142</v>
      </c>
      <c r="F411" t="s">
        <v>944</v>
      </c>
      <c r="G411" t="s">
        <v>945</v>
      </c>
      <c r="H411" t="s">
        <v>946</v>
      </c>
      <c r="I411" t="s">
        <v>947</v>
      </c>
    </row>
    <row r="412" spans="5:9" ht="15" x14ac:dyDescent="0.25">
      <c r="E412" t="s">
        <v>142</v>
      </c>
      <c r="F412" t="s">
        <v>948</v>
      </c>
      <c r="G412" t="s">
        <v>949</v>
      </c>
      <c r="H412" t="s">
        <v>946</v>
      </c>
      <c r="I412" t="s">
        <v>947</v>
      </c>
    </row>
    <row r="413" spans="5:9" ht="15" x14ac:dyDescent="0.25">
      <c r="E413" t="s">
        <v>142</v>
      </c>
      <c r="F413" t="s">
        <v>950</v>
      </c>
      <c r="G413" t="s">
        <v>951</v>
      </c>
      <c r="H413" t="s">
        <v>946</v>
      </c>
      <c r="I413" t="s">
        <v>947</v>
      </c>
    </row>
    <row r="414" spans="5:9" ht="15" x14ac:dyDescent="0.25">
      <c r="E414" t="s">
        <v>142</v>
      </c>
      <c r="F414" t="s">
        <v>952</v>
      </c>
      <c r="G414" t="s">
        <v>953</v>
      </c>
      <c r="H414" t="s">
        <v>946</v>
      </c>
      <c r="I414" t="s">
        <v>947</v>
      </c>
    </row>
    <row r="415" spans="5:9" ht="15" x14ac:dyDescent="0.25">
      <c r="E415" t="s">
        <v>142</v>
      </c>
      <c r="F415" t="s">
        <v>954</v>
      </c>
      <c r="G415" t="s">
        <v>955</v>
      </c>
      <c r="H415" t="s">
        <v>946</v>
      </c>
      <c r="I415" t="s">
        <v>947</v>
      </c>
    </row>
    <row r="416" spans="5:9" ht="15" x14ac:dyDescent="0.25">
      <c r="E416" t="s">
        <v>142</v>
      </c>
      <c r="F416" t="s">
        <v>956</v>
      </c>
      <c r="G416" t="s">
        <v>957</v>
      </c>
      <c r="H416" t="s">
        <v>946</v>
      </c>
      <c r="I416" t="s">
        <v>947</v>
      </c>
    </row>
    <row r="417" spans="5:9" ht="15" x14ac:dyDescent="0.25">
      <c r="E417" t="s">
        <v>142</v>
      </c>
      <c r="F417" t="s">
        <v>958</v>
      </c>
      <c r="G417" t="s">
        <v>959</v>
      </c>
      <c r="H417" t="s">
        <v>946</v>
      </c>
      <c r="I417" t="s">
        <v>947</v>
      </c>
    </row>
    <row r="418" spans="5:9" ht="15" x14ac:dyDescent="0.25">
      <c r="E418" t="s">
        <v>142</v>
      </c>
      <c r="F418" t="s">
        <v>960</v>
      </c>
      <c r="G418" t="s">
        <v>961</v>
      </c>
      <c r="H418" t="s">
        <v>946</v>
      </c>
      <c r="I418" t="s">
        <v>947</v>
      </c>
    </row>
    <row r="419" spans="5:9" ht="15" x14ac:dyDescent="0.25">
      <c r="E419" t="s">
        <v>142</v>
      </c>
      <c r="F419" t="s">
        <v>962</v>
      </c>
      <c r="G419" t="s">
        <v>963</v>
      </c>
      <c r="H419" t="s">
        <v>946</v>
      </c>
      <c r="I419" t="s">
        <v>947</v>
      </c>
    </row>
    <row r="420" spans="5:9" ht="15" x14ac:dyDescent="0.25">
      <c r="E420" t="s">
        <v>142</v>
      </c>
      <c r="F420" t="s">
        <v>964</v>
      </c>
      <c r="G420" t="s">
        <v>965</v>
      </c>
      <c r="H420" t="s">
        <v>946</v>
      </c>
      <c r="I420" t="s">
        <v>947</v>
      </c>
    </row>
    <row r="421" spans="5:9" ht="15" x14ac:dyDescent="0.25">
      <c r="E421" t="s">
        <v>142</v>
      </c>
      <c r="F421" t="s">
        <v>966</v>
      </c>
      <c r="G421" t="s">
        <v>967</v>
      </c>
      <c r="H421" t="s">
        <v>946</v>
      </c>
      <c r="I421" t="s">
        <v>947</v>
      </c>
    </row>
    <row r="422" spans="5:9" ht="15" x14ac:dyDescent="0.25">
      <c r="E422" t="s">
        <v>142</v>
      </c>
      <c r="F422" t="s">
        <v>968</v>
      </c>
      <c r="G422" t="s">
        <v>969</v>
      </c>
      <c r="H422" t="s">
        <v>946</v>
      </c>
      <c r="I422" t="s">
        <v>947</v>
      </c>
    </row>
    <row r="423" spans="5:9" ht="15" x14ac:dyDescent="0.25">
      <c r="E423" t="s">
        <v>142</v>
      </c>
      <c r="F423" t="s">
        <v>970</v>
      </c>
      <c r="G423" t="s">
        <v>971</v>
      </c>
      <c r="H423" t="s">
        <v>946</v>
      </c>
      <c r="I423" t="s">
        <v>947</v>
      </c>
    </row>
    <row r="424" spans="5:9" ht="15" x14ac:dyDescent="0.25">
      <c r="E424" t="s">
        <v>142</v>
      </c>
      <c r="F424" t="s">
        <v>972</v>
      </c>
      <c r="G424" t="s">
        <v>973</v>
      </c>
      <c r="H424" t="s">
        <v>946</v>
      </c>
      <c r="I424" t="s">
        <v>947</v>
      </c>
    </row>
    <row r="425" spans="5:9" ht="15" x14ac:dyDescent="0.25">
      <c r="E425" t="s">
        <v>142</v>
      </c>
      <c r="F425" t="s">
        <v>974</v>
      </c>
      <c r="G425" t="s">
        <v>975</v>
      </c>
      <c r="H425" t="s">
        <v>946</v>
      </c>
      <c r="I425" t="s">
        <v>947</v>
      </c>
    </row>
    <row r="426" spans="5:9" ht="15" x14ac:dyDescent="0.25">
      <c r="E426" t="s">
        <v>142</v>
      </c>
      <c r="F426" t="s">
        <v>976</v>
      </c>
      <c r="G426" t="s">
        <v>977</v>
      </c>
      <c r="H426" t="s">
        <v>946</v>
      </c>
      <c r="I426" t="s">
        <v>947</v>
      </c>
    </row>
    <row r="427" spans="5:9" ht="15" x14ac:dyDescent="0.25">
      <c r="E427" t="s">
        <v>142</v>
      </c>
      <c r="F427" t="s">
        <v>978</v>
      </c>
      <c r="G427" t="s">
        <v>979</v>
      </c>
      <c r="H427" t="s">
        <v>946</v>
      </c>
      <c r="I427" t="s">
        <v>947</v>
      </c>
    </row>
    <row r="428" spans="5:9" ht="15" x14ac:dyDescent="0.25">
      <c r="E428" t="s">
        <v>142</v>
      </c>
      <c r="F428" t="s">
        <v>980</v>
      </c>
      <c r="G428" t="s">
        <v>51</v>
      </c>
      <c r="H428" t="s">
        <v>946</v>
      </c>
      <c r="I428" t="s">
        <v>947</v>
      </c>
    </row>
    <row r="429" spans="5:9" ht="15" x14ac:dyDescent="0.25">
      <c r="E429" t="s">
        <v>142</v>
      </c>
      <c r="F429" t="s">
        <v>981</v>
      </c>
      <c r="G429" t="s">
        <v>982</v>
      </c>
      <c r="H429" t="s">
        <v>946</v>
      </c>
      <c r="I429" t="s">
        <v>947</v>
      </c>
    </row>
    <row r="430" spans="5:9" ht="15" x14ac:dyDescent="0.25">
      <c r="E430" t="s">
        <v>142</v>
      </c>
      <c r="F430" t="s">
        <v>983</v>
      </c>
      <c r="G430" t="s">
        <v>984</v>
      </c>
      <c r="H430" t="s">
        <v>946</v>
      </c>
      <c r="I430" t="s">
        <v>947</v>
      </c>
    </row>
    <row r="431" spans="5:9" ht="15" x14ac:dyDescent="0.25">
      <c r="E431" t="s">
        <v>145</v>
      </c>
      <c r="F431" t="s">
        <v>985</v>
      </c>
      <c r="G431" t="s">
        <v>986</v>
      </c>
      <c r="H431" t="s">
        <v>987</v>
      </c>
      <c r="I431" t="s">
        <v>988</v>
      </c>
    </row>
    <row r="432" spans="5:9" ht="15" x14ac:dyDescent="0.25">
      <c r="E432" t="s">
        <v>145</v>
      </c>
      <c r="F432" t="s">
        <v>989</v>
      </c>
      <c r="G432" t="s">
        <v>990</v>
      </c>
      <c r="H432" t="s">
        <v>987</v>
      </c>
      <c r="I432" t="s">
        <v>988</v>
      </c>
    </row>
    <row r="433" spans="5:9" ht="15" x14ac:dyDescent="0.25">
      <c r="E433" t="s">
        <v>145</v>
      </c>
      <c r="F433" t="s">
        <v>991</v>
      </c>
      <c r="G433" t="s">
        <v>992</v>
      </c>
      <c r="H433" t="s">
        <v>987</v>
      </c>
      <c r="I433" t="s">
        <v>988</v>
      </c>
    </row>
    <row r="434" spans="5:9" ht="15" x14ac:dyDescent="0.25">
      <c r="E434" t="s">
        <v>145</v>
      </c>
      <c r="F434" t="s">
        <v>993</v>
      </c>
      <c r="G434" t="s">
        <v>994</v>
      </c>
      <c r="H434" t="s">
        <v>987</v>
      </c>
      <c r="I434" t="s">
        <v>988</v>
      </c>
    </row>
    <row r="435" spans="5:9" ht="15" x14ac:dyDescent="0.25">
      <c r="E435" t="s">
        <v>145</v>
      </c>
      <c r="F435" t="s">
        <v>995</v>
      </c>
      <c r="G435" t="s">
        <v>996</v>
      </c>
      <c r="H435" t="s">
        <v>987</v>
      </c>
      <c r="I435" t="s">
        <v>988</v>
      </c>
    </row>
    <row r="436" spans="5:9" ht="15" x14ac:dyDescent="0.25">
      <c r="E436" t="s">
        <v>145</v>
      </c>
      <c r="F436" t="s">
        <v>997</v>
      </c>
      <c r="G436" t="s">
        <v>998</v>
      </c>
      <c r="H436" t="s">
        <v>987</v>
      </c>
      <c r="I436" t="s">
        <v>988</v>
      </c>
    </row>
    <row r="437" spans="5:9" ht="15" x14ac:dyDescent="0.25">
      <c r="E437" t="s">
        <v>145</v>
      </c>
      <c r="F437" t="s">
        <v>999</v>
      </c>
      <c r="G437" t="s">
        <v>1000</v>
      </c>
      <c r="H437" t="s">
        <v>987</v>
      </c>
      <c r="I437" t="s">
        <v>988</v>
      </c>
    </row>
    <row r="438" spans="5:9" ht="15" x14ac:dyDescent="0.25">
      <c r="E438" t="s">
        <v>145</v>
      </c>
      <c r="F438" t="s">
        <v>1001</v>
      </c>
      <c r="G438" t="s">
        <v>1002</v>
      </c>
      <c r="H438" t="s">
        <v>987</v>
      </c>
      <c r="I438" t="s">
        <v>988</v>
      </c>
    </row>
    <row r="439" spans="5:9" ht="15" x14ac:dyDescent="0.25">
      <c r="E439" t="s">
        <v>145</v>
      </c>
      <c r="F439" t="s">
        <v>1003</v>
      </c>
      <c r="G439" t="s">
        <v>1004</v>
      </c>
      <c r="H439" t="s">
        <v>987</v>
      </c>
      <c r="I439" t="s">
        <v>988</v>
      </c>
    </row>
    <row r="440" spans="5:9" ht="15" x14ac:dyDescent="0.25">
      <c r="E440" t="s">
        <v>145</v>
      </c>
      <c r="F440" t="s">
        <v>1005</v>
      </c>
      <c r="G440" t="s">
        <v>1006</v>
      </c>
      <c r="H440" t="s">
        <v>987</v>
      </c>
      <c r="I440" t="s">
        <v>988</v>
      </c>
    </row>
    <row r="441" spans="5:9" ht="15" x14ac:dyDescent="0.25">
      <c r="E441" t="s">
        <v>145</v>
      </c>
      <c r="F441" t="s">
        <v>1007</v>
      </c>
      <c r="G441" t="s">
        <v>1008</v>
      </c>
      <c r="H441" t="s">
        <v>987</v>
      </c>
      <c r="I441" t="s">
        <v>988</v>
      </c>
    </row>
    <row r="442" spans="5:9" ht="15" x14ac:dyDescent="0.25">
      <c r="E442" t="s">
        <v>148</v>
      </c>
      <c r="F442" t="s">
        <v>1009</v>
      </c>
      <c r="G442" t="s">
        <v>1010</v>
      </c>
      <c r="H442" t="s">
        <v>1011</v>
      </c>
      <c r="I442" t="s">
        <v>1012</v>
      </c>
    </row>
    <row r="443" spans="5:9" ht="15" x14ac:dyDescent="0.25">
      <c r="E443" t="s">
        <v>148</v>
      </c>
      <c r="F443" t="s">
        <v>1013</v>
      </c>
      <c r="G443" t="s">
        <v>1014</v>
      </c>
      <c r="H443" t="s">
        <v>1011</v>
      </c>
      <c r="I443" t="s">
        <v>1012</v>
      </c>
    </row>
    <row r="444" spans="5:9" ht="15" x14ac:dyDescent="0.25">
      <c r="E444" t="s">
        <v>148</v>
      </c>
      <c r="F444" t="s">
        <v>1015</v>
      </c>
      <c r="G444" t="s">
        <v>1016</v>
      </c>
      <c r="H444" t="s">
        <v>1011</v>
      </c>
      <c r="I444" t="s">
        <v>1012</v>
      </c>
    </row>
    <row r="445" spans="5:9" ht="15" x14ac:dyDescent="0.25">
      <c r="E445" t="s">
        <v>148</v>
      </c>
      <c r="F445" t="s">
        <v>1017</v>
      </c>
      <c r="G445" t="s">
        <v>1018</v>
      </c>
      <c r="H445" t="s">
        <v>1011</v>
      </c>
      <c r="I445" t="s">
        <v>1012</v>
      </c>
    </row>
    <row r="446" spans="5:9" ht="15" x14ac:dyDescent="0.25">
      <c r="E446" t="s">
        <v>148</v>
      </c>
      <c r="F446" t="s">
        <v>1019</v>
      </c>
      <c r="G446" t="s">
        <v>1020</v>
      </c>
      <c r="H446" t="s">
        <v>1011</v>
      </c>
      <c r="I446" t="s">
        <v>1012</v>
      </c>
    </row>
    <row r="447" spans="5:9" ht="15" x14ac:dyDescent="0.25">
      <c r="E447" t="s">
        <v>148</v>
      </c>
      <c r="F447" t="s">
        <v>1021</v>
      </c>
      <c r="G447" t="s">
        <v>1022</v>
      </c>
      <c r="H447" t="s">
        <v>1011</v>
      </c>
      <c r="I447" t="s">
        <v>1012</v>
      </c>
    </row>
    <row r="448" spans="5:9" ht="15" x14ac:dyDescent="0.25">
      <c r="E448" t="s">
        <v>148</v>
      </c>
      <c r="F448" t="s">
        <v>1023</v>
      </c>
      <c r="G448" t="s">
        <v>1024</v>
      </c>
      <c r="H448" t="s">
        <v>1011</v>
      </c>
      <c r="I448" t="s">
        <v>1012</v>
      </c>
    </row>
    <row r="449" spans="5:9" ht="15" x14ac:dyDescent="0.25">
      <c r="E449" t="s">
        <v>148</v>
      </c>
      <c r="F449" t="s">
        <v>1025</v>
      </c>
      <c r="G449" t="s">
        <v>1026</v>
      </c>
      <c r="H449" t="s">
        <v>1011</v>
      </c>
      <c r="I449" t="s">
        <v>1012</v>
      </c>
    </row>
    <row r="450" spans="5:9" ht="15" x14ac:dyDescent="0.25">
      <c r="E450" t="s">
        <v>148</v>
      </c>
      <c r="F450" t="s">
        <v>1027</v>
      </c>
      <c r="G450" t="s">
        <v>1028</v>
      </c>
      <c r="H450" t="s">
        <v>1011</v>
      </c>
      <c r="I450" t="s">
        <v>1012</v>
      </c>
    </row>
    <row r="451" spans="5:9" ht="15" x14ac:dyDescent="0.25">
      <c r="E451" t="s">
        <v>148</v>
      </c>
      <c r="F451" t="s">
        <v>1029</v>
      </c>
      <c r="G451" t="s">
        <v>1030</v>
      </c>
      <c r="H451" t="s">
        <v>1011</v>
      </c>
      <c r="I451" t="s">
        <v>1012</v>
      </c>
    </row>
    <row r="452" spans="5:9" ht="15" x14ac:dyDescent="0.25">
      <c r="E452" t="s">
        <v>148</v>
      </c>
      <c r="F452" t="s">
        <v>1031</v>
      </c>
      <c r="G452" t="s">
        <v>1032</v>
      </c>
      <c r="H452" t="s">
        <v>1011</v>
      </c>
      <c r="I452" t="s">
        <v>1012</v>
      </c>
    </row>
    <row r="453" spans="5:9" ht="15" x14ac:dyDescent="0.25">
      <c r="E453" t="s">
        <v>148</v>
      </c>
      <c r="F453" t="s">
        <v>1033</v>
      </c>
      <c r="G453" t="s">
        <v>1034</v>
      </c>
      <c r="H453" t="s">
        <v>1011</v>
      </c>
      <c r="I453" t="s">
        <v>1012</v>
      </c>
    </row>
    <row r="454" spans="5:9" ht="15" x14ac:dyDescent="0.25">
      <c r="E454" t="s">
        <v>148</v>
      </c>
      <c r="F454" t="s">
        <v>1035</v>
      </c>
      <c r="G454" t="s">
        <v>1036</v>
      </c>
      <c r="H454" t="s">
        <v>1011</v>
      </c>
      <c r="I454" t="s">
        <v>1012</v>
      </c>
    </row>
    <row r="455" spans="5:9" ht="15" x14ac:dyDescent="0.25">
      <c r="E455" t="s">
        <v>148</v>
      </c>
      <c r="F455" t="s">
        <v>1037</v>
      </c>
      <c r="G455" t="s">
        <v>1038</v>
      </c>
      <c r="H455" t="s">
        <v>1011</v>
      </c>
      <c r="I455" t="s">
        <v>1012</v>
      </c>
    </row>
    <row r="456" spans="5:9" ht="15" x14ac:dyDescent="0.25">
      <c r="E456" t="s">
        <v>148</v>
      </c>
      <c r="F456" t="s">
        <v>1039</v>
      </c>
      <c r="G456" t="s">
        <v>1040</v>
      </c>
      <c r="H456" t="s">
        <v>1011</v>
      </c>
      <c r="I456" t="s">
        <v>1012</v>
      </c>
    </row>
    <row r="457" spans="5:9" ht="15" x14ac:dyDescent="0.25">
      <c r="E457" t="s">
        <v>148</v>
      </c>
      <c r="F457" t="s">
        <v>1041</v>
      </c>
      <c r="G457" t="s">
        <v>1042</v>
      </c>
      <c r="H457" t="s">
        <v>1011</v>
      </c>
      <c r="I457" t="s">
        <v>1012</v>
      </c>
    </row>
    <row r="458" spans="5:9" ht="15" x14ac:dyDescent="0.25">
      <c r="E458" t="s">
        <v>148</v>
      </c>
      <c r="F458" t="s">
        <v>1043</v>
      </c>
      <c r="G458" t="s">
        <v>1044</v>
      </c>
      <c r="H458" t="s">
        <v>1011</v>
      </c>
      <c r="I458" t="s">
        <v>1012</v>
      </c>
    </row>
    <row r="459" spans="5:9" ht="15" x14ac:dyDescent="0.25">
      <c r="E459" t="s">
        <v>148</v>
      </c>
      <c r="F459" t="s">
        <v>1045</v>
      </c>
      <c r="G459" t="s">
        <v>1046</v>
      </c>
      <c r="H459" t="s">
        <v>1011</v>
      </c>
      <c r="I459" t="s">
        <v>1012</v>
      </c>
    </row>
    <row r="460" spans="5:9" ht="15" x14ac:dyDescent="0.25">
      <c r="E460" t="s">
        <v>148</v>
      </c>
      <c r="F460" t="s">
        <v>1047</v>
      </c>
      <c r="G460" t="s">
        <v>1048</v>
      </c>
      <c r="H460" t="s">
        <v>1011</v>
      </c>
      <c r="I460" t="s">
        <v>1012</v>
      </c>
    </row>
    <row r="461" spans="5:9" ht="15" x14ac:dyDescent="0.25">
      <c r="E461" t="s">
        <v>148</v>
      </c>
      <c r="F461" t="s">
        <v>1049</v>
      </c>
      <c r="G461" t="s">
        <v>1050</v>
      </c>
      <c r="H461" t="s">
        <v>1011</v>
      </c>
      <c r="I461" t="s">
        <v>1012</v>
      </c>
    </row>
    <row r="462" spans="5:9" ht="15" x14ac:dyDescent="0.25">
      <c r="E462" t="s">
        <v>148</v>
      </c>
      <c r="F462" t="s">
        <v>1051</v>
      </c>
      <c r="G462" t="s">
        <v>1052</v>
      </c>
      <c r="H462" t="s">
        <v>1011</v>
      </c>
      <c r="I462" t="s">
        <v>1012</v>
      </c>
    </row>
    <row r="463" spans="5:9" ht="15" x14ac:dyDescent="0.25">
      <c r="E463" t="s">
        <v>148</v>
      </c>
      <c r="F463" t="s">
        <v>1053</v>
      </c>
      <c r="G463" t="s">
        <v>1054</v>
      </c>
      <c r="H463" t="s">
        <v>1011</v>
      </c>
      <c r="I463" t="s">
        <v>1012</v>
      </c>
    </row>
    <row r="464" spans="5:9" ht="15" x14ac:dyDescent="0.25">
      <c r="E464" t="s">
        <v>148</v>
      </c>
      <c r="F464" t="s">
        <v>1055</v>
      </c>
      <c r="G464" t="s">
        <v>1056</v>
      </c>
      <c r="H464" t="s">
        <v>1011</v>
      </c>
      <c r="I464" t="s">
        <v>1012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topLeftCell="L13" zoomScaleNormal="100" workbookViewId="0">
      <selection activeCell="H2" sqref="H2:N17"/>
    </sheetView>
  </sheetViews>
  <sheetFormatPr defaultColWidth="8.42578125" defaultRowHeight="15" x14ac:dyDescent="0.25"/>
  <cols>
    <col min="1" max="1" width="36.28515625" customWidth="1"/>
    <col min="3" max="3" width="34.7109375" bestFit="1" customWidth="1"/>
    <col min="4" max="4" width="9.140625" customWidth="1"/>
    <col min="5" max="5" width="5.7109375" bestFit="1" customWidth="1"/>
    <col min="7" max="7" width="33.85546875" bestFit="1" customWidth="1"/>
    <col min="8" max="8" width="29.85546875" bestFit="1" customWidth="1"/>
    <col min="9" max="9" width="59.42578125" bestFit="1" customWidth="1"/>
    <col min="10" max="10" width="11.7109375" bestFit="1" customWidth="1"/>
    <col min="11" max="11" width="50.42578125" bestFit="1" customWidth="1"/>
    <col min="12" max="12" width="27.85546875" bestFit="1" customWidth="1"/>
    <col min="13" max="13" width="122.85546875" bestFit="1" customWidth="1"/>
    <col min="14" max="14" width="11" bestFit="1" customWidth="1"/>
  </cols>
  <sheetData>
    <row r="1" spans="1:14" x14ac:dyDescent="0.25">
      <c r="C1">
        <f>Основний!E11</f>
        <v>0</v>
      </c>
    </row>
    <row r="2" spans="1:14" ht="45" x14ac:dyDescent="0.25">
      <c r="A2" t="s">
        <v>1183</v>
      </c>
      <c r="C2" t="str">
        <f>Основний!E12</f>
        <v>АБРАМЯН Артур Маратович</v>
      </c>
      <c r="E2" t="b">
        <f t="shared" ref="E2:E33" si="0">C2=G2</f>
        <v>0</v>
      </c>
      <c r="F2" s="2"/>
      <c r="G2" s="3" t="s">
        <v>1183</v>
      </c>
      <c r="H2" s="34" t="s">
        <v>1184</v>
      </c>
      <c r="I2" s="34" t="s">
        <v>1185</v>
      </c>
      <c r="J2" s="34" t="s">
        <v>52</v>
      </c>
      <c r="K2" s="34" t="s">
        <v>1186</v>
      </c>
      <c r="L2" s="34" t="s">
        <v>1187</v>
      </c>
      <c r="M2" s="34" t="s">
        <v>1188</v>
      </c>
      <c r="N2" s="4">
        <v>973503571</v>
      </c>
    </row>
    <row r="3" spans="1:14" ht="75" x14ac:dyDescent="0.25">
      <c r="A3" t="s">
        <v>1161</v>
      </c>
      <c r="C3" t="str">
        <f>Основний!E13</f>
        <v>АВРАМЕНКО Андрій Миколайович</v>
      </c>
      <c r="E3" t="b">
        <f t="shared" si="0"/>
        <v>0</v>
      </c>
      <c r="G3" t="s">
        <v>1161</v>
      </c>
      <c r="H3" s="1" t="s">
        <v>1162</v>
      </c>
      <c r="I3" s="1" t="s">
        <v>1163</v>
      </c>
      <c r="J3" s="1" t="s">
        <v>54</v>
      </c>
      <c r="K3" s="1" t="s">
        <v>1164</v>
      </c>
      <c r="L3" s="1" t="s">
        <v>1165</v>
      </c>
      <c r="M3" s="1" t="s">
        <v>1166</v>
      </c>
      <c r="N3">
        <v>669998078</v>
      </c>
    </row>
    <row r="4" spans="1:14" ht="75" x14ac:dyDescent="0.25">
      <c r="A4" t="s">
        <v>1145</v>
      </c>
      <c r="C4" t="str">
        <f>Основний!E14</f>
        <v>АЛЕКСЕНКО Іван Миколайович</v>
      </c>
      <c r="E4" t="b">
        <f t="shared" si="0"/>
        <v>0</v>
      </c>
      <c r="G4" t="s">
        <v>1145</v>
      </c>
      <c r="H4" s="1" t="s">
        <v>1199</v>
      </c>
      <c r="I4" s="1" t="s">
        <v>1200</v>
      </c>
      <c r="J4" s="1" t="s">
        <v>48</v>
      </c>
      <c r="K4" s="1" t="s">
        <v>1201</v>
      </c>
      <c r="L4" s="1" t="s">
        <v>1202</v>
      </c>
      <c r="M4" s="1" t="s">
        <v>1203</v>
      </c>
      <c r="N4" s="1">
        <v>961339708</v>
      </c>
    </row>
    <row r="5" spans="1:14" ht="75" x14ac:dyDescent="0.25">
      <c r="A5" t="s">
        <v>1139</v>
      </c>
      <c r="C5" t="str">
        <f>Основний!E15</f>
        <v>АЛІЄВ Парвіз Натікбєкович</v>
      </c>
      <c r="E5" t="b">
        <f t="shared" si="0"/>
        <v>0</v>
      </c>
      <c r="G5" t="s">
        <v>1139</v>
      </c>
      <c r="H5" s="1" t="s">
        <v>1151</v>
      </c>
      <c r="I5" s="1" t="s">
        <v>1152</v>
      </c>
      <c r="J5" s="1" t="s">
        <v>54</v>
      </c>
      <c r="K5" s="1" t="s">
        <v>1153</v>
      </c>
      <c r="L5" s="1" t="s">
        <v>1154</v>
      </c>
      <c r="M5" s="1" t="s">
        <v>1155</v>
      </c>
      <c r="N5">
        <v>730671787</v>
      </c>
    </row>
    <row r="6" spans="1:14" ht="90" x14ac:dyDescent="0.25">
      <c r="A6" s="33" t="s">
        <v>1141</v>
      </c>
      <c r="C6" t="str">
        <f>Основний!E16</f>
        <v>АНДРУШКО Вадим Валентинович</v>
      </c>
      <c r="E6" t="b">
        <f t="shared" si="0"/>
        <v>0</v>
      </c>
      <c r="G6" t="s">
        <v>1141</v>
      </c>
      <c r="H6" s="1" t="s">
        <v>1178</v>
      </c>
      <c r="I6" s="1" t="s">
        <v>1179</v>
      </c>
      <c r="J6" s="1" t="s">
        <v>54</v>
      </c>
      <c r="K6" s="1" t="s">
        <v>1180</v>
      </c>
      <c r="L6" s="1" t="s">
        <v>1181</v>
      </c>
      <c r="M6" s="1" t="s">
        <v>1182</v>
      </c>
      <c r="N6">
        <v>502182233</v>
      </c>
    </row>
    <row r="7" spans="1:14" ht="60" x14ac:dyDescent="0.25">
      <c r="A7" t="s">
        <v>1143</v>
      </c>
      <c r="C7" t="str">
        <f>Основний!E17</f>
        <v>АНІСІМОВ Сергій Леонідович</v>
      </c>
      <c r="E7" t="b">
        <f t="shared" si="0"/>
        <v>0</v>
      </c>
      <c r="G7" t="s">
        <v>1143</v>
      </c>
      <c r="H7" s="1" t="s">
        <v>1167</v>
      </c>
      <c r="I7" s="1" t="s">
        <v>1168</v>
      </c>
      <c r="J7" s="1" t="s">
        <v>54</v>
      </c>
      <c r="K7" s="1" t="s">
        <v>1169</v>
      </c>
      <c r="L7" s="1" t="s">
        <v>1170</v>
      </c>
      <c r="M7" s="1" t="s">
        <v>1171</v>
      </c>
      <c r="N7">
        <v>937863819</v>
      </c>
    </row>
    <row r="8" spans="1:14" ht="60" x14ac:dyDescent="0.25">
      <c r="A8" t="s">
        <v>1140</v>
      </c>
      <c r="C8" t="str">
        <f>Основний!E18</f>
        <v>АНТОНЮК Дмитро Русланович</v>
      </c>
      <c r="E8" t="b">
        <f t="shared" si="0"/>
        <v>0</v>
      </c>
      <c r="G8" t="s">
        <v>1140</v>
      </c>
      <c r="H8" s="1" t="s">
        <v>1156</v>
      </c>
      <c r="I8" s="1" t="s">
        <v>1157</v>
      </c>
      <c r="J8" s="1" t="s">
        <v>48</v>
      </c>
      <c r="K8" s="1" t="s">
        <v>1158</v>
      </c>
      <c r="L8" s="1" t="s">
        <v>1159</v>
      </c>
      <c r="M8" s="1" t="s">
        <v>1160</v>
      </c>
      <c r="N8">
        <v>976197747</v>
      </c>
    </row>
    <row r="9" spans="1:14" ht="75" x14ac:dyDescent="0.25">
      <c r="A9" t="s">
        <v>1138</v>
      </c>
      <c r="C9" t="str">
        <f>Основний!E19</f>
        <v>АНТОНЮК Олександр Леонідович</v>
      </c>
      <c r="E9" t="b">
        <f t="shared" si="0"/>
        <v>0</v>
      </c>
      <c r="G9" t="s">
        <v>1138</v>
      </c>
      <c r="H9" s="1" t="s">
        <v>1146</v>
      </c>
      <c r="I9" s="1" t="s">
        <v>1147</v>
      </c>
      <c r="J9" s="1" t="s">
        <v>48</v>
      </c>
      <c r="K9" s="1" t="s">
        <v>1148</v>
      </c>
      <c r="L9" s="1" t="s">
        <v>1149</v>
      </c>
      <c r="M9" s="1" t="s">
        <v>1150</v>
      </c>
      <c r="N9">
        <v>981227910</v>
      </c>
    </row>
    <row r="10" spans="1:14" x14ac:dyDescent="0.25">
      <c r="A10" t="s">
        <v>1137</v>
      </c>
      <c r="C10" t="str">
        <f>Основний!E20</f>
        <v>БАБИЧ Андрій Васильович</v>
      </c>
      <c r="E10" t="b">
        <f t="shared" si="0"/>
        <v>0</v>
      </c>
      <c r="G10" t="s">
        <v>1137</v>
      </c>
    </row>
    <row r="11" spans="1:14" x14ac:dyDescent="0.25">
      <c r="A11" t="s">
        <v>1216</v>
      </c>
      <c r="C11" t="str">
        <f>Основний!E21</f>
        <v>БАСКАКОВ Павло Анатолійович</v>
      </c>
      <c r="E11" t="b">
        <f t="shared" si="0"/>
        <v>0</v>
      </c>
      <c r="G11" t="s">
        <v>1216</v>
      </c>
      <c r="H11" t="s">
        <v>1217</v>
      </c>
      <c r="I11" t="s">
        <v>1218</v>
      </c>
      <c r="J11" t="s">
        <v>54</v>
      </c>
      <c r="K11" t="s">
        <v>1219</v>
      </c>
      <c r="L11" t="s">
        <v>1220</v>
      </c>
      <c r="M11" t="s">
        <v>1221</v>
      </c>
      <c r="N11">
        <v>631212814</v>
      </c>
    </row>
    <row r="12" spans="1:14" ht="75" x14ac:dyDescent="0.25">
      <c r="A12" t="s">
        <v>1142</v>
      </c>
      <c r="C12" t="str">
        <f>Основний!E22</f>
        <v>БЕРШАДСЬКИЙ Олександр Миколайович</v>
      </c>
      <c r="E12" t="b">
        <f t="shared" si="0"/>
        <v>0</v>
      </c>
      <c r="G12" t="s">
        <v>1142</v>
      </c>
      <c r="H12" s="1" t="s">
        <v>1189</v>
      </c>
      <c r="I12" s="1" t="s">
        <v>1190</v>
      </c>
      <c r="J12" s="1" t="s">
        <v>43</v>
      </c>
      <c r="K12" s="1" t="s">
        <v>1191</v>
      </c>
      <c r="L12" s="1" t="s">
        <v>1192</v>
      </c>
      <c r="M12" s="1" t="s">
        <v>1193</v>
      </c>
      <c r="N12">
        <v>660219439</v>
      </c>
    </row>
    <row r="13" spans="1:14" ht="90" x14ac:dyDescent="0.25">
      <c r="A13" t="s">
        <v>1144</v>
      </c>
      <c r="C13" t="str">
        <f>Основний!E23</f>
        <v>БІЛОУСОВ Сергій Вікторович</v>
      </c>
      <c r="E13" t="b">
        <f t="shared" si="0"/>
        <v>0</v>
      </c>
      <c r="G13" t="s">
        <v>1144</v>
      </c>
      <c r="H13" s="1" t="s">
        <v>1194</v>
      </c>
      <c r="I13" s="1" t="s">
        <v>1195</v>
      </c>
      <c r="J13" s="1" t="s">
        <v>48</v>
      </c>
      <c r="K13" s="1" t="s">
        <v>1196</v>
      </c>
      <c r="L13" s="1" t="s">
        <v>1197</v>
      </c>
      <c r="M13" s="1" t="s">
        <v>1198</v>
      </c>
      <c r="N13">
        <v>685114674</v>
      </c>
    </row>
    <row r="14" spans="1:14" ht="45" x14ac:dyDescent="0.25">
      <c r="A14" t="s">
        <v>1222</v>
      </c>
      <c r="C14" t="str">
        <f>Основний!E24</f>
        <v>БОЙКО Геннадій Володимирович</v>
      </c>
      <c r="E14" t="b">
        <f t="shared" si="0"/>
        <v>0</v>
      </c>
      <c r="G14" t="s">
        <v>1222</v>
      </c>
      <c r="H14" s="1" t="s">
        <v>1223</v>
      </c>
      <c r="I14" s="1" t="s">
        <v>1224</v>
      </c>
      <c r="J14" s="1" t="s">
        <v>43</v>
      </c>
      <c r="K14" s="1" t="s">
        <v>1225</v>
      </c>
      <c r="L14" s="1" t="s">
        <v>1226</v>
      </c>
      <c r="M14" s="1" t="s">
        <v>1227</v>
      </c>
      <c r="N14" t="s">
        <v>1228</v>
      </c>
    </row>
    <row r="15" spans="1:14" ht="30" x14ac:dyDescent="0.25">
      <c r="A15" t="s">
        <v>1210</v>
      </c>
      <c r="C15" t="str">
        <f>Основний!E25</f>
        <v>БОЛЬШАКОВ Костянтин Євгенович</v>
      </c>
      <c r="E15" t="b">
        <f t="shared" si="0"/>
        <v>0</v>
      </c>
      <c r="G15" t="s">
        <v>1210</v>
      </c>
      <c r="H15" s="1" t="s">
        <v>1211</v>
      </c>
      <c r="I15" s="1" t="s">
        <v>1212</v>
      </c>
      <c r="J15" s="1" t="s">
        <v>48</v>
      </c>
      <c r="K15" s="1" t="s">
        <v>1213</v>
      </c>
      <c r="L15" t="s">
        <v>1214</v>
      </c>
      <c r="M15" s="1" t="s">
        <v>1215</v>
      </c>
      <c r="N15">
        <v>932796505</v>
      </c>
    </row>
    <row r="16" spans="1:14" ht="30" x14ac:dyDescent="0.25">
      <c r="A16" t="s">
        <v>1204</v>
      </c>
      <c r="C16" t="str">
        <f>Основний!E26</f>
        <v>БОНДАР Андрій Васильович</v>
      </c>
      <c r="E16" t="b">
        <f t="shared" si="0"/>
        <v>0</v>
      </c>
      <c r="G16" t="s">
        <v>1204</v>
      </c>
      <c r="H16" s="1" t="s">
        <v>1205</v>
      </c>
      <c r="I16" s="1" t="s">
        <v>1206</v>
      </c>
      <c r="J16" s="1" t="s">
        <v>54</v>
      </c>
      <c r="K16" s="1" t="s">
        <v>1207</v>
      </c>
      <c r="L16" s="1" t="s">
        <v>1208</v>
      </c>
      <c r="M16" s="1" t="s">
        <v>1209</v>
      </c>
      <c r="N16">
        <v>957284727</v>
      </c>
    </row>
    <row r="17" spans="1:14" ht="60" x14ac:dyDescent="0.25">
      <c r="A17" t="s">
        <v>1172</v>
      </c>
      <c r="C17" t="str">
        <f>Основний!E27</f>
        <v>БОРИСОВ Дмитро Сергійович</v>
      </c>
      <c r="E17" t="b">
        <f t="shared" si="0"/>
        <v>0</v>
      </c>
      <c r="G17" t="s">
        <v>1172</v>
      </c>
      <c r="H17" s="1" t="s">
        <v>1173</v>
      </c>
      <c r="I17" s="1" t="s">
        <v>1174</v>
      </c>
      <c r="J17" s="1" t="s">
        <v>48</v>
      </c>
      <c r="K17" s="1" t="s">
        <v>1175</v>
      </c>
      <c r="L17" t="s">
        <v>1176</v>
      </c>
      <c r="M17" s="1" t="s">
        <v>1177</v>
      </c>
      <c r="N17">
        <v>735006969</v>
      </c>
    </row>
    <row r="18" spans="1:14" x14ac:dyDescent="0.25">
      <c r="C18" t="str">
        <f>Основний!E28</f>
        <v>БОРОДАВКО Віталій Михайлович</v>
      </c>
      <c r="E18" t="b">
        <f t="shared" si="0"/>
        <v>0</v>
      </c>
    </row>
    <row r="19" spans="1:14" x14ac:dyDescent="0.25">
      <c r="C19" t="str">
        <f>Основний!E29</f>
        <v>БРИСКІН Денис Сергійович</v>
      </c>
      <c r="E19" t="b">
        <f t="shared" si="0"/>
        <v>0</v>
      </c>
    </row>
    <row r="20" spans="1:14" x14ac:dyDescent="0.25">
      <c r="C20" t="str">
        <f>Основний!E30</f>
        <v>БРОДОВСЬКИЙ Вадим Феліксович</v>
      </c>
      <c r="E20" t="b">
        <f t="shared" si="0"/>
        <v>0</v>
      </c>
    </row>
    <row r="21" spans="1:14" x14ac:dyDescent="0.25">
      <c r="C21" t="str">
        <f>Основний!E31</f>
        <v>БРУЯКА Максим Юрійович</v>
      </c>
      <c r="E21" t="b">
        <f t="shared" si="0"/>
        <v>0</v>
      </c>
    </row>
    <row r="22" spans="1:14" x14ac:dyDescent="0.25">
      <c r="C22" t="str">
        <f>Основний!E32</f>
        <v>БУРКОВЦОВ Андрій Юрійович</v>
      </c>
      <c r="E22" t="b">
        <f t="shared" si="0"/>
        <v>0</v>
      </c>
    </row>
    <row r="23" spans="1:14" x14ac:dyDescent="0.25">
      <c r="C23" t="str">
        <f>Основний!E33</f>
        <v>БУТКО Руслан Павлович</v>
      </c>
      <c r="E23" t="b">
        <f t="shared" si="0"/>
        <v>0</v>
      </c>
    </row>
    <row r="24" spans="1:14" x14ac:dyDescent="0.25">
      <c r="C24" t="str">
        <f>Основний!E34</f>
        <v>ВАСИЛЬЧЕНКО Сергій Анатолійович</v>
      </c>
      <c r="E24" t="b">
        <f t="shared" si="0"/>
        <v>0</v>
      </c>
      <c r="H24" s="1"/>
      <c r="I24" s="1"/>
      <c r="J24" s="1"/>
      <c r="K24" s="1"/>
      <c r="L24" s="1"/>
      <c r="M24" s="1"/>
    </row>
    <row r="25" spans="1:14" x14ac:dyDescent="0.25">
      <c r="C25" t="str">
        <f>Основний!E35</f>
        <v>ВЕРБА Володимир Олександрович</v>
      </c>
      <c r="E25" t="b">
        <f t="shared" si="0"/>
        <v>0</v>
      </c>
    </row>
    <row r="26" spans="1:14" x14ac:dyDescent="0.25">
      <c r="C26" t="str">
        <f>Основний!E36</f>
        <v>ВЕРСТЮК Євген Дмитрович</v>
      </c>
      <c r="E26" t="b">
        <f t="shared" si="0"/>
        <v>0</v>
      </c>
    </row>
    <row r="27" spans="1:14" x14ac:dyDescent="0.25">
      <c r="C27" t="str">
        <f>Основний!E37</f>
        <v>ВИГІВСЬКИЙ Денис Анатолійович</v>
      </c>
      <c r="E27" t="b">
        <f t="shared" si="0"/>
        <v>0</v>
      </c>
    </row>
    <row r="28" spans="1:14" x14ac:dyDescent="0.25">
      <c r="C28" t="str">
        <f>Основний!E38</f>
        <v>ВОЙКУ Олег Георгійович</v>
      </c>
      <c r="E28" t="b">
        <f t="shared" si="0"/>
        <v>0</v>
      </c>
    </row>
    <row r="29" spans="1:14" x14ac:dyDescent="0.25">
      <c r="C29" t="str">
        <f>Основний!E39</f>
        <v>ГАВРИК Євген Анатолійович</v>
      </c>
      <c r="E29" t="b">
        <f t="shared" si="0"/>
        <v>0</v>
      </c>
    </row>
    <row r="30" spans="1:14" x14ac:dyDescent="0.25">
      <c r="C30" t="str">
        <f>Основний!E40</f>
        <v>ГОНЧАРЕНКО Вячеслав Вікторович</v>
      </c>
      <c r="E30" t="b">
        <f t="shared" si="0"/>
        <v>0</v>
      </c>
    </row>
    <row r="31" spans="1:14" x14ac:dyDescent="0.25">
      <c r="C31" t="str">
        <f>Основний!E41</f>
        <v>ГОНЧАРУК Владислав Миколайович</v>
      </c>
      <c r="E31" t="b">
        <f t="shared" si="0"/>
        <v>0</v>
      </c>
    </row>
    <row r="32" spans="1:14" x14ac:dyDescent="0.25">
      <c r="C32" t="str">
        <f>Основний!E42</f>
        <v>ГОРБАЧОВ Богдан Віталійович</v>
      </c>
      <c r="E32" t="b">
        <f t="shared" si="0"/>
        <v>0</v>
      </c>
    </row>
    <row r="33" spans="3:5" x14ac:dyDescent="0.25">
      <c r="C33" t="str">
        <f>Основний!E43</f>
        <v>ГРАБКО Андрій Іванович</v>
      </c>
      <c r="E33" t="b">
        <f t="shared" si="0"/>
        <v>0</v>
      </c>
    </row>
    <row r="34" spans="3:5" x14ac:dyDescent="0.25">
      <c r="C34" t="str">
        <f>Основний!E44</f>
        <v>ГРЕЧАНЮК Денис Сергійович</v>
      </c>
      <c r="E34" t="b">
        <f t="shared" ref="E34:E65" si="1">C34=G34</f>
        <v>0</v>
      </c>
    </row>
    <row r="35" spans="3:5" x14ac:dyDescent="0.25">
      <c r="C35" t="str">
        <f>Основний!E45</f>
        <v>ГРІЩЕНКО Максим Олегович</v>
      </c>
      <c r="E35" t="b">
        <f t="shared" si="1"/>
        <v>0</v>
      </c>
    </row>
    <row r="36" spans="3:5" x14ac:dyDescent="0.25">
      <c r="C36" t="str">
        <f>Основний!E46</f>
        <v>ГРОХ Андрій Вікторович</v>
      </c>
      <c r="E36" t="b">
        <f t="shared" si="1"/>
        <v>0</v>
      </c>
    </row>
    <row r="37" spans="3:5" x14ac:dyDescent="0.25">
      <c r="C37" t="str">
        <f>Основний!E47</f>
        <v>ГРУЗИНСЬКИЙ Юрій Миколайович</v>
      </c>
      <c r="E37" t="b">
        <f t="shared" si="1"/>
        <v>0</v>
      </c>
    </row>
    <row r="38" spans="3:5" x14ac:dyDescent="0.25">
      <c r="C38" t="str">
        <f>Основний!E48</f>
        <v>ГУЛЕНКО Владислав Олександрович</v>
      </c>
      <c r="E38" t="b">
        <f t="shared" si="1"/>
        <v>0</v>
      </c>
    </row>
    <row r="39" spans="3:5" x14ac:dyDescent="0.25">
      <c r="C39" t="str">
        <f>Основний!E49</f>
        <v>ГУСЄВ Євгеній Олександрович</v>
      </c>
      <c r="E39" t="b">
        <f t="shared" si="1"/>
        <v>0</v>
      </c>
    </row>
    <row r="40" spans="3:5" x14ac:dyDescent="0.25">
      <c r="C40" t="str">
        <f>Основний!E50</f>
        <v>ДАВИДЕНКО Богдан Миколайович</v>
      </c>
      <c r="E40" t="b">
        <f t="shared" si="1"/>
        <v>0</v>
      </c>
    </row>
    <row r="41" spans="3:5" x14ac:dyDescent="0.25">
      <c r="C41" t="str">
        <f>Основний!E51</f>
        <v>ДАЦЮК Вячеслав Іванович</v>
      </c>
      <c r="E41" t="b">
        <f t="shared" si="1"/>
        <v>0</v>
      </c>
    </row>
    <row r="42" spans="3:5" x14ac:dyDescent="0.25">
      <c r="C42" t="str">
        <f>Основний!E52</f>
        <v>ДЕНИСЕНКО Артем Олегович</v>
      </c>
      <c r="E42" t="b">
        <f t="shared" si="1"/>
        <v>0</v>
      </c>
    </row>
    <row r="43" spans="3:5" x14ac:dyDescent="0.25">
      <c r="C43" t="str">
        <f>Основний!E53</f>
        <v>ДЕРЕВЛЮК Сергій Степанович</v>
      </c>
      <c r="E43" t="b">
        <f t="shared" si="1"/>
        <v>0</v>
      </c>
    </row>
    <row r="44" spans="3:5" x14ac:dyDescent="0.25">
      <c r="C44" t="str">
        <f>Основний!E54</f>
        <v>ДЕРКАЧ Антон Олександрович</v>
      </c>
      <c r="E44" t="b">
        <f t="shared" si="1"/>
        <v>0</v>
      </c>
    </row>
    <row r="45" spans="3:5" x14ac:dyDescent="0.25">
      <c r="C45" t="str">
        <f>Основний!E55</f>
        <v>ДРИГА Сергій Олександрович</v>
      </c>
      <c r="E45" t="b">
        <f t="shared" si="1"/>
        <v>0</v>
      </c>
    </row>
    <row r="46" spans="3:5" x14ac:dyDescent="0.25">
      <c r="C46" t="str">
        <f>Основний!E56</f>
        <v>ЄРМАКОВ Дмитро Олександрович</v>
      </c>
      <c r="E46" t="b">
        <f t="shared" si="1"/>
        <v>0</v>
      </c>
    </row>
    <row r="47" spans="3:5" x14ac:dyDescent="0.25">
      <c r="C47" t="str">
        <f>Основний!E57</f>
        <v>ЖЕРЕБЦОВ Данило Вадимович</v>
      </c>
      <c r="E47" t="b">
        <f t="shared" si="1"/>
        <v>0</v>
      </c>
    </row>
    <row r="48" spans="3:5" x14ac:dyDescent="0.25">
      <c r="C48" t="str">
        <f>Основний!E58</f>
        <v>ЗАБАЙРАЧНИЙ Антон Валерійович</v>
      </c>
      <c r="E48" t="b">
        <f t="shared" si="1"/>
        <v>0</v>
      </c>
    </row>
    <row r="49" spans="3:5" x14ac:dyDescent="0.25">
      <c r="C49" t="str">
        <f>Основний!E59</f>
        <v>ЗАЇКА Віталій Олександрович</v>
      </c>
      <c r="E49" t="b">
        <f t="shared" si="1"/>
        <v>0</v>
      </c>
    </row>
    <row r="50" spans="3:5" x14ac:dyDescent="0.25">
      <c r="C50" t="str">
        <f>Основний!E60</f>
        <v>ЗВАДА Микита Іванович</v>
      </c>
      <c r="E50" t="b">
        <f t="shared" si="1"/>
        <v>0</v>
      </c>
    </row>
    <row r="51" spans="3:5" x14ac:dyDescent="0.25">
      <c r="C51" t="str">
        <f>Основний!E61</f>
        <v>ЗВЯГІНЦЕВ Вадим Сергійович</v>
      </c>
      <c r="E51" t="b">
        <f t="shared" si="1"/>
        <v>0</v>
      </c>
    </row>
    <row r="52" spans="3:5" x14ac:dyDescent="0.25">
      <c r="C52" t="str">
        <f>Основний!E62</f>
        <v>ЗУБКО Андрій Валерійович</v>
      </c>
      <c r="E52" t="b">
        <f t="shared" si="1"/>
        <v>0</v>
      </c>
    </row>
    <row r="53" spans="3:5" x14ac:dyDescent="0.25">
      <c r="C53" t="str">
        <f>Основний!E63</f>
        <v>КАЛЬЧЕНКО Олександр Іванович</v>
      </c>
      <c r="E53" t="b">
        <f t="shared" si="1"/>
        <v>0</v>
      </c>
    </row>
    <row r="54" spans="3:5" x14ac:dyDescent="0.25">
      <c r="C54" t="str">
        <f>Основний!E64</f>
        <v>КАМІНСЬКИЙ Андрій Михайлович</v>
      </c>
      <c r="E54" t="b">
        <f t="shared" si="1"/>
        <v>0</v>
      </c>
    </row>
    <row r="55" spans="3:5" x14ac:dyDescent="0.25">
      <c r="C55" t="str">
        <f>Основний!E65</f>
        <v>КАТЕРУША Ярослав Ігорович</v>
      </c>
      <c r="E55" t="b">
        <f t="shared" si="1"/>
        <v>0</v>
      </c>
    </row>
    <row r="56" spans="3:5" x14ac:dyDescent="0.25">
      <c r="C56" t="str">
        <f>Основний!E66</f>
        <v>КАЧУРА Олексій Олександрович</v>
      </c>
      <c r="E56" t="b">
        <f t="shared" si="1"/>
        <v>0</v>
      </c>
    </row>
    <row r="57" spans="3:5" x14ac:dyDescent="0.25">
      <c r="C57" t="str">
        <f>Основний!E67</f>
        <v>КВАША Сергій Анатолійович</v>
      </c>
      <c r="E57" t="b">
        <f t="shared" si="1"/>
        <v>0</v>
      </c>
    </row>
    <row r="58" spans="3:5" x14ac:dyDescent="0.25">
      <c r="C58" t="str">
        <f>Основний!E68</f>
        <v>КЛИМЕНЧЕНКО Максим Анатолійович</v>
      </c>
      <c r="E58" t="b">
        <f t="shared" si="1"/>
        <v>0</v>
      </c>
    </row>
    <row r="59" spans="3:5" x14ac:dyDescent="0.25">
      <c r="C59" t="str">
        <f>Основний!E69</f>
        <v>КНЯЗЄВ Олексадр Олексійович</v>
      </c>
      <c r="E59" t="b">
        <f t="shared" si="1"/>
        <v>0</v>
      </c>
    </row>
    <row r="60" spans="3:5" x14ac:dyDescent="0.25">
      <c r="C60" t="str">
        <f>Основний!E70</f>
        <v>КОВАЛЕНКО Анатолій Григорович</v>
      </c>
      <c r="E60" t="b">
        <f t="shared" si="1"/>
        <v>0</v>
      </c>
    </row>
    <row r="61" spans="3:5" x14ac:dyDescent="0.25">
      <c r="C61" t="str">
        <f>Основний!E71</f>
        <v>КОВАЛЕНКО Дмитро Валентинович</v>
      </c>
      <c r="E61" t="b">
        <f t="shared" si="1"/>
        <v>0</v>
      </c>
    </row>
    <row r="62" spans="3:5" x14ac:dyDescent="0.25">
      <c r="C62" t="str">
        <f>Основний!E72</f>
        <v>КОВАЛЕНКО Олег Андрійович</v>
      </c>
      <c r="E62" t="b">
        <f t="shared" si="1"/>
        <v>0</v>
      </c>
    </row>
    <row r="63" spans="3:5" x14ac:dyDescent="0.25">
      <c r="C63" t="str">
        <f>Основний!E73</f>
        <v>КОВАЛЬ Сергій Степанович</v>
      </c>
      <c r="E63" t="b">
        <f t="shared" si="1"/>
        <v>0</v>
      </c>
    </row>
    <row r="64" spans="3:5" x14ac:dyDescent="0.25">
      <c r="C64" t="str">
        <f>Основний!E74</f>
        <v>КОВАЛЬОВ Владислав Віталійович</v>
      </c>
      <c r="E64" t="b">
        <f t="shared" si="1"/>
        <v>0</v>
      </c>
    </row>
    <row r="65" spans="3:5" x14ac:dyDescent="0.25">
      <c r="C65" t="str">
        <f>Основний!E75</f>
        <v>КОЛОДЧЕНКО Олег Григорович</v>
      </c>
      <c r="E65" t="b">
        <f t="shared" si="1"/>
        <v>0</v>
      </c>
    </row>
    <row r="66" spans="3:5" x14ac:dyDescent="0.25">
      <c r="C66" t="str">
        <f>Основний!E76</f>
        <v>КОНОВАЛ Євгеній Миколайович</v>
      </c>
      <c r="E66" t="b">
        <f t="shared" ref="E66:E93" si="2">C66=G66</f>
        <v>0</v>
      </c>
    </row>
    <row r="67" spans="3:5" x14ac:dyDescent="0.25">
      <c r="C67" t="str">
        <f>Основний!E77</f>
        <v>КОРЕНЄВ Віталій Віталійович</v>
      </c>
      <c r="E67" t="b">
        <f t="shared" si="2"/>
        <v>0</v>
      </c>
    </row>
    <row r="68" spans="3:5" x14ac:dyDescent="0.25">
      <c r="C68" t="str">
        <f>Основний!E78</f>
        <v>КОСЕНКО Віталій Якович</v>
      </c>
      <c r="E68" t="b">
        <f t="shared" si="2"/>
        <v>0</v>
      </c>
    </row>
    <row r="69" spans="3:5" x14ac:dyDescent="0.25">
      <c r="C69" t="str">
        <f>Основний!E79</f>
        <v>КОСЕНЮК Валерій Анатолійович</v>
      </c>
      <c r="E69" t="b">
        <f t="shared" si="2"/>
        <v>0</v>
      </c>
    </row>
    <row r="70" spans="3:5" x14ac:dyDescent="0.25">
      <c r="C70" t="str">
        <f>Основний!E80</f>
        <v>КОСЬМІН Юрій Віталійович</v>
      </c>
      <c r="E70" t="b">
        <f t="shared" si="2"/>
        <v>0</v>
      </c>
    </row>
    <row r="71" spans="3:5" x14ac:dyDescent="0.25">
      <c r="C71" t="str">
        <f>Основний!E81</f>
        <v>КРЕЙДИЧ Жан Віталійович</v>
      </c>
      <c r="E71" t="b">
        <f t="shared" si="2"/>
        <v>0</v>
      </c>
    </row>
    <row r="72" spans="3:5" x14ac:dyDescent="0.25">
      <c r="C72" t="str">
        <f>Основний!E82</f>
        <v>КРИВОГУЗ Віталій Олександович</v>
      </c>
      <c r="E72" t="b">
        <f t="shared" si="2"/>
        <v>0</v>
      </c>
    </row>
    <row r="73" spans="3:5" x14ac:dyDescent="0.25">
      <c r="C73" t="str">
        <f>Основний!E83</f>
        <v>КУЗЬМИШИН Юрій Миколайович</v>
      </c>
      <c r="E73" t="b">
        <f t="shared" si="2"/>
        <v>0</v>
      </c>
    </row>
    <row r="74" spans="3:5" x14ac:dyDescent="0.25">
      <c r="C74" t="str">
        <f>Основний!E84</f>
        <v>КУЧЕРЕНКО Анатолій Михайлович</v>
      </c>
      <c r="E74" t="b">
        <f t="shared" si="2"/>
        <v>0</v>
      </c>
    </row>
    <row r="75" spans="3:5" x14ac:dyDescent="0.25">
      <c r="C75" t="str">
        <f>Основний!E85</f>
        <v>КУЧУРА Андрій Віталійович</v>
      </c>
      <c r="E75" t="b">
        <f t="shared" si="2"/>
        <v>0</v>
      </c>
    </row>
    <row r="76" spans="3:5" x14ac:dyDescent="0.25">
      <c r="C76" t="str">
        <f>Основний!E86</f>
        <v>КУЩ Андрій Петрович</v>
      </c>
      <c r="E76" t="b">
        <f t="shared" si="2"/>
        <v>0</v>
      </c>
    </row>
    <row r="77" spans="3:5" x14ac:dyDescent="0.25">
      <c r="C77" t="str">
        <f>Основний!E87</f>
        <v>ЛЕВЕНЕЦЬ Максим Дмитрович</v>
      </c>
      <c r="E77" t="b">
        <f t="shared" si="2"/>
        <v>0</v>
      </c>
    </row>
    <row r="78" spans="3:5" x14ac:dyDescent="0.25">
      <c r="C78" t="str">
        <f>Основний!E88</f>
        <v>ЛЕВЧИЧ Олександр Миколайович</v>
      </c>
      <c r="E78" t="b">
        <f t="shared" si="2"/>
        <v>0</v>
      </c>
    </row>
    <row r="79" spans="3:5" x14ac:dyDescent="0.25">
      <c r="C79" t="str">
        <f>Основний!E89</f>
        <v>ЛИТВИНКО Олександр Сергійович</v>
      </c>
      <c r="E79" t="b">
        <f t="shared" si="2"/>
        <v>0</v>
      </c>
    </row>
    <row r="80" spans="3:5" x14ac:dyDescent="0.25">
      <c r="C80" t="str">
        <f>Основний!E90</f>
        <v>ЛЮЛЕВИЧ Віталій Михайлович</v>
      </c>
      <c r="E80" t="b">
        <f t="shared" si="2"/>
        <v>0</v>
      </c>
    </row>
    <row r="81" spans="3:7" x14ac:dyDescent="0.25">
      <c r="C81" t="str">
        <f>Основний!E91</f>
        <v>МАЗУРКЕВИЧ Віталій Петрович</v>
      </c>
      <c r="E81" t="b">
        <f t="shared" si="2"/>
        <v>0</v>
      </c>
    </row>
    <row r="82" spans="3:7" x14ac:dyDescent="0.25">
      <c r="C82" t="str">
        <f>Основний!E92</f>
        <v>МАТЮНІН Іван Леонідович</v>
      </c>
      <c r="E82" t="b">
        <f t="shared" si="2"/>
        <v>0</v>
      </c>
    </row>
    <row r="83" spans="3:7" x14ac:dyDescent="0.25">
      <c r="C83" t="str">
        <f>Основний!E93</f>
        <v>МЕНЬШИКОВ Олексій Єгорович</v>
      </c>
      <c r="E83" t="b">
        <f t="shared" si="2"/>
        <v>0</v>
      </c>
    </row>
    <row r="84" spans="3:7" x14ac:dyDescent="0.25">
      <c r="C84" t="str">
        <f>Основний!E94</f>
        <v>НЄЖНОВ Сергій Миколайович</v>
      </c>
      <c r="E84" t="b">
        <f t="shared" si="2"/>
        <v>0</v>
      </c>
    </row>
    <row r="85" spans="3:7" x14ac:dyDescent="0.25">
      <c r="C85" t="str">
        <f>Основний!E95</f>
        <v>ОСАДЧУК Олександр Олександрович</v>
      </c>
      <c r="E85" t="b">
        <f t="shared" si="2"/>
        <v>0</v>
      </c>
    </row>
    <row r="86" spans="3:7" x14ac:dyDescent="0.25">
      <c r="C86" t="str">
        <f>Основний!E96</f>
        <v>ПАНЧЕНКО Олексадр Валерійович</v>
      </c>
      <c r="E86" t="b">
        <f t="shared" si="2"/>
        <v>0</v>
      </c>
      <c r="G86" s="1"/>
    </row>
    <row r="87" spans="3:7" x14ac:dyDescent="0.25">
      <c r="C87" t="str">
        <f>Основний!E97</f>
        <v>ПАРХОМЕНКО Володимир Анатолійович</v>
      </c>
      <c r="E87" t="b">
        <f t="shared" si="2"/>
        <v>0</v>
      </c>
    </row>
    <row r="88" spans="3:7" x14ac:dyDescent="0.25">
      <c r="C88" t="str">
        <f>Основний!E98</f>
        <v>ПАРШИКОВ Артем Вадимович</v>
      </c>
      <c r="E88" t="b">
        <f t="shared" si="2"/>
        <v>0</v>
      </c>
    </row>
    <row r="89" spans="3:7" x14ac:dyDescent="0.25">
      <c r="C89" t="str">
        <f>Основний!E99</f>
        <v>ПАШКОВ Денис Геннадійович</v>
      </c>
      <c r="E89" t="b">
        <f t="shared" si="2"/>
        <v>0</v>
      </c>
    </row>
    <row r="90" spans="3:7" x14ac:dyDescent="0.25">
      <c r="C90" t="str">
        <f>Основний!E100</f>
        <v>ПЕТРАШ Віктор Володимирович</v>
      </c>
      <c r="E90" t="b">
        <f t="shared" si="2"/>
        <v>0</v>
      </c>
    </row>
    <row r="91" spans="3:7" x14ac:dyDescent="0.25">
      <c r="C91" t="str">
        <f>Основний!E101</f>
        <v>ПИРОГАНИЧ Ігор Ігорович</v>
      </c>
      <c r="E91" t="b">
        <f t="shared" si="2"/>
        <v>0</v>
      </c>
    </row>
    <row r="92" spans="3:7" x14ac:dyDescent="0.25">
      <c r="C92" t="str">
        <f>Основний!E102</f>
        <v>ПЛАТКІВСЬКИЙ Олександр Анатолійович</v>
      </c>
      <c r="E92" t="b">
        <f t="shared" si="2"/>
        <v>0</v>
      </c>
    </row>
    <row r="93" spans="3:7" x14ac:dyDescent="0.25">
      <c r="C93" t="str">
        <f>Основний!E103</f>
        <v>ПОЛІЩЕНКО Олександр Петрович</v>
      </c>
      <c r="E93" t="b">
        <f t="shared" si="2"/>
        <v>0</v>
      </c>
    </row>
    <row r="94" spans="3:7" x14ac:dyDescent="0.25">
      <c r="C94" t="str">
        <f>Основний!E104</f>
        <v>ПОЛТОРАЦЬКИЙ Сергій Олександрович</v>
      </c>
    </row>
    <row r="95" spans="3:7" x14ac:dyDescent="0.25">
      <c r="C95" t="str">
        <f>Основний!E105</f>
        <v>ПОНОМАРЕНКО Володимир Миколайович</v>
      </c>
    </row>
    <row r="96" spans="3:7" x14ac:dyDescent="0.25">
      <c r="C96" t="str">
        <f>Основний!E106</f>
        <v>ПРИЩЕПЧУК Андрій Олександрович</v>
      </c>
    </row>
    <row r="97" spans="3:3" x14ac:dyDescent="0.25">
      <c r="C97" t="str">
        <f>Основний!E107</f>
        <v>ПРОКОПЧУК Євген Антонович</v>
      </c>
    </row>
    <row r="98" spans="3:3" x14ac:dyDescent="0.25">
      <c r="C98" t="str">
        <f>Основний!E108</f>
        <v>ПЯТНІКОВ Анатолій Вікторович</v>
      </c>
    </row>
    <row r="99" spans="3:3" x14ac:dyDescent="0.25">
      <c r="C99" t="str">
        <f>Основний!E109</f>
        <v>РЕДЬКО Вадим Юрійович</v>
      </c>
    </row>
    <row r="100" spans="3:3" x14ac:dyDescent="0.25">
      <c r="C100" t="str">
        <f>Основний!E110</f>
        <v>РІЗНИЧОК Ігор Миколайович</v>
      </c>
    </row>
    <row r="101" spans="3:3" x14ac:dyDescent="0.25">
      <c r="C101" t="str">
        <f>Основний!E111</f>
        <v>РОМАНЦОВ Ілля Андрійович</v>
      </c>
    </row>
    <row r="102" spans="3:3" x14ac:dyDescent="0.25">
      <c r="C102" t="str">
        <f>Основний!E112</f>
        <v>САВИЦЬКИЙ Олексій Васильович</v>
      </c>
    </row>
    <row r="103" spans="3:3" x14ac:dyDescent="0.25">
      <c r="C103" t="str">
        <f>Основний!E113</f>
        <v>САДИКА Роман Олександрович</v>
      </c>
    </row>
    <row r="104" spans="3:3" x14ac:dyDescent="0.25">
      <c r="C104" t="str">
        <f>Основний!E114</f>
        <v>САРДАЧУК Олексій Вікторович</v>
      </c>
    </row>
    <row r="105" spans="3:3" x14ac:dyDescent="0.25">
      <c r="C105" t="str">
        <f>Основний!E115</f>
        <v>СКАНДАКОВ Віталій Олександрович</v>
      </c>
    </row>
    <row r="106" spans="3:3" x14ac:dyDescent="0.25">
      <c r="C106" t="str">
        <f>Основний!E116</f>
        <v>СКРОМІНСЬКИЙ Ярослав Вікторович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41" priority="2"/>
    <cfRule type="duplicateValues" dxfId="40" priority="4"/>
    <cfRule type="duplicateValues" dxfId="39" priority="5"/>
  </conditionalFormatting>
  <conditionalFormatting sqref="A7">
    <cfRule type="duplicateValues" dxfId="38" priority="9"/>
  </conditionalFormatting>
  <conditionalFormatting sqref="A14:A1048576 A1:A10 C1:C1048576">
    <cfRule type="duplicateValues" dxfId="37" priority="11"/>
  </conditionalFormatting>
  <conditionalFormatting sqref="C1:C1048576 A1:A1048576">
    <cfRule type="duplicateValues" dxfId="36" priority="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42578125" defaultRowHeight="14.2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>
        <f t="array" ref="A1:A172">Основний!C10:C174</f>
        <v>№ з/п</v>
      </c>
      <c r="B1" s="6" t="str">
        <f t="array" ref="B1:B172">CONCATENATE("", Основний!E10:E174)</f>
        <v>141</v>
      </c>
      <c r="C1" s="6" t="str">
        <f t="array" ref="C1:C172">CONCATENATE("", TEXT(Основний!I10:I174,"dd.mm.yyyy"))</f>
        <v>Дата народження</v>
      </c>
      <c r="D1" s="7" t="str">
        <f t="array" ref="D1:D172">CONCATENATE("", Основний!J10:J174)</f>
        <v>ідентифікаційний код</v>
      </c>
      <c r="E1" s="7" t="s">
        <v>1057</v>
      </c>
      <c r="F1" s="7" t="str">
        <f t="array" ref="F1:F172">CONCATENATE("", Основний!K10:K174)</f>
        <v>військовий квиток</v>
      </c>
      <c r="G1" s="7" t="s">
        <v>1057</v>
      </c>
      <c r="H1" s="7" t="str">
        <f t="array" ref="H1:H172">CONCATENATE("", Основний!L10:L174)</f>
        <v>Паспорт,
ким і коли виданий</v>
      </c>
      <c r="I1" s="7" t="s">
        <v>1057</v>
      </c>
      <c r="J1" s="8" t="s">
        <v>1058</v>
      </c>
      <c r="K1" s="7" t="s">
        <v>1059</v>
      </c>
      <c r="L1" s="8" t="s">
        <v>1060</v>
      </c>
      <c r="M1" s="7" t="s">
        <v>1061</v>
      </c>
      <c r="N1" s="7" t="s">
        <v>1062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1063</v>
      </c>
      <c r="K2" s="11" t="s">
        <v>1063</v>
      </c>
      <c r="L2" s="10" t="s">
        <v>1063</v>
      </c>
      <c r="M2" s="11" t="s">
        <v>1063</v>
      </c>
      <c r="N2" s="11" t="s">
        <v>1063</v>
      </c>
      <c r="O2" t="e">
        <f>DATEVALUE(C2) &lt;&gt; INT(LEFT(D2,5)) +1</f>
        <v>#VALUE!</v>
      </c>
    </row>
    <row r="3" spans="1:16" ht="15" x14ac:dyDescent="0.25">
      <c r="A3">
        <v>1</v>
      </c>
      <c r="B3" t="str">
        <v>АБРАМЯН Артур Маратович</v>
      </c>
      <c r="C3" s="12" t="str">
        <v>21.10.1998</v>
      </c>
      <c r="D3" s="1" t="str">
        <v>3608804152</v>
      </c>
      <c r="E3" s="1">
        <f t="shared" ref="E3:E34" si="0">IF(D3="", "", LEN(D3))</f>
        <v>10</v>
      </c>
      <c r="F3" t="str">
        <v>040520251458450705269/1</v>
      </c>
      <c r="G3" s="1">
        <f t="shared" ref="G3:G34" si="1">IF(F3="", "", LEN(F3))</f>
        <v>23</v>
      </c>
      <c r="H3" t="str">
        <v>ВТ 101396
Приморським РС у м. Маріуполі ГУ ДМС України в Донецькій області
12.06.2015</v>
      </c>
      <c r="I3" s="1">
        <f t="shared" ref="I3:I34" si="2">IF(H3="", "", LEN(H3))</f>
        <v>85</v>
      </c>
      <c r="J3" t="s">
        <v>1064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36089</v>
      </c>
    </row>
    <row r="4" spans="1:16" ht="15" x14ac:dyDescent="0.25">
      <c r="A4">
        <v>2</v>
      </c>
      <c r="B4" t="str">
        <v>АВРАМЕНКО Андрій Миколайович</v>
      </c>
      <c r="C4" s="9" t="str">
        <v>18.06.1984</v>
      </c>
      <c r="D4" s="1" t="str">
        <v>3085003094</v>
      </c>
      <c r="E4" s="1">
        <f t="shared" si="0"/>
        <v>10</v>
      </c>
      <c r="F4" t="str">
        <v/>
      </c>
      <c r="G4" s="1" t="str">
        <f t="shared" si="1"/>
        <v/>
      </c>
      <c r="H4" t="str">
        <v/>
      </c>
      <c r="I4" s="1" t="str">
        <f t="shared" si="2"/>
        <v/>
      </c>
      <c r="J4" t="s">
        <v>1065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ht="15" x14ac:dyDescent="0.25">
      <c r="A5">
        <v>2</v>
      </c>
      <c r="B5" t="str">
        <v>АЛЕКСЕНКО Іван Миколайович</v>
      </c>
      <c r="C5" s="9" t="str">
        <v>23.06.1997</v>
      </c>
      <c r="D5" s="1" t="str">
        <v>3560301717</v>
      </c>
      <c r="E5" s="1">
        <f t="shared" si="0"/>
        <v>10</v>
      </c>
      <c r="F5" t="str">
        <v/>
      </c>
      <c r="G5" s="1" t="str">
        <f t="shared" si="1"/>
        <v/>
      </c>
      <c r="H5" t="str">
        <v/>
      </c>
      <c r="I5" s="1" t="str">
        <f t="shared" si="2"/>
        <v/>
      </c>
      <c r="J5" t="s">
        <v>1066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b">
        <f>DATEVALUE(C5) &lt;&gt; INT(LEFT(D5,5)) +1</f>
        <v>0</v>
      </c>
    </row>
    <row r="6" spans="1:16" ht="15" x14ac:dyDescent="0.25">
      <c r="A6">
        <v>3</v>
      </c>
      <c r="B6" t="str">
        <v>АЛІЄВ Парвіз Натікбєкович</v>
      </c>
      <c r="C6" s="9" t="str">
        <v>07.05.1983</v>
      </c>
      <c r="D6" s="1" t="str">
        <v>3044204097</v>
      </c>
      <c r="E6" s="1">
        <f t="shared" si="0"/>
        <v>10</v>
      </c>
      <c r="F6" t="str">
        <v>АГ 629818</v>
      </c>
      <c r="G6" s="1">
        <f t="shared" si="1"/>
        <v>9</v>
      </c>
      <c r="H6" t="str">
        <v>КС 160333
Київським РВ ДМУ УДМС УКР в Донецькій обл
09.08.2002</v>
      </c>
      <c r="I6" s="1">
        <f t="shared" si="2"/>
        <v>62</v>
      </c>
      <c r="J6" t="s">
        <v>1067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5" x14ac:dyDescent="0.25">
      <c r="A7">
        <v>1</v>
      </c>
      <c r="B7" t="str">
        <v>АНДРУШКО Вадим Валентинович</v>
      </c>
      <c r="C7" s="9" t="str">
        <v>02.11.1991</v>
      </c>
      <c r="D7" s="1" t="str">
        <v>3354308835</v>
      </c>
      <c r="E7" s="1">
        <f t="shared" si="0"/>
        <v>10</v>
      </c>
      <c r="F7" t="str">
        <v>АГ 603287</v>
      </c>
      <c r="G7" s="1">
        <f t="shared" si="1"/>
        <v>9</v>
      </c>
      <c r="H7" t="str">
        <v>ВН 424127
Вололдарсько-Волинським РВ УМВС в Житомирській області
20.05.2008</v>
      </c>
      <c r="I7" s="1">
        <f t="shared" si="2"/>
        <v>75</v>
      </c>
      <c r="J7" t="s">
        <v>1068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5" x14ac:dyDescent="0.25">
      <c r="A8">
        <v>5</v>
      </c>
      <c r="B8" t="str">
        <v>АНІСІМОВ Сергій Леонідович</v>
      </c>
      <c r="C8" s="9" t="str">
        <v>18.10.1989</v>
      </c>
      <c r="D8" s="1" t="str">
        <v>3279802570</v>
      </c>
      <c r="E8" s="1">
        <f t="shared" si="0"/>
        <v>10</v>
      </c>
      <c r="F8" t="str">
        <v>АГ 633795</v>
      </c>
      <c r="G8" s="1">
        <f t="shared" si="1"/>
        <v>9</v>
      </c>
      <c r="H8" t="str">
        <v>АМ 247948</v>
      </c>
      <c r="I8" s="1">
        <f t="shared" si="2"/>
        <v>9</v>
      </c>
      <c r="J8" t="s">
        <v>1069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5" x14ac:dyDescent="0.25">
      <c r="A9">
        <v>1</v>
      </c>
      <c r="B9" t="str">
        <v>АНТОНЮК Дмитро Русланович</v>
      </c>
      <c r="C9" s="9" t="str">
        <v>23.03.1999</v>
      </c>
      <c r="D9" s="1" t="str">
        <v>3624109257</v>
      </c>
      <c r="E9" s="1">
        <f t="shared" si="0"/>
        <v>10</v>
      </c>
      <c r="F9" t="str">
        <v>АГ 574988</v>
      </c>
      <c r="G9" s="1">
        <f t="shared" si="1"/>
        <v>9</v>
      </c>
      <c r="H9" t="str">
        <v>АТ 121678</v>
      </c>
      <c r="I9" s="1">
        <f t="shared" si="2"/>
        <v>9</v>
      </c>
      <c r="J9" t="s">
        <v>1070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5" x14ac:dyDescent="0.25">
      <c r="A10">
        <v>1</v>
      </c>
      <c r="B10" t="str">
        <v>АНТОНЮК Олександр Леонідович</v>
      </c>
      <c r="C10" s="9" t="str">
        <v>27.09.1979</v>
      </c>
      <c r="D10" s="1" t="str">
        <v>2912410393</v>
      </c>
      <c r="E10" s="1">
        <f t="shared" si="0"/>
        <v>10</v>
      </c>
      <c r="F10" t="str">
        <v>АГ 603239</v>
      </c>
      <c r="G10" s="1">
        <f t="shared" si="1"/>
        <v>9</v>
      </c>
      <c r="H10" t="str">
        <v>ТТ 193066
Дарнівським РО ГУ ДМС УКР в м. Києві
16.08.2013</v>
      </c>
      <c r="I10" s="1">
        <f t="shared" si="2"/>
        <v>57</v>
      </c>
      <c r="J10" t="s">
        <v>1071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5" x14ac:dyDescent="0.25">
      <c r="A11">
        <v>2</v>
      </c>
      <c r="B11" t="str">
        <v>БАБИЧ Андрій Васильович</v>
      </c>
      <c r="C11" s="9" t="str">
        <v>18.04.1984</v>
      </c>
      <c r="D11" s="1" t="str">
        <v>3078922215</v>
      </c>
      <c r="E11" s="1">
        <f t="shared" si="0"/>
        <v>10</v>
      </c>
      <c r="F11" t="str">
        <v>АГ 603272</v>
      </c>
      <c r="G11" s="1">
        <f t="shared" si="1"/>
        <v>9</v>
      </c>
      <c r="H11" t="str">
        <v>СТ 531446
Чернігівським РС УДМС УКР  в Чернігівській обл
24.02.2017</v>
      </c>
      <c r="I11" s="1">
        <f t="shared" si="2"/>
        <v>67</v>
      </c>
      <c r="J11" t="s">
        <v>1072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5" x14ac:dyDescent="0.25">
      <c r="A12">
        <v>3</v>
      </c>
      <c r="B12" t="str">
        <v>БАСКАКОВ Павло Анатолійович</v>
      </c>
      <c r="C12" s="9" t="str">
        <v>02.03.1984</v>
      </c>
      <c r="D12" s="1" t="str">
        <v>3074200978</v>
      </c>
      <c r="E12" s="1">
        <f t="shared" si="0"/>
        <v>10</v>
      </c>
      <c r="F12" t="str">
        <v>140220221425037600020/1</v>
      </c>
      <c r="G12" s="1">
        <f t="shared" si="1"/>
        <v>23</v>
      </c>
      <c r="H12" t="str">
        <v>АМ 064073
Заводським РВ Дніпродзержинського МУ УМВС України в Дніпропетровській області
03.10.2000</v>
      </c>
      <c r="I12" s="1">
        <f t="shared" si="2"/>
        <v>98</v>
      </c>
      <c r="J12" t="s">
        <v>1073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5" x14ac:dyDescent="0.25">
      <c r="A13">
        <v>2</v>
      </c>
      <c r="B13" t="str">
        <v>БЕРШАДСЬКИЙ Олександр Миколайович</v>
      </c>
      <c r="C13" s="9" t="str">
        <v>15.03.1992</v>
      </c>
      <c r="D13" s="1" t="str">
        <v>3367700733</v>
      </c>
      <c r="E13" s="1">
        <f t="shared" si="0"/>
        <v>10</v>
      </c>
      <c r="F13" t="str">
        <v>довідка</v>
      </c>
      <c r="G13" s="1">
        <f t="shared" si="1"/>
        <v>7</v>
      </c>
      <c r="H13" t="str">
        <v>003047716
8034
04.03.2019</v>
      </c>
      <c r="I13" s="1">
        <f t="shared" si="2"/>
        <v>25</v>
      </c>
      <c r="J13" t="s">
        <v>1074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5" x14ac:dyDescent="0.25">
      <c r="A14">
        <v>3</v>
      </c>
      <c r="B14" t="str">
        <v>БІЛОУСОВ Сергій Вікторович</v>
      </c>
      <c r="C14" s="9" t="str">
        <v>04.09.1982</v>
      </c>
      <c r="D14" s="1" t="str">
        <v>ВМ 632875</v>
      </c>
      <c r="E14" s="1">
        <f t="shared" si="0"/>
        <v>9</v>
      </c>
      <c r="F14" t="str">
        <v>АГ 186080</v>
      </c>
      <c r="G14" s="1">
        <f t="shared" si="1"/>
        <v>9</v>
      </c>
      <c r="H14" t="str">
        <v>009302826
1836
23.06.2023</v>
      </c>
      <c r="I14" s="1">
        <f t="shared" si="2"/>
        <v>25</v>
      </c>
      <c r="J14" t="s">
        <v>1075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5" x14ac:dyDescent="0.25">
      <c r="A15">
        <v>18</v>
      </c>
      <c r="B15" t="str">
        <v>БОЙКО Геннадій Володимирович</v>
      </c>
      <c r="C15" s="9" t="str">
        <v>19.11.1981</v>
      </c>
      <c r="D15" s="1" t="str">
        <v>2990807554</v>
      </c>
      <c r="E15" s="1">
        <f t="shared" si="0"/>
        <v>10</v>
      </c>
      <c r="F15" t="str">
        <v>250220261352624000001/2</v>
      </c>
      <c r="G15" s="1">
        <f t="shared" si="1"/>
        <v>23</v>
      </c>
      <c r="H15" t="str">
        <v>МА 583941
Охтирським МРВУМВС України в Сумській обл.,
04.01.1999</v>
      </c>
      <c r="I15" s="1">
        <f t="shared" si="2"/>
        <v>64</v>
      </c>
      <c r="J15" t="s">
        <v>1076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5" x14ac:dyDescent="0.25">
      <c r="A16">
        <v>4</v>
      </c>
      <c r="B16" t="str">
        <v>БОЛЬШАКОВ Костянтин Євгенович</v>
      </c>
      <c r="C16" s="9" t="str">
        <v>02.07.1992</v>
      </c>
      <c r="D16" s="1" t="str">
        <v>3378604531</v>
      </c>
      <c r="E16" s="1">
        <f t="shared" si="0"/>
        <v>10</v>
      </c>
      <c r="F16" t="str">
        <v>250220261320634500007/1</v>
      </c>
      <c r="G16" s="1">
        <f t="shared" si="1"/>
        <v>23</v>
      </c>
      <c r="H16" t="str">
        <v>ЕН 904717
Краснолуцьким МВ УДМС УКР в Луганській обл
15.11.2012</v>
      </c>
      <c r="I16" s="1">
        <f t="shared" si="2"/>
        <v>63</v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5" x14ac:dyDescent="0.25">
      <c r="A17">
        <v>4</v>
      </c>
      <c r="B17" t="str">
        <v>БОНДАР Андрій Васильович</v>
      </c>
      <c r="C17" s="9" t="str">
        <v>29.07.1988</v>
      </c>
      <c r="D17" s="1" t="str">
        <v>3235207996</v>
      </c>
      <c r="E17" s="1">
        <f t="shared" si="0"/>
        <v>10</v>
      </c>
      <c r="F17" t="str">
        <v>АГ 574967</v>
      </c>
      <c r="G17" s="1">
        <f t="shared" si="1"/>
        <v>9</v>
      </c>
      <c r="H17" t="str">
        <v>011098716</v>
      </c>
      <c r="I17" s="1">
        <f t="shared" si="2"/>
        <v>9</v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5" x14ac:dyDescent="0.25">
      <c r="A18">
        <v>10</v>
      </c>
      <c r="B18" t="str">
        <v>БОРИСОВ Дмитро Сергійович</v>
      </c>
      <c r="C18" s="9" t="str">
        <v>16.05.1984</v>
      </c>
      <c r="D18" s="1" t="str">
        <v>3081727094</v>
      </c>
      <c r="E18" s="1">
        <f t="shared" si="0"/>
        <v>10</v>
      </c>
      <c r="F18" t="str">
        <v>СО 871538</v>
      </c>
      <c r="G18" s="1">
        <f t="shared" si="1"/>
        <v>9</v>
      </c>
      <c r="H18" t="str"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5" x14ac:dyDescent="0.25">
      <c r="A19">
        <v>1</v>
      </c>
      <c r="B19" t="str">
        <v>БОРОДАВКО Віталій Михайлович</v>
      </c>
      <c r="C19" s="9" t="str">
        <v>10.10.1989</v>
      </c>
      <c r="D19" s="1" t="str">
        <v>3279006554</v>
      </c>
      <c r="E19" s="1">
        <f t="shared" si="0"/>
        <v>10</v>
      </c>
      <c r="F19" t="str">
        <v>АГ 633793</v>
      </c>
      <c r="G19" s="1">
        <f t="shared" si="1"/>
        <v>9</v>
      </c>
      <c r="H19" t="str">
        <v>НМ 247947
Ніжинським МВР УМВС УКР в Чернігівській обл
24.03.2006</v>
      </c>
      <c r="I19" s="1">
        <f t="shared" si="2"/>
        <v>64</v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5" x14ac:dyDescent="0.25">
      <c r="A20">
        <v>3</v>
      </c>
      <c r="B20" t="str">
        <v>БРИСКІН Денис Сергійович</v>
      </c>
      <c r="C20" s="9" t="str">
        <v>03.09.1982</v>
      </c>
      <c r="D20" s="1" t="str">
        <v>3019609990</v>
      </c>
      <c r="E20" s="1">
        <f t="shared" si="0"/>
        <v>10</v>
      </c>
      <c r="F20" t="str">
        <v>МО 369114</v>
      </c>
      <c r="G20" s="1">
        <f t="shared" si="1"/>
        <v>9</v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5" x14ac:dyDescent="0.25">
      <c r="A21">
        <v>2</v>
      </c>
      <c r="B21" t="str">
        <v>БРОДОВСЬКИЙ Вадим Феліксович</v>
      </c>
      <c r="C21" s="9" t="str">
        <v>09.11.1977</v>
      </c>
      <c r="D21" s="1" t="str">
        <v>2843714031</v>
      </c>
      <c r="E21" s="1">
        <f t="shared" si="0"/>
        <v>10</v>
      </c>
      <c r="F21" t="str">
        <v>АГ 603250</v>
      </c>
      <c r="G21" s="1">
        <f t="shared" si="1"/>
        <v>9</v>
      </c>
      <c r="H21" t="str">
        <v>ВМ 028712</v>
      </c>
      <c r="I21" s="1">
        <f t="shared" si="2"/>
        <v>9</v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5" x14ac:dyDescent="0.25">
      <c r="A22">
        <v>23</v>
      </c>
      <c r="B22" t="str">
        <v>БРУЯКА Максим Юрійович</v>
      </c>
      <c r="C22" s="9" t="str">
        <v>28.10.1996</v>
      </c>
      <c r="D22" s="1" t="str">
        <v>3536512192</v>
      </c>
      <c r="E22" s="1">
        <f t="shared" si="0"/>
        <v>10</v>
      </c>
      <c r="F22" t="str">
        <v>АВ 960514</v>
      </c>
      <c r="G22" s="1">
        <f t="shared" si="1"/>
        <v>9</v>
      </c>
      <c r="H22" t="str">
        <v>МВ 516155
Ковпаківським РВ м.Суми УДМС України в Сумській обл.
18.12.2012</v>
      </c>
      <c r="I22" s="1">
        <f t="shared" si="2"/>
        <v>73</v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5" x14ac:dyDescent="0.25">
      <c r="A23">
        <v>38</v>
      </c>
      <c r="B23" t="str">
        <v>БУРКОВЦОВ Андрій Юрійович</v>
      </c>
      <c r="C23" s="9" t="str">
        <v>09.09.1988</v>
      </c>
      <c r="D23" s="1" t="str">
        <v>3239413855</v>
      </c>
      <c r="E23" s="1">
        <f t="shared" si="0"/>
        <v>10</v>
      </c>
      <c r="F23" t="str">
        <v>АВ 949437</v>
      </c>
      <c r="G23" s="1">
        <f t="shared" si="1"/>
        <v>9</v>
      </c>
      <c r="H23" t="str">
        <v>закордоний паспорт
ЕН991201
виданий 7401
08.06.2011</v>
      </c>
      <c r="I23" s="1">
        <f t="shared" si="2"/>
        <v>51</v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5" x14ac:dyDescent="0.25">
      <c r="A24">
        <v>5</v>
      </c>
      <c r="B24" t="str">
        <v>БУТКО Руслан Павлович</v>
      </c>
      <c r="C24" s="9" t="str">
        <v>29.07.1998</v>
      </c>
      <c r="D24" s="1" t="str">
        <v>3600408276</v>
      </c>
      <c r="E24" s="1">
        <f t="shared" si="0"/>
        <v>10</v>
      </c>
      <c r="F24" t="str">
        <v>250620235816010600001/1</v>
      </c>
      <c r="G24" s="1">
        <f t="shared" si="1"/>
        <v>23</v>
      </c>
      <c r="H24" t="str">
        <v>009601452
3214
29.08.2023</v>
      </c>
      <c r="I24" s="1">
        <f t="shared" si="2"/>
        <v>25</v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5" x14ac:dyDescent="0.25">
      <c r="A25">
        <v>5</v>
      </c>
      <c r="B25" t="str">
        <v>ВАСИЛЬЧЕНКО Сергій Анатолійович</v>
      </c>
      <c r="C25" s="9" t="str">
        <v>17.11.1993</v>
      </c>
      <c r="D25" s="1" t="str">
        <v>3428909730</v>
      </c>
      <c r="E25" s="1">
        <f t="shared" si="0"/>
        <v>10</v>
      </c>
      <c r="F25" t="str">
        <v>АВ 949433</v>
      </c>
      <c r="G25" s="1">
        <f t="shared" si="1"/>
        <v>9</v>
      </c>
      <c r="H25" t="str">
        <v>002997059
виданий 5924
20.02.2019</v>
      </c>
      <c r="I25" s="1">
        <f t="shared" si="2"/>
        <v>33</v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5" x14ac:dyDescent="0.25">
      <c r="A26">
        <v>4</v>
      </c>
      <c r="B26" t="str">
        <v>ВЕРБА Володимир Олександрович</v>
      </c>
      <c r="C26" s="9" t="str">
        <v>28.08.1995</v>
      </c>
      <c r="D26" s="1" t="str">
        <v>3493804851</v>
      </c>
      <c r="E26" s="1">
        <f t="shared" si="0"/>
        <v>10</v>
      </c>
      <c r="F26" t="str">
        <v>АВ 552749</v>
      </c>
      <c r="G26" s="1">
        <f t="shared" si="1"/>
        <v>9</v>
      </c>
      <c r="H26" t="str">
        <v/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5" x14ac:dyDescent="0.25">
      <c r="A27">
        <v>43</v>
      </c>
      <c r="B27" t="str">
        <v>ВЕРСТЮК Євген Дмитрович</v>
      </c>
      <c r="C27" s="9" t="str">
        <v>05.04.1977</v>
      </c>
      <c r="D27" s="1" t="str">
        <v>2821912276</v>
      </c>
      <c r="E27" s="1">
        <f t="shared" si="0"/>
        <v>10</v>
      </c>
      <c r="F27" t="str">
        <v>АВ909239</v>
      </c>
      <c r="G27" s="1">
        <f t="shared" si="1"/>
        <v>8</v>
      </c>
      <c r="H27" t="str">
        <v xml:space="preserve">МК 414303
Лозівським МРВУМВС України в Харківській обл.
15.01.1997  </v>
      </c>
      <c r="I27" s="1">
        <f t="shared" si="2"/>
        <v>68</v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5" x14ac:dyDescent="0.25">
      <c r="A28">
        <v>4</v>
      </c>
      <c r="B28" t="str">
        <v>ВИГІВСЬКИЙ Денис Анатолійович</v>
      </c>
      <c r="C28" s="9" t="str">
        <v>28.09.1986</v>
      </c>
      <c r="D28" s="1" t="str">
        <v>3168215372</v>
      </c>
      <c r="E28" s="1">
        <f t="shared" si="0"/>
        <v>10</v>
      </c>
      <c r="F28" t="str">
        <v>070920231320634500225/1</v>
      </c>
      <c r="G28" s="1">
        <f t="shared" si="1"/>
        <v>23</v>
      </c>
      <c r="H28" t="str">
        <v>МЕ 222316</v>
      </c>
      <c r="I28" s="1">
        <f t="shared" si="2"/>
        <v>9</v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5" x14ac:dyDescent="0.25">
      <c r="A29">
        <v>22</v>
      </c>
      <c r="B29" t="str">
        <v>ВОЙКУ Олег Георгійович</v>
      </c>
      <c r="C29" s="9" t="str">
        <v>11.12.1988</v>
      </c>
      <c r="D29" s="1" t="str">
        <v>3248704812</v>
      </c>
      <c r="E29" s="1">
        <f t="shared" si="0"/>
        <v>10</v>
      </c>
      <c r="F29" t="str">
        <v>АГ 330242</v>
      </c>
      <c r="G29" s="1">
        <f t="shared" si="1"/>
        <v>9</v>
      </c>
      <c r="H29" t="str">
        <v>МН 730517
Московським РВ ХМУ УМВС України в Харківській обл.
03.03.2005</v>
      </c>
      <c r="I29" s="1">
        <f t="shared" si="2"/>
        <v>71</v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5" x14ac:dyDescent="0.25">
      <c r="A30">
        <v>5</v>
      </c>
      <c r="B30" t="str">
        <v>ГАВРИК Євген Анатолійович</v>
      </c>
      <c r="C30" s="9" t="str">
        <v>27.06.1987</v>
      </c>
      <c r="D30" s="1" t="str">
        <v>3195413716</v>
      </c>
      <c r="E30" s="1">
        <f t="shared" si="0"/>
        <v>10</v>
      </c>
      <c r="F30" t="str">
        <v>011220221362959000010/1</v>
      </c>
      <c r="G30" s="1">
        <f t="shared" si="1"/>
        <v>23</v>
      </c>
      <c r="H30" t="str">
        <v>СМ 568410
Фастівським МРВ ГУ МВС УКР в Київській обл
02.10.2003</v>
      </c>
      <c r="I30" s="1">
        <f t="shared" si="2"/>
        <v>63</v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5" x14ac:dyDescent="0.25">
      <c r="A31">
        <v>2</v>
      </c>
      <c r="B31" t="str">
        <v>ГОНЧАРЕНКО Вячеслав Вікторович</v>
      </c>
      <c r="C31" s="9" t="str">
        <v>22.02.1982</v>
      </c>
      <c r="D31" s="1" t="str">
        <v>3000315097</v>
      </c>
      <c r="E31" s="1">
        <f t="shared" si="0"/>
        <v>10</v>
      </c>
      <c r="F31" t="str">
        <v>МО 498066</v>
      </c>
      <c r="G31" s="1">
        <f t="shared" si="1"/>
        <v>9</v>
      </c>
      <c r="H31" t="str">
        <v>СО 062411
Ленінградським РУ ГУ МВС України в м. Києві
24.12.1998</v>
      </c>
      <c r="I31" s="1">
        <f t="shared" si="2"/>
        <v>64</v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5" x14ac:dyDescent="0.25">
      <c r="A32">
        <v>4</v>
      </c>
      <c r="B32" t="str">
        <v>ГОНЧАРУК Владислав Миколайович</v>
      </c>
      <c r="C32" s="9" t="str">
        <v>19.03.2000</v>
      </c>
      <c r="D32" s="1" t="str">
        <v>3660308950</v>
      </c>
      <c r="E32" s="1">
        <f t="shared" si="0"/>
        <v>10</v>
      </c>
      <c r="F32" t="str">
        <v>АВ 970998</v>
      </c>
      <c r="G32" s="1">
        <f t="shared" si="1"/>
        <v>9</v>
      </c>
      <c r="H32" t="str">
        <v>000060180
3210
23.01.2017</v>
      </c>
      <c r="I32" s="1">
        <f t="shared" si="2"/>
        <v>25</v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5" x14ac:dyDescent="0.25">
      <c r="A33">
        <v>3</v>
      </c>
      <c r="B33" t="str">
        <v>ГОРБАЧОВ Богдан Віталійович</v>
      </c>
      <c r="C33" s="9" t="str">
        <v>17.09.2000</v>
      </c>
      <c r="D33" s="1" t="str">
        <v>3678507715</v>
      </c>
      <c r="E33" s="1">
        <f t="shared" si="0"/>
        <v>10</v>
      </c>
      <c r="F33" t="str">
        <v>АГ 606223</v>
      </c>
      <c r="G33" s="1">
        <f t="shared" si="1"/>
        <v>9</v>
      </c>
      <c r="H33" t="str">
        <v>000176202
8032
12.10.2016</v>
      </c>
      <c r="I33" s="1">
        <f t="shared" si="2"/>
        <v>25</v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5" x14ac:dyDescent="0.25">
      <c r="A34">
        <v>41</v>
      </c>
      <c r="B34" t="str">
        <v>ГРАБКО Андрій Іванович</v>
      </c>
      <c r="C34" s="9" t="str">
        <v>18.09.1986</v>
      </c>
      <c r="D34" s="1" t="str">
        <v>3167201934</v>
      </c>
      <c r="E34" s="1">
        <f t="shared" si="0"/>
        <v>10</v>
      </c>
      <c r="F34" t="str">
        <v>АВ 949483</v>
      </c>
      <c r="G34" s="1">
        <f t="shared" si="1"/>
        <v>9</v>
      </c>
      <c r="H34" t="str">
        <v>МВ 173258
Л.Долинським РВУМВС України в Сумській обл.,
08.02.2003</v>
      </c>
      <c r="I34" s="1">
        <f t="shared" si="2"/>
        <v>65</v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5" x14ac:dyDescent="0.25">
      <c r="A35">
        <v>6</v>
      </c>
      <c r="B35" t="str">
        <v>ГРЕЧАНЮК Денис Сергійович</v>
      </c>
      <c r="C35" s="9" t="str">
        <v>07.02.1996</v>
      </c>
      <c r="D35" s="1" t="str">
        <v>3510103050</v>
      </c>
      <c r="E35" s="1">
        <f t="shared" ref="E35:E66" si="6">IF(D35="", "", LEN(D35))</f>
        <v>10</v>
      </c>
      <c r="F35" t="str">
        <v>АГ 629824</v>
      </c>
      <c r="G35" s="1">
        <f t="shared" ref="G35:G66" si="7">IF(F35="", "", LEN(F35))</f>
        <v>9</v>
      </c>
      <c r="H35" t="str">
        <v>005780250
8034
24.02.2021</v>
      </c>
      <c r="I35" s="1">
        <f t="shared" ref="I35:I66" si="8">IF(H35="", "", LEN(H35))</f>
        <v>25</v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5" x14ac:dyDescent="0.25">
      <c r="A36">
        <v>3</v>
      </c>
      <c r="B36" t="str">
        <v>ГРІЩЕНКО Максим Олегович</v>
      </c>
      <c r="C36" s="9" t="str">
        <v>09.12.1987</v>
      </c>
      <c r="D36" s="1" t="str">
        <v>3211914316</v>
      </c>
      <c r="E36" s="1">
        <f t="shared" si="6"/>
        <v>10</v>
      </c>
      <c r="F36" t="str">
        <v>АГ 629881</v>
      </c>
      <c r="G36" s="1">
        <f t="shared" si="7"/>
        <v>9</v>
      </c>
      <c r="H36" t="str">
        <v>МЕ 482954</v>
      </c>
      <c r="I36" s="1">
        <f t="shared" si="8"/>
        <v>9</v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5" x14ac:dyDescent="0.25">
      <c r="A37">
        <v>2</v>
      </c>
      <c r="B37" t="str">
        <v>ГРОХ Андрій Вікторович</v>
      </c>
      <c r="C37" s="9" t="str">
        <v>18.07.1984</v>
      </c>
      <c r="D37" s="1" t="str">
        <v>3088000115</v>
      </c>
      <c r="E37" s="1">
        <f t="shared" si="6"/>
        <v>10</v>
      </c>
      <c r="F37" t="str">
        <v>АВ 970598</v>
      </c>
      <c r="G37" s="1">
        <f t="shared" si="7"/>
        <v>9</v>
      </c>
      <c r="H37" t="str">
        <v>СМ 236283
Міським відділом №1 Білоцерківського МУГУ МВС УКР в Київській обл
15.09.2000</v>
      </c>
      <c r="I37" s="1">
        <f t="shared" si="8"/>
        <v>86</v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5" x14ac:dyDescent="0.25">
      <c r="A38">
        <v>4</v>
      </c>
      <c r="B38" t="str">
        <v>ГРУЗИНСЬКИЙ Юрій Миколайович</v>
      </c>
      <c r="C38" s="9" t="str">
        <v>12.10.1985</v>
      </c>
      <c r="D38" s="1" t="str">
        <v>3133113253</v>
      </c>
      <c r="E38" s="1">
        <f t="shared" si="6"/>
        <v>10</v>
      </c>
      <c r="F38" t="str">
        <v>АГ 629880</v>
      </c>
      <c r="G38" s="1">
        <f t="shared" si="7"/>
        <v>9</v>
      </c>
      <c r="H38" t="str">
        <v>003604871
2315
15.07.2019</v>
      </c>
      <c r="I38" s="1">
        <f t="shared" si="8"/>
        <v>25</v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5" x14ac:dyDescent="0.25">
      <c r="A39">
        <v>46</v>
      </c>
      <c r="B39" t="str">
        <v>ГУЛЕНКО Владислав Олександрович</v>
      </c>
      <c r="C39" s="9" t="str">
        <v>01.03.1998</v>
      </c>
      <c r="D39" s="1" t="str">
        <v>3585409073</v>
      </c>
      <c r="E39" s="1">
        <f t="shared" si="6"/>
        <v>10</v>
      </c>
      <c r="F39" t="str">
        <v>АВ 949486</v>
      </c>
      <c r="G39" s="1">
        <f t="shared" si="7"/>
        <v>9</v>
      </c>
      <c r="H39" t="str">
        <v/>
      </c>
      <c r="I39" s="1" t="str">
        <f t="shared" si="8"/>
        <v/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5" x14ac:dyDescent="0.25">
      <c r="A40">
        <v>5</v>
      </c>
      <c r="B40" t="str">
        <v>ГУСЄВ Євгеній Олександрович</v>
      </c>
      <c r="C40" s="9" t="str">
        <v>18.11.1998</v>
      </c>
      <c r="D40" s="1" t="str">
        <v>3611608372</v>
      </c>
      <c r="E40" s="1">
        <f t="shared" si="6"/>
        <v>10</v>
      </c>
      <c r="F40" t="str">
        <v>довідка</v>
      </c>
      <c r="G40" s="1">
        <f t="shared" si="7"/>
        <v>7</v>
      </c>
      <c r="H40" t="str">
        <v>ТТ 264727
Деснянським РВ ГУДМС УКР в м. Києві
20.11.2014</v>
      </c>
      <c r="I40" s="1">
        <f t="shared" si="8"/>
        <v>56</v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5" x14ac:dyDescent="0.25">
      <c r="A41">
        <v>1</v>
      </c>
      <c r="B41" t="str">
        <v>ДАВИДЕНКО Богдан Миколайович</v>
      </c>
      <c r="C41" s="9" t="str">
        <v>24.04.1996</v>
      </c>
      <c r="D41" s="1" t="str">
        <v>3517807937</v>
      </c>
      <c r="E41" s="1">
        <f t="shared" si="6"/>
        <v>10</v>
      </c>
      <c r="F41" t="str">
        <v>АВ 949426</v>
      </c>
      <c r="G41" s="1">
        <f t="shared" si="7"/>
        <v>9</v>
      </c>
      <c r="H41" t="str">
        <v>006233429
Виданий 5930
16.06.2021</v>
      </c>
      <c r="I41" s="1">
        <f t="shared" si="8"/>
        <v>33</v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5" x14ac:dyDescent="0.25">
      <c r="A42">
        <v>5</v>
      </c>
      <c r="B42" t="str">
        <v>ДАЦЮК Вячеслав Іванович</v>
      </c>
      <c r="C42" s="9" t="str">
        <v>31.05.1981</v>
      </c>
      <c r="D42" s="1" t="str">
        <v>2973607431</v>
      </c>
      <c r="E42" s="1">
        <f t="shared" si="6"/>
        <v>10</v>
      </c>
      <c r="F42" t="str">
        <v>МО 300213</v>
      </c>
      <c r="G42" s="1">
        <f t="shared" si="7"/>
        <v>9</v>
      </c>
      <c r="H42" t="str">
        <v>ВМ 546751
Богунським РВ УМВС України в Житомирській області
30.05.1998</v>
      </c>
      <c r="I42" s="1">
        <f t="shared" si="8"/>
        <v>70</v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5" x14ac:dyDescent="0.25">
      <c r="A43">
        <v>8</v>
      </c>
      <c r="B43" t="str">
        <v>ДЕНИСЕНКО Артем Олегович</v>
      </c>
      <c r="C43" s="9" t="str">
        <v>02.02.1991</v>
      </c>
      <c r="D43" s="1" t="str">
        <v>3327015430</v>
      </c>
      <c r="E43" s="1">
        <f t="shared" si="6"/>
        <v>10</v>
      </c>
      <c r="F43" t="str">
        <v>АВ 949485</v>
      </c>
      <c r="G43" s="1">
        <f t="shared" si="7"/>
        <v>9</v>
      </c>
      <c r="H43" t="str">
        <v>МВ 340950
Зарічним ВМ СМВ УМВС України в Сумській обл.
27.03.2007</v>
      </c>
      <c r="I43" s="1">
        <f t="shared" si="8"/>
        <v>65</v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5" x14ac:dyDescent="0.25">
      <c r="A44">
        <v>6</v>
      </c>
      <c r="B44" t="str">
        <v>ДЕРЕВЛЮК Сергій Степанович</v>
      </c>
      <c r="C44" s="9" t="str">
        <v>09.10.1975</v>
      </c>
      <c r="D44" s="1" t="str">
        <v>2767516699</v>
      </c>
      <c r="E44" s="1">
        <f t="shared" si="6"/>
        <v>10</v>
      </c>
      <c r="F44" t="str">
        <v>АГ 606569</v>
      </c>
      <c r="G44" s="1">
        <f t="shared" si="7"/>
        <v>9</v>
      </c>
      <c r="H44" t="str">
        <v>009085361
8029
01.05.2023</v>
      </c>
      <c r="I44" s="1">
        <f t="shared" si="8"/>
        <v>25</v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5" x14ac:dyDescent="0.25">
      <c r="A45">
        <v>5</v>
      </c>
      <c r="B45" t="str">
        <v>ДЕРКАЧ Антон Олександрович</v>
      </c>
      <c r="C45" s="9" t="str">
        <v>20.04.1988</v>
      </c>
      <c r="D45" s="1" t="str">
        <v>3225211077</v>
      </c>
      <c r="E45" s="1">
        <f t="shared" si="6"/>
        <v>10</v>
      </c>
      <c r="F45" t="str">
        <v>АГ 634946</v>
      </c>
      <c r="G45" s="1">
        <f t="shared" si="7"/>
        <v>9</v>
      </c>
      <c r="H45" t="str">
        <v/>
      </c>
      <c r="I45" s="1" t="str">
        <f t="shared" si="8"/>
        <v/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5" x14ac:dyDescent="0.25">
      <c r="A46">
        <v>1</v>
      </c>
      <c r="B46" t="str">
        <v>ДРИГА Сергій Олександрович</v>
      </c>
      <c r="C46" s="9" t="str">
        <v>08.12.1986</v>
      </c>
      <c r="D46" s="1" t="str">
        <v>3175313158</v>
      </c>
      <c r="E46" s="1">
        <f t="shared" si="6"/>
        <v>10</v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5" x14ac:dyDescent="0.25">
      <c r="A47">
        <v>0</v>
      </c>
      <c r="B47" t="str">
        <v>ЄРМАКОВ Дмитро Олександрович</v>
      </c>
      <c r="C47" s="9" t="str">
        <v>26.12.1976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5" x14ac:dyDescent="0.25">
      <c r="A48">
        <v>6</v>
      </c>
      <c r="B48" t="str">
        <v>ЖЕРЕБЦОВ Данило Вадимович</v>
      </c>
      <c r="C48" s="9" t="str">
        <v>26.11.1997</v>
      </c>
      <c r="D48" s="1" t="str">
        <v>3575904092</v>
      </c>
      <c r="E48" s="1">
        <f t="shared" si="6"/>
        <v>10</v>
      </c>
      <c r="F48" t="str">
        <v>АВ 381840</v>
      </c>
      <c r="G48" s="1">
        <f t="shared" si="7"/>
        <v>9</v>
      </c>
      <c r="H48" t="str">
        <v>009028574
1237
17.04.2023</v>
      </c>
      <c r="I48" s="1">
        <f t="shared" si="8"/>
        <v>25</v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5" x14ac:dyDescent="0.25">
      <c r="A49">
        <v>31</v>
      </c>
      <c r="B49" t="str">
        <v>ЗАБАЙРАЧНИЙ Антон Валерійович</v>
      </c>
      <c r="C49" s="9" t="str">
        <v>19.05.1989</v>
      </c>
      <c r="D49" s="1" t="str">
        <v>3264613873</v>
      </c>
      <c r="E49" s="1">
        <f t="shared" si="6"/>
        <v>10</v>
      </c>
      <c r="F49" t="str">
        <v>АВ 949421</v>
      </c>
      <c r="G49" s="1">
        <f t="shared" si="7"/>
        <v>9</v>
      </c>
      <c r="H49" t="str">
        <v>ЕН 435216
Северодонецьким МВУМВС України в Луганській обл.
23.07.2005</v>
      </c>
      <c r="I49" s="1">
        <f t="shared" si="8"/>
        <v>69</v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5" x14ac:dyDescent="0.25">
      <c r="A50">
        <v>1</v>
      </c>
      <c r="B50" t="str">
        <v>ЗАЇКА Віталій Олександрович</v>
      </c>
      <c r="C50" s="9" t="str">
        <v>05.07.1980</v>
      </c>
      <c r="D50" s="1" t="str">
        <v>2940603255</v>
      </c>
      <c r="E50" s="1">
        <f t="shared" si="6"/>
        <v>10</v>
      </c>
      <c r="F50" t="str">
        <v>АВ 883684</v>
      </c>
      <c r="G50" s="1">
        <f t="shared" si="7"/>
        <v>9</v>
      </c>
      <c r="H50" t="str">
        <v/>
      </c>
      <c r="I50" s="1" t="str">
        <f t="shared" si="8"/>
        <v/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5" x14ac:dyDescent="0.25">
      <c r="A51">
        <v>40</v>
      </c>
      <c r="B51" t="str">
        <v>ЗВАДА Микита Іванович</v>
      </c>
      <c r="C51" s="9" t="str">
        <v>15.01.2001</v>
      </c>
      <c r="D51" s="1" t="str">
        <v>3690507477</v>
      </c>
      <c r="E51" s="1">
        <f t="shared" si="6"/>
        <v>10</v>
      </c>
      <c r="F51" t="str">
        <v>АВ 949418</v>
      </c>
      <c r="G51" s="1">
        <f t="shared" si="7"/>
        <v>9</v>
      </c>
      <c r="H51" t="str">
        <v>006012577
виданий 5922
23.04.2021</v>
      </c>
      <c r="I51" s="1">
        <f t="shared" si="8"/>
        <v>33</v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5" x14ac:dyDescent="0.25">
      <c r="A52">
        <v>4</v>
      </c>
      <c r="B52" t="str">
        <v>ЗВЯГІНЦЕВ Вадим Сергійович</v>
      </c>
      <c r="C52" s="9" t="str">
        <v>19.05.1990</v>
      </c>
      <c r="D52" s="1" t="str">
        <v>3301112235</v>
      </c>
      <c r="E52" s="1">
        <f t="shared" si="6"/>
        <v>10</v>
      </c>
      <c r="F52" t="str">
        <v>АГ 605685</v>
      </c>
      <c r="G52" s="1">
        <f t="shared" si="7"/>
        <v>9</v>
      </c>
      <c r="H52" t="str">
        <v>СМ 828673</v>
      </c>
      <c r="I52" s="1">
        <f t="shared" si="8"/>
        <v>9</v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5" x14ac:dyDescent="0.25">
      <c r="A53">
        <v>6</v>
      </c>
      <c r="B53" t="str">
        <v>ЗУБКО Андрій Валерійович</v>
      </c>
      <c r="C53" s="9" t="str">
        <v>17.11.2000</v>
      </c>
      <c r="D53" s="1" t="str">
        <v>3684602658</v>
      </c>
      <c r="E53" s="1">
        <f t="shared" si="6"/>
        <v>10</v>
      </c>
      <c r="F53" t="str">
        <v>АГ 629882</v>
      </c>
      <c r="G53" s="1">
        <f t="shared" si="7"/>
        <v>9</v>
      </c>
      <c r="H53" t="str">
        <v>СЮ 439586</v>
      </c>
      <c r="I53" s="1">
        <f t="shared" si="8"/>
        <v>9</v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5" x14ac:dyDescent="0.25">
      <c r="A54">
        <v>16</v>
      </c>
      <c r="B54" t="str">
        <v>КАЛЬЧЕНКО Олександр Іванович</v>
      </c>
      <c r="C54" s="9" t="str">
        <v>25.01.1980</v>
      </c>
      <c r="D54" s="1" t="str">
        <v>2924420790</v>
      </c>
      <c r="E54" s="1">
        <f t="shared" si="6"/>
        <v>10</v>
      </c>
      <c r="F54" t="str">
        <v>АВ 967887</v>
      </c>
      <c r="G54" s="1">
        <f t="shared" si="7"/>
        <v>9</v>
      </c>
      <c r="H54" t="str">
        <v/>
      </c>
      <c r="I54" s="1" t="str">
        <f t="shared" si="8"/>
        <v/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5" x14ac:dyDescent="0.25">
      <c r="A55">
        <v>7</v>
      </c>
      <c r="B55" t="str">
        <v>КАМІНСЬКИЙ Андрій Михайлович</v>
      </c>
      <c r="C55" s="9" t="str">
        <v>17.12.1996</v>
      </c>
      <c r="D55" s="1" t="str">
        <v>3541511375</v>
      </c>
      <c r="E55" s="1">
        <f t="shared" si="6"/>
        <v>10</v>
      </c>
      <c r="F55" t="str">
        <v>АГ 574999</v>
      </c>
      <c r="G55" s="1">
        <f t="shared" si="7"/>
        <v>9</v>
      </c>
      <c r="H55" t="str">
        <v>АТ 021347
Ленінським РВ УПМС України у Вінницькій області
17.01.2013</v>
      </c>
      <c r="I55" s="1">
        <f t="shared" si="8"/>
        <v>68</v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5" x14ac:dyDescent="0.25">
      <c r="A56">
        <v>5</v>
      </c>
      <c r="B56" t="str">
        <v>КАТЕРУША Ярослав Ігорович</v>
      </c>
      <c r="C56" s="9" t="str">
        <v>06.07.1996</v>
      </c>
      <c r="D56" s="1" t="str">
        <v>3525107076</v>
      </c>
      <c r="E56" s="1">
        <f t="shared" si="6"/>
        <v>10</v>
      </c>
      <c r="F56" t="str">
        <v>довідка</v>
      </c>
      <c r="G56" s="1">
        <f t="shared" si="7"/>
        <v>7</v>
      </c>
      <c r="H56" t="str">
        <v>НЕ 670190
Городищенським РС УДМС УКР в Черкаській обл
12.09.2012</v>
      </c>
      <c r="I56" s="1">
        <f t="shared" si="8"/>
        <v>64</v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5" x14ac:dyDescent="0.25">
      <c r="A57">
        <v>7</v>
      </c>
      <c r="B57" t="str">
        <v>КАЧУРА Олексій Олександрович</v>
      </c>
      <c r="C57" s="9" t="str">
        <v>01.03.1998</v>
      </c>
      <c r="D57" s="1" t="str">
        <v>3585404453</v>
      </c>
      <c r="E57" s="1">
        <f t="shared" si="6"/>
        <v>10</v>
      </c>
      <c r="F57" t="str">
        <v>011220221358641100104/1</v>
      </c>
      <c r="G57" s="1">
        <f t="shared" si="7"/>
        <v>23</v>
      </c>
      <c r="H57" t="str">
        <v/>
      </c>
      <c r="I57" s="1" t="str">
        <f t="shared" si="8"/>
        <v/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5" x14ac:dyDescent="0.25">
      <c r="A58">
        <v>20</v>
      </c>
      <c r="B58" t="str">
        <v>КВАША Сергій Анатолійович</v>
      </c>
      <c r="C58" s="9" t="str">
        <v>03.03.1990</v>
      </c>
      <c r="D58" s="1" t="str">
        <v>3293410951</v>
      </c>
      <c r="E58" s="1">
        <f t="shared" si="6"/>
        <v>10</v>
      </c>
      <c r="F58" t="str">
        <v>СО 728605</v>
      </c>
      <c r="G58" s="1">
        <f t="shared" si="7"/>
        <v>9</v>
      </c>
      <c r="H58" t="str">
        <v>МВ 341636
Роменським МРВУМВС України в Сумській обл.,
10.01.2007</v>
      </c>
      <c r="I58" s="1">
        <f t="shared" si="8"/>
        <v>64</v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5" x14ac:dyDescent="0.25">
      <c r="A59">
        <v>26</v>
      </c>
      <c r="B59" t="str">
        <v>КЛИМЕНЧЕНКО Максим Анатолійович</v>
      </c>
      <c r="C59" s="9" t="str">
        <v>04.01.1990</v>
      </c>
      <c r="D59" s="1" t="str">
        <v>3287611732</v>
      </c>
      <c r="E59" s="1">
        <f t="shared" si="6"/>
        <v>10</v>
      </c>
      <c r="F59" t="str">
        <v>АВ 967980</v>
      </c>
      <c r="G59" s="1">
        <f t="shared" si="7"/>
        <v>9</v>
      </c>
      <c r="H59" t="str">
        <v>МВ 302722
Глухівським МРВ УМВС України в Сумській обл.
07.07.2006</v>
      </c>
      <c r="I59" s="1">
        <f t="shared" si="8"/>
        <v>65</v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5" x14ac:dyDescent="0.25">
      <c r="A60">
        <v>28</v>
      </c>
      <c r="B60" t="str">
        <v>КНЯЗЄВ Олексадр Олексійович</v>
      </c>
      <c r="C60" s="9" t="str">
        <v>10.01.1984</v>
      </c>
      <c r="D60" s="1" t="str">
        <v>3069007313</v>
      </c>
      <c r="E60" s="1">
        <f t="shared" si="6"/>
        <v>10</v>
      </c>
      <c r="F60" t="str">
        <v xml:space="preserve">МО 533842
</v>
      </c>
      <c r="G60" s="1">
        <f t="shared" si="7"/>
        <v>10</v>
      </c>
      <c r="H60" t="str">
        <v>МВ 580136
Лебединським МСУДМС України в Сумській обл.,
18.03.2015</v>
      </c>
      <c r="I60" s="1">
        <f t="shared" si="8"/>
        <v>65</v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5" x14ac:dyDescent="0.25">
      <c r="A61">
        <v>7</v>
      </c>
      <c r="B61" t="str">
        <v>КОВАЛЕНКО Анатолій Григорович</v>
      </c>
      <c r="C61" s="9" t="str">
        <v>21.12.1980</v>
      </c>
      <c r="D61" s="1" t="str">
        <v>2957514658</v>
      </c>
      <c r="E61" s="1">
        <f t="shared" si="6"/>
        <v>10</v>
      </c>
      <c r="F61" t="str">
        <v>АВ 960033</v>
      </c>
      <c r="G61" s="1">
        <f t="shared" si="7"/>
        <v>9</v>
      </c>
      <c r="H61" t="str">
        <v>ВМ 531816
Корольовським РВ УМВС України в Житомирській області
04.04.1998</v>
      </c>
      <c r="I61" s="1">
        <f t="shared" si="8"/>
        <v>73</v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5" x14ac:dyDescent="0.25">
      <c r="A62">
        <v>8</v>
      </c>
      <c r="B62" t="str">
        <v>КОВАЛЕНКО Дмитро Валентинович</v>
      </c>
      <c r="C62" s="9" t="str">
        <v>29.10.1984</v>
      </c>
      <c r="D62" s="1" t="str">
        <v>3098314219</v>
      </c>
      <c r="E62" s="1">
        <f t="shared" si="6"/>
        <v>10</v>
      </c>
      <c r="F62" t="str">
        <v>АГ 629884</v>
      </c>
      <c r="G62" s="1">
        <f t="shared" si="7"/>
        <v>9</v>
      </c>
      <c r="H62" t="str">
        <v>004120993
8026
28.10.2019</v>
      </c>
      <c r="I62" s="1">
        <f t="shared" si="8"/>
        <v>25</v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5" x14ac:dyDescent="0.25">
      <c r="A63">
        <v>9</v>
      </c>
      <c r="B63" t="str">
        <v>КОВАЛЕНКО Олег Андрійович</v>
      </c>
      <c r="C63" s="9" t="str">
        <v>17.05.1993</v>
      </c>
      <c r="D63" s="1" t="str">
        <v>3410506256</v>
      </c>
      <c r="E63" s="1">
        <f t="shared" si="6"/>
        <v>10</v>
      </c>
      <c r="F63" t="str">
        <v>040520250688132901083/1</v>
      </c>
      <c r="G63" s="1">
        <f t="shared" si="7"/>
        <v>23</v>
      </c>
      <c r="H63" t="str">
        <v>МР 295449</v>
      </c>
      <c r="I63" s="1">
        <f t="shared" si="8"/>
        <v>9</v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5" x14ac:dyDescent="0.25">
      <c r="A64">
        <v>8</v>
      </c>
      <c r="B64" t="str">
        <v>КОВАЛЬ Сергій Степанович</v>
      </c>
      <c r="C64" s="9" t="str">
        <v>09.09.1982</v>
      </c>
      <c r="D64" s="1" t="str">
        <v>3020225699</v>
      </c>
      <c r="E64" s="1">
        <f t="shared" si="6"/>
        <v>10</v>
      </c>
      <c r="F64" t="str">
        <v>АГ 574997</v>
      </c>
      <c r="G64" s="1">
        <f t="shared" si="7"/>
        <v>9</v>
      </c>
      <c r="H64" t="str">
        <v>АТ 170876
Хмільницьким РС УДМС УКР в Вінницькій обл
27.10.2016</v>
      </c>
      <c r="I64" s="1">
        <f t="shared" si="8"/>
        <v>62</v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5" x14ac:dyDescent="0.25">
      <c r="A65">
        <v>16</v>
      </c>
      <c r="B65" t="str">
        <v>КОВАЛЬОВ Владислав Віталійович</v>
      </c>
      <c r="C65" s="9" t="str">
        <v>16.04.2001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5" x14ac:dyDescent="0.25">
      <c r="A66">
        <v>30</v>
      </c>
      <c r="B66" t="str">
        <v>КОЛОДЧЕНКО Олег Григорович</v>
      </c>
      <c r="C66" s="9" t="str">
        <v>10.03.1990</v>
      </c>
      <c r="D66" s="1" t="str">
        <v>3294101893</v>
      </c>
      <c r="E66" s="1">
        <f t="shared" si="6"/>
        <v>10</v>
      </c>
      <c r="F66" t="str">
        <v>СО 621238</v>
      </c>
      <c r="G66" s="1">
        <f t="shared" si="7"/>
        <v>9</v>
      </c>
      <c r="H66" t="str">
        <v>МВ 321644
Великописарівським РВУМВС України в Сумській обл.
25.07.2006</v>
      </c>
      <c r="I66" s="1">
        <f t="shared" si="8"/>
        <v>70</v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5" x14ac:dyDescent="0.25">
      <c r="A67">
        <v>8</v>
      </c>
      <c r="B67" t="str">
        <v>КОНОВАЛ Євгеній Миколайович</v>
      </c>
      <c r="C67" s="9" t="str">
        <v>01.06.1984</v>
      </c>
      <c r="D67" s="1" t="str">
        <v>3083303814</v>
      </c>
      <c r="E67" s="1">
        <f t="shared" ref="E67:E98" si="11">IF(D67="", "", LEN(D67))</f>
        <v>10</v>
      </c>
      <c r="F67" t="str">
        <v>АГ 633620</v>
      </c>
      <c r="G67" s="1">
        <f t="shared" ref="G67:G98" si="12">IF(F67="", "", LEN(F67))</f>
        <v>9</v>
      </c>
      <c r="H67" t="str">
        <v/>
      </c>
      <c r="I67" s="1" t="str">
        <f t="shared" ref="I67:I98" si="13">IF(H67="", "", LEN(H67))</f>
        <v/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5" x14ac:dyDescent="0.25">
      <c r="A68">
        <v>24</v>
      </c>
      <c r="B68" t="str">
        <v>КОРЕНЄВ Віталій Віталійович</v>
      </c>
      <c r="C68" s="9" t="str">
        <v>24.02.1989</v>
      </c>
      <c r="D68" s="1" t="str">
        <v>3256220573</v>
      </c>
      <c r="E68" s="1">
        <f t="shared" si="11"/>
        <v>10</v>
      </c>
      <c r="F68" t="str">
        <v>АВ 949492</v>
      </c>
      <c r="G68" s="1">
        <f t="shared" si="12"/>
        <v>9</v>
      </c>
      <c r="H68" t="str">
        <v>закордоний паспорт
FM731032
виданий 5901
05.04.2018</v>
      </c>
      <c r="I68" s="1">
        <f t="shared" si="13"/>
        <v>51</v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5" x14ac:dyDescent="0.25">
      <c r="A69">
        <v>35</v>
      </c>
      <c r="B69" t="str">
        <v>КОСЕНКО Віталій Якович</v>
      </c>
      <c r="C69" s="9" t="str">
        <v>25.10.1994</v>
      </c>
      <c r="D69" s="1" t="str">
        <v>3463112994</v>
      </c>
      <c r="E69" s="1">
        <f t="shared" si="11"/>
        <v>10</v>
      </c>
      <c r="F69" t="str">
        <v>АВ 949438</v>
      </c>
      <c r="G69" s="1">
        <f t="shared" si="12"/>
        <v>9</v>
      </c>
      <c r="H69" t="str">
        <v>008368296
виданий 5922
21.10.2022</v>
      </c>
      <c r="I69" s="1">
        <f t="shared" si="13"/>
        <v>33</v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5" x14ac:dyDescent="0.25">
      <c r="A70">
        <v>9</v>
      </c>
      <c r="B70" t="str">
        <v>КОСЕНЮК Валерій Анатолійович</v>
      </c>
      <c r="C70" s="9" t="str">
        <v>23.07.1975</v>
      </c>
      <c r="D70" s="1" t="str">
        <v>2759713830</v>
      </c>
      <c r="E70" s="1">
        <f t="shared" si="11"/>
        <v>10</v>
      </c>
      <c r="F70" t="str">
        <v>АГ 606584</v>
      </c>
      <c r="G70" s="1">
        <f t="shared" si="12"/>
        <v>9</v>
      </c>
      <c r="H70" t="str">
        <v>СН 289053</v>
      </c>
      <c r="I70" s="1">
        <f t="shared" si="13"/>
        <v>9</v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5" x14ac:dyDescent="0.25">
      <c r="A71">
        <v>7</v>
      </c>
      <c r="B71" t="str">
        <v>КОСЬМІН Юрій Віталійович</v>
      </c>
      <c r="C71" s="9" t="str">
        <v>12.07.1980</v>
      </c>
      <c r="D71" s="1" t="str">
        <v>2941315057</v>
      </c>
      <c r="E71" s="1">
        <f t="shared" si="11"/>
        <v>10</v>
      </c>
      <c r="F71" t="str">
        <v>АВ 967804</v>
      </c>
      <c r="G71" s="1">
        <f t="shared" si="12"/>
        <v>9</v>
      </c>
      <c r="H71" t="str">
        <v/>
      </c>
      <c r="I71" s="1" t="str">
        <f t="shared" si="13"/>
        <v/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5" x14ac:dyDescent="0.25">
      <c r="A72">
        <v>6</v>
      </c>
      <c r="B72" t="str">
        <v>КРЕЙДИЧ Жан Віталійович</v>
      </c>
      <c r="C72" s="9" t="str">
        <v>11.03.1985</v>
      </c>
      <c r="D72" s="1" t="str">
        <v>3111620917</v>
      </c>
      <c r="E72" s="1">
        <f t="shared" si="11"/>
        <v>10</v>
      </c>
      <c r="F72" t="str">
        <v>АГ 186074</v>
      </c>
      <c r="G72" s="1">
        <f t="shared" si="12"/>
        <v>9</v>
      </c>
      <c r="H72" t="str">
        <v>ВН 498883
Корольовським РВ УМВС України в Житомирській області
17.08.2010</v>
      </c>
      <c r="I72" s="1">
        <f t="shared" si="13"/>
        <v>73</v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5" x14ac:dyDescent="0.25">
      <c r="A73">
        <v>44</v>
      </c>
      <c r="B73" t="str">
        <v>КРИВОГУЗ Віталій Олександович</v>
      </c>
      <c r="C73" s="9" t="str">
        <v>01.03.1980</v>
      </c>
      <c r="D73" s="1" t="str">
        <v>2928021037</v>
      </c>
      <c r="E73" s="1">
        <f t="shared" si="11"/>
        <v>10</v>
      </c>
      <c r="F73" t="str">
        <v>СО 431160</v>
      </c>
      <c r="G73" s="1">
        <f t="shared" si="12"/>
        <v>9</v>
      </c>
      <c r="H73" t="str">
        <v>МА 314704,
Буринським РВУМВС України в Сумський обл.,
04.08.1997</v>
      </c>
      <c r="I73" s="1">
        <f t="shared" si="13"/>
        <v>64</v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5" x14ac:dyDescent="0.25">
      <c r="A74">
        <v>10</v>
      </c>
      <c r="B74" t="str">
        <v>КУЗЬМИШИН Юрій Миколайович</v>
      </c>
      <c r="C74" s="9" t="str">
        <v>07.05.1989</v>
      </c>
      <c r="D74" s="1" t="str">
        <v>3263419370</v>
      </c>
      <c r="E74" s="1">
        <f t="shared" si="11"/>
        <v>10</v>
      </c>
      <c r="F74" t="str">
        <v>АГ 603381</v>
      </c>
      <c r="G74" s="1">
        <f t="shared" si="12"/>
        <v>9</v>
      </c>
      <c r="H74" t="str">
        <v>012496201
1819
27.10.2025</v>
      </c>
      <c r="I74" s="1">
        <f t="shared" si="13"/>
        <v>25</v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5" x14ac:dyDescent="0.25">
      <c r="A75">
        <v>7</v>
      </c>
      <c r="B75" t="str">
        <v>КУЧЕРЕНКО Анатолій Михайлович</v>
      </c>
      <c r="C75" s="9" t="str">
        <v>22.12.1992</v>
      </c>
      <c r="D75" s="1" t="str">
        <v>3395907198</v>
      </c>
      <c r="E75" s="1">
        <f t="shared" si="11"/>
        <v>10</v>
      </c>
      <c r="F75" t="str">
        <v>АГ 606238</v>
      </c>
      <c r="G75" s="1">
        <f t="shared" si="12"/>
        <v>9</v>
      </c>
      <c r="H75" t="str">
        <v>005837755
5926
11.03.2021</v>
      </c>
      <c r="I75" s="1">
        <f t="shared" si="13"/>
        <v>25</v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5" x14ac:dyDescent="0.25">
      <c r="A76">
        <v>7</v>
      </c>
      <c r="B76" t="str">
        <v>КУЧУРА Андрій Віталійович</v>
      </c>
      <c r="C76" s="9" t="str">
        <v>08.02.1988</v>
      </c>
      <c r="D76" s="1" t="str">
        <v>3218006254</v>
      </c>
      <c r="E76" s="1">
        <f t="shared" si="11"/>
        <v>10</v>
      </c>
      <c r="F76" t="str">
        <v>АГ 606587</v>
      </c>
      <c r="G76" s="1">
        <f t="shared" si="12"/>
        <v>9</v>
      </c>
      <c r="H76" t="str">
        <v>НМ 474141</v>
      </c>
      <c r="I76" s="1">
        <f t="shared" si="13"/>
        <v>9</v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5" x14ac:dyDescent="0.25">
      <c r="A77">
        <v>29</v>
      </c>
      <c r="B77" t="str">
        <v>КУЩ Андрій Петрович</v>
      </c>
      <c r="C77" s="9" t="str">
        <v>20.03.1979</v>
      </c>
      <c r="D77" s="1" t="str">
        <v>2893300213</v>
      </c>
      <c r="E77" s="1">
        <f t="shared" si="11"/>
        <v>10</v>
      </c>
      <c r="F77" t="str">
        <v>УН 0497799</v>
      </c>
      <c r="G77" s="1">
        <f t="shared" si="12"/>
        <v>10</v>
      </c>
      <c r="H77" t="str">
        <v>МВ 429139
Буринським РВГУМВС України в Сумській обл.,
28.01.2010</v>
      </c>
      <c r="I77" s="1">
        <f t="shared" si="13"/>
        <v>64</v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5" x14ac:dyDescent="0.25">
      <c r="A78">
        <v>9</v>
      </c>
      <c r="B78" t="str">
        <v>ЛЕВЕНЕЦЬ Максим Дмитрович</v>
      </c>
      <c r="C78" s="9" t="str">
        <v>01.08.1988</v>
      </c>
      <c r="D78" s="1" t="str">
        <v>3235521550</v>
      </c>
      <c r="E78" s="1">
        <f t="shared" si="11"/>
        <v>10</v>
      </c>
      <c r="F78" t="str">
        <v>АГ 629816</v>
      </c>
      <c r="G78" s="1">
        <f t="shared" si="12"/>
        <v>9</v>
      </c>
      <c r="H78" t="str">
        <v>МЕ 490408
Шевченківського РУ ГУ МВС УКР в м. Києві
28.04.2005</v>
      </c>
      <c r="I78" s="1">
        <f t="shared" si="13"/>
        <v>61</v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5" x14ac:dyDescent="0.25">
      <c r="A79">
        <v>33</v>
      </c>
      <c r="B79" t="str">
        <v>ЛЕВЧИЧ Олександр Миколайович</v>
      </c>
      <c r="C79" s="9" t="str">
        <v>17.06.1978</v>
      </c>
      <c r="D79" s="1" t="str">
        <v>2865716296</v>
      </c>
      <c r="E79" s="1">
        <f t="shared" si="11"/>
        <v>10</v>
      </c>
      <c r="F79" t="str">
        <v>АВ 949490</v>
      </c>
      <c r="G79" s="1">
        <f t="shared" si="12"/>
        <v>9</v>
      </c>
      <c r="H79" t="str">
        <v>010064683
Виданий 5930
21.12.2023</v>
      </c>
      <c r="I79" s="1">
        <f t="shared" si="13"/>
        <v>33</v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5" x14ac:dyDescent="0.25">
      <c r="A80">
        <v>3</v>
      </c>
      <c r="B80" t="str">
        <v>ЛИТВИНКО Олександр Сергійович</v>
      </c>
      <c r="C80" s="9" t="str">
        <v>21.07.2000</v>
      </c>
      <c r="D80" s="1" t="str">
        <v>3672709816</v>
      </c>
      <c r="E80" s="1">
        <f t="shared" si="11"/>
        <v>10</v>
      </c>
      <c r="F80" t="str">
        <v>АВ 949425</v>
      </c>
      <c r="G80" s="1">
        <f t="shared" si="12"/>
        <v>9</v>
      </c>
      <c r="H80" t="str">
        <v>006384474
Виданий 5924
19.07.2021</v>
      </c>
      <c r="I80" s="1">
        <f t="shared" si="13"/>
        <v>33</v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5" x14ac:dyDescent="0.25">
      <c r="A81">
        <v>8</v>
      </c>
      <c r="B81" t="str">
        <v>ЛЮЛЕВИЧ Віталій Михайлович</v>
      </c>
      <c r="C81" s="9" t="str">
        <v>21.08.1989</v>
      </c>
      <c r="D81" s="1" t="str">
        <v>3274005414</v>
      </c>
      <c r="E81" s="1">
        <f t="shared" si="11"/>
        <v>10</v>
      </c>
      <c r="F81" t="str">
        <v>АВ 960028</v>
      </c>
      <c r="G81" s="1">
        <f t="shared" si="12"/>
        <v>9</v>
      </c>
      <c r="H81" t="str">
        <v>ВН 610181
Корольовським РВ у м. Житомирі УДМС УКР в Житомирській обл
07.09.2013</v>
      </c>
      <c r="I81" s="1">
        <f t="shared" si="13"/>
        <v>79</v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5" x14ac:dyDescent="0.25">
      <c r="A82">
        <v>0</v>
      </c>
      <c r="B82" t="str">
        <v>МАЗУРКЕВИЧ Віталій Петрович</v>
      </c>
      <c r="C82" s="9" t="str">
        <v>29.03.1993</v>
      </c>
      <c r="D82" s="1" t="str">
        <v>3405600870</v>
      </c>
      <c r="E82" s="1">
        <f t="shared" si="11"/>
        <v>10</v>
      </c>
      <c r="F82" t="str">
        <v>АГ 605625</v>
      </c>
      <c r="G82" s="1">
        <f t="shared" si="12"/>
        <v>9</v>
      </c>
      <c r="H82" t="str">
        <v/>
      </c>
      <c r="I82" s="1" t="str">
        <f t="shared" si="13"/>
        <v/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5" x14ac:dyDescent="0.25">
      <c r="A83">
        <v>8</v>
      </c>
      <c r="B83" t="str">
        <v>МАТЮНІН Іван Леонідович</v>
      </c>
      <c r="C83" s="9" t="str">
        <v>09.10.1984</v>
      </c>
      <c r="D83" s="1" t="str">
        <v>3096315737</v>
      </c>
      <c r="E83" s="1">
        <f t="shared" si="11"/>
        <v>10</v>
      </c>
      <c r="F83" t="str">
        <v>АГ 186071</v>
      </c>
      <c r="G83" s="1">
        <f t="shared" si="12"/>
        <v>9</v>
      </c>
      <c r="H83" t="str">
        <v>ВН 566980
Корольовським РВ УМВС України в Житомирській області
01.01.2000</v>
      </c>
      <c r="I83" s="1">
        <f t="shared" si="13"/>
        <v>73</v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5" x14ac:dyDescent="0.25">
      <c r="A84">
        <v>42</v>
      </c>
      <c r="B84" t="str">
        <v>МЕНЬШИКОВ Олексій Єгорович</v>
      </c>
      <c r="C84" s="9" t="str">
        <v>30.03.1980</v>
      </c>
      <c r="D84" s="1" t="str">
        <v>2930900615</v>
      </c>
      <c r="E84" s="1">
        <f t="shared" si="11"/>
        <v>10</v>
      </c>
      <c r="F84" t="str">
        <v>АВ 909203</v>
      </c>
      <c r="G84" s="1">
        <f t="shared" si="12"/>
        <v>9</v>
      </c>
      <c r="H84" t="str">
        <v>МК 119294,
Пісочинським ВМ Харківського РВУМВС України
09.04.1996</v>
      </c>
      <c r="I84" s="1">
        <f t="shared" si="13"/>
        <v>65</v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5" x14ac:dyDescent="0.25">
      <c r="A85">
        <v>9</v>
      </c>
      <c r="B85" t="str">
        <v>НЄЖНОВ Сергій Миколайович</v>
      </c>
      <c r="C85" s="9" t="str">
        <v>11.01.1977</v>
      </c>
      <c r="D85" s="1" t="str">
        <v>2813500653</v>
      </c>
      <c r="E85" s="1">
        <f t="shared" si="11"/>
        <v>10</v>
      </c>
      <c r="F85" t="str">
        <v>АГ 594862</v>
      </c>
      <c r="G85" s="1">
        <f t="shared" si="12"/>
        <v>9</v>
      </c>
      <c r="H85" t="str">
        <v>МН 840776
Червонозаводським РВХМУУМВС України в Харківській обл.,
25.04.2006</v>
      </c>
      <c r="I85" s="1">
        <f t="shared" si="13"/>
        <v>76</v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5" x14ac:dyDescent="0.25">
      <c r="A86">
        <v>10</v>
      </c>
      <c r="B86" t="str">
        <v>ОСАДЧУК Олександр Олександрович</v>
      </c>
      <c r="C86" s="9" t="str">
        <v>06.04.1988</v>
      </c>
      <c r="D86" s="1" t="str">
        <v>3223818474</v>
      </c>
      <c r="E86" s="1">
        <f t="shared" si="11"/>
        <v>10</v>
      </c>
      <c r="F86" t="str">
        <v>АГ 603361</v>
      </c>
      <c r="G86" s="1">
        <f t="shared" si="12"/>
        <v>9</v>
      </c>
      <c r="H86" t="str">
        <v>ВН 554655
Корольовським РВ УМВС УКР в Житомирській обл
17.04.2012</v>
      </c>
      <c r="I86" s="1">
        <f t="shared" si="13"/>
        <v>65</v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5" x14ac:dyDescent="0.25">
      <c r="A87">
        <v>45</v>
      </c>
      <c r="B87" t="str">
        <v>ПАНЧЕНКО Олексадр Валерійович</v>
      </c>
      <c r="C87" s="9" t="str">
        <v>13.12.1982</v>
      </c>
      <c r="D87" s="1" t="str">
        <v>3029719656</v>
      </c>
      <c r="E87" s="1">
        <f t="shared" si="11"/>
        <v>10</v>
      </c>
      <c r="F87" t="str">
        <v>АВ 967839</v>
      </c>
      <c r="G87" s="1">
        <f t="shared" si="12"/>
        <v>9</v>
      </c>
      <c r="H87" t="str">
        <v>005500019</v>
      </c>
      <c r="I87" s="1">
        <f t="shared" si="13"/>
        <v>9</v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5" x14ac:dyDescent="0.25">
      <c r="A88">
        <v>21</v>
      </c>
      <c r="B88" t="str">
        <v>ПАРХОМЕНКО Володимир Анатолійович</v>
      </c>
      <c r="C88" s="9" t="str">
        <v>29.12.1985</v>
      </c>
      <c r="D88" s="1" t="str">
        <v>3140913593</v>
      </c>
      <c r="E88" s="1">
        <f t="shared" si="11"/>
        <v>10</v>
      </c>
      <c r="F88" t="str">
        <v>АВ 967840</v>
      </c>
      <c r="G88" s="1">
        <f t="shared" si="12"/>
        <v>9</v>
      </c>
      <c r="H88" t="str">
        <v>МВ 078689
Крокевецьким РВ УМВС України в Сумській обл
22.10.2002</v>
      </c>
      <c r="I88" s="1">
        <f t="shared" si="13"/>
        <v>64</v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5" x14ac:dyDescent="0.25">
      <c r="A89">
        <v>11</v>
      </c>
      <c r="B89" t="str">
        <v>ПАРШИКОВ Артем Вадимович</v>
      </c>
      <c r="C89" s="9" t="str">
        <v>15.09.1998</v>
      </c>
      <c r="D89" s="1" t="str">
        <v>3605210974</v>
      </c>
      <c r="E89" s="1">
        <f t="shared" si="11"/>
        <v>10</v>
      </c>
      <c r="F89" t="str">
        <v>АГ 471494</v>
      </c>
      <c r="G89" s="1">
        <f t="shared" si="12"/>
        <v>9</v>
      </c>
      <c r="H89" t="str">
        <v>ЕВ 370186
Кіровським РВ у м. Кіровограді УДМС УКР в Кіровоградській обл
12.09.2014</v>
      </c>
      <c r="I89" s="1">
        <f t="shared" si="13"/>
        <v>82</v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5" x14ac:dyDescent="0.25">
      <c r="A90">
        <v>17</v>
      </c>
      <c r="B90" t="str">
        <v>ПАШКОВ Денис Геннадійович</v>
      </c>
      <c r="C90" s="9" t="str">
        <v>01.02.1989</v>
      </c>
      <c r="D90" s="1" t="str">
        <v>3253904779</v>
      </c>
      <c r="E90" s="1">
        <f t="shared" si="11"/>
        <v>10</v>
      </c>
      <c r="F90" t="str">
        <v>СО 316222</v>
      </c>
      <c r="G90" s="1">
        <f t="shared" si="12"/>
        <v>9</v>
      </c>
      <c r="H90" t="str">
        <v>МН773485
Орджонікідзевським РВХМУУМВС України в Харківській обл.
16.06.2005</v>
      </c>
      <c r="I90" s="1">
        <f t="shared" si="13"/>
        <v>75</v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5" x14ac:dyDescent="0.25">
      <c r="A91">
        <v>2</v>
      </c>
      <c r="B91" t="str">
        <v>ПЕТРАШ Віктор Володимирович</v>
      </c>
      <c r="C91" s="9" t="str">
        <v>04.09.1984</v>
      </c>
      <c r="D91" s="1" t="str">
        <v>3092805058</v>
      </c>
      <c r="E91" s="1">
        <f t="shared" si="11"/>
        <v>10</v>
      </c>
      <c r="F91" t="str">
        <v>АВ 704155</v>
      </c>
      <c r="G91" s="1">
        <f t="shared" si="12"/>
        <v>9</v>
      </c>
      <c r="H91" t="str">
        <v>МА 942892
Лебединським МРВУМВС України в Сумській обл.,
27.02.2002</v>
      </c>
      <c r="I91" s="1">
        <f t="shared" si="13"/>
        <v>66</v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5" x14ac:dyDescent="0.25">
      <c r="A92">
        <v>8</v>
      </c>
      <c r="B92" t="str">
        <v>ПИРОГАНИЧ Ігор Ігорович</v>
      </c>
      <c r="C92" s="9" t="str">
        <v>05.03.1991</v>
      </c>
      <c r="D92" s="1" t="str">
        <v>3330114316</v>
      </c>
      <c r="E92" s="1">
        <f t="shared" si="11"/>
        <v>10</v>
      </c>
      <c r="F92" t="str">
        <v>АГ 633796</v>
      </c>
      <c r="G92" s="1">
        <f t="shared" si="12"/>
        <v>9</v>
      </c>
      <c r="H92" t="str">
        <v>006435172
5124
27.07.2021</v>
      </c>
      <c r="I92" s="1">
        <f t="shared" si="13"/>
        <v>25</v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5" x14ac:dyDescent="0.25">
      <c r="A93">
        <v>11</v>
      </c>
      <c r="B93" t="str">
        <v>ПЛАТКІВСЬКИЙ Олександр Анатолійович</v>
      </c>
      <c r="C93" s="9" t="str">
        <v>21.04.1985</v>
      </c>
      <c r="D93" s="1" t="str">
        <v>3115715211</v>
      </c>
      <c r="E93" s="1">
        <f t="shared" si="11"/>
        <v>10</v>
      </c>
      <c r="F93" t="str">
        <v>АГ 641907</v>
      </c>
      <c r="G93" s="1">
        <f t="shared" si="12"/>
        <v>9</v>
      </c>
      <c r="H93" t="str">
        <v>ВН 355573</v>
      </c>
      <c r="I93" s="1">
        <f t="shared" si="13"/>
        <v>9</v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5" x14ac:dyDescent="0.25">
      <c r="A94">
        <v>12</v>
      </c>
      <c r="B94" t="str">
        <v>ПОЛІЩЕНКО Олександр Петрович</v>
      </c>
      <c r="C94" s="9" t="str">
        <v>07.12.1993</v>
      </c>
      <c r="D94" s="1" t="str">
        <v>3430910630</v>
      </c>
      <c r="E94" s="1">
        <f t="shared" si="11"/>
        <v>10</v>
      </c>
      <c r="F94" t="str">
        <v>АГ 575000</v>
      </c>
      <c r="G94" s="1">
        <f t="shared" si="12"/>
        <v>9</v>
      </c>
      <c r="H94" t="str">
        <v>004508736
29.01.2020</v>
      </c>
      <c r="I94" s="1">
        <f t="shared" si="13"/>
        <v>20</v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5" x14ac:dyDescent="0.25">
      <c r="A95">
        <v>6</v>
      </c>
      <c r="B95" t="str">
        <v>ПОЛТОРАЦЬКИЙ Сергій Олександрович</v>
      </c>
      <c r="C95" s="9" t="str">
        <v>09.09.1991</v>
      </c>
      <c r="D95" s="1" t="str">
        <v>3348900619</v>
      </c>
      <c r="E95" s="1">
        <f t="shared" si="11"/>
        <v>10</v>
      </c>
      <c r="F95" t="str">
        <v>АВ 093085</v>
      </c>
      <c r="G95" s="1">
        <f t="shared" si="12"/>
        <v>9</v>
      </c>
      <c r="H95" t="str">
        <v>НМ 302525
Ніжинським МРВ УМВС УКР в Чернігівській обл
02.11.2007</v>
      </c>
      <c r="I95" s="1">
        <f t="shared" si="13"/>
        <v>64</v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5" x14ac:dyDescent="0.25">
      <c r="A96">
        <v>9</v>
      </c>
      <c r="B96" t="str">
        <v>ПОНОМАРЕНКО Володимир Миколайович</v>
      </c>
      <c r="C96" s="9" t="str">
        <v>03.10.1987</v>
      </c>
      <c r="D96" s="1" t="str">
        <v>3205210030</v>
      </c>
      <c r="E96" s="1">
        <f t="shared" si="11"/>
        <v>10</v>
      </c>
      <c r="F96" t="str">
        <v>№250220261320609100002/1</v>
      </c>
      <c r="G96" s="1">
        <f t="shared" si="12"/>
        <v>24</v>
      </c>
      <c r="H96" t="str">
        <v>НЕ 335807
Смілянським МРВ УМВС України в Черкаській області
25.12.2003</v>
      </c>
      <c r="I96" s="1">
        <f t="shared" si="13"/>
        <v>70</v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5" x14ac:dyDescent="0.25">
      <c r="A97">
        <v>12</v>
      </c>
      <c r="B97" t="str">
        <v>ПРИЩЕПЧУК Андрій Олександрович</v>
      </c>
      <c r="C97" s="9" t="str">
        <v>06.08.1991</v>
      </c>
      <c r="D97" s="1" t="str">
        <v>3345513459</v>
      </c>
      <c r="E97" s="1">
        <f t="shared" si="11"/>
        <v>10</v>
      </c>
      <c r="F97" t="str">
        <v>АГ 629885</v>
      </c>
      <c r="G97" s="1">
        <f t="shared" si="12"/>
        <v>9</v>
      </c>
      <c r="H97" t="str">
        <v>СМ 957975
Бородянським РВ ГУ МВС УКР в Київській обл
29.09.2007</v>
      </c>
      <c r="I97" s="1">
        <f t="shared" si="13"/>
        <v>63</v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5" x14ac:dyDescent="0.25">
      <c r="A98">
        <v>13</v>
      </c>
      <c r="B98" t="str">
        <v>ПРОКОПЧУК Євген Антонович</v>
      </c>
      <c r="C98" s="9" t="str">
        <v>18.03.1981</v>
      </c>
      <c r="D98" s="1" t="str">
        <v>2966217453</v>
      </c>
      <c r="E98" s="1">
        <f t="shared" si="11"/>
        <v>10</v>
      </c>
      <c r="F98" t="str">
        <v>АГ 603343</v>
      </c>
      <c r="G98" s="1">
        <f t="shared" si="12"/>
        <v>9</v>
      </c>
      <c r="H98" t="str">
        <v>ВМ 570005
Богунським РВ УМВС УКР в Житоминській обл
17.06.1998</v>
      </c>
      <c r="I98" s="1">
        <f t="shared" si="13"/>
        <v>62</v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5" x14ac:dyDescent="0.25">
      <c r="A99">
        <v>9</v>
      </c>
      <c r="B99" t="str">
        <v>ПЯТНІКОВ Анатолій Вікторович</v>
      </c>
      <c r="C99" s="9" t="str">
        <v>17.12.1978</v>
      </c>
      <c r="D99" s="1" t="str">
        <v>2884021413</v>
      </c>
      <c r="E99" s="1">
        <f t="shared" ref="E99:E130" si="17">IF(D99="", "", LEN(D99))</f>
        <v>10</v>
      </c>
      <c r="F99" t="str">
        <v>№020520251320939300022/1</v>
      </c>
      <c r="G99" s="1">
        <f t="shared" ref="G99:G130" si="18">IF(F99="", "", LEN(F99))</f>
        <v>24</v>
      </c>
      <c r="H99" t="str">
        <v>009833927
8017
24.10.2023</v>
      </c>
      <c r="I99" s="1">
        <f t="shared" ref="I99:I130" si="19">IF(H99="", "", LEN(H99))</f>
        <v>25</v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5" x14ac:dyDescent="0.25">
      <c r="A100">
        <v>0</v>
      </c>
      <c r="B100" t="str">
        <v>РЕДЬКО Вадим Юрійович</v>
      </c>
      <c r="C100" s="9" t="str">
        <v>22.04.1992</v>
      </c>
      <c r="D100" s="1" t="str">
        <v>3371514395</v>
      </c>
      <c r="E100" s="1">
        <f t="shared" si="17"/>
        <v>10</v>
      </c>
      <c r="F100" t="str">
        <v>№291120211320515300024/1</v>
      </c>
      <c r="G100" s="1">
        <f t="shared" si="18"/>
        <v>24</v>
      </c>
      <c r="H100" t="str">
        <v/>
      </c>
      <c r="I100" s="1" t="str">
        <f t="shared" si="19"/>
        <v/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5" x14ac:dyDescent="0.25">
      <c r="A101">
        <v>36</v>
      </c>
      <c r="B101" t="str">
        <v>РІЗНИЧОК Ігор Миколайович</v>
      </c>
      <c r="C101" s="9" t="str">
        <v>28.08.1990</v>
      </c>
      <c r="D101" s="1" t="str">
        <v>3311204310</v>
      </c>
      <c r="E101" s="1">
        <f t="shared" si="17"/>
        <v>10</v>
      </c>
      <c r="F101" t="str">
        <v>АВ 967827</v>
      </c>
      <c r="G101" s="1">
        <f t="shared" si="18"/>
        <v>9</v>
      </c>
      <c r="H101" t="str">
        <v>007897814
Виданий 5920
12.07.2022</v>
      </c>
      <c r="I101" s="1">
        <f t="shared" si="19"/>
        <v>33</v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5" x14ac:dyDescent="0.25">
      <c r="A102">
        <v>13</v>
      </c>
      <c r="B102" t="str">
        <v>РОМАНЦОВ Ілля Андрійович</v>
      </c>
      <c r="C102" s="9" t="str">
        <v>02.08.1998</v>
      </c>
      <c r="D102" s="1" t="str">
        <v>3600805776</v>
      </c>
      <c r="E102" s="1">
        <f t="shared" si="17"/>
        <v>10</v>
      </c>
      <c r="F102" t="str">
        <v>довідка</v>
      </c>
      <c r="G102" s="1">
        <f t="shared" si="18"/>
        <v>7</v>
      </c>
      <c r="H102" t="str">
        <v>СЮ 350372
Пологівським РС УДМС УКР в Запорізькій обл
16.09.2014</v>
      </c>
      <c r="I102" s="1">
        <f t="shared" si="19"/>
        <v>63</v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5" x14ac:dyDescent="0.25">
      <c r="A103">
        <v>0</v>
      </c>
      <c r="B103" t="str">
        <v>САВИЦЬКИЙ Олексій Васильович</v>
      </c>
      <c r="C103" s="9" t="str">
        <v>21.03.1980</v>
      </c>
      <c r="D103" s="1" t="str">
        <v>2930014415</v>
      </c>
      <c r="E103" s="1">
        <f t="shared" si="17"/>
        <v>10</v>
      </c>
      <c r="F103" t="str">
        <v>АГ629778</v>
      </c>
      <c r="G103" s="1">
        <f t="shared" si="18"/>
        <v>8</v>
      </c>
      <c r="H103" t="str">
        <v/>
      </c>
      <c r="I103" s="1" t="str">
        <f t="shared" si="19"/>
        <v/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5" x14ac:dyDescent="0.25">
      <c r="A104">
        <v>10</v>
      </c>
      <c r="B104" t="str">
        <v>САДИКА Роман Олександрович</v>
      </c>
      <c r="C104" s="9" t="str">
        <v>17.04.1983</v>
      </c>
      <c r="D104" s="1" t="str">
        <v>3042218677</v>
      </c>
      <c r="E104" s="1">
        <f t="shared" si="17"/>
        <v>10</v>
      </c>
      <c r="F104" t="str">
        <v>№100520251320609100067/1</v>
      </c>
      <c r="G104" s="1">
        <f t="shared" si="18"/>
        <v>24</v>
      </c>
      <c r="H104" t="str">
        <v>СО 322044
Шевченківським РУ ГУ МВС України в м.Києві
19.01.2000</v>
      </c>
      <c r="I104" s="1">
        <f t="shared" si="19"/>
        <v>63</v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5" x14ac:dyDescent="0.25">
      <c r="A105">
        <v>10</v>
      </c>
      <c r="B105" t="str">
        <v>САРДАЧУК Олексій Вікторович</v>
      </c>
      <c r="C105" s="9" t="str">
        <v>14.05.1989</v>
      </c>
      <c r="D105" s="1" t="str">
        <v>3264104530</v>
      </c>
      <c r="E105" s="1">
        <f t="shared" si="17"/>
        <v>10</v>
      </c>
      <c r="F105" t="str">
        <v>АГ 606090</v>
      </c>
      <c r="G105" s="1">
        <f t="shared" si="18"/>
        <v>9</v>
      </c>
      <c r="H105" t="str">
        <v>ЕВ 100243
Олександрійським МВ УМВС УКР в Кіровоградській обл
16.06.2005</v>
      </c>
      <c r="I105" s="1">
        <f t="shared" si="19"/>
        <v>71</v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5" x14ac:dyDescent="0.25">
      <c r="A106">
        <v>34</v>
      </c>
      <c r="B106" t="str">
        <v>СКАНДАКОВ Віталій Олександрович</v>
      </c>
      <c r="C106" s="9" t="str">
        <v>23.09.1983</v>
      </c>
      <c r="D106" s="1" t="str">
        <v>3058105957</v>
      </c>
      <c r="E106" s="1">
        <f t="shared" si="17"/>
        <v>10</v>
      </c>
      <c r="F106" t="str">
        <v>АВ 954441</v>
      </c>
      <c r="G106" s="1">
        <f t="shared" si="18"/>
        <v>9</v>
      </c>
      <c r="H106" t="str">
        <v>МА 845630
Ковпаківським РВСМУУМВС України в Сумській обл.,
04.08.2000</v>
      </c>
      <c r="I106" s="1">
        <f t="shared" si="19"/>
        <v>69</v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5" x14ac:dyDescent="0.25">
      <c r="A107">
        <v>10</v>
      </c>
      <c r="B107" t="str">
        <v>СКРОМІНСЬКИЙ Ярослав Вікторович</v>
      </c>
      <c r="C107" s="9" t="str">
        <v>21.09.1984</v>
      </c>
      <c r="D107" s="1" t="str">
        <v>3094519734</v>
      </c>
      <c r="E107" s="1">
        <f t="shared" si="17"/>
        <v>10</v>
      </c>
      <c r="F107" t="str">
        <v>АГ 634996</v>
      </c>
      <c r="G107" s="1">
        <f t="shared" si="18"/>
        <v>9</v>
      </c>
      <c r="H107" t="str">
        <v/>
      </c>
      <c r="I107" s="1" t="str">
        <f t="shared" si="19"/>
        <v/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5" x14ac:dyDescent="0.25">
      <c r="A108">
        <v>11</v>
      </c>
      <c r="B108" t="str">
        <v>СОЛОВЙОВ Роман Ленідович</v>
      </c>
      <c r="C108" s="9" t="str">
        <v>18.06.1982</v>
      </c>
      <c r="D108" s="1" t="str">
        <v>3011903616</v>
      </c>
      <c r="E108" s="1">
        <f t="shared" si="17"/>
        <v>10</v>
      </c>
      <c r="F108" t="str">
        <v>АГ 024511</v>
      </c>
      <c r="G108" s="1">
        <f t="shared" si="18"/>
        <v>9</v>
      </c>
      <c r="H108" t="str">
        <v/>
      </c>
      <c r="I108" s="1" t="str">
        <f t="shared" si="19"/>
        <v/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5" x14ac:dyDescent="0.25">
      <c r="A109">
        <v>13</v>
      </c>
      <c r="B109" t="str">
        <v>СОМОК Олег Михайлович</v>
      </c>
      <c r="C109" s="9" t="str">
        <v>10.12.1980</v>
      </c>
      <c r="D109" s="1" t="str">
        <v>2956415491</v>
      </c>
      <c r="E109" s="1">
        <f t="shared" si="17"/>
        <v>10</v>
      </c>
      <c r="F109" t="str">
        <v>№260420231352231200025/1</v>
      </c>
      <c r="G109" s="1">
        <f t="shared" si="18"/>
        <v>24</v>
      </c>
      <c r="H109" t="str">
        <v>МА 348221
Конотопським МВУМВС України в Сумській обл.,
16.12.1997</v>
      </c>
      <c r="I109" s="1">
        <f t="shared" si="19"/>
        <v>65</v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5" x14ac:dyDescent="0.25">
      <c r="A110">
        <v>27</v>
      </c>
      <c r="B110" t="str">
        <v>СОРОКІН Олег Павлович</v>
      </c>
      <c r="C110" s="9" t="str">
        <v>13.06.1970</v>
      </c>
      <c r="D110" s="1" t="str">
        <v>2573101897</v>
      </c>
      <c r="E110" s="1">
        <f t="shared" si="17"/>
        <v>10</v>
      </c>
      <c r="F110" t="str">
        <v>АГ 330243</v>
      </c>
      <c r="G110" s="1">
        <f t="shared" si="18"/>
        <v>9</v>
      </c>
      <c r="H110" t="str">
        <v>МК 604189
Фрунзенським РВХМУУМВС України в Харківській обл.
24.09.1997</v>
      </c>
      <c r="I110" s="1">
        <f t="shared" si="19"/>
        <v>70</v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5" x14ac:dyDescent="0.25">
      <c r="A111">
        <v>14</v>
      </c>
      <c r="B111" t="str">
        <v>СТЕПАНЦОВ Олександр Васильович</v>
      </c>
      <c r="C111" s="9" t="str">
        <v>11.06.1981</v>
      </c>
      <c r="D111" s="1" t="str">
        <v>2974722357</v>
      </c>
      <c r="E111" s="1">
        <f t="shared" si="17"/>
        <v>10</v>
      </c>
      <c r="F111" t="str">
        <v>АГ 471495</v>
      </c>
      <c r="G111" s="1">
        <f t="shared" si="18"/>
        <v>9</v>
      </c>
      <c r="H111" t="str">
        <v>ЕА 634113
Знам'янським МРВ УМВС УКР в Кіровоградській обл
24.04.1999</v>
      </c>
      <c r="I111" s="1">
        <f t="shared" si="19"/>
        <v>68</v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5" x14ac:dyDescent="0.25">
      <c r="A112">
        <v>14</v>
      </c>
      <c r="B112" t="str">
        <v>СТОЖОК Єгор Сергійович</v>
      </c>
      <c r="C112" s="9" t="str">
        <v>30.08.1989</v>
      </c>
      <c r="D112" s="1" t="str">
        <v>3274916995</v>
      </c>
      <c r="E112" s="1">
        <f t="shared" si="17"/>
        <v>10</v>
      </c>
      <c r="F112" t="str">
        <v>АВ 967825</v>
      </c>
      <c r="G112" s="1">
        <f t="shared" si="18"/>
        <v>9</v>
      </c>
      <c r="H112" t="str">
        <v/>
      </c>
      <c r="I112" s="1" t="str">
        <f t="shared" si="19"/>
        <v/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5" x14ac:dyDescent="0.25">
      <c r="A113">
        <v>0</v>
      </c>
      <c r="B113" t="str">
        <v>СТУПАК Олександр Валерійович</v>
      </c>
      <c r="C113" s="9" t="str">
        <v>07.07.2001</v>
      </c>
      <c r="D113" s="1" t="str">
        <v>3707810872</v>
      </c>
      <c r="E113" s="1">
        <f t="shared" si="17"/>
        <v>10</v>
      </c>
      <c r="F113" t="str">
        <v>К-00/
Житомирським ОМВК 15.01.2018</v>
      </c>
      <c r="G113" s="1">
        <f t="shared" si="18"/>
        <v>34</v>
      </c>
      <c r="H113" t="str">
        <v>006930372
виданий 1819
22.10.2021</v>
      </c>
      <c r="I113" s="1">
        <f t="shared" si="19"/>
        <v>33</v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5" x14ac:dyDescent="0.25">
      <c r="A114">
        <v>39</v>
      </c>
      <c r="B114" t="str">
        <v>СУДАРЕНКО Владислав Володимирович</v>
      </c>
      <c r="C114" s="9" t="str">
        <v>21.02.2001</v>
      </c>
      <c r="D114" s="1" t="str">
        <v>3694203835</v>
      </c>
      <c r="E114" s="1">
        <f t="shared" si="17"/>
        <v>10</v>
      </c>
      <c r="F114" t="str">
        <v>АВ 967890</v>
      </c>
      <c r="G114" s="1">
        <f t="shared" si="18"/>
        <v>9</v>
      </c>
      <c r="H114" t="str">
        <v/>
      </c>
      <c r="I114" s="1" t="str">
        <f t="shared" si="19"/>
        <v/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5" x14ac:dyDescent="0.25">
      <c r="A115">
        <v>6</v>
      </c>
      <c r="B115" t="str">
        <v>СУКРУТ Олександр Миколайович</v>
      </c>
      <c r="C115" s="9" t="str">
        <v>09.01.1982</v>
      </c>
      <c r="D115" s="1" t="str">
        <v>2995917310</v>
      </c>
      <c r="E115" s="1">
        <f t="shared" si="17"/>
        <v>10</v>
      </c>
      <c r="F115" t="str">
        <v>АВ 949489</v>
      </c>
      <c r="G115" s="1">
        <f t="shared" si="18"/>
        <v>9</v>
      </c>
      <c r="H115" t="str">
        <v>МА 500267
Зарічним РВСМУУМВС України в Сумській обл.,
23.06.1998</v>
      </c>
      <c r="I115" s="1">
        <f t="shared" si="19"/>
        <v>64</v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5" x14ac:dyDescent="0.25">
      <c r="A116">
        <v>11</v>
      </c>
      <c r="B116" t="str">
        <v>ТАРАСОВ Максим Миколайович</v>
      </c>
      <c r="C116" s="9" t="str">
        <v>19.06.1992</v>
      </c>
      <c r="D116" s="1" t="str">
        <v>3377308679</v>
      </c>
      <c r="E116" s="1">
        <f t="shared" si="17"/>
        <v>10</v>
      </c>
      <c r="F116" t="str">
        <v>АГ 606256</v>
      </c>
      <c r="G116" s="1">
        <f t="shared" si="18"/>
        <v>9</v>
      </c>
      <c r="H116" t="str">
        <v>СЮ 150626
Запорізьким РВ ГУ МВС УКР в Запорізькій обл
24.09.2009</v>
      </c>
      <c r="I116" s="1">
        <f t="shared" si="19"/>
        <v>64</v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5" x14ac:dyDescent="0.25">
      <c r="A117">
        <v>11</v>
      </c>
      <c r="B117" t="str">
        <v>ТЕМЕНІК Андрій Володимирович</v>
      </c>
      <c r="C117" s="9" t="str">
        <v>07.12.1992</v>
      </c>
      <c r="D117" s="1" t="str">
        <v>3394409996</v>
      </c>
      <c r="E117" s="1">
        <f t="shared" si="17"/>
        <v>10</v>
      </c>
      <c r="F117" t="str">
        <v>АГ 633619</v>
      </c>
      <c r="G117" s="1">
        <f t="shared" si="18"/>
        <v>9</v>
      </c>
      <c r="H117" t="str">
        <v/>
      </c>
      <c r="I117" s="1" t="str">
        <f t="shared" si="19"/>
        <v/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5" x14ac:dyDescent="0.25">
      <c r="A118">
        <v>32</v>
      </c>
      <c r="B118" t="str">
        <v>ТЕРЕШИН Сергій Валерійович</v>
      </c>
      <c r="C118" s="9" t="str">
        <v>03.07.1978</v>
      </c>
      <c r="D118" s="1" t="str">
        <v>2867322134</v>
      </c>
      <c r="E118" s="1">
        <f t="shared" si="17"/>
        <v>10</v>
      </c>
      <c r="F118" t="str">
        <v>АВ 952062</v>
      </c>
      <c r="G118" s="1">
        <f t="shared" si="18"/>
        <v>9</v>
      </c>
      <c r="H118" t="str">
        <v>ВТ 078937
Селидівським МВГУДМС України в Донецькій обл.
04.04.2014</v>
      </c>
      <c r="I118" s="1">
        <f t="shared" si="19"/>
        <v>66</v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5" x14ac:dyDescent="0.25">
      <c r="A119">
        <v>15</v>
      </c>
      <c r="B119" t="str">
        <v>ТЕРНЮК Андрій Олексійович</v>
      </c>
      <c r="C119" s="9" t="str">
        <v>19.02.1995</v>
      </c>
      <c r="D119" s="1" t="str">
        <v>3474808514</v>
      </c>
      <c r="E119" s="1">
        <f t="shared" si="17"/>
        <v>10</v>
      </c>
      <c r="F119" t="str">
        <v>АВ 218937</v>
      </c>
      <c r="G119" s="1">
        <f t="shared" si="18"/>
        <v>9</v>
      </c>
      <c r="H119" t="str">
        <v>004849962
виданий 5920
16.06.2020</v>
      </c>
      <c r="I119" s="1">
        <f t="shared" si="19"/>
        <v>33</v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5" x14ac:dyDescent="0.25">
      <c r="A120">
        <v>10</v>
      </c>
      <c r="B120" t="str">
        <v>ТИМЧЕНКО Олександр Олександрович</v>
      </c>
      <c r="C120" s="9" t="str">
        <v>24.12.1982</v>
      </c>
      <c r="D120" s="1" t="str">
        <v>3030807437</v>
      </c>
      <c r="E120" s="1">
        <f t="shared" si="17"/>
        <v>10</v>
      </c>
      <c r="F120" t="str">
        <v>АВ 967906</v>
      </c>
      <c r="G120" s="1">
        <f t="shared" si="18"/>
        <v>9</v>
      </c>
      <c r="H120" t="str">
        <v>МА 844687
Ковпаківським РВСМУУМВС України в Сумській обл.,
12.07.2000</v>
      </c>
      <c r="I120" s="1">
        <f t="shared" si="19"/>
        <v>69</v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5" x14ac:dyDescent="0.25">
      <c r="A121">
        <v>12</v>
      </c>
      <c r="B121" t="str">
        <v>ТОДОРОВСЬКИЙ Дмитрій Анатолійович</v>
      </c>
      <c r="C121" s="9" t="str">
        <v>06.10.1996</v>
      </c>
      <c r="D121" s="1" t="str">
        <v>3534304930</v>
      </c>
      <c r="E121" s="1">
        <f t="shared" si="17"/>
        <v>10</v>
      </c>
      <c r="F121" t="str">
        <v>АГ 603349</v>
      </c>
      <c r="G121" s="1">
        <f t="shared" si="18"/>
        <v>9</v>
      </c>
      <c r="H121" t="str">
        <v>ВН 582984
Вол-Воллинським РС УДМС УКР в Житомирській обл
23.01.2013</v>
      </c>
      <c r="I121" s="1">
        <f t="shared" si="19"/>
        <v>67</v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5" x14ac:dyDescent="0.25">
      <c r="A122">
        <v>13</v>
      </c>
      <c r="B122" t="str">
        <v>ТОЛОЧКІН Мирослав Олегович</v>
      </c>
      <c r="C122" s="9" t="str">
        <v>30.07.1988</v>
      </c>
      <c r="D122" s="1" t="str">
        <v>3235312497</v>
      </c>
      <c r="E122" s="1">
        <f t="shared" si="17"/>
        <v>10</v>
      </c>
      <c r="F122" t="str">
        <v>АВ 822148</v>
      </c>
      <c r="G122" s="1">
        <f t="shared" si="18"/>
        <v>9</v>
      </c>
      <c r="H122" t="str">
        <v>ВН 296174
Червоноармійським РВ УМВС УКР в Житомирській обл
21.06.2005</v>
      </c>
      <c r="I122" s="1">
        <f t="shared" si="19"/>
        <v>69</v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5" x14ac:dyDescent="0.25">
      <c r="A123">
        <v>4</v>
      </c>
      <c r="B123" t="str">
        <v>ТРИЗНА Максим Геннадійович</v>
      </c>
      <c r="C123" s="9" t="str">
        <v>19.05.1995</v>
      </c>
      <c r="D123" s="1" t="str">
        <v>3483714857</v>
      </c>
      <c r="E123" s="1">
        <f t="shared" si="17"/>
        <v>10</v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5" x14ac:dyDescent="0.25">
      <c r="A124">
        <v>6</v>
      </c>
      <c r="B124" t="str">
        <v>ФЕДОРОВ Вадим Юрійович</v>
      </c>
      <c r="C124" s="9" t="str">
        <v>24.01.1986</v>
      </c>
      <c r="D124" s="1" t="str">
        <v>3143515615</v>
      </c>
      <c r="E124" s="1">
        <f t="shared" si="17"/>
        <v>10</v>
      </c>
      <c r="F124" t="str">
        <v>№080720238002193700014/1</v>
      </c>
      <c r="G124" s="1">
        <f t="shared" si="18"/>
        <v>24</v>
      </c>
      <c r="H124" t="str">
        <v/>
      </c>
      <c r="I124" s="1" t="str">
        <f t="shared" si="19"/>
        <v/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5" x14ac:dyDescent="0.25">
      <c r="A125">
        <v>12</v>
      </c>
      <c r="B125" t="str">
        <v>ФЕДЧУН Віктор Миколайович</v>
      </c>
      <c r="C125" s="9" t="str">
        <v>16.05.1993</v>
      </c>
      <c r="D125" s="1" t="str">
        <v>3410314912</v>
      </c>
      <c r="E125" s="1">
        <f t="shared" si="17"/>
        <v>10</v>
      </c>
      <c r="F125" t="str">
        <v>АВ 949428</v>
      </c>
      <c r="G125" s="1">
        <f t="shared" si="18"/>
        <v>9</v>
      </c>
      <c r="H125" t="str">
        <v/>
      </c>
      <c r="I125" s="1" t="str">
        <f t="shared" si="19"/>
        <v/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5" x14ac:dyDescent="0.25">
      <c r="A126">
        <v>12</v>
      </c>
      <c r="B126" t="str">
        <v>ФЕЛТИН Роман Миколайович</v>
      </c>
      <c r="C126" s="9" t="str">
        <v>05.07.1984</v>
      </c>
      <c r="D126" s="1" t="str">
        <v>3086718370</v>
      </c>
      <c r="E126" s="1">
        <f t="shared" si="17"/>
        <v>10</v>
      </c>
      <c r="F126" t="str">
        <v>№271020211362300200012/1</v>
      </c>
      <c r="G126" s="1">
        <f t="shared" si="18"/>
        <v>24</v>
      </c>
      <c r="H126" t="str">
        <v>СМ 361072
Білоцерківським РВ ГУ МВС УКР в Київській обл
21.09.2001</v>
      </c>
      <c r="I126" s="1">
        <f t="shared" si="19"/>
        <v>66</v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5" x14ac:dyDescent="0.25">
      <c r="A127">
        <v>13</v>
      </c>
      <c r="B127" t="str">
        <v>ФЕЩУК Олександр Олександрович</v>
      </c>
      <c r="C127" s="9" t="str">
        <v>14.12.1977</v>
      </c>
      <c r="D127" s="1" t="str">
        <v>2847201056</v>
      </c>
      <c r="E127" s="1">
        <f t="shared" si="17"/>
        <v>10</v>
      </c>
      <c r="F127" t="str">
        <v>АГ 574970</v>
      </c>
      <c r="G127" s="1">
        <f t="shared" si="18"/>
        <v>9</v>
      </c>
      <c r="H127" t="str">
        <v>СО 339913</v>
      </c>
      <c r="I127" s="1">
        <f t="shared" si="19"/>
        <v>9</v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5" x14ac:dyDescent="0.25">
      <c r="A128">
        <v>11</v>
      </c>
      <c r="B128" t="str">
        <v>ФІЛОНЕНКО Анатолій Анатолійович</v>
      </c>
      <c r="C128" s="9" t="str">
        <v>14.06.1994</v>
      </c>
      <c r="D128" s="1" t="str">
        <v>3449814913</v>
      </c>
      <c r="E128" s="1">
        <f t="shared" si="17"/>
        <v>10</v>
      </c>
      <c r="F128" t="str">
        <v>№260120211379440100008/1</v>
      </c>
      <c r="G128" s="1">
        <f t="shared" si="18"/>
        <v>24</v>
      </c>
      <c r="H128" t="str">
        <v>ВН 493592</v>
      </c>
      <c r="I128" s="1">
        <f t="shared" si="19"/>
        <v>9</v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5" x14ac:dyDescent="0.25">
      <c r="A129">
        <v>7</v>
      </c>
      <c r="B129" t="str">
        <v>ХВЕЩУК Дмитро Володимирович</v>
      </c>
      <c r="C129" s="9" t="str">
        <v>14.08.1991</v>
      </c>
      <c r="D129" s="1" t="str">
        <v>3346308799</v>
      </c>
      <c r="E129" s="1">
        <f t="shared" si="17"/>
        <v>10</v>
      </c>
      <c r="F129" t="str">
        <v>АГ 633938</v>
      </c>
      <c r="G129" s="1">
        <f t="shared" si="18"/>
        <v>9</v>
      </c>
      <c r="H129" t="str">
        <v>ВК 418254
Червоноармійським РВ Макіївського УМВС УКР в Донецькій обл
31.08.2007</v>
      </c>
      <c r="I129" s="1">
        <f t="shared" si="19"/>
        <v>79</v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5" x14ac:dyDescent="0.25">
      <c r="A130">
        <v>9</v>
      </c>
      <c r="B130" t="str">
        <v>ЧЕРНЕЦЬКИЙ Олександр Володимирович</v>
      </c>
      <c r="C130" s="9" t="str">
        <v>25.11.1987</v>
      </c>
      <c r="D130" s="1" t="str">
        <v>3210502133</v>
      </c>
      <c r="E130" s="1">
        <f t="shared" si="17"/>
        <v>10</v>
      </c>
      <c r="F130" t="str">
        <v>АГ 633758</v>
      </c>
      <c r="G130" s="1">
        <f t="shared" si="18"/>
        <v>9</v>
      </c>
      <c r="H130" t="str">
        <v>НМ 202495
Новівським РВ УМВС УКР в Чернігівській обл
30.11.2004</v>
      </c>
      <c r="I130" s="1">
        <f t="shared" si="19"/>
        <v>63</v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5" x14ac:dyDescent="0.25">
      <c r="A131">
        <v>15</v>
      </c>
      <c r="B131" t="str">
        <v>ЧІКАЛОВ Богдан Володимирович</v>
      </c>
      <c r="C131" s="9" t="str">
        <v>13.05.1997</v>
      </c>
      <c r="D131" s="1" t="str">
        <v>3556205758</v>
      </c>
      <c r="E131" s="1">
        <f t="shared" ref="E131:E162" si="22">IF(D131="", "", LEN(D131))</f>
        <v>10</v>
      </c>
      <c r="F131" t="str">
        <v>АГ 471496</v>
      </c>
      <c r="G131" s="1">
        <f t="shared" ref="G131:G162" si="23">IF(F131="", "", LEN(F131))</f>
        <v>9</v>
      </c>
      <c r="H131" t="str">
        <v>ЕВ 342653
Кіровоградським РС УДМС в Кіровоградській області
10.07.2017</v>
      </c>
      <c r="I131" s="1">
        <f t="shared" ref="I131:I162" si="24">IF(H131="", "", LEN(H131))</f>
        <v>70</v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5" x14ac:dyDescent="0.25">
      <c r="A132">
        <v>3</v>
      </c>
      <c r="B132" t="str">
        <v>ШАКАЛО Олександр Леонідович</v>
      </c>
      <c r="C132" s="9" t="str">
        <v>11.06.1989</v>
      </c>
      <c r="D132" s="1" t="str">
        <v>3266904336</v>
      </c>
      <c r="E132" s="1">
        <f t="shared" si="22"/>
        <v>10</v>
      </c>
      <c r="F132" t="str">
        <v>АГ 633686</v>
      </c>
      <c r="G132" s="1">
        <f t="shared" si="23"/>
        <v>9</v>
      </c>
      <c r="H132" t="str">
        <v>НМ 222735
Семенівським РВ УМВС УКР в Чернігівській обл
23.11.2005</v>
      </c>
      <c r="I132" s="1">
        <f t="shared" si="24"/>
        <v>65</v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5" x14ac:dyDescent="0.25">
      <c r="A133">
        <v>14</v>
      </c>
      <c r="B133" t="str">
        <v>ШАПОВАЛ Анатолій Борисович</v>
      </c>
      <c r="C133" s="9" t="str">
        <v>06.11.1987</v>
      </c>
      <c r="D133" s="1" t="str">
        <v>3208607014</v>
      </c>
      <c r="E133" s="1">
        <f t="shared" si="22"/>
        <v>10</v>
      </c>
      <c r="F133" t="str">
        <v>АГ 574989</v>
      </c>
      <c r="G133" s="1">
        <f t="shared" si="23"/>
        <v>9</v>
      </c>
      <c r="H133" t="str">
        <v>АВ 583643</v>
      </c>
      <c r="I133" s="1">
        <f t="shared" si="24"/>
        <v>9</v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5" x14ac:dyDescent="0.25">
      <c r="A134">
        <v>37</v>
      </c>
      <c r="B134" t="str">
        <v>ШЕВЧЕНКО Павло Миколайович</v>
      </c>
      <c r="C134" s="9" t="str">
        <v>23.01.1979</v>
      </c>
      <c r="D134" s="1" t="str">
        <v>2887718013</v>
      </c>
      <c r="E134" s="1">
        <f t="shared" si="22"/>
        <v>10</v>
      </c>
      <c r="F134" t="str">
        <v/>
      </c>
      <c r="G134" s="1" t="str">
        <f t="shared" si="23"/>
        <v/>
      </c>
      <c r="H134" t="str">
        <v>МА 064014
Конотопським МВУМВС України в Сумській обл.,
07.02.1996</v>
      </c>
      <c r="I134" s="1">
        <f t="shared" si="24"/>
        <v>65</v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5" x14ac:dyDescent="0.25">
      <c r="A135">
        <v>19</v>
      </c>
      <c r="B135" t="str">
        <v>ШЕВЧЕНКО Роман Сергійович</v>
      </c>
      <c r="C135" s="9" t="str">
        <v>05.08.1995</v>
      </c>
      <c r="D135" s="1" t="str">
        <v>3491510514</v>
      </c>
      <c r="E135" s="1">
        <f t="shared" si="22"/>
        <v>10</v>
      </c>
      <c r="F135" t="str">
        <v>АВ 967903</v>
      </c>
      <c r="G135" s="1">
        <f t="shared" si="23"/>
        <v>9</v>
      </c>
      <c r="H135" t="str">
        <v/>
      </c>
      <c r="I135" s="1" t="str">
        <f t="shared" si="24"/>
        <v/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5" x14ac:dyDescent="0.25">
      <c r="A136">
        <v>14</v>
      </c>
      <c r="B136" t="str">
        <v>ШЕВЧУК Олег Григорович</v>
      </c>
      <c r="C136" s="9" t="str">
        <v>30.04.1977</v>
      </c>
      <c r="D136" s="1" t="str">
        <v>2824408213</v>
      </c>
      <c r="E136" s="1">
        <f t="shared" si="22"/>
        <v>10</v>
      </c>
      <c r="F136" t="str">
        <v>АГ 366060</v>
      </c>
      <c r="G136" s="1">
        <f t="shared" si="23"/>
        <v>9</v>
      </c>
      <c r="H136" t="str">
        <v>ВМ 237252</v>
      </c>
      <c r="I136" s="1">
        <f t="shared" si="24"/>
        <v>9</v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5" x14ac:dyDescent="0.25">
      <c r="A137">
        <v>14</v>
      </c>
      <c r="B137" t="str">
        <v>ШКОЛЬНИЙ Максим Олександрович</v>
      </c>
      <c r="C137" s="9" t="str">
        <v>11.02.2001</v>
      </c>
      <c r="D137" s="1" t="str">
        <v>3693200395</v>
      </c>
      <c r="E137" s="1">
        <f t="shared" si="22"/>
        <v>10</v>
      </c>
      <c r="F137" t="str">
        <v>АГ 603314</v>
      </c>
      <c r="G137" s="1">
        <f t="shared" si="23"/>
        <v>9</v>
      </c>
      <c r="H137" t="str">
        <v>ВН 703597</v>
      </c>
      <c r="I137" s="1">
        <f t="shared" si="24"/>
        <v>9</v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5" x14ac:dyDescent="0.25">
      <c r="A138">
        <v>25</v>
      </c>
      <c r="B138" t="str">
        <v>ШТИБ Олександр Вʼячеславович</v>
      </c>
      <c r="C138" s="9" t="str">
        <v>18.02.1991</v>
      </c>
      <c r="D138" s="1" t="str">
        <v>3328601274</v>
      </c>
      <c r="E138" s="1">
        <f t="shared" si="22"/>
        <v>10</v>
      </c>
      <c r="F138" t="str">
        <v>АГ 021601</v>
      </c>
      <c r="G138" s="1">
        <f t="shared" si="23"/>
        <v>9</v>
      </c>
      <c r="H138" t="str">
        <v>МВ 340682
Ковпаківським ВМСМВУМВС України в Сумській обл.
03.04.2007</v>
      </c>
      <c r="I138" s="1">
        <f t="shared" si="24"/>
        <v>68</v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5" x14ac:dyDescent="0.25">
      <c r="A139">
        <v>15</v>
      </c>
      <c r="B139" t="str">
        <v>ШУПИК Максим Васильович</v>
      </c>
      <c r="C139" s="9" t="str">
        <v>23.04.1983</v>
      </c>
      <c r="D139" s="1" t="str">
        <v>3042818715</v>
      </c>
      <c r="E139" s="1">
        <f t="shared" si="22"/>
        <v>10</v>
      </c>
      <c r="F139" t="str">
        <v>АГ 606590</v>
      </c>
      <c r="G139" s="1">
        <f t="shared" si="23"/>
        <v>9</v>
      </c>
      <c r="H139" t="str">
        <v>СО 191005
Ватутуніським ГУ МВС УКР в м. Києві
22.07.1999</v>
      </c>
      <c r="I139" s="1">
        <f t="shared" si="24"/>
        <v>56</v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5" x14ac:dyDescent="0.25">
      <c r="A140">
        <v>16</v>
      </c>
      <c r="B140" t="str">
        <v>ЯВТУШЕНКО Андрій Вікторович</v>
      </c>
      <c r="C140" s="9" t="str">
        <v>20.07.1988</v>
      </c>
      <c r="D140" s="1" t="str">
        <v>3234316659</v>
      </c>
      <c r="E140" s="1">
        <f t="shared" si="22"/>
        <v>10</v>
      </c>
      <c r="F140" t="str">
        <v>№020720201320645400010/1</v>
      </c>
      <c r="G140" s="1">
        <f t="shared" si="23"/>
        <v>24</v>
      </c>
      <c r="H140" t="str">
        <v>МЕ 650834</v>
      </c>
      <c r="I140" s="1">
        <f t="shared" si="24"/>
        <v>9</v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5" x14ac:dyDescent="0.25">
      <c r="A141">
        <v>15</v>
      </c>
      <c r="B141" t="str">
        <v>ЯКИМЕНКО Роман Олександрович</v>
      </c>
      <c r="C141" s="9" t="str">
        <v>23.05.1991</v>
      </c>
      <c r="D141" s="1" t="str">
        <v>3338003512</v>
      </c>
      <c r="E141" s="1">
        <f t="shared" si="22"/>
        <v>10</v>
      </c>
      <c r="F141" t="str">
        <v>АГ 574958</v>
      </c>
      <c r="G141" s="1">
        <f t="shared" si="23"/>
        <v>9</v>
      </c>
      <c r="H141" t="str">
        <v>НМ 284299</v>
      </c>
      <c r="I141" s="1">
        <f t="shared" si="24"/>
        <v>9</v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5" x14ac:dyDescent="0.25">
      <c r="A142">
        <v>16</v>
      </c>
      <c r="B142" t="str">
        <v>ЯКОВЕНКО Олексій Костянтинович</v>
      </c>
      <c r="C142" s="9" t="str">
        <v>13.03.1991</v>
      </c>
      <c r="D142" s="1" t="str">
        <v>3330912574</v>
      </c>
      <c r="E142" s="1">
        <f t="shared" si="22"/>
        <v>10</v>
      </c>
      <c r="F142" t="str">
        <v>АГ 574998</v>
      </c>
      <c r="G142" s="1">
        <f t="shared" si="23"/>
        <v>9</v>
      </c>
      <c r="H142" t="str">
        <v>ТТ 103288
Оболонським РУ ГУ МВС України в м. Києві
23.02.2012</v>
      </c>
      <c r="I142" s="1">
        <f t="shared" si="24"/>
        <v>61</v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5" x14ac:dyDescent="0.25">
      <c r="A143">
        <v>12</v>
      </c>
      <c r="B143" t="str">
        <v>ЯНЦ Сергій Геннадійович</v>
      </c>
      <c r="C143" s="9" t="str">
        <v>16.12.1977</v>
      </c>
      <c r="D143" s="1" t="str">
        <v>2847401474</v>
      </c>
      <c r="E143" s="1">
        <f t="shared" si="22"/>
        <v>10</v>
      </c>
      <c r="F143" t="str">
        <v>АГ 606242</v>
      </c>
      <c r="G143" s="1">
        <f t="shared" si="23"/>
        <v>9</v>
      </c>
      <c r="H143" t="str">
        <v>АК 718068
Орджонікідзевським МВ УМВС УКР в Дніпропетровській обл
13.12.1999</v>
      </c>
      <c r="I143" s="1">
        <f t="shared" si="24"/>
        <v>75</v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5" x14ac:dyDescent="0.25">
      <c r="A144">
        <v>0</v>
      </c>
      <c r="B144" t="str">
        <v/>
      </c>
      <c r="C144" s="9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5" x14ac:dyDescent="0.25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5" x14ac:dyDescent="0.25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5" x14ac:dyDescent="0.25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5" x14ac:dyDescent="0.25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5" x14ac:dyDescent="0.25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5" x14ac:dyDescent="0.25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5" x14ac:dyDescent="0.25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5" x14ac:dyDescent="0.25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5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5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5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5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5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5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5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5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5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5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5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5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28"/>
        <v/>
      </c>
      <c r="F164" t="str">
        <v/>
      </c>
      <c r="G164" s="1" t="str">
        <f t="shared" si="29"/>
        <v/>
      </c>
      <c r="H164" t="str">
        <v/>
      </c>
      <c r="I164" s="1" t="str">
        <f t="shared" si="30"/>
        <v/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5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28"/>
        <v/>
      </c>
      <c r="F165" t="str">
        <v/>
      </c>
      <c r="G165" s="1" t="str">
        <f t="shared" si="29"/>
        <v/>
      </c>
      <c r="H165" t="str">
        <v/>
      </c>
      <c r="I165" s="1" t="str">
        <f t="shared" si="30"/>
        <v/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5" x14ac:dyDescent="0.25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5" x14ac:dyDescent="0.25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5" x14ac:dyDescent="0.25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5" x14ac:dyDescent="0.25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5" x14ac:dyDescent="0.25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5" x14ac:dyDescent="0.25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5" x14ac:dyDescent="0.25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5" x14ac:dyDescent="0.25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5" x14ac:dyDescent="0.25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5" x14ac:dyDescent="0.25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5" x14ac:dyDescent="0.25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5" x14ac:dyDescent="0.25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5" x14ac:dyDescent="0.25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5" x14ac:dyDescent="0.25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5" x14ac:dyDescent="0.25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5" x14ac:dyDescent="0.25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5" x14ac:dyDescent="0.25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5" x14ac:dyDescent="0.25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5" x14ac:dyDescent="0.25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5" x14ac:dyDescent="0.25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5" x14ac:dyDescent="0.25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5" x14ac:dyDescent="0.25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5" x14ac:dyDescent="0.25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5" x14ac:dyDescent="0.25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5" x14ac:dyDescent="0.25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5" x14ac:dyDescent="0.25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5" x14ac:dyDescent="0.25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5" x14ac:dyDescent="0.25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5" x14ac:dyDescent="0.25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5" x14ac:dyDescent="0.25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5" x14ac:dyDescent="0.25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5" x14ac:dyDescent="0.25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5" x14ac:dyDescent="0.25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5" x14ac:dyDescent="0.25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5" x14ac:dyDescent="0.25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5" x14ac:dyDescent="0.25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5" x14ac:dyDescent="0.25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5" x14ac:dyDescent="0.25">
      <c r="K203" s="5" t="str">
        <f t="shared" si="36"/>
        <v/>
      </c>
    </row>
    <row r="204" spans="3:14" ht="15" x14ac:dyDescent="0.25">
      <c r="K204" s="5" t="str">
        <f t="shared" si="36"/>
        <v/>
      </c>
    </row>
    <row r="205" spans="3:14" ht="15" x14ac:dyDescent="0.25">
      <c r="K205" s="5" t="str">
        <f t="shared" si="36"/>
        <v/>
      </c>
    </row>
    <row r="206" spans="3:14" ht="15" x14ac:dyDescent="0.25">
      <c r="K206" s="5" t="str">
        <f t="shared" si="36"/>
        <v/>
      </c>
    </row>
    <row r="207" spans="3:14" ht="15" x14ac:dyDescent="0.25">
      <c r="K207" s="5" t="str">
        <f t="shared" si="36"/>
        <v/>
      </c>
    </row>
    <row r="208" spans="3:14" ht="15" x14ac:dyDescent="0.25">
      <c r="K208" s="5" t="str">
        <f t="shared" si="36"/>
        <v/>
      </c>
    </row>
    <row r="209" spans="11:11" ht="15" x14ac:dyDescent="0.25">
      <c r="K209" s="5" t="str">
        <f t="shared" si="36"/>
        <v/>
      </c>
    </row>
    <row r="210" spans="11:11" ht="15" x14ac:dyDescent="0.25">
      <c r="K210" s="5" t="str">
        <f t="shared" si="36"/>
        <v/>
      </c>
    </row>
    <row r="211" spans="11:11" ht="15" x14ac:dyDescent="0.25">
      <c r="K211" s="5" t="str">
        <f t="shared" si="36"/>
        <v/>
      </c>
    </row>
    <row r="212" spans="11:11" ht="15" x14ac:dyDescent="0.25">
      <c r="K212" s="5" t="str">
        <f t="shared" si="36"/>
        <v/>
      </c>
    </row>
    <row r="213" spans="11:11" ht="15" x14ac:dyDescent="0.25">
      <c r="K213" s="5" t="str">
        <f t="shared" si="36"/>
        <v/>
      </c>
    </row>
    <row r="214" spans="11:11" ht="15" x14ac:dyDescent="0.25">
      <c r="K214" s="5" t="str">
        <f t="shared" si="36"/>
        <v/>
      </c>
    </row>
    <row r="215" spans="11:11" ht="15" x14ac:dyDescent="0.25">
      <c r="K215" s="5" t="str">
        <f t="shared" si="36"/>
        <v/>
      </c>
    </row>
    <row r="216" spans="11:11" ht="15" x14ac:dyDescent="0.25">
      <c r="K216" s="5" t="str">
        <f t="shared" si="36"/>
        <v/>
      </c>
    </row>
    <row r="217" spans="11:11" ht="15" x14ac:dyDescent="0.25">
      <c r="K217" s="5" t="str">
        <f t="shared" si="36"/>
        <v/>
      </c>
    </row>
    <row r="218" spans="11:11" ht="15" x14ac:dyDescent="0.25">
      <c r="K218" s="5" t="str">
        <f t="shared" si="36"/>
        <v/>
      </c>
    </row>
    <row r="219" spans="11:11" ht="15" x14ac:dyDescent="0.25">
      <c r="K219" s="5" t="str">
        <f t="shared" si="36"/>
        <v/>
      </c>
    </row>
    <row r="220" spans="11:11" ht="15" x14ac:dyDescent="0.25">
      <c r="K220" s="5" t="str">
        <f t="shared" si="36"/>
        <v/>
      </c>
    </row>
    <row r="221" spans="11:11" ht="15" x14ac:dyDescent="0.25">
      <c r="K221" s="5" t="str">
        <f t="shared" si="36"/>
        <v/>
      </c>
    </row>
    <row r="222" spans="11:11" ht="15" x14ac:dyDescent="0.25">
      <c r="K222" s="5" t="str">
        <f t="shared" si="36"/>
        <v/>
      </c>
    </row>
    <row r="223" spans="11:11" ht="15" x14ac:dyDescent="0.25">
      <c r="K223" s="5" t="str">
        <f t="shared" si="36"/>
        <v/>
      </c>
    </row>
    <row r="224" spans="11:11" ht="15" x14ac:dyDescent="0.25">
      <c r="K224" s="5" t="str">
        <f t="shared" si="36"/>
        <v/>
      </c>
    </row>
    <row r="225" spans="11:11" ht="15" x14ac:dyDescent="0.25">
      <c r="K225" s="5" t="str">
        <f t="shared" si="36"/>
        <v/>
      </c>
    </row>
    <row r="226" spans="11:11" ht="15" x14ac:dyDescent="0.25">
      <c r="K226" s="5" t="str">
        <f t="shared" si="36"/>
        <v/>
      </c>
    </row>
    <row r="227" spans="11:11" ht="15" x14ac:dyDescent="0.25">
      <c r="K227" s="5" t="str">
        <f t="shared" si="36"/>
        <v/>
      </c>
    </row>
    <row r="228" spans="11:11" ht="15" x14ac:dyDescent="0.25">
      <c r="K228" s="5" t="str">
        <f t="shared" si="36"/>
        <v/>
      </c>
    </row>
    <row r="229" spans="11:11" ht="15" x14ac:dyDescent="0.25">
      <c r="K229" s="5" t="str">
        <f t="shared" si="36"/>
        <v/>
      </c>
    </row>
    <row r="230" spans="11:11" ht="15" x14ac:dyDescent="0.25">
      <c r="K230" s="5" t="str">
        <f t="shared" si="36"/>
        <v/>
      </c>
    </row>
    <row r="231" spans="11:11" ht="15" x14ac:dyDescent="0.25">
      <c r="K231" s="5" t="str">
        <f t="shared" si="36"/>
        <v/>
      </c>
    </row>
    <row r="232" spans="11:11" ht="15" x14ac:dyDescent="0.25">
      <c r="K232" s="5" t="str">
        <f t="shared" si="36"/>
        <v/>
      </c>
    </row>
    <row r="233" spans="11:11" ht="15" x14ac:dyDescent="0.25">
      <c r="K233" s="5" t="str">
        <f t="shared" si="36"/>
        <v/>
      </c>
    </row>
    <row r="234" spans="11:11" ht="15" x14ac:dyDescent="0.25">
      <c r="K234" s="5" t="str">
        <f t="shared" si="36"/>
        <v/>
      </c>
    </row>
    <row r="235" spans="11:11" ht="15" x14ac:dyDescent="0.25">
      <c r="K235" s="5" t="str">
        <f t="shared" si="36"/>
        <v/>
      </c>
    </row>
    <row r="236" spans="11:11" ht="15" x14ac:dyDescent="0.25">
      <c r="K236" s="5" t="str">
        <f t="shared" si="36"/>
        <v/>
      </c>
    </row>
    <row r="237" spans="11:11" ht="15" x14ac:dyDescent="0.25">
      <c r="K237" s="5" t="str">
        <f t="shared" si="36"/>
        <v/>
      </c>
    </row>
    <row r="238" spans="11:11" ht="15" x14ac:dyDescent="0.25">
      <c r="K238" s="5" t="str">
        <f t="shared" si="36"/>
        <v/>
      </c>
    </row>
    <row r="239" spans="11:11" ht="15" x14ac:dyDescent="0.25">
      <c r="K239" s="5" t="str">
        <f t="shared" si="36"/>
        <v/>
      </c>
    </row>
    <row r="240" spans="11:11" ht="15" x14ac:dyDescent="0.25">
      <c r="K240" s="5" t="str">
        <f t="shared" si="36"/>
        <v/>
      </c>
    </row>
    <row r="241" spans="11:11" ht="15" x14ac:dyDescent="0.25">
      <c r="K241" s="5" t="str">
        <f t="shared" si="36"/>
        <v/>
      </c>
    </row>
    <row r="242" spans="11:11" ht="15" x14ac:dyDescent="0.25">
      <c r="K242" s="5" t="str">
        <f t="shared" si="36"/>
        <v/>
      </c>
    </row>
    <row r="243" spans="11:11" ht="15" x14ac:dyDescent="0.25">
      <c r="K243" s="5" t="str">
        <f t="shared" si="36"/>
        <v/>
      </c>
    </row>
    <row r="244" spans="11:11" ht="15" x14ac:dyDescent="0.25">
      <c r="K244" s="5" t="str">
        <f t="shared" si="36"/>
        <v/>
      </c>
    </row>
    <row r="245" spans="11:11" ht="15" x14ac:dyDescent="0.25">
      <c r="K245" s="5" t="str">
        <f t="shared" si="36"/>
        <v/>
      </c>
    </row>
    <row r="246" spans="11:11" ht="15" x14ac:dyDescent="0.25">
      <c r="K246" s="5" t="str">
        <f t="shared" si="36"/>
        <v/>
      </c>
    </row>
    <row r="247" spans="11:11" ht="15" x14ac:dyDescent="0.25">
      <c r="K247" s="5" t="str">
        <f t="shared" si="36"/>
        <v/>
      </c>
    </row>
    <row r="248" spans="11:11" ht="15" x14ac:dyDescent="0.25">
      <c r="K248" s="5" t="str">
        <f t="shared" si="36"/>
        <v/>
      </c>
    </row>
    <row r="249" spans="11:11" ht="15" x14ac:dyDescent="0.25">
      <c r="K249" s="5" t="str">
        <f t="shared" si="36"/>
        <v/>
      </c>
    </row>
    <row r="250" spans="11:11" ht="15" x14ac:dyDescent="0.25">
      <c r="K250" s="5" t="str">
        <f t="shared" si="36"/>
        <v/>
      </c>
    </row>
    <row r="251" spans="11:11" ht="15" x14ac:dyDescent="0.25">
      <c r="K251" s="5" t="str">
        <f t="shared" si="36"/>
        <v/>
      </c>
    </row>
    <row r="252" spans="11:11" ht="15" x14ac:dyDescent="0.25">
      <c r="K252" s="5" t="str">
        <f t="shared" si="36"/>
        <v/>
      </c>
    </row>
    <row r="253" spans="11:11" ht="15" x14ac:dyDescent="0.25">
      <c r="K253" s="5" t="str">
        <f t="shared" si="36"/>
        <v/>
      </c>
    </row>
    <row r="254" spans="11:11" ht="15" x14ac:dyDescent="0.25">
      <c r="K254" s="5" t="str">
        <f t="shared" si="36"/>
        <v/>
      </c>
    </row>
    <row r="255" spans="11:11" ht="15" x14ac:dyDescent="0.25">
      <c r="K255" s="5" t="str">
        <f t="shared" si="36"/>
        <v/>
      </c>
    </row>
    <row r="256" spans="11:11" ht="15" x14ac:dyDescent="0.25">
      <c r="K256" s="5" t="str">
        <f t="shared" si="36"/>
        <v/>
      </c>
    </row>
    <row r="257" spans="11:11" ht="15" x14ac:dyDescent="0.25">
      <c r="K257" s="5" t="str">
        <f t="shared" si="36"/>
        <v/>
      </c>
    </row>
    <row r="258" spans="11:11" ht="15" x14ac:dyDescent="0.25">
      <c r="K258" s="5" t="str">
        <f t="shared" si="36"/>
        <v/>
      </c>
    </row>
    <row r="259" spans="11:11" ht="15" x14ac:dyDescent="0.25">
      <c r="K259" s="5" t="str">
        <f t="shared" ref="K259:K322" si="39">IF(J259="", "", B259=J259)</f>
        <v/>
      </c>
    </row>
    <row r="260" spans="11:11" ht="15" x14ac:dyDescent="0.25">
      <c r="K260" s="5" t="str">
        <f t="shared" si="39"/>
        <v/>
      </c>
    </row>
    <row r="261" spans="11:11" ht="15" x14ac:dyDescent="0.25">
      <c r="K261" s="5" t="str">
        <f t="shared" si="39"/>
        <v/>
      </c>
    </row>
    <row r="262" spans="11:11" ht="15" x14ac:dyDescent="0.25">
      <c r="K262" s="5" t="str">
        <f t="shared" si="39"/>
        <v/>
      </c>
    </row>
    <row r="263" spans="11:11" ht="15" x14ac:dyDescent="0.25">
      <c r="K263" s="5" t="str">
        <f t="shared" si="39"/>
        <v/>
      </c>
    </row>
    <row r="264" spans="11:11" ht="15" x14ac:dyDescent="0.25">
      <c r="K264" s="5" t="str">
        <f t="shared" si="39"/>
        <v/>
      </c>
    </row>
    <row r="265" spans="11:11" ht="15" x14ac:dyDescent="0.25">
      <c r="K265" s="5" t="str">
        <f t="shared" si="39"/>
        <v/>
      </c>
    </row>
    <row r="266" spans="11:11" ht="15" x14ac:dyDescent="0.25">
      <c r="K266" s="5" t="str">
        <f t="shared" si="39"/>
        <v/>
      </c>
    </row>
    <row r="267" spans="11:11" ht="15" x14ac:dyDescent="0.25">
      <c r="K267" s="5" t="str">
        <f t="shared" si="39"/>
        <v/>
      </c>
    </row>
    <row r="268" spans="11:11" ht="15" x14ac:dyDescent="0.25">
      <c r="K268" s="5" t="str">
        <f t="shared" si="39"/>
        <v/>
      </c>
    </row>
    <row r="269" spans="11:11" ht="15" x14ac:dyDescent="0.25">
      <c r="K269" s="5" t="str">
        <f t="shared" si="39"/>
        <v/>
      </c>
    </row>
    <row r="270" spans="11:11" ht="15" x14ac:dyDescent="0.25">
      <c r="K270" s="5" t="str">
        <f t="shared" si="39"/>
        <v/>
      </c>
    </row>
    <row r="271" spans="11:11" ht="15" x14ac:dyDescent="0.25">
      <c r="K271" s="5" t="str">
        <f t="shared" si="39"/>
        <v/>
      </c>
    </row>
    <row r="272" spans="11:11" ht="15" x14ac:dyDescent="0.25">
      <c r="K272" s="5" t="str">
        <f t="shared" si="39"/>
        <v/>
      </c>
    </row>
    <row r="273" spans="11:11" ht="15" x14ac:dyDescent="0.25">
      <c r="K273" s="5" t="str">
        <f t="shared" si="39"/>
        <v/>
      </c>
    </row>
    <row r="274" spans="11:11" ht="15" x14ac:dyDescent="0.25">
      <c r="K274" s="5" t="str">
        <f t="shared" si="39"/>
        <v/>
      </c>
    </row>
    <row r="275" spans="11:11" ht="15" x14ac:dyDescent="0.25">
      <c r="K275" s="5" t="str">
        <f t="shared" si="39"/>
        <v/>
      </c>
    </row>
    <row r="276" spans="11:11" ht="15" x14ac:dyDescent="0.25">
      <c r="K276" s="5" t="str">
        <f t="shared" si="39"/>
        <v/>
      </c>
    </row>
    <row r="277" spans="11:11" ht="15" x14ac:dyDescent="0.25">
      <c r="K277" s="5" t="str">
        <f t="shared" si="39"/>
        <v/>
      </c>
    </row>
    <row r="278" spans="11:11" ht="15" x14ac:dyDescent="0.25">
      <c r="K278" s="5" t="str">
        <f t="shared" si="39"/>
        <v/>
      </c>
    </row>
    <row r="279" spans="11:11" ht="15" x14ac:dyDescent="0.25">
      <c r="K279" s="5" t="str">
        <f t="shared" si="39"/>
        <v/>
      </c>
    </row>
    <row r="280" spans="11:11" ht="15" x14ac:dyDescent="0.25">
      <c r="K280" s="5" t="str">
        <f t="shared" si="39"/>
        <v/>
      </c>
    </row>
    <row r="281" spans="11:11" ht="15" x14ac:dyDescent="0.25">
      <c r="K281" s="5" t="str">
        <f t="shared" si="39"/>
        <v/>
      </c>
    </row>
    <row r="282" spans="11:11" ht="15" x14ac:dyDescent="0.25">
      <c r="K282" s="5" t="str">
        <f t="shared" si="39"/>
        <v/>
      </c>
    </row>
    <row r="283" spans="11:11" ht="15" x14ac:dyDescent="0.25">
      <c r="K283" s="5" t="str">
        <f t="shared" si="39"/>
        <v/>
      </c>
    </row>
    <row r="284" spans="11:11" ht="15" x14ac:dyDescent="0.25">
      <c r="K284" s="5" t="str">
        <f t="shared" si="39"/>
        <v/>
      </c>
    </row>
    <row r="285" spans="11:11" ht="15" x14ac:dyDescent="0.25">
      <c r="K285" s="5" t="str">
        <f t="shared" si="39"/>
        <v/>
      </c>
    </row>
    <row r="286" spans="11:11" ht="15" x14ac:dyDescent="0.25">
      <c r="K286" s="5" t="str">
        <f t="shared" si="39"/>
        <v/>
      </c>
    </row>
    <row r="287" spans="11:11" ht="15" x14ac:dyDescent="0.25">
      <c r="K287" s="5" t="str">
        <f t="shared" si="39"/>
        <v/>
      </c>
    </row>
    <row r="288" spans="11:11" ht="15" x14ac:dyDescent="0.25">
      <c r="K288" s="5" t="str">
        <f t="shared" si="39"/>
        <v/>
      </c>
    </row>
    <row r="289" spans="11:11" ht="15" x14ac:dyDescent="0.25">
      <c r="K289" s="5" t="str">
        <f t="shared" si="39"/>
        <v/>
      </c>
    </row>
    <row r="290" spans="11:11" ht="15" x14ac:dyDescent="0.25">
      <c r="K290" s="5" t="str">
        <f t="shared" si="39"/>
        <v/>
      </c>
    </row>
    <row r="291" spans="11:11" ht="15" x14ac:dyDescent="0.25">
      <c r="K291" s="5" t="str">
        <f t="shared" si="39"/>
        <v/>
      </c>
    </row>
    <row r="292" spans="11:11" ht="15" x14ac:dyDescent="0.25">
      <c r="K292" s="5" t="str">
        <f t="shared" si="39"/>
        <v/>
      </c>
    </row>
    <row r="293" spans="11:11" ht="15" x14ac:dyDescent="0.25">
      <c r="K293" s="5" t="str">
        <f t="shared" si="39"/>
        <v/>
      </c>
    </row>
    <row r="294" spans="11:11" ht="15" x14ac:dyDescent="0.25">
      <c r="K294" s="5" t="str">
        <f t="shared" si="39"/>
        <v/>
      </c>
    </row>
    <row r="295" spans="11:11" ht="15" x14ac:dyDescent="0.25">
      <c r="K295" s="5" t="str">
        <f t="shared" si="39"/>
        <v/>
      </c>
    </row>
    <row r="296" spans="11:11" ht="15" x14ac:dyDescent="0.25">
      <c r="K296" s="5" t="str">
        <f t="shared" si="39"/>
        <v/>
      </c>
    </row>
    <row r="297" spans="11:11" ht="15" x14ac:dyDescent="0.25">
      <c r="K297" s="5" t="str">
        <f t="shared" si="39"/>
        <v/>
      </c>
    </row>
    <row r="298" spans="11:11" ht="15" x14ac:dyDescent="0.25">
      <c r="K298" s="5" t="str">
        <f t="shared" si="39"/>
        <v/>
      </c>
    </row>
    <row r="299" spans="11:11" ht="15" x14ac:dyDescent="0.25">
      <c r="K299" s="5" t="str">
        <f t="shared" si="39"/>
        <v/>
      </c>
    </row>
    <row r="300" spans="11:11" ht="15" x14ac:dyDescent="0.25">
      <c r="K300" s="5" t="str">
        <f t="shared" si="39"/>
        <v/>
      </c>
    </row>
    <row r="301" spans="11:11" ht="15" x14ac:dyDescent="0.25">
      <c r="K301" s="5" t="str">
        <f t="shared" si="39"/>
        <v/>
      </c>
    </row>
    <row r="302" spans="11:11" ht="15" x14ac:dyDescent="0.25">
      <c r="K302" s="5" t="str">
        <f t="shared" si="39"/>
        <v/>
      </c>
    </row>
    <row r="303" spans="11:11" ht="15" x14ac:dyDescent="0.25">
      <c r="K303" s="5" t="str">
        <f t="shared" si="39"/>
        <v/>
      </c>
    </row>
    <row r="304" spans="11:11" ht="15" x14ac:dyDescent="0.25">
      <c r="K304" s="5" t="str">
        <f t="shared" si="39"/>
        <v/>
      </c>
    </row>
    <row r="305" spans="11:11" ht="15" x14ac:dyDescent="0.25">
      <c r="K305" s="5" t="str">
        <f t="shared" si="39"/>
        <v/>
      </c>
    </row>
    <row r="306" spans="11:11" ht="15" x14ac:dyDescent="0.25">
      <c r="K306" s="5" t="str">
        <f t="shared" si="39"/>
        <v/>
      </c>
    </row>
    <row r="307" spans="11:11" ht="15" x14ac:dyDescent="0.25">
      <c r="K307" s="5" t="str">
        <f t="shared" si="39"/>
        <v/>
      </c>
    </row>
    <row r="308" spans="11:11" ht="15" x14ac:dyDescent="0.25">
      <c r="K308" s="5" t="str">
        <f t="shared" si="39"/>
        <v/>
      </c>
    </row>
    <row r="309" spans="11:11" ht="15" x14ac:dyDescent="0.25">
      <c r="K309" s="5" t="str">
        <f t="shared" si="39"/>
        <v/>
      </c>
    </row>
    <row r="310" spans="11:11" ht="15" x14ac:dyDescent="0.25">
      <c r="K310" s="5" t="str">
        <f t="shared" si="39"/>
        <v/>
      </c>
    </row>
    <row r="311" spans="11:11" ht="15" x14ac:dyDescent="0.25">
      <c r="K311" s="5" t="str">
        <f t="shared" si="39"/>
        <v/>
      </c>
    </row>
    <row r="312" spans="11:11" ht="15" x14ac:dyDescent="0.25">
      <c r="K312" s="5" t="str">
        <f t="shared" si="39"/>
        <v/>
      </c>
    </row>
    <row r="313" spans="11:11" ht="15" x14ac:dyDescent="0.25">
      <c r="K313" s="5" t="str">
        <f t="shared" si="39"/>
        <v/>
      </c>
    </row>
    <row r="314" spans="11:11" ht="15" x14ac:dyDescent="0.25">
      <c r="K314" s="5" t="str">
        <f t="shared" si="39"/>
        <v/>
      </c>
    </row>
    <row r="315" spans="11:11" ht="15" x14ac:dyDescent="0.25">
      <c r="K315" s="5" t="str">
        <f t="shared" si="39"/>
        <v/>
      </c>
    </row>
    <row r="316" spans="11:11" ht="15" x14ac:dyDescent="0.25">
      <c r="K316" s="5" t="str">
        <f t="shared" si="39"/>
        <v/>
      </c>
    </row>
    <row r="317" spans="11:11" ht="15" x14ac:dyDescent="0.25">
      <c r="K317" s="5" t="str">
        <f t="shared" si="39"/>
        <v/>
      </c>
    </row>
    <row r="318" spans="11:11" ht="15" x14ac:dyDescent="0.25">
      <c r="K318" s="5" t="str">
        <f t="shared" si="39"/>
        <v/>
      </c>
    </row>
    <row r="319" spans="11:11" ht="15" x14ac:dyDescent="0.25">
      <c r="K319" s="5" t="str">
        <f t="shared" si="39"/>
        <v/>
      </c>
    </row>
    <row r="320" spans="11:11" ht="15" x14ac:dyDescent="0.25">
      <c r="K320" s="5" t="str">
        <f t="shared" si="39"/>
        <v/>
      </c>
    </row>
    <row r="321" spans="11:11" ht="15" x14ac:dyDescent="0.25">
      <c r="K321" s="5" t="str">
        <f t="shared" si="39"/>
        <v/>
      </c>
    </row>
    <row r="322" spans="11:11" ht="15" x14ac:dyDescent="0.25">
      <c r="K322" s="5" t="str">
        <f t="shared" si="39"/>
        <v/>
      </c>
    </row>
    <row r="323" spans="11:11" ht="15" x14ac:dyDescent="0.25">
      <c r="K323" s="5" t="str">
        <f t="shared" ref="K323:K386" si="40">IF(J323="", "", B323=J323)</f>
        <v/>
      </c>
    </row>
    <row r="324" spans="11:11" ht="15" x14ac:dyDescent="0.25">
      <c r="K324" s="5" t="str">
        <f t="shared" si="40"/>
        <v/>
      </c>
    </row>
    <row r="325" spans="11:11" ht="15" x14ac:dyDescent="0.25">
      <c r="K325" s="5" t="str">
        <f t="shared" si="40"/>
        <v/>
      </c>
    </row>
    <row r="326" spans="11:11" ht="15" x14ac:dyDescent="0.25">
      <c r="K326" s="5" t="str">
        <f t="shared" si="40"/>
        <v/>
      </c>
    </row>
    <row r="327" spans="11:11" ht="15" x14ac:dyDescent="0.25">
      <c r="K327" s="5" t="str">
        <f t="shared" si="40"/>
        <v/>
      </c>
    </row>
    <row r="328" spans="11:11" ht="15" x14ac:dyDescent="0.25">
      <c r="K328" s="5" t="str">
        <f t="shared" si="40"/>
        <v/>
      </c>
    </row>
    <row r="329" spans="11:11" ht="15" x14ac:dyDescent="0.25">
      <c r="K329" s="5" t="str">
        <f t="shared" si="40"/>
        <v/>
      </c>
    </row>
    <row r="330" spans="11:11" ht="15" x14ac:dyDescent="0.25">
      <c r="K330" s="5" t="str">
        <f t="shared" si="40"/>
        <v/>
      </c>
    </row>
    <row r="331" spans="11:11" ht="15" x14ac:dyDescent="0.25">
      <c r="K331" s="5" t="str">
        <f t="shared" si="40"/>
        <v/>
      </c>
    </row>
    <row r="332" spans="11:11" ht="15" x14ac:dyDescent="0.25">
      <c r="K332" s="5" t="str">
        <f t="shared" si="40"/>
        <v/>
      </c>
    </row>
    <row r="333" spans="11:11" ht="15" x14ac:dyDescent="0.25">
      <c r="K333" s="5" t="str">
        <f t="shared" si="40"/>
        <v/>
      </c>
    </row>
    <row r="334" spans="11:11" ht="15" x14ac:dyDescent="0.25">
      <c r="K334" s="5" t="str">
        <f t="shared" si="40"/>
        <v/>
      </c>
    </row>
    <row r="335" spans="11:11" ht="15" x14ac:dyDescent="0.25">
      <c r="K335" s="5" t="str">
        <f t="shared" si="40"/>
        <v/>
      </c>
    </row>
    <row r="336" spans="11:11" ht="15" x14ac:dyDescent="0.25">
      <c r="K336" s="5" t="str">
        <f t="shared" si="40"/>
        <v/>
      </c>
    </row>
    <row r="337" spans="11:11" ht="15" x14ac:dyDescent="0.25">
      <c r="K337" s="5" t="str">
        <f t="shared" si="40"/>
        <v/>
      </c>
    </row>
    <row r="338" spans="11:11" ht="15" x14ac:dyDescent="0.25">
      <c r="K338" s="5" t="str">
        <f t="shared" si="40"/>
        <v/>
      </c>
    </row>
    <row r="339" spans="11:11" ht="15" x14ac:dyDescent="0.25">
      <c r="K339" s="5" t="str">
        <f t="shared" si="40"/>
        <v/>
      </c>
    </row>
    <row r="340" spans="11:11" ht="15" x14ac:dyDescent="0.25">
      <c r="K340" s="5" t="str">
        <f t="shared" si="40"/>
        <v/>
      </c>
    </row>
    <row r="341" spans="11:11" ht="15" x14ac:dyDescent="0.25">
      <c r="K341" s="5" t="str">
        <f t="shared" si="40"/>
        <v/>
      </c>
    </row>
    <row r="342" spans="11:11" ht="15" x14ac:dyDescent="0.25">
      <c r="K342" s="5" t="str">
        <f t="shared" si="40"/>
        <v/>
      </c>
    </row>
    <row r="343" spans="11:11" ht="15" x14ac:dyDescent="0.25">
      <c r="K343" s="5" t="str">
        <f t="shared" si="40"/>
        <v/>
      </c>
    </row>
    <row r="344" spans="11:11" ht="15" x14ac:dyDescent="0.25">
      <c r="K344" s="5" t="str">
        <f t="shared" si="40"/>
        <v/>
      </c>
    </row>
    <row r="345" spans="11:11" ht="15" x14ac:dyDescent="0.25">
      <c r="K345" s="5" t="str">
        <f t="shared" si="40"/>
        <v/>
      </c>
    </row>
    <row r="346" spans="11:11" ht="15" x14ac:dyDescent="0.25">
      <c r="K346" s="5" t="str">
        <f t="shared" si="40"/>
        <v/>
      </c>
    </row>
    <row r="347" spans="11:11" ht="15" x14ac:dyDescent="0.25">
      <c r="K347" s="5" t="str">
        <f t="shared" si="40"/>
        <v/>
      </c>
    </row>
    <row r="348" spans="11:11" ht="15" x14ac:dyDescent="0.25">
      <c r="K348" s="5" t="str">
        <f t="shared" si="40"/>
        <v/>
      </c>
    </row>
    <row r="349" spans="11:11" ht="15" x14ac:dyDescent="0.25">
      <c r="K349" s="5" t="str">
        <f t="shared" si="40"/>
        <v/>
      </c>
    </row>
    <row r="350" spans="11:11" ht="15" x14ac:dyDescent="0.25">
      <c r="K350" s="5" t="str">
        <f t="shared" si="40"/>
        <v/>
      </c>
    </row>
    <row r="351" spans="11:11" ht="15" x14ac:dyDescent="0.25">
      <c r="K351" s="5" t="str">
        <f t="shared" si="40"/>
        <v/>
      </c>
    </row>
    <row r="352" spans="11:11" ht="15" x14ac:dyDescent="0.25">
      <c r="K352" s="5" t="str">
        <f t="shared" si="40"/>
        <v/>
      </c>
    </row>
    <row r="353" spans="11:11" ht="15" x14ac:dyDescent="0.25">
      <c r="K353" s="5" t="str">
        <f t="shared" si="40"/>
        <v/>
      </c>
    </row>
    <row r="354" spans="11:11" ht="15" x14ac:dyDescent="0.25">
      <c r="K354" s="5" t="str">
        <f t="shared" si="40"/>
        <v/>
      </c>
    </row>
    <row r="355" spans="11:11" ht="15" x14ac:dyDescent="0.25">
      <c r="K355" s="5" t="str">
        <f t="shared" si="40"/>
        <v/>
      </c>
    </row>
    <row r="356" spans="11:11" ht="15" x14ac:dyDescent="0.25">
      <c r="K356" s="5" t="str">
        <f t="shared" si="40"/>
        <v/>
      </c>
    </row>
    <row r="357" spans="11:11" ht="15" x14ac:dyDescent="0.25">
      <c r="K357" s="5" t="str">
        <f t="shared" si="40"/>
        <v/>
      </c>
    </row>
    <row r="358" spans="11:11" ht="15" x14ac:dyDescent="0.25">
      <c r="K358" s="5" t="str">
        <f t="shared" si="40"/>
        <v/>
      </c>
    </row>
    <row r="359" spans="11:11" ht="15" x14ac:dyDescent="0.25">
      <c r="K359" s="5" t="str">
        <f t="shared" si="40"/>
        <v/>
      </c>
    </row>
    <row r="360" spans="11:11" ht="15" x14ac:dyDescent="0.25">
      <c r="K360" s="5" t="str">
        <f t="shared" si="40"/>
        <v/>
      </c>
    </row>
    <row r="361" spans="11:11" ht="15" x14ac:dyDescent="0.25">
      <c r="K361" s="5" t="str">
        <f t="shared" si="40"/>
        <v/>
      </c>
    </row>
    <row r="362" spans="11:11" ht="15" x14ac:dyDescent="0.25">
      <c r="K362" s="5" t="str">
        <f t="shared" si="40"/>
        <v/>
      </c>
    </row>
    <row r="363" spans="11:11" ht="15" x14ac:dyDescent="0.25">
      <c r="K363" s="5" t="str">
        <f t="shared" si="40"/>
        <v/>
      </c>
    </row>
    <row r="364" spans="11:11" ht="15" x14ac:dyDescent="0.25">
      <c r="K364" s="5" t="str">
        <f t="shared" si="40"/>
        <v/>
      </c>
    </row>
    <row r="365" spans="11:11" ht="15" x14ac:dyDescent="0.25">
      <c r="K365" s="5" t="str">
        <f t="shared" si="40"/>
        <v/>
      </c>
    </row>
    <row r="366" spans="11:11" ht="15" x14ac:dyDescent="0.25">
      <c r="K366" s="5" t="str">
        <f t="shared" si="40"/>
        <v/>
      </c>
    </row>
    <row r="367" spans="11:11" ht="15" x14ac:dyDescent="0.25">
      <c r="K367" s="5" t="str">
        <f t="shared" si="40"/>
        <v/>
      </c>
    </row>
    <row r="368" spans="11:11" ht="15" x14ac:dyDescent="0.25">
      <c r="K368" s="5" t="str">
        <f t="shared" si="40"/>
        <v/>
      </c>
    </row>
    <row r="369" spans="11:11" ht="15" x14ac:dyDescent="0.25">
      <c r="K369" s="5" t="str">
        <f t="shared" si="40"/>
        <v/>
      </c>
    </row>
    <row r="370" spans="11:11" ht="15" x14ac:dyDescent="0.25">
      <c r="K370" s="5" t="str">
        <f t="shared" si="40"/>
        <v/>
      </c>
    </row>
    <row r="371" spans="11:11" ht="15" x14ac:dyDescent="0.25">
      <c r="K371" s="5" t="str">
        <f t="shared" si="40"/>
        <v/>
      </c>
    </row>
    <row r="372" spans="11:11" ht="15" x14ac:dyDescent="0.25">
      <c r="K372" s="5" t="str">
        <f t="shared" si="40"/>
        <v/>
      </c>
    </row>
    <row r="373" spans="11:11" ht="15" x14ac:dyDescent="0.25">
      <c r="K373" s="5" t="str">
        <f t="shared" si="40"/>
        <v/>
      </c>
    </row>
    <row r="374" spans="11:11" ht="15" x14ac:dyDescent="0.25">
      <c r="K374" s="5" t="str">
        <f t="shared" si="40"/>
        <v/>
      </c>
    </row>
    <row r="375" spans="11:11" ht="15" x14ac:dyDescent="0.25">
      <c r="K375" s="5" t="str">
        <f t="shared" si="40"/>
        <v/>
      </c>
    </row>
    <row r="376" spans="11:11" ht="15" x14ac:dyDescent="0.25">
      <c r="K376" s="5" t="str">
        <f t="shared" si="40"/>
        <v/>
      </c>
    </row>
    <row r="377" spans="11:11" ht="15" x14ac:dyDescent="0.25">
      <c r="K377" s="5" t="str">
        <f t="shared" si="40"/>
        <v/>
      </c>
    </row>
    <row r="378" spans="11:11" ht="15" x14ac:dyDescent="0.25">
      <c r="K378" s="5" t="str">
        <f t="shared" si="40"/>
        <v/>
      </c>
    </row>
    <row r="379" spans="11:11" ht="15" x14ac:dyDescent="0.25">
      <c r="K379" s="5" t="str">
        <f t="shared" si="40"/>
        <v/>
      </c>
    </row>
    <row r="380" spans="11:11" ht="15" x14ac:dyDescent="0.25">
      <c r="K380" s="5" t="str">
        <f t="shared" si="40"/>
        <v/>
      </c>
    </row>
    <row r="381" spans="11:11" ht="15" x14ac:dyDescent="0.25">
      <c r="K381" s="5" t="str">
        <f t="shared" si="40"/>
        <v/>
      </c>
    </row>
    <row r="382" spans="11:11" ht="15" x14ac:dyDescent="0.25">
      <c r="K382" s="5" t="str">
        <f t="shared" si="40"/>
        <v/>
      </c>
    </row>
    <row r="383" spans="11:11" ht="15" x14ac:dyDescent="0.25">
      <c r="K383" s="5" t="str">
        <f t="shared" si="40"/>
        <v/>
      </c>
    </row>
    <row r="384" spans="11:11" ht="15" x14ac:dyDescent="0.25">
      <c r="K384" s="5" t="str">
        <f t="shared" si="40"/>
        <v/>
      </c>
    </row>
    <row r="385" spans="11:11" ht="15" x14ac:dyDescent="0.25">
      <c r="K385" s="5" t="str">
        <f t="shared" si="40"/>
        <v/>
      </c>
    </row>
    <row r="386" spans="11:11" ht="15" x14ac:dyDescent="0.25">
      <c r="K386" s="5" t="str">
        <f t="shared" si="40"/>
        <v/>
      </c>
    </row>
    <row r="387" spans="11:11" ht="15" x14ac:dyDescent="0.25">
      <c r="K387" s="5" t="str">
        <f t="shared" ref="K387:K450" si="41">IF(J387="", "", B387=J387)</f>
        <v/>
      </c>
    </row>
    <row r="388" spans="11:11" ht="15" x14ac:dyDescent="0.25">
      <c r="K388" s="5" t="str">
        <f t="shared" si="41"/>
        <v/>
      </c>
    </row>
    <row r="389" spans="11:11" ht="15" x14ac:dyDescent="0.25">
      <c r="K389" s="5" t="str">
        <f t="shared" si="41"/>
        <v/>
      </c>
    </row>
    <row r="390" spans="11:11" ht="15" x14ac:dyDescent="0.25">
      <c r="K390" s="5" t="str">
        <f t="shared" si="41"/>
        <v/>
      </c>
    </row>
    <row r="391" spans="11:11" ht="15" x14ac:dyDescent="0.25">
      <c r="K391" s="5" t="str">
        <f t="shared" si="41"/>
        <v/>
      </c>
    </row>
    <row r="392" spans="11:11" ht="15" x14ac:dyDescent="0.25">
      <c r="K392" s="5" t="str">
        <f t="shared" si="41"/>
        <v/>
      </c>
    </row>
    <row r="393" spans="11:11" ht="15" x14ac:dyDescent="0.25">
      <c r="K393" s="5" t="str">
        <f t="shared" si="41"/>
        <v/>
      </c>
    </row>
    <row r="394" spans="11:11" ht="15" x14ac:dyDescent="0.25">
      <c r="K394" s="5" t="str">
        <f t="shared" si="41"/>
        <v/>
      </c>
    </row>
    <row r="395" spans="11:11" ht="15" x14ac:dyDescent="0.25">
      <c r="K395" s="5" t="str">
        <f t="shared" si="41"/>
        <v/>
      </c>
    </row>
    <row r="396" spans="11:11" ht="15" x14ac:dyDescent="0.25">
      <c r="K396" s="5" t="str">
        <f t="shared" si="41"/>
        <v/>
      </c>
    </row>
    <row r="397" spans="11:11" ht="15" x14ac:dyDescent="0.25">
      <c r="K397" s="5" t="str">
        <f t="shared" si="41"/>
        <v/>
      </c>
    </row>
    <row r="398" spans="11:11" ht="15" x14ac:dyDescent="0.25">
      <c r="K398" s="5" t="str">
        <f t="shared" si="41"/>
        <v/>
      </c>
    </row>
    <row r="399" spans="11:11" ht="15" x14ac:dyDescent="0.25">
      <c r="K399" s="5" t="str">
        <f t="shared" si="41"/>
        <v/>
      </c>
    </row>
    <row r="400" spans="11:11" ht="15" x14ac:dyDescent="0.25">
      <c r="K400" s="5" t="str">
        <f t="shared" si="41"/>
        <v/>
      </c>
    </row>
    <row r="401" spans="11:11" ht="15" x14ac:dyDescent="0.25">
      <c r="K401" s="5" t="str">
        <f t="shared" si="41"/>
        <v/>
      </c>
    </row>
    <row r="402" spans="11:11" ht="15" x14ac:dyDescent="0.25">
      <c r="K402" s="5" t="str">
        <f t="shared" si="41"/>
        <v/>
      </c>
    </row>
    <row r="403" spans="11:11" ht="15" x14ac:dyDescent="0.25">
      <c r="K403" s="5" t="str">
        <f t="shared" si="41"/>
        <v/>
      </c>
    </row>
    <row r="404" spans="11:11" ht="15" x14ac:dyDescent="0.25">
      <c r="K404" s="5" t="str">
        <f t="shared" si="41"/>
        <v/>
      </c>
    </row>
    <row r="405" spans="11:11" ht="15" x14ac:dyDescent="0.25">
      <c r="K405" s="5" t="str">
        <f t="shared" si="41"/>
        <v/>
      </c>
    </row>
    <row r="406" spans="11:11" ht="15" x14ac:dyDescent="0.25">
      <c r="K406" s="5" t="str">
        <f t="shared" si="41"/>
        <v/>
      </c>
    </row>
    <row r="407" spans="11:11" ht="15" x14ac:dyDescent="0.25">
      <c r="K407" s="5" t="str">
        <f t="shared" si="41"/>
        <v/>
      </c>
    </row>
    <row r="408" spans="11:11" ht="15" x14ac:dyDescent="0.25">
      <c r="K408" s="5" t="str">
        <f t="shared" si="41"/>
        <v/>
      </c>
    </row>
    <row r="409" spans="11:11" ht="15" x14ac:dyDescent="0.25">
      <c r="K409" s="5" t="str">
        <f t="shared" si="41"/>
        <v/>
      </c>
    </row>
    <row r="410" spans="11:11" ht="15" x14ac:dyDescent="0.25">
      <c r="K410" s="5" t="str">
        <f t="shared" si="41"/>
        <v/>
      </c>
    </row>
    <row r="411" spans="11:11" ht="15" x14ac:dyDescent="0.25">
      <c r="K411" s="5" t="str">
        <f t="shared" si="41"/>
        <v/>
      </c>
    </row>
    <row r="412" spans="11:11" ht="15" x14ac:dyDescent="0.25">
      <c r="K412" s="5" t="str">
        <f t="shared" si="41"/>
        <v/>
      </c>
    </row>
    <row r="413" spans="11:11" ht="15" x14ac:dyDescent="0.25">
      <c r="K413" s="5" t="str">
        <f t="shared" si="41"/>
        <v/>
      </c>
    </row>
    <row r="414" spans="11:11" ht="15" x14ac:dyDescent="0.25">
      <c r="K414" s="5" t="str">
        <f t="shared" si="41"/>
        <v/>
      </c>
    </row>
    <row r="415" spans="11:11" ht="15" x14ac:dyDescent="0.25">
      <c r="K415" s="5" t="str">
        <f t="shared" si="41"/>
        <v/>
      </c>
    </row>
    <row r="416" spans="11:11" ht="15" x14ac:dyDescent="0.25">
      <c r="K416" s="5" t="str">
        <f t="shared" si="41"/>
        <v/>
      </c>
    </row>
    <row r="417" spans="11:11" ht="15" x14ac:dyDescent="0.25">
      <c r="K417" s="5" t="str">
        <f t="shared" si="41"/>
        <v/>
      </c>
    </row>
    <row r="418" spans="11:11" ht="15" x14ac:dyDescent="0.25">
      <c r="K418" s="5" t="str">
        <f t="shared" si="41"/>
        <v/>
      </c>
    </row>
    <row r="419" spans="11:11" ht="15" x14ac:dyDescent="0.25">
      <c r="K419" s="5" t="str">
        <f t="shared" si="41"/>
        <v/>
      </c>
    </row>
    <row r="420" spans="11:11" ht="15" x14ac:dyDescent="0.25">
      <c r="K420" s="5" t="str">
        <f t="shared" si="41"/>
        <v/>
      </c>
    </row>
    <row r="421" spans="11:11" ht="15" x14ac:dyDescent="0.25">
      <c r="K421" s="5" t="str">
        <f t="shared" si="41"/>
        <v/>
      </c>
    </row>
    <row r="422" spans="11:11" ht="15" x14ac:dyDescent="0.25">
      <c r="K422" s="5" t="str">
        <f t="shared" si="41"/>
        <v/>
      </c>
    </row>
    <row r="423" spans="11:11" ht="15" x14ac:dyDescent="0.25">
      <c r="K423" s="5" t="str">
        <f t="shared" si="41"/>
        <v/>
      </c>
    </row>
    <row r="424" spans="11:11" ht="15" x14ac:dyDescent="0.25">
      <c r="K424" s="5" t="str">
        <f t="shared" si="41"/>
        <v/>
      </c>
    </row>
    <row r="425" spans="11:11" ht="15" x14ac:dyDescent="0.25">
      <c r="K425" s="5" t="str">
        <f t="shared" si="41"/>
        <v/>
      </c>
    </row>
    <row r="426" spans="11:11" ht="15" x14ac:dyDescent="0.25">
      <c r="K426" s="5" t="str">
        <f t="shared" si="41"/>
        <v/>
      </c>
    </row>
    <row r="427" spans="11:11" ht="15" x14ac:dyDescent="0.25">
      <c r="K427" s="5" t="str">
        <f t="shared" si="41"/>
        <v/>
      </c>
    </row>
    <row r="428" spans="11:11" ht="15" x14ac:dyDescent="0.25">
      <c r="K428" s="5" t="str">
        <f t="shared" si="41"/>
        <v/>
      </c>
    </row>
    <row r="429" spans="11:11" ht="15" x14ac:dyDescent="0.25">
      <c r="K429" s="5" t="str">
        <f t="shared" si="41"/>
        <v/>
      </c>
    </row>
    <row r="430" spans="11:11" ht="15" x14ac:dyDescent="0.25">
      <c r="K430" s="5" t="str">
        <f t="shared" si="41"/>
        <v/>
      </c>
    </row>
    <row r="431" spans="11:11" ht="15" x14ac:dyDescent="0.25">
      <c r="K431" s="5" t="str">
        <f t="shared" si="41"/>
        <v/>
      </c>
    </row>
    <row r="432" spans="11:11" ht="15" x14ac:dyDescent="0.25">
      <c r="K432" s="5" t="str">
        <f t="shared" si="41"/>
        <v/>
      </c>
    </row>
    <row r="433" spans="11:11" ht="15" x14ac:dyDescent="0.25">
      <c r="K433" s="5" t="str">
        <f t="shared" si="41"/>
        <v/>
      </c>
    </row>
    <row r="434" spans="11:11" ht="15" x14ac:dyDescent="0.25">
      <c r="K434" s="5" t="str">
        <f t="shared" si="41"/>
        <v/>
      </c>
    </row>
    <row r="435" spans="11:11" ht="15" x14ac:dyDescent="0.25">
      <c r="K435" s="5" t="str">
        <f t="shared" si="41"/>
        <v/>
      </c>
    </row>
    <row r="436" spans="11:11" ht="15" x14ac:dyDescent="0.25">
      <c r="K436" s="5" t="str">
        <f t="shared" si="41"/>
        <v/>
      </c>
    </row>
    <row r="437" spans="11:11" ht="15" x14ac:dyDescent="0.25">
      <c r="K437" s="5" t="str">
        <f t="shared" si="41"/>
        <v/>
      </c>
    </row>
    <row r="438" spans="11:11" ht="15" x14ac:dyDescent="0.25">
      <c r="K438" s="5" t="str">
        <f t="shared" si="41"/>
        <v/>
      </c>
    </row>
    <row r="439" spans="11:11" ht="15" x14ac:dyDescent="0.25">
      <c r="K439" s="5" t="str">
        <f t="shared" si="41"/>
        <v/>
      </c>
    </row>
    <row r="440" spans="11:11" ht="15" x14ac:dyDescent="0.25">
      <c r="K440" s="5" t="str">
        <f t="shared" si="41"/>
        <v/>
      </c>
    </row>
    <row r="441" spans="11:11" ht="15" x14ac:dyDescent="0.25">
      <c r="K441" s="5" t="str">
        <f t="shared" si="41"/>
        <v/>
      </c>
    </row>
    <row r="442" spans="11:11" ht="15" x14ac:dyDescent="0.25">
      <c r="K442" s="5" t="str">
        <f t="shared" si="41"/>
        <v/>
      </c>
    </row>
    <row r="443" spans="11:11" ht="15" x14ac:dyDescent="0.25">
      <c r="K443" s="5" t="str">
        <f t="shared" si="41"/>
        <v/>
      </c>
    </row>
    <row r="444" spans="11:11" ht="15" x14ac:dyDescent="0.25">
      <c r="K444" s="5" t="str">
        <f t="shared" si="41"/>
        <v/>
      </c>
    </row>
    <row r="445" spans="11:11" ht="15" x14ac:dyDescent="0.25">
      <c r="K445" s="5" t="str">
        <f t="shared" si="41"/>
        <v/>
      </c>
    </row>
    <row r="446" spans="11:11" ht="15" x14ac:dyDescent="0.25">
      <c r="K446" s="5" t="str">
        <f t="shared" si="41"/>
        <v/>
      </c>
    </row>
    <row r="447" spans="11:11" ht="15" x14ac:dyDescent="0.25">
      <c r="K447" s="5" t="str">
        <f t="shared" si="41"/>
        <v/>
      </c>
    </row>
    <row r="448" spans="11:11" ht="15" x14ac:dyDescent="0.25">
      <c r="K448" s="5" t="str">
        <f t="shared" si="41"/>
        <v/>
      </c>
    </row>
    <row r="449" spans="11:11" ht="15" x14ac:dyDescent="0.25">
      <c r="K449" s="5" t="str">
        <f t="shared" si="41"/>
        <v/>
      </c>
    </row>
    <row r="450" spans="11:11" ht="15" x14ac:dyDescent="0.25">
      <c r="K450" s="5" t="str">
        <f t="shared" si="41"/>
        <v/>
      </c>
    </row>
    <row r="451" spans="11:11" ht="15" x14ac:dyDescent="0.25">
      <c r="K451" s="5" t="str">
        <f t="shared" ref="K451:K514" si="42">IF(J451="", "", B451=J451)</f>
        <v/>
      </c>
    </row>
    <row r="452" spans="11:11" ht="15" x14ac:dyDescent="0.25">
      <c r="K452" s="5" t="str">
        <f t="shared" si="42"/>
        <v/>
      </c>
    </row>
    <row r="453" spans="11:11" ht="15" x14ac:dyDescent="0.25">
      <c r="K453" s="5" t="str">
        <f t="shared" si="42"/>
        <v/>
      </c>
    </row>
    <row r="454" spans="11:11" ht="15" x14ac:dyDescent="0.25">
      <c r="K454" s="5" t="str">
        <f t="shared" si="42"/>
        <v/>
      </c>
    </row>
    <row r="455" spans="11:11" ht="15" x14ac:dyDescent="0.25">
      <c r="K455" s="5" t="str">
        <f t="shared" si="42"/>
        <v/>
      </c>
    </row>
    <row r="456" spans="11:11" ht="15" x14ac:dyDescent="0.25">
      <c r="K456" s="5" t="str">
        <f t="shared" si="42"/>
        <v/>
      </c>
    </row>
    <row r="457" spans="11:11" ht="15" x14ac:dyDescent="0.25">
      <c r="K457" s="5" t="str">
        <f t="shared" si="42"/>
        <v/>
      </c>
    </row>
    <row r="458" spans="11:11" ht="15" x14ac:dyDescent="0.25">
      <c r="K458" s="5" t="str">
        <f t="shared" si="42"/>
        <v/>
      </c>
    </row>
    <row r="459" spans="11:11" ht="15" x14ac:dyDescent="0.25">
      <c r="K459" s="5" t="str">
        <f t="shared" si="42"/>
        <v/>
      </c>
    </row>
    <row r="460" spans="11:11" ht="15" x14ac:dyDescent="0.25">
      <c r="K460" s="5" t="str">
        <f t="shared" si="42"/>
        <v/>
      </c>
    </row>
    <row r="461" spans="11:11" ht="15" x14ac:dyDescent="0.25">
      <c r="K461" s="5" t="str">
        <f t="shared" si="42"/>
        <v/>
      </c>
    </row>
    <row r="462" spans="11:11" ht="15" x14ac:dyDescent="0.25">
      <c r="K462" s="5" t="str">
        <f t="shared" si="42"/>
        <v/>
      </c>
    </row>
    <row r="463" spans="11:11" ht="15" x14ac:dyDescent="0.25">
      <c r="K463" s="5" t="str">
        <f t="shared" si="42"/>
        <v/>
      </c>
    </row>
    <row r="464" spans="11:11" ht="15" x14ac:dyDescent="0.25">
      <c r="K464" s="5" t="str">
        <f t="shared" si="42"/>
        <v/>
      </c>
    </row>
    <row r="465" spans="11:11" ht="15" x14ac:dyDescent="0.25">
      <c r="K465" s="5" t="str">
        <f t="shared" si="42"/>
        <v/>
      </c>
    </row>
    <row r="466" spans="11:11" ht="15" x14ac:dyDescent="0.25">
      <c r="K466" s="5" t="str">
        <f t="shared" si="42"/>
        <v/>
      </c>
    </row>
    <row r="467" spans="11:11" ht="15" x14ac:dyDescent="0.25">
      <c r="K467" s="5" t="str">
        <f t="shared" si="42"/>
        <v/>
      </c>
    </row>
    <row r="468" spans="11:11" ht="15" x14ac:dyDescent="0.25">
      <c r="K468" s="5" t="str">
        <f t="shared" si="42"/>
        <v/>
      </c>
    </row>
    <row r="469" spans="11:11" ht="15" x14ac:dyDescent="0.25">
      <c r="K469" s="5" t="str">
        <f t="shared" si="42"/>
        <v/>
      </c>
    </row>
    <row r="470" spans="11:11" ht="15" x14ac:dyDescent="0.25">
      <c r="K470" s="5" t="str">
        <f t="shared" si="42"/>
        <v/>
      </c>
    </row>
    <row r="471" spans="11:11" ht="15" x14ac:dyDescent="0.25">
      <c r="K471" s="5" t="str">
        <f t="shared" si="42"/>
        <v/>
      </c>
    </row>
    <row r="472" spans="11:11" ht="15" x14ac:dyDescent="0.25">
      <c r="K472" s="5" t="str">
        <f t="shared" si="42"/>
        <v/>
      </c>
    </row>
    <row r="473" spans="11:11" ht="15" x14ac:dyDescent="0.25">
      <c r="K473" s="5" t="str">
        <f t="shared" si="42"/>
        <v/>
      </c>
    </row>
    <row r="474" spans="11:11" ht="15" x14ac:dyDescent="0.25">
      <c r="K474" s="5" t="str">
        <f t="shared" si="42"/>
        <v/>
      </c>
    </row>
    <row r="475" spans="11:11" ht="15" x14ac:dyDescent="0.25">
      <c r="K475" s="5" t="str">
        <f t="shared" si="42"/>
        <v/>
      </c>
    </row>
    <row r="476" spans="11:11" ht="15" x14ac:dyDescent="0.25">
      <c r="K476" s="5" t="str">
        <f t="shared" si="42"/>
        <v/>
      </c>
    </row>
    <row r="477" spans="11:11" ht="15" x14ac:dyDescent="0.25">
      <c r="K477" s="5" t="str">
        <f t="shared" si="42"/>
        <v/>
      </c>
    </row>
    <row r="478" spans="11:11" ht="15" x14ac:dyDescent="0.25">
      <c r="K478" s="5" t="str">
        <f t="shared" si="42"/>
        <v/>
      </c>
    </row>
    <row r="479" spans="11:11" ht="15" x14ac:dyDescent="0.25">
      <c r="K479" s="5" t="str">
        <f t="shared" si="42"/>
        <v/>
      </c>
    </row>
    <row r="480" spans="11:11" ht="15" x14ac:dyDescent="0.25">
      <c r="K480" s="5" t="str">
        <f t="shared" si="42"/>
        <v/>
      </c>
    </row>
    <row r="481" spans="11:11" ht="15" x14ac:dyDescent="0.25">
      <c r="K481" s="5" t="str">
        <f t="shared" si="42"/>
        <v/>
      </c>
    </row>
    <row r="482" spans="11:11" ht="15" x14ac:dyDescent="0.25">
      <c r="K482" s="5" t="str">
        <f t="shared" si="42"/>
        <v/>
      </c>
    </row>
    <row r="483" spans="11:11" ht="15" x14ac:dyDescent="0.25">
      <c r="K483" s="5" t="str">
        <f t="shared" si="42"/>
        <v/>
      </c>
    </row>
    <row r="484" spans="11:11" ht="15" x14ac:dyDescent="0.25">
      <c r="K484" s="5" t="str">
        <f t="shared" si="42"/>
        <v/>
      </c>
    </row>
    <row r="485" spans="11:11" ht="15" x14ac:dyDescent="0.25">
      <c r="K485" s="5" t="str">
        <f t="shared" si="42"/>
        <v/>
      </c>
    </row>
    <row r="486" spans="11:11" ht="15" x14ac:dyDescent="0.25">
      <c r="K486" s="5" t="str">
        <f t="shared" si="42"/>
        <v/>
      </c>
    </row>
    <row r="487" spans="11:11" ht="15" x14ac:dyDescent="0.25">
      <c r="K487" s="5" t="str">
        <f t="shared" si="42"/>
        <v/>
      </c>
    </row>
    <row r="488" spans="11:11" ht="15" x14ac:dyDescent="0.25">
      <c r="K488" s="5" t="str">
        <f t="shared" si="42"/>
        <v/>
      </c>
    </row>
    <row r="489" spans="11:11" ht="15" x14ac:dyDescent="0.25">
      <c r="K489" s="5" t="str">
        <f t="shared" si="42"/>
        <v/>
      </c>
    </row>
    <row r="490" spans="11:11" ht="15" x14ac:dyDescent="0.25">
      <c r="K490" s="5" t="str">
        <f t="shared" si="42"/>
        <v/>
      </c>
    </row>
    <row r="491" spans="11:11" ht="15" x14ac:dyDescent="0.25">
      <c r="K491" s="5" t="str">
        <f t="shared" si="42"/>
        <v/>
      </c>
    </row>
    <row r="492" spans="11:11" ht="15" x14ac:dyDescent="0.25">
      <c r="K492" s="5" t="str">
        <f t="shared" si="42"/>
        <v/>
      </c>
    </row>
    <row r="493" spans="11:11" ht="15" x14ac:dyDescent="0.25">
      <c r="K493" s="5" t="str">
        <f t="shared" si="42"/>
        <v/>
      </c>
    </row>
    <row r="494" spans="11:11" ht="15" x14ac:dyDescent="0.25">
      <c r="K494" s="5" t="str">
        <f t="shared" si="42"/>
        <v/>
      </c>
    </row>
    <row r="495" spans="11:11" ht="15" x14ac:dyDescent="0.25">
      <c r="K495" s="5" t="str">
        <f t="shared" si="42"/>
        <v/>
      </c>
    </row>
    <row r="496" spans="11:11" ht="15" x14ac:dyDescent="0.25">
      <c r="K496" s="5" t="str">
        <f t="shared" si="42"/>
        <v/>
      </c>
    </row>
    <row r="497" spans="11:11" ht="15" x14ac:dyDescent="0.25">
      <c r="K497" s="5" t="str">
        <f t="shared" si="42"/>
        <v/>
      </c>
    </row>
    <row r="498" spans="11:11" ht="15" x14ac:dyDescent="0.25">
      <c r="K498" s="5" t="str">
        <f t="shared" si="42"/>
        <v/>
      </c>
    </row>
    <row r="499" spans="11:11" ht="15" x14ac:dyDescent="0.25">
      <c r="K499" s="5" t="str">
        <f t="shared" si="42"/>
        <v/>
      </c>
    </row>
    <row r="500" spans="11:11" ht="15" x14ac:dyDescent="0.25">
      <c r="K500" s="5" t="str">
        <f t="shared" si="42"/>
        <v/>
      </c>
    </row>
    <row r="501" spans="11:11" ht="15" x14ac:dyDescent="0.25">
      <c r="K501" s="5" t="str">
        <f t="shared" si="42"/>
        <v/>
      </c>
    </row>
    <row r="502" spans="11:11" ht="15" x14ac:dyDescent="0.25">
      <c r="K502" s="5" t="str">
        <f t="shared" si="42"/>
        <v/>
      </c>
    </row>
    <row r="503" spans="11:11" ht="15" x14ac:dyDescent="0.25">
      <c r="K503" s="5" t="str">
        <f t="shared" si="42"/>
        <v/>
      </c>
    </row>
    <row r="504" spans="11:11" ht="15" x14ac:dyDescent="0.25">
      <c r="K504" s="5" t="str">
        <f t="shared" si="42"/>
        <v/>
      </c>
    </row>
    <row r="505" spans="11:11" ht="15" x14ac:dyDescent="0.25">
      <c r="K505" s="5" t="str">
        <f t="shared" si="42"/>
        <v/>
      </c>
    </row>
    <row r="506" spans="11:11" ht="15" x14ac:dyDescent="0.25">
      <c r="K506" s="5" t="str">
        <f t="shared" si="42"/>
        <v/>
      </c>
    </row>
    <row r="507" spans="11:11" ht="15" x14ac:dyDescent="0.25">
      <c r="K507" s="5" t="str">
        <f t="shared" si="42"/>
        <v/>
      </c>
    </row>
    <row r="508" spans="11:11" ht="15" x14ac:dyDescent="0.25">
      <c r="K508" s="5" t="str">
        <f t="shared" si="42"/>
        <v/>
      </c>
    </row>
    <row r="509" spans="11:11" ht="15" x14ac:dyDescent="0.25">
      <c r="K509" s="5" t="str">
        <f t="shared" si="42"/>
        <v/>
      </c>
    </row>
    <row r="510" spans="11:11" ht="15" x14ac:dyDescent="0.25">
      <c r="K510" s="5" t="str">
        <f t="shared" si="42"/>
        <v/>
      </c>
    </row>
    <row r="511" spans="11:11" ht="15" x14ac:dyDescent="0.25">
      <c r="K511" s="5" t="str">
        <f t="shared" si="42"/>
        <v/>
      </c>
    </row>
    <row r="512" spans="11:11" ht="15" x14ac:dyDescent="0.25">
      <c r="K512" s="5" t="str">
        <f t="shared" si="42"/>
        <v/>
      </c>
    </row>
    <row r="513" spans="11:11" ht="15" x14ac:dyDescent="0.25">
      <c r="K513" s="5" t="str">
        <f t="shared" si="42"/>
        <v/>
      </c>
    </row>
    <row r="514" spans="11:11" ht="15" x14ac:dyDescent="0.25">
      <c r="K514" s="5" t="str">
        <f t="shared" si="42"/>
        <v/>
      </c>
    </row>
    <row r="515" spans="11:11" ht="15" x14ac:dyDescent="0.25">
      <c r="K515" s="5" t="str">
        <f t="shared" ref="K515:K578" si="43">IF(J515="", "", B515=J515)</f>
        <v/>
      </c>
    </row>
    <row r="516" spans="11:11" ht="15" x14ac:dyDescent="0.25">
      <c r="K516" s="5" t="str">
        <f t="shared" si="43"/>
        <v/>
      </c>
    </row>
    <row r="517" spans="11:11" ht="15" x14ac:dyDescent="0.25">
      <c r="K517" s="5" t="str">
        <f t="shared" si="43"/>
        <v/>
      </c>
    </row>
    <row r="518" spans="11:11" ht="15" x14ac:dyDescent="0.25">
      <c r="K518" s="5" t="str">
        <f t="shared" si="43"/>
        <v/>
      </c>
    </row>
    <row r="519" spans="11:11" ht="15" x14ac:dyDescent="0.25">
      <c r="K519" s="5" t="str">
        <f t="shared" si="43"/>
        <v/>
      </c>
    </row>
    <row r="520" spans="11:11" ht="15" x14ac:dyDescent="0.25">
      <c r="K520" s="5" t="str">
        <f t="shared" si="43"/>
        <v/>
      </c>
    </row>
    <row r="521" spans="11:11" ht="15" x14ac:dyDescent="0.25">
      <c r="K521" s="5" t="str">
        <f t="shared" si="43"/>
        <v/>
      </c>
    </row>
    <row r="522" spans="11:11" ht="15" x14ac:dyDescent="0.25">
      <c r="K522" s="5" t="str">
        <f t="shared" si="43"/>
        <v/>
      </c>
    </row>
    <row r="523" spans="11:11" ht="15" x14ac:dyDescent="0.25">
      <c r="K523" s="5" t="str">
        <f t="shared" si="43"/>
        <v/>
      </c>
    </row>
    <row r="524" spans="11:11" ht="15" x14ac:dyDescent="0.25">
      <c r="K524" s="5" t="str">
        <f t="shared" si="43"/>
        <v/>
      </c>
    </row>
    <row r="525" spans="11:11" ht="15" x14ac:dyDescent="0.25">
      <c r="K525" s="5" t="str">
        <f t="shared" si="43"/>
        <v/>
      </c>
    </row>
    <row r="526" spans="11:11" ht="15" x14ac:dyDescent="0.25">
      <c r="K526" s="5" t="str">
        <f t="shared" si="43"/>
        <v/>
      </c>
    </row>
    <row r="527" spans="11:11" ht="15" x14ac:dyDescent="0.25">
      <c r="K527" s="5" t="str">
        <f t="shared" si="43"/>
        <v/>
      </c>
    </row>
    <row r="528" spans="11:11" ht="15" x14ac:dyDescent="0.25">
      <c r="K528" s="5" t="str">
        <f t="shared" si="43"/>
        <v/>
      </c>
    </row>
    <row r="529" spans="11:11" ht="15" x14ac:dyDescent="0.25">
      <c r="K529" s="5" t="str">
        <f t="shared" si="43"/>
        <v/>
      </c>
    </row>
    <row r="530" spans="11:11" ht="15" x14ac:dyDescent="0.25">
      <c r="K530" s="5" t="str">
        <f t="shared" si="43"/>
        <v/>
      </c>
    </row>
    <row r="531" spans="11:11" ht="15" x14ac:dyDescent="0.25">
      <c r="K531" s="5" t="str">
        <f t="shared" si="43"/>
        <v/>
      </c>
    </row>
    <row r="532" spans="11:11" ht="15" x14ac:dyDescent="0.25">
      <c r="K532" s="5" t="str">
        <f t="shared" si="43"/>
        <v/>
      </c>
    </row>
    <row r="533" spans="11:11" ht="15" x14ac:dyDescent="0.25">
      <c r="K533" s="5" t="str">
        <f t="shared" si="43"/>
        <v/>
      </c>
    </row>
    <row r="534" spans="11:11" ht="15" x14ac:dyDescent="0.25">
      <c r="K534" s="5" t="str">
        <f t="shared" si="43"/>
        <v/>
      </c>
    </row>
    <row r="535" spans="11:11" ht="15" x14ac:dyDescent="0.25">
      <c r="K535" s="5" t="str">
        <f t="shared" si="43"/>
        <v/>
      </c>
    </row>
    <row r="536" spans="11:11" ht="15" x14ac:dyDescent="0.25">
      <c r="K536" s="5" t="str">
        <f t="shared" si="43"/>
        <v/>
      </c>
    </row>
    <row r="537" spans="11:11" ht="15" x14ac:dyDescent="0.25">
      <c r="K537" s="5" t="str">
        <f t="shared" si="43"/>
        <v/>
      </c>
    </row>
    <row r="538" spans="11:11" ht="15" x14ac:dyDescent="0.25">
      <c r="K538" s="5" t="str">
        <f t="shared" si="43"/>
        <v/>
      </c>
    </row>
    <row r="539" spans="11:11" ht="15" x14ac:dyDescent="0.25">
      <c r="K539" s="5" t="str">
        <f t="shared" si="43"/>
        <v/>
      </c>
    </row>
    <row r="540" spans="11:11" ht="15" x14ac:dyDescent="0.25">
      <c r="K540" s="5" t="str">
        <f t="shared" si="43"/>
        <v/>
      </c>
    </row>
    <row r="541" spans="11:11" ht="15" x14ac:dyDescent="0.25">
      <c r="K541" s="5" t="str">
        <f t="shared" si="43"/>
        <v/>
      </c>
    </row>
    <row r="542" spans="11:11" ht="15" x14ac:dyDescent="0.25">
      <c r="K542" s="5" t="str">
        <f t="shared" si="43"/>
        <v/>
      </c>
    </row>
    <row r="543" spans="11:11" ht="15" x14ac:dyDescent="0.25">
      <c r="K543" s="5" t="str">
        <f t="shared" si="43"/>
        <v/>
      </c>
    </row>
    <row r="544" spans="11:11" ht="15" x14ac:dyDescent="0.25">
      <c r="K544" s="5" t="str">
        <f t="shared" si="43"/>
        <v/>
      </c>
    </row>
    <row r="545" spans="11:11" ht="15" x14ac:dyDescent="0.25">
      <c r="K545" s="5" t="str">
        <f t="shared" si="43"/>
        <v/>
      </c>
    </row>
    <row r="546" spans="11:11" ht="15" x14ac:dyDescent="0.25">
      <c r="K546" s="5" t="str">
        <f t="shared" si="43"/>
        <v/>
      </c>
    </row>
    <row r="547" spans="11:11" ht="15" x14ac:dyDescent="0.25">
      <c r="K547" s="5" t="str">
        <f t="shared" si="43"/>
        <v/>
      </c>
    </row>
    <row r="548" spans="11:11" ht="15" x14ac:dyDescent="0.25">
      <c r="K548" s="5" t="str">
        <f t="shared" si="43"/>
        <v/>
      </c>
    </row>
    <row r="549" spans="11:11" ht="15" x14ac:dyDescent="0.25">
      <c r="K549" s="5" t="str">
        <f t="shared" si="43"/>
        <v/>
      </c>
    </row>
    <row r="550" spans="11:11" ht="15" x14ac:dyDescent="0.25">
      <c r="K550" s="5" t="str">
        <f t="shared" si="43"/>
        <v/>
      </c>
    </row>
    <row r="551" spans="11:11" ht="15" x14ac:dyDescent="0.25">
      <c r="K551" s="5" t="str">
        <f t="shared" si="43"/>
        <v/>
      </c>
    </row>
    <row r="552" spans="11:11" ht="15" x14ac:dyDescent="0.25">
      <c r="K552" s="5" t="str">
        <f t="shared" si="43"/>
        <v/>
      </c>
    </row>
    <row r="553" spans="11:11" ht="15" x14ac:dyDescent="0.25">
      <c r="K553" s="5" t="str">
        <f t="shared" si="43"/>
        <v/>
      </c>
    </row>
    <row r="554" spans="11:11" ht="15" x14ac:dyDescent="0.25">
      <c r="K554" s="5" t="str">
        <f t="shared" si="43"/>
        <v/>
      </c>
    </row>
    <row r="555" spans="11:11" ht="15" x14ac:dyDescent="0.25">
      <c r="K555" s="5" t="str">
        <f t="shared" si="43"/>
        <v/>
      </c>
    </row>
    <row r="556" spans="11:11" ht="15" x14ac:dyDescent="0.25">
      <c r="K556" s="5" t="str">
        <f t="shared" si="43"/>
        <v/>
      </c>
    </row>
    <row r="557" spans="11:11" ht="15" x14ac:dyDescent="0.25">
      <c r="K557" s="5" t="str">
        <f t="shared" si="43"/>
        <v/>
      </c>
    </row>
    <row r="558" spans="11:11" ht="15" x14ac:dyDescent="0.25">
      <c r="K558" s="5" t="str">
        <f t="shared" si="43"/>
        <v/>
      </c>
    </row>
    <row r="559" spans="11:11" ht="15" x14ac:dyDescent="0.25">
      <c r="K559" s="5" t="str">
        <f t="shared" si="43"/>
        <v/>
      </c>
    </row>
    <row r="560" spans="11:11" ht="15" x14ac:dyDescent="0.25">
      <c r="K560" s="5" t="str">
        <f t="shared" si="43"/>
        <v/>
      </c>
    </row>
    <row r="561" spans="11:11" ht="15" x14ac:dyDescent="0.25">
      <c r="K561" s="5" t="str">
        <f t="shared" si="43"/>
        <v/>
      </c>
    </row>
    <row r="562" spans="11:11" ht="15" x14ac:dyDescent="0.25">
      <c r="K562" s="5" t="str">
        <f t="shared" si="43"/>
        <v/>
      </c>
    </row>
    <row r="563" spans="11:11" ht="15" x14ac:dyDescent="0.25">
      <c r="K563" s="5" t="str">
        <f t="shared" si="43"/>
        <v/>
      </c>
    </row>
    <row r="564" spans="11:11" ht="15" x14ac:dyDescent="0.25">
      <c r="K564" s="5" t="str">
        <f t="shared" si="43"/>
        <v/>
      </c>
    </row>
    <row r="565" spans="11:11" ht="15" x14ac:dyDescent="0.25">
      <c r="K565" s="5" t="str">
        <f t="shared" si="43"/>
        <v/>
      </c>
    </row>
    <row r="566" spans="11:11" ht="15" x14ac:dyDescent="0.25">
      <c r="K566" s="5" t="str">
        <f t="shared" si="43"/>
        <v/>
      </c>
    </row>
    <row r="567" spans="11:11" ht="15" x14ac:dyDescent="0.25">
      <c r="K567" s="5" t="str">
        <f t="shared" si="43"/>
        <v/>
      </c>
    </row>
    <row r="568" spans="11:11" ht="15" x14ac:dyDescent="0.25">
      <c r="K568" s="5" t="str">
        <f t="shared" si="43"/>
        <v/>
      </c>
    </row>
    <row r="569" spans="11:11" ht="15" x14ac:dyDescent="0.25">
      <c r="K569" s="5" t="str">
        <f t="shared" si="43"/>
        <v/>
      </c>
    </row>
    <row r="570" spans="11:11" ht="15" x14ac:dyDescent="0.25">
      <c r="K570" s="5" t="str">
        <f t="shared" si="43"/>
        <v/>
      </c>
    </row>
    <row r="571" spans="11:11" ht="15" x14ac:dyDescent="0.25">
      <c r="K571" s="5" t="str">
        <f t="shared" si="43"/>
        <v/>
      </c>
    </row>
    <row r="572" spans="11:11" ht="15" x14ac:dyDescent="0.25">
      <c r="K572" s="5" t="str">
        <f t="shared" si="43"/>
        <v/>
      </c>
    </row>
    <row r="573" spans="11:11" ht="15" x14ac:dyDescent="0.25">
      <c r="K573" s="5" t="str">
        <f t="shared" si="43"/>
        <v/>
      </c>
    </row>
    <row r="574" spans="11:11" ht="15" x14ac:dyDescent="0.25">
      <c r="K574" s="5" t="str">
        <f t="shared" si="43"/>
        <v/>
      </c>
    </row>
    <row r="575" spans="11:11" ht="15" x14ac:dyDescent="0.25">
      <c r="K575" s="5" t="str">
        <f t="shared" si="43"/>
        <v/>
      </c>
    </row>
    <row r="576" spans="11:11" ht="15" x14ac:dyDescent="0.25">
      <c r="K576" s="5" t="str">
        <f t="shared" si="43"/>
        <v/>
      </c>
    </row>
    <row r="577" spans="11:11" ht="15" x14ac:dyDescent="0.25">
      <c r="K577" s="5" t="str">
        <f t="shared" si="43"/>
        <v/>
      </c>
    </row>
    <row r="578" spans="11:11" ht="15" x14ac:dyDescent="0.25">
      <c r="K578" s="5" t="str">
        <f t="shared" si="43"/>
        <v/>
      </c>
    </row>
    <row r="579" spans="11:11" ht="15" x14ac:dyDescent="0.25">
      <c r="K579" s="5" t="str">
        <f t="shared" ref="K579:K627" si="44">IF(J579="", "", B579=J579)</f>
        <v/>
      </c>
    </row>
    <row r="580" spans="11:11" ht="15" x14ac:dyDescent="0.25">
      <c r="K580" s="5" t="str">
        <f t="shared" si="44"/>
        <v/>
      </c>
    </row>
    <row r="581" spans="11:11" ht="15" x14ac:dyDescent="0.25">
      <c r="K581" s="5" t="str">
        <f t="shared" si="44"/>
        <v/>
      </c>
    </row>
    <row r="582" spans="11:11" ht="15" x14ac:dyDescent="0.25">
      <c r="K582" s="5" t="str">
        <f t="shared" si="44"/>
        <v/>
      </c>
    </row>
    <row r="583" spans="11:11" ht="15" x14ac:dyDescent="0.25">
      <c r="K583" s="5" t="str">
        <f t="shared" si="44"/>
        <v/>
      </c>
    </row>
    <row r="584" spans="11:11" ht="15" x14ac:dyDescent="0.25">
      <c r="K584" s="5" t="str">
        <f t="shared" si="44"/>
        <v/>
      </c>
    </row>
    <row r="585" spans="11:11" ht="15" x14ac:dyDescent="0.25">
      <c r="K585" s="5" t="str">
        <f t="shared" si="44"/>
        <v/>
      </c>
    </row>
    <row r="586" spans="11:11" ht="15" x14ac:dyDescent="0.25">
      <c r="K586" s="5" t="str">
        <f t="shared" si="44"/>
        <v/>
      </c>
    </row>
    <row r="587" spans="11:11" ht="15" x14ac:dyDescent="0.25">
      <c r="K587" s="5" t="str">
        <f t="shared" si="44"/>
        <v/>
      </c>
    </row>
    <row r="588" spans="11:11" ht="15" x14ac:dyDescent="0.25">
      <c r="K588" s="5" t="str">
        <f t="shared" si="44"/>
        <v/>
      </c>
    </row>
    <row r="589" spans="11:11" ht="15" x14ac:dyDescent="0.25">
      <c r="K589" s="5" t="str">
        <f t="shared" si="44"/>
        <v/>
      </c>
    </row>
    <row r="590" spans="11:11" ht="15" x14ac:dyDescent="0.25">
      <c r="K590" s="5" t="str">
        <f t="shared" si="44"/>
        <v/>
      </c>
    </row>
    <row r="591" spans="11:11" ht="15" x14ac:dyDescent="0.25">
      <c r="K591" s="5" t="str">
        <f t="shared" si="44"/>
        <v/>
      </c>
    </row>
    <row r="592" spans="11:11" ht="15" x14ac:dyDescent="0.25">
      <c r="K592" s="5" t="str">
        <f t="shared" si="44"/>
        <v/>
      </c>
    </row>
    <row r="593" spans="11:11" ht="15" x14ac:dyDescent="0.25">
      <c r="K593" s="5" t="str">
        <f t="shared" si="44"/>
        <v/>
      </c>
    </row>
    <row r="594" spans="11:11" ht="15" x14ac:dyDescent="0.25">
      <c r="K594" s="5" t="str">
        <f t="shared" si="44"/>
        <v/>
      </c>
    </row>
    <row r="595" spans="11:11" ht="15" x14ac:dyDescent="0.25">
      <c r="K595" s="5" t="str">
        <f t="shared" si="44"/>
        <v/>
      </c>
    </row>
    <row r="596" spans="11:11" ht="15" x14ac:dyDescent="0.25">
      <c r="K596" s="5" t="str">
        <f t="shared" si="44"/>
        <v/>
      </c>
    </row>
    <row r="597" spans="11:11" ht="15" x14ac:dyDescent="0.25">
      <c r="K597" s="5" t="str">
        <f t="shared" si="44"/>
        <v/>
      </c>
    </row>
    <row r="598" spans="11:11" ht="15" x14ac:dyDescent="0.25">
      <c r="K598" s="5" t="str">
        <f t="shared" si="44"/>
        <v/>
      </c>
    </row>
    <row r="599" spans="11:11" ht="15" x14ac:dyDescent="0.25">
      <c r="K599" s="5" t="str">
        <f t="shared" si="44"/>
        <v/>
      </c>
    </row>
    <row r="600" spans="11:11" ht="15" x14ac:dyDescent="0.25">
      <c r="K600" s="5" t="str">
        <f t="shared" si="44"/>
        <v/>
      </c>
    </row>
    <row r="601" spans="11:11" ht="15" x14ac:dyDescent="0.25">
      <c r="K601" s="5" t="str">
        <f t="shared" si="44"/>
        <v/>
      </c>
    </row>
    <row r="602" spans="11:11" ht="15" x14ac:dyDescent="0.25">
      <c r="K602" s="5" t="str">
        <f t="shared" si="44"/>
        <v/>
      </c>
    </row>
    <row r="603" spans="11:11" ht="15" x14ac:dyDescent="0.25">
      <c r="K603" s="5" t="str">
        <f t="shared" si="44"/>
        <v/>
      </c>
    </row>
    <row r="604" spans="11:11" ht="15" x14ac:dyDescent="0.25">
      <c r="K604" s="5" t="str">
        <f t="shared" si="44"/>
        <v/>
      </c>
    </row>
    <row r="605" spans="11:11" ht="15" x14ac:dyDescent="0.25">
      <c r="K605" s="5" t="str">
        <f t="shared" si="44"/>
        <v/>
      </c>
    </row>
    <row r="606" spans="11:11" ht="15" x14ac:dyDescent="0.25">
      <c r="K606" s="5" t="str">
        <f t="shared" si="44"/>
        <v/>
      </c>
    </row>
    <row r="607" spans="11:11" ht="15" x14ac:dyDescent="0.25">
      <c r="K607" s="5" t="str">
        <f t="shared" si="44"/>
        <v/>
      </c>
    </row>
    <row r="608" spans="11:11" ht="15" x14ac:dyDescent="0.25">
      <c r="K608" s="5" t="str">
        <f t="shared" si="44"/>
        <v/>
      </c>
    </row>
    <row r="609" spans="11:11" ht="15" x14ac:dyDescent="0.25">
      <c r="K609" s="5" t="str">
        <f t="shared" si="44"/>
        <v/>
      </c>
    </row>
    <row r="610" spans="11:11" ht="15" x14ac:dyDescent="0.25">
      <c r="K610" s="5" t="str">
        <f t="shared" si="44"/>
        <v/>
      </c>
    </row>
    <row r="611" spans="11:11" ht="15" x14ac:dyDescent="0.25">
      <c r="K611" s="5" t="str">
        <f t="shared" si="44"/>
        <v/>
      </c>
    </row>
    <row r="612" spans="11:11" ht="15" x14ac:dyDescent="0.25">
      <c r="K612" s="5" t="str">
        <f t="shared" si="44"/>
        <v/>
      </c>
    </row>
    <row r="613" spans="11:11" ht="15" x14ac:dyDescent="0.25">
      <c r="K613" s="5" t="str">
        <f t="shared" si="44"/>
        <v/>
      </c>
    </row>
    <row r="614" spans="11:11" ht="15" x14ac:dyDescent="0.25">
      <c r="K614" s="5" t="str">
        <f t="shared" si="44"/>
        <v/>
      </c>
    </row>
    <row r="615" spans="11:11" ht="15" x14ac:dyDescent="0.25">
      <c r="K615" s="5" t="str">
        <f t="shared" si="44"/>
        <v/>
      </c>
    </row>
    <row r="616" spans="11:11" ht="15" x14ac:dyDescent="0.25">
      <c r="K616" s="5" t="str">
        <f t="shared" si="44"/>
        <v/>
      </c>
    </row>
    <row r="617" spans="11:11" ht="15" x14ac:dyDescent="0.25">
      <c r="K617" s="5" t="str">
        <f t="shared" si="44"/>
        <v/>
      </c>
    </row>
    <row r="618" spans="11:11" ht="15" x14ac:dyDescent="0.25">
      <c r="K618" s="5" t="str">
        <f t="shared" si="44"/>
        <v/>
      </c>
    </row>
    <row r="619" spans="11:11" ht="15" x14ac:dyDescent="0.25">
      <c r="K619" s="5" t="str">
        <f t="shared" si="44"/>
        <v/>
      </c>
    </row>
    <row r="620" spans="11:11" ht="15" x14ac:dyDescent="0.25">
      <c r="K620" s="5" t="str">
        <f t="shared" si="44"/>
        <v/>
      </c>
    </row>
    <row r="621" spans="11:11" ht="15" x14ac:dyDescent="0.25">
      <c r="K621" s="5" t="str">
        <f t="shared" si="44"/>
        <v/>
      </c>
    </row>
    <row r="622" spans="11:11" ht="15" x14ac:dyDescent="0.25">
      <c r="K622" s="5" t="str">
        <f t="shared" si="44"/>
        <v/>
      </c>
    </row>
    <row r="623" spans="11:11" ht="15" x14ac:dyDescent="0.25">
      <c r="K623" s="5" t="str">
        <f t="shared" si="44"/>
        <v/>
      </c>
    </row>
    <row r="624" spans="11:11" ht="15" x14ac:dyDescent="0.25">
      <c r="K624" s="5" t="str">
        <f t="shared" si="44"/>
        <v/>
      </c>
    </row>
    <row r="625" spans="11:11" ht="15" x14ac:dyDescent="0.25">
      <c r="K625" s="5" t="str">
        <f t="shared" si="44"/>
        <v/>
      </c>
    </row>
    <row r="626" spans="11:11" ht="15" x14ac:dyDescent="0.25">
      <c r="K626" s="5" t="str">
        <f t="shared" si="44"/>
        <v/>
      </c>
    </row>
    <row r="627" spans="11:11" ht="15" x14ac:dyDescent="0.25">
      <c r="K627" s="5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42578125" defaultRowHeight="14.25" customHeight="1" x14ac:dyDescent="0.25"/>
  <cols>
    <col min="3" max="3" width="111" customWidth="1"/>
  </cols>
  <sheetData>
    <row r="2" spans="3:3" ht="30" x14ac:dyDescent="0.25">
      <c r="C2" s="1" t="s">
        <v>1077</v>
      </c>
    </row>
    <row r="4" spans="3:3" ht="15" x14ac:dyDescent="0.25">
      <c r="C4" s="1"/>
    </row>
    <row r="6" spans="3:3" ht="15" x14ac:dyDescent="0.25">
      <c r="C6" t="s">
        <v>1078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42578125" style="14" customWidth="1"/>
    <col min="2" max="2" width="9.140625" style="15" customWidth="1"/>
    <col min="3" max="3" width="47.28515625" style="16" customWidth="1"/>
    <col min="4" max="4" width="24.42578125" style="16" customWidth="1"/>
    <col min="5" max="5" width="30.42578125" style="16" customWidth="1"/>
    <col min="6" max="6" width="29.42578125" style="16" customWidth="1"/>
    <col min="7" max="7" width="45.42578125" style="16" customWidth="1"/>
    <col min="8" max="8" width="22.42578125" style="17" customWidth="1"/>
    <col min="9" max="16384" width="7.7109375" style="18"/>
  </cols>
  <sheetData>
    <row r="1" spans="1:8" s="24" customFormat="1" ht="115.5" customHeight="1" x14ac:dyDescent="0.25">
      <c r="A1" s="19" t="s">
        <v>9</v>
      </c>
      <c r="B1" s="19" t="s">
        <v>1079</v>
      </c>
      <c r="C1" s="19"/>
      <c r="D1" s="20" t="s">
        <v>18</v>
      </c>
      <c r="E1" s="21" t="s">
        <v>19</v>
      </c>
      <c r="F1" s="22" t="s">
        <v>1080</v>
      </c>
      <c r="G1" s="19" t="s">
        <v>23</v>
      </c>
      <c r="H1" s="23" t="s">
        <v>24</v>
      </c>
    </row>
    <row r="2" spans="1:8" s="27" customFormat="1" ht="94.5" x14ac:dyDescent="0.25">
      <c r="A2" s="25">
        <v>1</v>
      </c>
      <c r="B2" s="26" t="s">
        <v>41</v>
      </c>
      <c r="C2" s="16" t="s">
        <v>1064</v>
      </c>
      <c r="D2" s="16" t="s">
        <v>1081</v>
      </c>
      <c r="E2" s="16" t="s">
        <v>1082</v>
      </c>
      <c r="F2" s="16" t="s">
        <v>1083</v>
      </c>
      <c r="G2" s="16" t="s">
        <v>1084</v>
      </c>
      <c r="H2" s="16">
        <v>660263238</v>
      </c>
    </row>
    <row r="3" spans="1:8" s="27" customFormat="1" ht="94.5" x14ac:dyDescent="0.25">
      <c r="A3" s="25">
        <v>8</v>
      </c>
      <c r="B3" s="26" t="s">
        <v>41</v>
      </c>
      <c r="C3" s="16" t="s">
        <v>1085</v>
      </c>
      <c r="D3" s="16" t="s">
        <v>1086</v>
      </c>
      <c r="E3" s="16" t="s">
        <v>1087</v>
      </c>
      <c r="F3" s="16" t="s">
        <v>1088</v>
      </c>
      <c r="G3" s="16" t="s">
        <v>1089</v>
      </c>
      <c r="H3" s="16">
        <v>505059149</v>
      </c>
    </row>
    <row r="4" spans="1:8" s="27" customFormat="1" ht="78.75" x14ac:dyDescent="0.25">
      <c r="A4" s="25">
        <v>12</v>
      </c>
      <c r="B4" s="26" t="s">
        <v>41</v>
      </c>
      <c r="C4" s="16" t="s">
        <v>1066</v>
      </c>
      <c r="D4" s="16" t="s">
        <v>1090</v>
      </c>
      <c r="E4" s="16" t="s">
        <v>1091</v>
      </c>
      <c r="F4" s="16" t="s">
        <v>1092</v>
      </c>
      <c r="G4" s="16" t="s">
        <v>1093</v>
      </c>
      <c r="H4" s="16">
        <v>993803701</v>
      </c>
    </row>
    <row r="5" spans="1:8" s="27" customFormat="1" ht="63" x14ac:dyDescent="0.25">
      <c r="A5" s="25">
        <v>7</v>
      </c>
      <c r="B5" s="26" t="s">
        <v>41</v>
      </c>
      <c r="C5" s="16" t="s">
        <v>1067</v>
      </c>
      <c r="D5" s="16" t="s">
        <v>1090</v>
      </c>
      <c r="E5" s="16" t="s">
        <v>1094</v>
      </c>
      <c r="F5" s="16" t="s">
        <v>1095</v>
      </c>
      <c r="G5" s="16" t="s">
        <v>1096</v>
      </c>
      <c r="H5" s="16">
        <v>677153559</v>
      </c>
    </row>
    <row r="6" spans="1:8" s="27" customFormat="1" ht="110.25" x14ac:dyDescent="0.25">
      <c r="A6" s="25">
        <v>4</v>
      </c>
      <c r="B6" s="26" t="s">
        <v>41</v>
      </c>
      <c r="C6" s="16" t="s">
        <v>1068</v>
      </c>
      <c r="D6" s="16" t="s">
        <v>1097</v>
      </c>
      <c r="E6" s="16" t="s">
        <v>1098</v>
      </c>
      <c r="F6" s="16" t="s">
        <v>1099</v>
      </c>
      <c r="G6" s="16" t="s">
        <v>1100</v>
      </c>
      <c r="H6" s="16">
        <v>683977036</v>
      </c>
    </row>
    <row r="7" spans="1:8" s="27" customFormat="1" ht="78.75" x14ac:dyDescent="0.25">
      <c r="A7" s="25">
        <v>6</v>
      </c>
      <c r="B7" s="26" t="s">
        <v>41</v>
      </c>
      <c r="C7" s="16" t="s">
        <v>1101</v>
      </c>
      <c r="D7" s="16" t="s">
        <v>1102</v>
      </c>
      <c r="E7" s="16" t="s">
        <v>1103</v>
      </c>
      <c r="F7" s="16" t="s">
        <v>1104</v>
      </c>
      <c r="G7" s="16" t="s">
        <v>1105</v>
      </c>
      <c r="H7" s="16">
        <v>682269805</v>
      </c>
    </row>
    <row r="8" spans="1:8" s="27" customFormat="1" ht="78.75" x14ac:dyDescent="0.25">
      <c r="A8" s="25">
        <v>13</v>
      </c>
      <c r="B8" s="26" t="s">
        <v>41</v>
      </c>
      <c r="C8" s="16" t="s">
        <v>1106</v>
      </c>
      <c r="D8" s="16" t="s">
        <v>1107</v>
      </c>
      <c r="E8" s="16" t="s">
        <v>1108</v>
      </c>
      <c r="F8" s="16" t="s">
        <v>1109</v>
      </c>
      <c r="G8" s="16" t="s">
        <v>1110</v>
      </c>
      <c r="H8" s="16">
        <v>990631915</v>
      </c>
    </row>
    <row r="9" spans="1:8" s="27" customFormat="1" ht="78.75" x14ac:dyDescent="0.25">
      <c r="A9" s="25">
        <v>9</v>
      </c>
      <c r="B9" s="26" t="s">
        <v>41</v>
      </c>
      <c r="C9" s="16" t="s">
        <v>1071</v>
      </c>
      <c r="D9" s="16" t="s">
        <v>1111</v>
      </c>
      <c r="E9" s="16" t="s">
        <v>1112</v>
      </c>
      <c r="F9" s="16" t="s">
        <v>1113</v>
      </c>
      <c r="G9" s="16" t="s">
        <v>1114</v>
      </c>
      <c r="H9" s="16">
        <v>956741071</v>
      </c>
    </row>
    <row r="10" spans="1:8" s="27" customFormat="1" ht="94.5" x14ac:dyDescent="0.25">
      <c r="A10" s="25">
        <v>3</v>
      </c>
      <c r="B10" s="26" t="s">
        <v>41</v>
      </c>
      <c r="C10" s="16" t="s">
        <v>1115</v>
      </c>
      <c r="D10" s="16" t="s">
        <v>1116</v>
      </c>
      <c r="E10" s="16" t="s">
        <v>1117</v>
      </c>
      <c r="F10" s="16" t="s">
        <v>1118</v>
      </c>
      <c r="G10" s="16" t="s">
        <v>1119</v>
      </c>
      <c r="H10" s="16">
        <v>934248356</v>
      </c>
    </row>
    <row r="11" spans="1:8" s="27" customFormat="1" ht="63" x14ac:dyDescent="0.25">
      <c r="A11" s="25">
        <v>11</v>
      </c>
      <c r="B11" s="26" t="s">
        <v>41</v>
      </c>
      <c r="C11" s="16" t="s">
        <v>1073</v>
      </c>
      <c r="D11" s="16" t="s">
        <v>1120</v>
      </c>
      <c r="E11" s="16" t="s">
        <v>1121</v>
      </c>
      <c r="F11" s="16" t="s">
        <v>1122</v>
      </c>
      <c r="G11" s="16" t="s">
        <v>1123</v>
      </c>
      <c r="H11" s="16">
        <v>983438936</v>
      </c>
    </row>
    <row r="12" spans="1:8" s="27" customFormat="1" ht="63" x14ac:dyDescent="0.25">
      <c r="A12" s="25">
        <v>5</v>
      </c>
      <c r="B12" s="26" t="s">
        <v>41</v>
      </c>
      <c r="C12" s="16" t="s">
        <v>1074</v>
      </c>
      <c r="D12" s="16" t="s">
        <v>1124</v>
      </c>
      <c r="E12" s="16" t="s">
        <v>1125</v>
      </c>
      <c r="F12" s="16" t="s">
        <v>1126</v>
      </c>
      <c r="G12" s="16" t="s">
        <v>1127</v>
      </c>
      <c r="H12" s="16">
        <v>938839470</v>
      </c>
    </row>
    <row r="13" spans="1:8" s="27" customFormat="1" ht="94.5" x14ac:dyDescent="0.25">
      <c r="A13" s="25">
        <v>2</v>
      </c>
      <c r="B13" s="26" t="s">
        <v>41</v>
      </c>
      <c r="C13" s="16" t="s">
        <v>1075</v>
      </c>
      <c r="D13" s="16" t="s">
        <v>1128</v>
      </c>
      <c r="E13" s="16" t="s">
        <v>1129</v>
      </c>
      <c r="F13" s="16" t="s">
        <v>1130</v>
      </c>
      <c r="G13" s="16" t="s">
        <v>1131</v>
      </c>
      <c r="H13" s="16">
        <v>967927329</v>
      </c>
    </row>
    <row r="14" spans="1:8" s="27" customFormat="1" ht="63" x14ac:dyDescent="0.25">
      <c r="A14" s="25">
        <v>10</v>
      </c>
      <c r="B14" s="26" t="s">
        <v>41</v>
      </c>
      <c r="C14" s="16" t="s">
        <v>1076</v>
      </c>
      <c r="D14" s="16" t="s">
        <v>1132</v>
      </c>
      <c r="E14" s="16" t="s">
        <v>1133</v>
      </c>
      <c r="F14" s="16" t="s">
        <v>1134</v>
      </c>
      <c r="G14" s="16" t="s">
        <v>1135</v>
      </c>
      <c r="H14" s="16">
        <v>967953093</v>
      </c>
    </row>
    <row r="15" spans="1:8" s="27" customFormat="1" ht="15.75" x14ac:dyDescent="0.25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5.75" x14ac:dyDescent="0.25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5.75" x14ac:dyDescent="0.25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5.75" x14ac:dyDescent="0.25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5.75" x14ac:dyDescent="0.25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5.75" x14ac:dyDescent="0.25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5.75" x14ac:dyDescent="0.25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5.75" x14ac:dyDescent="0.25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5.75" x14ac:dyDescent="0.25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5.75" x14ac:dyDescent="0.25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5.75" x14ac:dyDescent="0.25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5.75" x14ac:dyDescent="0.25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5.75" x14ac:dyDescent="0.25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5.75" x14ac:dyDescent="0.25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5.75" x14ac:dyDescent="0.25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5.75" x14ac:dyDescent="0.25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5.75" x14ac:dyDescent="0.25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5.75" x14ac:dyDescent="0.25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5.75" x14ac:dyDescent="0.25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5.75" x14ac:dyDescent="0.25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5.75" x14ac:dyDescent="0.25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5.75" x14ac:dyDescent="0.25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5.75" x14ac:dyDescent="0.25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5.75" x14ac:dyDescent="0.25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5.75" x14ac:dyDescent="0.25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5.75" x14ac:dyDescent="0.25">
      <c r="A40" s="25">
        <v>39</v>
      </c>
      <c r="B40" s="26" t="s">
        <v>41</v>
      </c>
      <c r="C40" s="16"/>
      <c r="D40" s="16"/>
      <c r="E40" s="16"/>
      <c r="F40" s="28" t="s">
        <v>1136</v>
      </c>
      <c r="G40" s="16"/>
      <c r="H40" s="17"/>
    </row>
    <row r="41" spans="1:8" s="27" customFormat="1" ht="15.75" x14ac:dyDescent="0.25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5.75" x14ac:dyDescent="0.25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5.75" x14ac:dyDescent="0.25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5.75" x14ac:dyDescent="0.25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5.75" x14ac:dyDescent="0.25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5.75" x14ac:dyDescent="0.25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5.75" x14ac:dyDescent="0.25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5.75" x14ac:dyDescent="0.25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5.75" x14ac:dyDescent="0.25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5.75" x14ac:dyDescent="0.25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5.75" x14ac:dyDescent="0.25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5.75" x14ac:dyDescent="0.25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5.75" x14ac:dyDescent="0.25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5.75" x14ac:dyDescent="0.25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5.75" x14ac:dyDescent="0.25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5.75" x14ac:dyDescent="0.25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5.75" x14ac:dyDescent="0.25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5.75" x14ac:dyDescent="0.25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5.75" x14ac:dyDescent="0.25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5.75" x14ac:dyDescent="0.25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5.75" x14ac:dyDescent="0.25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5.75" x14ac:dyDescent="0.25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5.75" x14ac:dyDescent="0.25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5.75" x14ac:dyDescent="0.25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5.75" x14ac:dyDescent="0.25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5.75" x14ac:dyDescent="0.25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5.75" x14ac:dyDescent="0.25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5.75" x14ac:dyDescent="0.25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5.75" x14ac:dyDescent="0.25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5.75" x14ac:dyDescent="0.25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5.75" x14ac:dyDescent="0.25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5.75" x14ac:dyDescent="0.25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5.75" x14ac:dyDescent="0.25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5.75" x14ac:dyDescent="0.25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5.75" x14ac:dyDescent="0.25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5.75" x14ac:dyDescent="0.25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5.75" x14ac:dyDescent="0.25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5.75" x14ac:dyDescent="0.25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5.75" x14ac:dyDescent="0.25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5.75" x14ac:dyDescent="0.25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5.75" x14ac:dyDescent="0.25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5.75" x14ac:dyDescent="0.25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5.75" x14ac:dyDescent="0.25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5.75" x14ac:dyDescent="0.25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5.75" x14ac:dyDescent="0.25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5.75" x14ac:dyDescent="0.25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5.75" x14ac:dyDescent="0.25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5.75" x14ac:dyDescent="0.25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5.75" x14ac:dyDescent="0.25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5.75" x14ac:dyDescent="0.25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5.75" x14ac:dyDescent="0.25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5.75" x14ac:dyDescent="0.25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5.75" x14ac:dyDescent="0.25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5.75" x14ac:dyDescent="0.25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5.75" x14ac:dyDescent="0.25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5.75" x14ac:dyDescent="0.25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5.75" x14ac:dyDescent="0.25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5.75" x14ac:dyDescent="0.25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5.75" x14ac:dyDescent="0.25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5.75" x14ac:dyDescent="0.25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5.75" x14ac:dyDescent="0.25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5.75" x14ac:dyDescent="0.25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5.75" x14ac:dyDescent="0.25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5.75" x14ac:dyDescent="0.25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5.75" x14ac:dyDescent="0.25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5.75" x14ac:dyDescent="0.25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5.75" x14ac:dyDescent="0.25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5.75" x14ac:dyDescent="0.25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5.75" x14ac:dyDescent="0.25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5.75" x14ac:dyDescent="0.25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5.75" x14ac:dyDescent="0.25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5.75" x14ac:dyDescent="0.25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5.75" x14ac:dyDescent="0.25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5.75" x14ac:dyDescent="0.25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5.75" x14ac:dyDescent="0.25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5.75" x14ac:dyDescent="0.25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5.75" x14ac:dyDescent="0.25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5.75" x14ac:dyDescent="0.25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5.75" x14ac:dyDescent="0.25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5.75" x14ac:dyDescent="0.25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5.75" x14ac:dyDescent="0.25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5.75" x14ac:dyDescent="0.25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5.75" x14ac:dyDescent="0.25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5.75" x14ac:dyDescent="0.25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5.75" x14ac:dyDescent="0.25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5.75" x14ac:dyDescent="0.25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5.75" x14ac:dyDescent="0.25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5.75" x14ac:dyDescent="0.25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5.75" x14ac:dyDescent="0.25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5.75" x14ac:dyDescent="0.25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5.75" x14ac:dyDescent="0.25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5.75" x14ac:dyDescent="0.25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5.75" x14ac:dyDescent="0.25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5.75" x14ac:dyDescent="0.25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5.75" x14ac:dyDescent="0.25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5.75" x14ac:dyDescent="0.25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5.75" x14ac:dyDescent="0.25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5.75" x14ac:dyDescent="0.25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5.75" x14ac:dyDescent="0.25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5.75" x14ac:dyDescent="0.25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5.75" x14ac:dyDescent="0.25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5.75" x14ac:dyDescent="0.25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5.75" x14ac:dyDescent="0.25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5.75" x14ac:dyDescent="0.25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5.75" x14ac:dyDescent="0.25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5.75" x14ac:dyDescent="0.25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5.75" x14ac:dyDescent="0.25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5.75" x14ac:dyDescent="0.25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5.75" x14ac:dyDescent="0.25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5.75" x14ac:dyDescent="0.25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5.75" x14ac:dyDescent="0.25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5.75" x14ac:dyDescent="0.25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5.75" x14ac:dyDescent="0.25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5.75" x14ac:dyDescent="0.25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5.75" x14ac:dyDescent="0.25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5.75" x14ac:dyDescent="0.25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5.75" x14ac:dyDescent="0.25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5.75" x14ac:dyDescent="0.25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5.75" x14ac:dyDescent="0.25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5.75" x14ac:dyDescent="0.25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5.75" x14ac:dyDescent="0.25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5.75" x14ac:dyDescent="0.25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5.75" x14ac:dyDescent="0.25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5.75" x14ac:dyDescent="0.25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5.75" x14ac:dyDescent="0.25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5.75" x14ac:dyDescent="0.25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5.75" x14ac:dyDescent="0.25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5.75" x14ac:dyDescent="0.25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5.75" x14ac:dyDescent="0.25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5.75" x14ac:dyDescent="0.25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5.75" x14ac:dyDescent="0.25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5.75" x14ac:dyDescent="0.25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5.75" x14ac:dyDescent="0.25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5.75" x14ac:dyDescent="0.25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5.75" x14ac:dyDescent="0.25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5.75" x14ac:dyDescent="0.25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5.75" x14ac:dyDescent="0.25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5.75" x14ac:dyDescent="0.25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5.75" x14ac:dyDescent="0.25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5.75" x14ac:dyDescent="0.25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5.75" x14ac:dyDescent="0.25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5.75" x14ac:dyDescent="0.25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5.75" x14ac:dyDescent="0.25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5.75" x14ac:dyDescent="0.25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5.75" x14ac:dyDescent="0.25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5.75" x14ac:dyDescent="0.25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5.75" x14ac:dyDescent="0.25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5.75" x14ac:dyDescent="0.25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5.75" x14ac:dyDescent="0.25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5.75" x14ac:dyDescent="0.25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5.75" x14ac:dyDescent="0.25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5.75" x14ac:dyDescent="0.25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5.75" x14ac:dyDescent="0.25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5.75" x14ac:dyDescent="0.25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5.75" x14ac:dyDescent="0.25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5.75" x14ac:dyDescent="0.25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5.75" x14ac:dyDescent="0.25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5.75" x14ac:dyDescent="0.25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5.75" x14ac:dyDescent="0.25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5.75" x14ac:dyDescent="0.25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5.75" x14ac:dyDescent="0.25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5.75" x14ac:dyDescent="0.25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5.75" x14ac:dyDescent="0.25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5.75" x14ac:dyDescent="0.25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5.75" x14ac:dyDescent="0.25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5.75" x14ac:dyDescent="0.25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5.75" x14ac:dyDescent="0.25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5.75" x14ac:dyDescent="0.25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5.75" x14ac:dyDescent="0.25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5.75" x14ac:dyDescent="0.25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5.75" x14ac:dyDescent="0.25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5.75" x14ac:dyDescent="0.25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5.75" x14ac:dyDescent="0.25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5.75" x14ac:dyDescent="0.25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5.75" x14ac:dyDescent="0.25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5.75" x14ac:dyDescent="0.25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5.75" x14ac:dyDescent="0.25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5.75" x14ac:dyDescent="0.25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5.75" x14ac:dyDescent="0.25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5.75" x14ac:dyDescent="0.25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5.75" x14ac:dyDescent="0.25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5.75" x14ac:dyDescent="0.25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5.75" x14ac:dyDescent="0.25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5.75" x14ac:dyDescent="0.25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5.75" x14ac:dyDescent="0.25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5.75" x14ac:dyDescent="0.25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5.75" x14ac:dyDescent="0.25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5.75" x14ac:dyDescent="0.25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5.75" x14ac:dyDescent="0.25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5.75" x14ac:dyDescent="0.25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5.75" x14ac:dyDescent="0.25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5.75" x14ac:dyDescent="0.25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5.75" x14ac:dyDescent="0.25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5.75" x14ac:dyDescent="0.25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5.75" x14ac:dyDescent="0.25">
      <c r="A235" s="25"/>
      <c r="B235" s="25"/>
      <c r="C235" s="25"/>
      <c r="D235" s="16"/>
      <c r="E235" s="16"/>
      <c r="F235" s="28"/>
      <c r="G235" s="16"/>
      <c r="H235" s="17"/>
    </row>
    <row r="236" spans="1:157" ht="15.75" x14ac:dyDescent="0.25">
      <c r="A236" s="31"/>
      <c r="B236" s="32"/>
      <c r="C236" s="25"/>
      <c r="F236" s="28"/>
    </row>
    <row r="237" spans="1:157" ht="15.75" x14ac:dyDescent="0.25">
      <c r="A237" s="31"/>
      <c r="B237" s="32"/>
      <c r="C237" s="25"/>
      <c r="F237" s="28"/>
    </row>
    <row r="238" spans="1:157" ht="15.75" x14ac:dyDescent="0.25">
      <c r="A238" s="31"/>
      <c r="B238" s="32"/>
      <c r="C238" s="25"/>
      <c r="F238" s="28"/>
    </row>
    <row r="239" spans="1:157" ht="15.75" x14ac:dyDescent="0.25">
      <c r="A239" s="31"/>
      <c r="B239" s="32"/>
      <c r="F239" s="28"/>
    </row>
    <row r="240" spans="1:157" s="16" customFormat="1" ht="15.75" x14ac:dyDescent="0.25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5.75" x14ac:dyDescent="0.25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5.75" x14ac:dyDescent="0.25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5.75" x14ac:dyDescent="0.25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5.75" x14ac:dyDescent="0.25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5.75" x14ac:dyDescent="0.25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5.75" x14ac:dyDescent="0.25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5.75" x14ac:dyDescent="0.25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5.75" x14ac:dyDescent="0.25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5.75" x14ac:dyDescent="0.25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5.75" x14ac:dyDescent="0.25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5.75" x14ac:dyDescent="0.25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5.75" x14ac:dyDescent="0.25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5.75" x14ac:dyDescent="0.25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5.75" x14ac:dyDescent="0.25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5.75" x14ac:dyDescent="0.25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5.75" x14ac:dyDescent="0.25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5.75" x14ac:dyDescent="0.25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5.75" x14ac:dyDescent="0.25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5.75" x14ac:dyDescent="0.25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5.75" x14ac:dyDescent="0.25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5.75" x14ac:dyDescent="0.25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5.75" x14ac:dyDescent="0.25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5.75" x14ac:dyDescent="0.25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5.75" x14ac:dyDescent="0.25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5.75" x14ac:dyDescent="0.25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5.75" x14ac:dyDescent="0.25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5.75" x14ac:dyDescent="0.25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5.75" x14ac:dyDescent="0.25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5.75" x14ac:dyDescent="0.25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5.75" x14ac:dyDescent="0.25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5.75" x14ac:dyDescent="0.25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5.75" x14ac:dyDescent="0.25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5.75" x14ac:dyDescent="0.25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5.75" x14ac:dyDescent="0.25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5.75" x14ac:dyDescent="0.25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5.75" x14ac:dyDescent="0.25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5.75" x14ac:dyDescent="0.25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5.75" x14ac:dyDescent="0.25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5.75" x14ac:dyDescent="0.25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5.75" x14ac:dyDescent="0.25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5.75" x14ac:dyDescent="0.25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5.75" x14ac:dyDescent="0.25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5.75" x14ac:dyDescent="0.25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5.75" x14ac:dyDescent="0.25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5.75" x14ac:dyDescent="0.25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5.75" x14ac:dyDescent="0.25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5.75" x14ac:dyDescent="0.25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5.75" x14ac:dyDescent="0.25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5.75" x14ac:dyDescent="0.25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5.75" x14ac:dyDescent="0.25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5.75" x14ac:dyDescent="0.25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5.75" x14ac:dyDescent="0.25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5.75" x14ac:dyDescent="0.25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5.75" x14ac:dyDescent="0.25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5.75" x14ac:dyDescent="0.25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5.75" x14ac:dyDescent="0.25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5.75" x14ac:dyDescent="0.25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5.75" x14ac:dyDescent="0.25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5.75" x14ac:dyDescent="0.25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5.75" x14ac:dyDescent="0.25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5.75" x14ac:dyDescent="0.25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5.75" x14ac:dyDescent="0.25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5.75" x14ac:dyDescent="0.25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5.75" x14ac:dyDescent="0.25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5.75" x14ac:dyDescent="0.25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5.75" x14ac:dyDescent="0.25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5.75" x14ac:dyDescent="0.25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5.75" x14ac:dyDescent="0.25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5.75" x14ac:dyDescent="0.25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5.75" x14ac:dyDescent="0.25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5.75" x14ac:dyDescent="0.25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5.75" x14ac:dyDescent="0.25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5.75" x14ac:dyDescent="0.25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5.75" x14ac:dyDescent="0.25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5.75" x14ac:dyDescent="0.25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5.75" x14ac:dyDescent="0.25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5.75" x14ac:dyDescent="0.25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5.75" x14ac:dyDescent="0.25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5.75" x14ac:dyDescent="0.25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5.75" x14ac:dyDescent="0.25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5.75" x14ac:dyDescent="0.25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5.75" x14ac:dyDescent="0.25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5.75" x14ac:dyDescent="0.25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5.75" x14ac:dyDescent="0.25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5.75" x14ac:dyDescent="0.25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5.75" x14ac:dyDescent="0.25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5.75" x14ac:dyDescent="0.25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5.75" x14ac:dyDescent="0.25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5.75" x14ac:dyDescent="0.25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5.75" x14ac:dyDescent="0.25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5.75" x14ac:dyDescent="0.25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5.75" x14ac:dyDescent="0.25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5.75" x14ac:dyDescent="0.25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5.75" x14ac:dyDescent="0.25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5.75" x14ac:dyDescent="0.25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5.75" x14ac:dyDescent="0.25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5.75" x14ac:dyDescent="0.25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5.75" x14ac:dyDescent="0.25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5.75" x14ac:dyDescent="0.25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5.75" x14ac:dyDescent="0.25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5.75" x14ac:dyDescent="0.25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5.75" x14ac:dyDescent="0.25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5.75" x14ac:dyDescent="0.25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5.75" x14ac:dyDescent="0.25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5.75" x14ac:dyDescent="0.25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5.75" x14ac:dyDescent="0.25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5.75" x14ac:dyDescent="0.25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5.75" x14ac:dyDescent="0.25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5.75" x14ac:dyDescent="0.25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5.75" x14ac:dyDescent="0.25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5.75" x14ac:dyDescent="0.25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5.75" x14ac:dyDescent="0.25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5.75" x14ac:dyDescent="0.25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5.75" x14ac:dyDescent="0.25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5.75" x14ac:dyDescent="0.25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5.75" x14ac:dyDescent="0.25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5.75" x14ac:dyDescent="0.25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5.75" x14ac:dyDescent="0.25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1</cp:revision>
  <dcterms:created xsi:type="dcterms:W3CDTF">2006-09-16T00:00:00Z</dcterms:created>
  <dcterms:modified xsi:type="dcterms:W3CDTF">2026-05-21T15:54:42Z</dcterms:modified>
  <dc:language>en-US</dc:language>
</cp:coreProperties>
</file>