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ЦяКнига" defaultThemeVersion="124226"/>
  <bookViews>
    <workbookView xWindow="0" yWindow="0" windowWidth="23040" windowHeight="9072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xlnm._FilterDatabase" localSheetId="5" hidden="1">Алфавітки!$A$1:$H$1</definedName>
    <definedName name="_xlnm._FilterDatabase" localSheetId="0" hidden="1">Основний!$A$11:$AI$183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3" i="4" l="1"/>
  <c r="Z25" i="4"/>
  <c r="Z55" i="4"/>
  <c r="Z49" i="4"/>
  <c r="Z46" i="4"/>
  <c r="Z54" i="4"/>
  <c r="Z42" i="4"/>
  <c r="Z53" i="4"/>
  <c r="Z50" i="4"/>
  <c r="Z30" i="4"/>
  <c r="Z38" i="4"/>
  <c r="Z52" i="4"/>
  <c r="Z12" i="4"/>
  <c r="Z48" i="4"/>
  <c r="Z41" i="4"/>
  <c r="Z45" i="4"/>
  <c r="Z27" i="4"/>
  <c r="Z19" i="4"/>
  <c r="Z24" i="4"/>
  <c r="Z36" i="4"/>
  <c r="Z22" i="4"/>
  <c r="Z39" i="4"/>
  <c r="Z34" i="4"/>
  <c r="Z23" i="4"/>
  <c r="Z51" i="4" l="1"/>
  <c r="Z26" i="4"/>
  <c r="Z31" i="4"/>
  <c r="Z28" i="4"/>
  <c r="Z35" i="4"/>
  <c r="Z44" i="4"/>
  <c r="Z47" i="4"/>
  <c r="Z17" i="4"/>
  <c r="Z21" i="4"/>
  <c r="Z18" i="4"/>
  <c r="Z20" i="4" l="1"/>
  <c r="Z43" i="4"/>
  <c r="Z56" i="4"/>
  <c r="Z33" i="4"/>
  <c r="Z57" i="4" l="1"/>
  <c r="Z15" i="4"/>
  <c r="Z37" i="4"/>
  <c r="Z58" i="4"/>
  <c r="Z65" i="4" l="1"/>
  <c r="Z32" i="4"/>
  <c r="Z16" i="4"/>
  <c r="Z59" i="4"/>
  <c r="Z64" i="4"/>
  <c r="Z60" i="4"/>
  <c r="Z63" i="4" l="1"/>
  <c r="Z68" i="4"/>
  <c r="Z14" i="4"/>
  <c r="Z61" i="4"/>
  <c r="Z67" i="4" l="1"/>
  <c r="Z72" i="4"/>
  <c r="Z77" i="4"/>
  <c r="Z71" i="4"/>
  <c r="Z29" i="4"/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Z83" i="4"/>
  <c r="Z81" i="4"/>
  <c r="Z66" i="4"/>
  <c r="Z40" i="4"/>
  <c r="Z62" i="4"/>
  <c r="Z74" i="4"/>
  <c r="Z69" i="4"/>
  <c r="Z75" i="4"/>
  <c r="Z80" i="4" l="1"/>
  <c r="Z73" i="4"/>
  <c r="Z82" i="4"/>
  <c r="Z78" i="4"/>
  <c r="Z76" i="4"/>
  <c r="Z79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70" i="4" l="1"/>
  <c r="H40" i="4" l="1" a="1"/>
  <c r="H40" i="4" s="1"/>
  <c r="H74" i="4" a="1"/>
  <c r="H74" i="4" s="1"/>
  <c r="H49" i="4" a="1"/>
  <c r="H49" i="4" s="1"/>
  <c r="AH28" i="4"/>
  <c r="AH43" i="4"/>
  <c r="AH69" i="4"/>
  <c r="AH78" i="4"/>
  <c r="AH24" i="4"/>
  <c r="AH15" i="4"/>
  <c r="AH77" i="4"/>
  <c r="AH44" i="4"/>
  <c r="AH18" i="4"/>
  <c r="AH65" i="4"/>
  <c r="AH22" i="4"/>
  <c r="AH21" i="4"/>
  <c r="AH81" i="4"/>
  <c r="AH66" i="4"/>
  <c r="AH76" i="4"/>
  <c r="AH32" i="4"/>
  <c r="AH54" i="4"/>
  <c r="AH12" i="4"/>
  <c r="AH13" i="4"/>
  <c r="AH67" i="4"/>
  <c r="AH39" i="4"/>
  <c r="AH57" i="4"/>
  <c r="AH51" i="4"/>
  <c r="AH41" i="4"/>
  <c r="AH70" i="4"/>
  <c r="AH72" i="4"/>
  <c r="AH83" i="4"/>
  <c r="AH14" i="4"/>
  <c r="AH42" i="4"/>
  <c r="AH49" i="4"/>
  <c r="AH37" i="4"/>
  <c r="AH55" i="4"/>
  <c r="AH26" i="4"/>
  <c r="AH73" i="4"/>
  <c r="AH56" i="4"/>
  <c r="AH17" i="4"/>
  <c r="AH23" i="4"/>
  <c r="AH60" i="4"/>
  <c r="AH74" i="4"/>
  <c r="AH80" i="4"/>
  <c r="AH20" i="4"/>
  <c r="AH59" i="4"/>
  <c r="AH64" i="4"/>
  <c r="AH30" i="4"/>
  <c r="AH68" i="4"/>
  <c r="AH71" i="4"/>
  <c r="AH53" i="4"/>
  <c r="AH36" i="4"/>
  <c r="AH34" i="4"/>
  <c r="AH29" i="4"/>
  <c r="AH52" i="4"/>
  <c r="AH16" i="4"/>
  <c r="AH19" i="4"/>
  <c r="AH31" i="4"/>
  <c r="AH27" i="4"/>
  <c r="AH82" i="4"/>
  <c r="AH25" i="4"/>
  <c r="AH35" i="4"/>
  <c r="AH38" i="4"/>
  <c r="AH46" i="4"/>
  <c r="AH58" i="4"/>
  <c r="AH48" i="4"/>
  <c r="AH40" i="4"/>
  <c r="AH33" i="4"/>
  <c r="AH50" i="4"/>
  <c r="AH63" i="4"/>
  <c r="AH75" i="4"/>
  <c r="AH79" i="4"/>
  <c r="AH61" i="4"/>
  <c r="AH47" i="4"/>
  <c r="AH45" i="4"/>
  <c r="AH84" i="4"/>
  <c r="AH85" i="4"/>
  <c r="AH86" i="4"/>
  <c r="AH87" i="4"/>
  <c r="AH88" i="4"/>
  <c r="AH89" i="4"/>
  <c r="AH90" i="4"/>
  <c r="AH91" i="4"/>
  <c r="AH92" i="4"/>
  <c r="AH93" i="4"/>
  <c r="AH94" i="4"/>
  <c r="AH95" i="4"/>
  <c r="AH96" i="4"/>
  <c r="AH97" i="4"/>
  <c r="AH98" i="4"/>
  <c r="AH99" i="4"/>
  <c r="AH100" i="4"/>
  <c r="AH101" i="4"/>
  <c r="AH102" i="4"/>
  <c r="AH103" i="4"/>
  <c r="AH104" i="4"/>
  <c r="AH105" i="4"/>
  <c r="AH106" i="4"/>
  <c r="AH107" i="4"/>
  <c r="AH108" i="4"/>
  <c r="AH109" i="4"/>
  <c r="AH110" i="4"/>
  <c r="AH111" i="4"/>
  <c r="AH112" i="4"/>
  <c r="AH113" i="4"/>
  <c r="AH114" i="4"/>
  <c r="AH115" i="4"/>
  <c r="AH116" i="4"/>
  <c r="AH117" i="4"/>
  <c r="AH118" i="4"/>
  <c r="AH119" i="4"/>
  <c r="AH120" i="4"/>
  <c r="AH121" i="4"/>
  <c r="AH122" i="4"/>
  <c r="AH123" i="4"/>
  <c r="AH124" i="4"/>
  <c r="AH125" i="4"/>
  <c r="AH126" i="4"/>
  <c r="AH127" i="4"/>
  <c r="AH128" i="4"/>
  <c r="AH129" i="4"/>
  <c r="AH130" i="4"/>
  <c r="AH131" i="4"/>
  <c r="AH132" i="4"/>
  <c r="AH133" i="4"/>
  <c r="AH134" i="4"/>
  <c r="AH135" i="4"/>
  <c r="AH136" i="4"/>
  <c r="AH137" i="4"/>
  <c r="AH138" i="4"/>
  <c r="AH139" i="4"/>
  <c r="AH140" i="4"/>
  <c r="AH141" i="4"/>
  <c r="AH142" i="4"/>
  <c r="AH143" i="4"/>
  <c r="AH144" i="4"/>
  <c r="AH145" i="4"/>
  <c r="AH146" i="4"/>
  <c r="AH147" i="4"/>
  <c r="AH148" i="4"/>
  <c r="AH149" i="4"/>
  <c r="AH150" i="4"/>
  <c r="AH151" i="4"/>
  <c r="AH152" i="4"/>
  <c r="AH153" i="4"/>
  <c r="AH154" i="4"/>
  <c r="AH155" i="4"/>
  <c r="AH156" i="4"/>
  <c r="AH157" i="4"/>
  <c r="AH158" i="4"/>
  <c r="AH159" i="4"/>
  <c r="AH160" i="4"/>
  <c r="AH161" i="4"/>
  <c r="AH162" i="4"/>
  <c r="AH163" i="4"/>
  <c r="AH164" i="4"/>
  <c r="AH165" i="4"/>
  <c r="AH166" i="4"/>
  <c r="AH167" i="4"/>
  <c r="AH168" i="4"/>
  <c r="AH169" i="4"/>
  <c r="AH170" i="4"/>
  <c r="AH171" i="4"/>
  <c r="AH172" i="4"/>
  <c r="AH173" i="4"/>
  <c r="AH174" i="4"/>
  <c r="AH175" i="4"/>
  <c r="AH176" i="4"/>
  <c r="AH177" i="4"/>
  <c r="AH178" i="4"/>
  <c r="AH179" i="4"/>
  <c r="AH180" i="4"/>
  <c r="AH181" i="4"/>
  <c r="AH182" i="4"/>
  <c r="AH183" i="4"/>
  <c r="AH184" i="4"/>
  <c r="AH185" i="4"/>
  <c r="AH186" i="4"/>
  <c r="AH187" i="4"/>
  <c r="AH188" i="4"/>
  <c r="AH189" i="4"/>
  <c r="AH190" i="4"/>
  <c r="AH191" i="4"/>
  <c r="AH192" i="4"/>
  <c r="AH193" i="4"/>
  <c r="AH194" i="4"/>
  <c r="AH195" i="4"/>
  <c r="AH196" i="4"/>
  <c r="AH197" i="4"/>
  <c r="AH198" i="4"/>
  <c r="AH199" i="4"/>
  <c r="AH200" i="4"/>
  <c r="AH201" i="4"/>
  <c r="AH202" i="4"/>
  <c r="AH203" i="4"/>
  <c r="AH204" i="4"/>
  <c r="AH205" i="4"/>
  <c r="AH206" i="4"/>
  <c r="AH207" i="4"/>
  <c r="AH208" i="4"/>
  <c r="AH209" i="4"/>
  <c r="AH210" i="4"/>
  <c r="AH211" i="4"/>
  <c r="AH212" i="4"/>
  <c r="AH213" i="4"/>
  <c r="AH214" i="4"/>
  <c r="AH215" i="4"/>
  <c r="AH216" i="4"/>
  <c r="AH217" i="4"/>
  <c r="AH218" i="4"/>
  <c r="AH219" i="4"/>
  <c r="AH220" i="4"/>
  <c r="AH221" i="4"/>
  <c r="AH222" i="4"/>
  <c r="AH223" i="4"/>
  <c r="AH224" i="4"/>
  <c r="AH225" i="4"/>
  <c r="AH226" i="4"/>
  <c r="AH227" i="4"/>
  <c r="AH228" i="4"/>
  <c r="AH229" i="4"/>
  <c r="AH230" i="4"/>
  <c r="AH231" i="4"/>
  <c r="AH232" i="4"/>
  <c r="AH233" i="4"/>
  <c r="AH234" i="4"/>
  <c r="AH235" i="4"/>
  <c r="AH236" i="4"/>
  <c r="AH237" i="4"/>
  <c r="AH238" i="4"/>
  <c r="AH239" i="4"/>
  <c r="AH240" i="4"/>
  <c r="AH241" i="4"/>
  <c r="AH242" i="4"/>
  <c r="AH243" i="4"/>
  <c r="AH244" i="4"/>
  <c r="AH245" i="4"/>
  <c r="AH246" i="4"/>
  <c r="AH247" i="4"/>
  <c r="AH248" i="4"/>
  <c r="AH249" i="4"/>
  <c r="AH250" i="4"/>
  <c r="AH251" i="4"/>
  <c r="AH252" i="4"/>
  <c r="AH253" i="4"/>
  <c r="AH254" i="4"/>
  <c r="AH255" i="4"/>
  <c r="AH256" i="4"/>
  <c r="AH257" i="4"/>
  <c r="AH258" i="4"/>
  <c r="AH259" i="4"/>
  <c r="AH260" i="4"/>
  <c r="AH261" i="4"/>
  <c r="AH262" i="4"/>
  <c r="AH263" i="4"/>
  <c r="AH264" i="4"/>
  <c r="AH265" i="4"/>
  <c r="AH266" i="4"/>
  <c r="AH267" i="4"/>
  <c r="AH268" i="4"/>
  <c r="AH269" i="4"/>
  <c r="AH270" i="4"/>
  <c r="AH271" i="4"/>
  <c r="AH272" i="4"/>
  <c r="AH273" i="4"/>
  <c r="AH274" i="4"/>
  <c r="AH275" i="4"/>
  <c r="AH276" i="4"/>
  <c r="AH277" i="4"/>
  <c r="AH278" i="4"/>
  <c r="AH279" i="4"/>
  <c r="AH280" i="4"/>
  <c r="AH281" i="4"/>
  <c r="AH282" i="4"/>
  <c r="AH283" i="4"/>
  <c r="AH284" i="4"/>
  <c r="AH285" i="4"/>
  <c r="AH286" i="4"/>
  <c r="AH287" i="4"/>
  <c r="AH288" i="4"/>
  <c r="AH289" i="4"/>
  <c r="AH290" i="4"/>
  <c r="AH291" i="4"/>
  <c r="AH292" i="4"/>
  <c r="AH293" i="4"/>
  <c r="AH294" i="4"/>
  <c r="AH295" i="4"/>
  <c r="AH296" i="4"/>
  <c r="AH297" i="4"/>
  <c r="AH298" i="4"/>
  <c r="AH299" i="4"/>
  <c r="AH300" i="4"/>
  <c r="AH301" i="4"/>
  <c r="AH302" i="4"/>
  <c r="AH303" i="4"/>
  <c r="AH304" i="4"/>
  <c r="AH305" i="4"/>
  <c r="AH306" i="4"/>
  <c r="AH307" i="4"/>
  <c r="AH308" i="4"/>
  <c r="AH309" i="4"/>
  <c r="AH310" i="4"/>
  <c r="AH311" i="4"/>
  <c r="AH312" i="4"/>
  <c r="AH313" i="4"/>
  <c r="AH314" i="4"/>
  <c r="AH315" i="4"/>
  <c r="AH316" i="4"/>
  <c r="AH317" i="4"/>
  <c r="AH318" i="4"/>
  <c r="AH319" i="4"/>
  <c r="AH320" i="4"/>
  <c r="AH321" i="4"/>
  <c r="AH322" i="4"/>
  <c r="AH323" i="4"/>
  <c r="AH324" i="4"/>
  <c r="AH325" i="4"/>
  <c r="AH326" i="4"/>
  <c r="AH327" i="4"/>
  <c r="AH328" i="4"/>
  <c r="AH329" i="4"/>
  <c r="AH330" i="4"/>
  <c r="AH331" i="4"/>
  <c r="AH332" i="4"/>
  <c r="AH333" i="4"/>
  <c r="AH334" i="4"/>
  <c r="AH335" i="4"/>
  <c r="AH336" i="4"/>
  <c r="AH337" i="4"/>
  <c r="AH338" i="4"/>
  <c r="AH339" i="4"/>
  <c r="AH340" i="4"/>
  <c r="AH341" i="4"/>
  <c r="AH342" i="4"/>
  <c r="AH343" i="4"/>
  <c r="AH344" i="4"/>
  <c r="AH345" i="4"/>
  <c r="AH346" i="4"/>
  <c r="AH347" i="4"/>
  <c r="AH348" i="4"/>
  <c r="AH349" i="4"/>
  <c r="AH350" i="4"/>
  <c r="AH351" i="4"/>
  <c r="AH352" i="4"/>
  <c r="AH353" i="4"/>
  <c r="AH354" i="4"/>
  <c r="AH355" i="4"/>
  <c r="AH356" i="4"/>
  <c r="AH357" i="4"/>
  <c r="AH358" i="4"/>
  <c r="AH359" i="4"/>
  <c r="AH360" i="4"/>
  <c r="AH361" i="4"/>
  <c r="AH362" i="4"/>
  <c r="AH363" i="4"/>
  <c r="AH364" i="4"/>
  <c r="AH365" i="4"/>
  <c r="AH366" i="4"/>
  <c r="AH367" i="4"/>
  <c r="AH368" i="4"/>
  <c r="AH369" i="4"/>
  <c r="AH370" i="4"/>
  <c r="AH371" i="4"/>
  <c r="AH372" i="4"/>
  <c r="AH373" i="4"/>
  <c r="AH374" i="4"/>
  <c r="AH375" i="4"/>
  <c r="AH376" i="4"/>
  <c r="AH377" i="4"/>
  <c r="AH378" i="4"/>
  <c r="AH379" i="4"/>
  <c r="AH380" i="4"/>
  <c r="AH381" i="4"/>
  <c r="AH382" i="4"/>
  <c r="AH383" i="4"/>
  <c r="AH384" i="4"/>
  <c r="AH385" i="4"/>
  <c r="AH386" i="4"/>
  <c r="AH387" i="4"/>
  <c r="AH388" i="4"/>
  <c r="AH389" i="4"/>
  <c r="AH390" i="4"/>
  <c r="AH391" i="4"/>
  <c r="AH392" i="4"/>
  <c r="AH393" i="4"/>
  <c r="AH394" i="4"/>
  <c r="AH395" i="4"/>
  <c r="AH396" i="4"/>
  <c r="AH397" i="4"/>
  <c r="AH398" i="4"/>
  <c r="AH399" i="4"/>
  <c r="AH400" i="4"/>
  <c r="AH401" i="4"/>
  <c r="AH402" i="4"/>
  <c r="AH403" i="4"/>
  <c r="AH404" i="4"/>
  <c r="AH405" i="4"/>
  <c r="AH406" i="4"/>
  <c r="AH407" i="4"/>
  <c r="AH408" i="4"/>
  <c r="AH409" i="4"/>
  <c r="AH410" i="4"/>
  <c r="AH411" i="4"/>
  <c r="AH412" i="4"/>
  <c r="AH413" i="4"/>
  <c r="AH414" i="4"/>
  <c r="AH415" i="4"/>
  <c r="AH416" i="4"/>
  <c r="AH417" i="4"/>
  <c r="AH418" i="4"/>
  <c r="AH419" i="4"/>
  <c r="AH420" i="4"/>
  <c r="AH421" i="4"/>
  <c r="AH422" i="4"/>
  <c r="AH423" i="4"/>
  <c r="AH424" i="4"/>
  <c r="AH425" i="4"/>
  <c r="AH426" i="4"/>
  <c r="AH427" i="4"/>
  <c r="AH428" i="4"/>
  <c r="AH429" i="4"/>
  <c r="AH430" i="4"/>
  <c r="AH431" i="4"/>
  <c r="AH432" i="4"/>
  <c r="AH433" i="4"/>
  <c r="AH434" i="4"/>
  <c r="AH435" i="4"/>
  <c r="AH436" i="4"/>
  <c r="AH437" i="4"/>
  <c r="AH438" i="4"/>
  <c r="AH439" i="4"/>
  <c r="AH440" i="4"/>
  <c r="AH441" i="4"/>
  <c r="AH442" i="4"/>
  <c r="AH443" i="4"/>
  <c r="AH444" i="4"/>
  <c r="AH445" i="4"/>
  <c r="AH446" i="4"/>
  <c r="AH447" i="4"/>
  <c r="AH448" i="4"/>
  <c r="AH449" i="4"/>
  <c r="AH450" i="4"/>
  <c r="AH451" i="4"/>
  <c r="AH452" i="4"/>
  <c r="AH453" i="4"/>
  <c r="AH454" i="4"/>
  <c r="AH455" i="4"/>
  <c r="AH456" i="4"/>
  <c r="AH457" i="4"/>
  <c r="AH458" i="4"/>
  <c r="AH459" i="4"/>
  <c r="AH460" i="4"/>
  <c r="AH461" i="4"/>
  <c r="AH462" i="4"/>
  <c r="AH463" i="4"/>
  <c r="AH464" i="4"/>
  <c r="AH465" i="4"/>
  <c r="AH466" i="4"/>
  <c r="AH467" i="4"/>
  <c r="AH468" i="4"/>
  <c r="AH469" i="4"/>
  <c r="AH470" i="4"/>
  <c r="AH471" i="4"/>
  <c r="AH472" i="4"/>
  <c r="AH473" i="4"/>
  <c r="AH474" i="4"/>
  <c r="AH475" i="4"/>
  <c r="AH476" i="4"/>
  <c r="AH477" i="4"/>
  <c r="AH478" i="4"/>
  <c r="AH479" i="4"/>
  <c r="AH480" i="4"/>
  <c r="AH481" i="4"/>
  <c r="AH482" i="4"/>
  <c r="AH483" i="4"/>
  <c r="AH484" i="4"/>
  <c r="AH485" i="4"/>
  <c r="AH486" i="4"/>
  <c r="AH487" i="4"/>
  <c r="AH488" i="4"/>
  <c r="AH489" i="4"/>
  <c r="AH490" i="4"/>
  <c r="AH491" i="4"/>
  <c r="AH492" i="4"/>
  <c r="AH493" i="4"/>
  <c r="AH494" i="4"/>
  <c r="AH495" i="4"/>
  <c r="AH496" i="4"/>
  <c r="AH497" i="4"/>
  <c r="AH498" i="4"/>
  <c r="AH499" i="4"/>
  <c r="AH500" i="4"/>
  <c r="AH501" i="4"/>
  <c r="AH502" i="4"/>
  <c r="AH503" i="4"/>
  <c r="AH504" i="4"/>
  <c r="AH505" i="4"/>
  <c r="AH506" i="4"/>
  <c r="AH507" i="4"/>
  <c r="AH508" i="4"/>
  <c r="AH509" i="4"/>
  <c r="AH510" i="4"/>
  <c r="AH511" i="4"/>
  <c r="AH62" i="4"/>
  <c r="AG62" i="4"/>
  <c r="AG28" i="4"/>
  <c r="AG43" i="4"/>
  <c r="AG69" i="4"/>
  <c r="AG78" i="4"/>
  <c r="AG24" i="4"/>
  <c r="AG15" i="4"/>
  <c r="AG77" i="4"/>
  <c r="AG44" i="4"/>
  <c r="AG18" i="4"/>
  <c r="AG65" i="4"/>
  <c r="AG22" i="4"/>
  <c r="AG21" i="4"/>
  <c r="AG81" i="4"/>
  <c r="AG66" i="4"/>
  <c r="AG76" i="4"/>
  <c r="AG32" i="4"/>
  <c r="AG54" i="4"/>
  <c r="AG12" i="4"/>
  <c r="AG13" i="4"/>
  <c r="AG67" i="4"/>
  <c r="AG39" i="4"/>
  <c r="AG57" i="4"/>
  <c r="AG51" i="4"/>
  <c r="AG41" i="4"/>
  <c r="AG70" i="4"/>
  <c r="AG72" i="4"/>
  <c r="AG83" i="4"/>
  <c r="AG14" i="4"/>
  <c r="AG42" i="4"/>
  <c r="AG49" i="4"/>
  <c r="AG37" i="4"/>
  <c r="AG55" i="4"/>
  <c r="AG26" i="4"/>
  <c r="AG73" i="4"/>
  <c r="AG56" i="4"/>
  <c r="AG17" i="4"/>
  <c r="AG23" i="4"/>
  <c r="AG60" i="4"/>
  <c r="AG74" i="4"/>
  <c r="AG80" i="4"/>
  <c r="AG20" i="4"/>
  <c r="AG59" i="4"/>
  <c r="AG64" i="4"/>
  <c r="AG30" i="4"/>
  <c r="AG68" i="4"/>
  <c r="AG71" i="4"/>
  <c r="AG53" i="4"/>
  <c r="AG36" i="4"/>
  <c r="AG34" i="4"/>
  <c r="AG29" i="4"/>
  <c r="AG52" i="4"/>
  <c r="AG16" i="4"/>
  <c r="AG19" i="4"/>
  <c r="AG31" i="4"/>
  <c r="AG27" i="4"/>
  <c r="AG82" i="4"/>
  <c r="AG25" i="4"/>
  <c r="AG35" i="4"/>
  <c r="AG38" i="4"/>
  <c r="AG46" i="4"/>
  <c r="AG58" i="4"/>
  <c r="AG48" i="4"/>
  <c r="AG40" i="4"/>
  <c r="AG33" i="4"/>
  <c r="AG50" i="4"/>
  <c r="AG63" i="4"/>
  <c r="AG75" i="4"/>
  <c r="AG79" i="4"/>
  <c r="AG61" i="4"/>
  <c r="AG47" i="4"/>
  <c r="AG45" i="4"/>
  <c r="AG84" i="4"/>
  <c r="AG85" i="4"/>
  <c r="AG86" i="4"/>
  <c r="AG87" i="4"/>
  <c r="AG88" i="4"/>
  <c r="AG89" i="4"/>
  <c r="AG90" i="4"/>
  <c r="AG91" i="4"/>
  <c r="AG92" i="4"/>
  <c r="AG93" i="4"/>
  <c r="AG94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AG158" i="4"/>
  <c r="AG159" i="4"/>
  <c r="AG160" i="4"/>
  <c r="AG161" i="4"/>
  <c r="AG162" i="4"/>
  <c r="AG163" i="4"/>
  <c r="AG164" i="4"/>
  <c r="AG165" i="4"/>
  <c r="AG166" i="4"/>
  <c r="AG167" i="4"/>
  <c r="AG168" i="4"/>
  <c r="AG169" i="4"/>
  <c r="AG170" i="4"/>
  <c r="AG171" i="4"/>
  <c r="AG172" i="4"/>
  <c r="AG173" i="4"/>
  <c r="AG174" i="4"/>
  <c r="AG175" i="4"/>
  <c r="AG176" i="4"/>
  <c r="AG177" i="4"/>
  <c r="AG178" i="4"/>
  <c r="AG179" i="4"/>
  <c r="AG180" i="4"/>
  <c r="AG181" i="4"/>
  <c r="AG182" i="4"/>
  <c r="AG183" i="4"/>
  <c r="AG184" i="4"/>
  <c r="AG185" i="4"/>
  <c r="AG186" i="4"/>
  <c r="AG187" i="4"/>
  <c r="AG188" i="4"/>
  <c r="AG189" i="4"/>
  <c r="AG190" i="4"/>
  <c r="AG191" i="4"/>
  <c r="AG192" i="4"/>
  <c r="AG193" i="4"/>
  <c r="AG194" i="4"/>
  <c r="AG195" i="4"/>
  <c r="AG196" i="4"/>
  <c r="AG197" i="4"/>
  <c r="AG198" i="4"/>
  <c r="AG199" i="4"/>
  <c r="AG200" i="4"/>
  <c r="AG201" i="4"/>
  <c r="AG202" i="4"/>
  <c r="AG203" i="4"/>
  <c r="AG204" i="4"/>
  <c r="AG205" i="4"/>
  <c r="AG206" i="4"/>
  <c r="AG207" i="4"/>
  <c r="AG208" i="4"/>
  <c r="AG209" i="4"/>
  <c r="AG210" i="4"/>
  <c r="AG211" i="4"/>
  <c r="AG212" i="4"/>
  <c r="AG213" i="4"/>
  <c r="AG214" i="4"/>
  <c r="AG215" i="4"/>
  <c r="AG216" i="4"/>
  <c r="AG217" i="4"/>
  <c r="AG218" i="4"/>
  <c r="AG219" i="4"/>
  <c r="AG220" i="4"/>
  <c r="AG221" i="4"/>
  <c r="AG222" i="4"/>
  <c r="AG223" i="4"/>
  <c r="AG224" i="4"/>
  <c r="AG225" i="4"/>
  <c r="AG226" i="4"/>
  <c r="AG227" i="4"/>
  <c r="AG228" i="4"/>
  <c r="AG229" i="4"/>
  <c r="AG230" i="4"/>
  <c r="AG231" i="4"/>
  <c r="AG232" i="4"/>
  <c r="AG233" i="4"/>
  <c r="AG234" i="4"/>
  <c r="AG235" i="4"/>
  <c r="AG236" i="4"/>
  <c r="AG237" i="4"/>
  <c r="AG238" i="4"/>
  <c r="AG239" i="4"/>
  <c r="AG240" i="4"/>
  <c r="AG241" i="4"/>
  <c r="AG242" i="4"/>
  <c r="AG243" i="4"/>
  <c r="AG244" i="4"/>
  <c r="AG245" i="4"/>
  <c r="AG246" i="4"/>
  <c r="AG247" i="4"/>
  <c r="AG248" i="4"/>
  <c r="AG249" i="4"/>
  <c r="AG250" i="4"/>
  <c r="AG251" i="4"/>
  <c r="AG252" i="4"/>
  <c r="AG253" i="4"/>
  <c r="AG254" i="4"/>
  <c r="AG255" i="4"/>
  <c r="AG256" i="4"/>
  <c r="AG257" i="4"/>
  <c r="AG258" i="4"/>
  <c r="AG259" i="4"/>
  <c r="AG260" i="4"/>
  <c r="AG261" i="4"/>
  <c r="AG262" i="4"/>
  <c r="AG263" i="4"/>
  <c r="AG264" i="4"/>
  <c r="AG265" i="4"/>
  <c r="AG266" i="4"/>
  <c r="AG267" i="4"/>
  <c r="AG268" i="4"/>
  <c r="AG269" i="4"/>
  <c r="AG270" i="4"/>
  <c r="AG271" i="4"/>
  <c r="AG272" i="4"/>
  <c r="AG273" i="4"/>
  <c r="AG274" i="4"/>
  <c r="AG275" i="4"/>
  <c r="AG276" i="4"/>
  <c r="AG277" i="4"/>
  <c r="AG278" i="4"/>
  <c r="AG279" i="4"/>
  <c r="AG280" i="4"/>
  <c r="AG281" i="4"/>
  <c r="AG282" i="4"/>
  <c r="AG283" i="4"/>
  <c r="AG284" i="4"/>
  <c r="AG285" i="4"/>
  <c r="AG286" i="4"/>
  <c r="AG287" i="4"/>
  <c r="AG288" i="4"/>
  <c r="AG289" i="4"/>
  <c r="AG290" i="4"/>
  <c r="AG291" i="4"/>
  <c r="AG292" i="4"/>
  <c r="AG293" i="4"/>
  <c r="AG294" i="4"/>
  <c r="AG295" i="4"/>
  <c r="AG296" i="4"/>
  <c r="AG297" i="4"/>
  <c r="AG298" i="4"/>
  <c r="AG299" i="4"/>
  <c r="AG300" i="4"/>
  <c r="AG301" i="4"/>
  <c r="AG302" i="4"/>
  <c r="AG303" i="4"/>
  <c r="AG304" i="4"/>
  <c r="AG305" i="4"/>
  <c r="AG306" i="4"/>
  <c r="AG307" i="4"/>
  <c r="AG308" i="4"/>
  <c r="AG309" i="4"/>
  <c r="AG310" i="4"/>
  <c r="AG311" i="4"/>
  <c r="AG312" i="4"/>
  <c r="AG313" i="4"/>
  <c r="AG314" i="4"/>
  <c r="AG315" i="4"/>
  <c r="AG316" i="4"/>
  <c r="AG317" i="4"/>
  <c r="AG318" i="4"/>
  <c r="AG319" i="4"/>
  <c r="AG320" i="4"/>
  <c r="AG321" i="4"/>
  <c r="AG322" i="4"/>
  <c r="AG323" i="4"/>
  <c r="AG324" i="4"/>
  <c r="AG325" i="4"/>
  <c r="AG326" i="4"/>
  <c r="AG327" i="4"/>
  <c r="AG328" i="4"/>
  <c r="AG329" i="4"/>
  <c r="AG330" i="4"/>
  <c r="AG331" i="4"/>
  <c r="AG332" i="4"/>
  <c r="AG333" i="4"/>
  <c r="AG334" i="4"/>
  <c r="AG335" i="4"/>
  <c r="AG336" i="4"/>
  <c r="AG337" i="4"/>
  <c r="AG338" i="4"/>
  <c r="AG339" i="4"/>
  <c r="AG340" i="4"/>
  <c r="AG341" i="4"/>
  <c r="AG342" i="4"/>
  <c r="AG343" i="4"/>
  <c r="AG344" i="4"/>
  <c r="AG345" i="4"/>
  <c r="AG346" i="4"/>
  <c r="AG347" i="4"/>
  <c r="AG348" i="4"/>
  <c r="AG349" i="4"/>
  <c r="AG350" i="4"/>
  <c r="AG351" i="4"/>
  <c r="AG352" i="4"/>
  <c r="AG353" i="4"/>
  <c r="AG354" i="4"/>
  <c r="AG355" i="4"/>
  <c r="AG356" i="4"/>
  <c r="AG357" i="4"/>
  <c r="AG358" i="4"/>
  <c r="AG359" i="4"/>
  <c r="AG360" i="4"/>
  <c r="AG361" i="4"/>
  <c r="AG362" i="4"/>
  <c r="AG363" i="4"/>
  <c r="AG364" i="4"/>
  <c r="AG365" i="4"/>
  <c r="AG366" i="4"/>
  <c r="AG367" i="4"/>
  <c r="AG368" i="4"/>
  <c r="AG369" i="4"/>
  <c r="AG370" i="4"/>
  <c r="AG371" i="4"/>
  <c r="AG372" i="4"/>
  <c r="AG373" i="4"/>
  <c r="AG374" i="4"/>
  <c r="AG375" i="4"/>
  <c r="AG376" i="4"/>
  <c r="AG377" i="4"/>
  <c r="AG378" i="4"/>
  <c r="AG379" i="4"/>
  <c r="AG380" i="4"/>
  <c r="AG381" i="4"/>
  <c r="AG382" i="4"/>
  <c r="AG383" i="4"/>
  <c r="AG384" i="4"/>
  <c r="AG385" i="4"/>
  <c r="AG386" i="4"/>
  <c r="AG387" i="4"/>
  <c r="AG388" i="4"/>
  <c r="AG389" i="4"/>
  <c r="AG390" i="4"/>
  <c r="AG391" i="4"/>
  <c r="AG392" i="4"/>
  <c r="AG393" i="4"/>
  <c r="AG394" i="4"/>
  <c r="AG395" i="4"/>
  <c r="AG396" i="4"/>
  <c r="AG397" i="4"/>
  <c r="AG398" i="4"/>
  <c r="AG399" i="4"/>
  <c r="AG400" i="4"/>
  <c r="AG401" i="4"/>
  <c r="AG402" i="4"/>
  <c r="AG403" i="4"/>
  <c r="AG404" i="4"/>
  <c r="AG405" i="4"/>
  <c r="AG406" i="4"/>
  <c r="AG407" i="4"/>
  <c r="AG408" i="4"/>
  <c r="AG409" i="4"/>
  <c r="AG410" i="4"/>
  <c r="AG411" i="4"/>
  <c r="AG412" i="4"/>
  <c r="AG413" i="4"/>
  <c r="AG414" i="4"/>
  <c r="AG415" i="4"/>
  <c r="AG416" i="4"/>
  <c r="AG417" i="4"/>
  <c r="AG418" i="4"/>
  <c r="AG419" i="4"/>
  <c r="AG420" i="4"/>
  <c r="AG421" i="4"/>
  <c r="AG422" i="4"/>
  <c r="AG423" i="4"/>
  <c r="AG424" i="4"/>
  <c r="AG425" i="4"/>
  <c r="AG426" i="4"/>
  <c r="AG427" i="4"/>
  <c r="AG428" i="4"/>
  <c r="AG429" i="4"/>
  <c r="AG430" i="4"/>
  <c r="AG431" i="4"/>
  <c r="AG432" i="4"/>
  <c r="AG433" i="4"/>
  <c r="AG434" i="4"/>
  <c r="AG435" i="4"/>
  <c r="AG436" i="4"/>
  <c r="AG437" i="4"/>
  <c r="AG438" i="4"/>
  <c r="AG439" i="4"/>
  <c r="AG440" i="4"/>
  <c r="AG441" i="4"/>
  <c r="AG442" i="4"/>
  <c r="AG443" i="4"/>
  <c r="AG444" i="4"/>
  <c r="AG445" i="4"/>
  <c r="AG446" i="4"/>
  <c r="AG447" i="4"/>
  <c r="AG448" i="4"/>
  <c r="AG449" i="4"/>
  <c r="AG450" i="4"/>
  <c r="AG451" i="4"/>
  <c r="AG452" i="4"/>
  <c r="AG453" i="4"/>
  <c r="AG454" i="4"/>
  <c r="AG455" i="4"/>
  <c r="AG456" i="4"/>
  <c r="AG457" i="4"/>
  <c r="AG458" i="4"/>
  <c r="AG459" i="4"/>
  <c r="AG460" i="4"/>
  <c r="AG461" i="4"/>
  <c r="AG462" i="4"/>
  <c r="AG463" i="4"/>
  <c r="AG464" i="4"/>
  <c r="AG465" i="4"/>
  <c r="AG466" i="4"/>
  <c r="AG467" i="4"/>
  <c r="AG468" i="4"/>
  <c r="AG469" i="4"/>
  <c r="AG470" i="4"/>
  <c r="AG471" i="4"/>
  <c r="AG472" i="4"/>
  <c r="AG473" i="4"/>
  <c r="AG474" i="4"/>
  <c r="AG475" i="4"/>
  <c r="AG476" i="4"/>
  <c r="AG477" i="4"/>
  <c r="AG478" i="4"/>
  <c r="AG479" i="4"/>
  <c r="AG480" i="4"/>
  <c r="AG481" i="4"/>
  <c r="AG482" i="4"/>
  <c r="AG483" i="4"/>
  <c r="AG484" i="4"/>
  <c r="AG485" i="4"/>
  <c r="AG486" i="4"/>
  <c r="AG487" i="4"/>
  <c r="AG488" i="4"/>
  <c r="AG489" i="4"/>
  <c r="AG490" i="4"/>
  <c r="AG491" i="4"/>
  <c r="AG492" i="4"/>
  <c r="AG493" i="4"/>
  <c r="AG494" i="4"/>
  <c r="AG495" i="4"/>
  <c r="AG496" i="4"/>
  <c r="AG497" i="4"/>
  <c r="AG498" i="4"/>
  <c r="AG499" i="4"/>
  <c r="H21" i="4" a="1"/>
  <c r="H21" i="4" s="1"/>
  <c r="H42" i="4" a="1"/>
  <c r="H42" i="4" s="1"/>
  <c r="H62" i="4" a="1"/>
  <c r="H62" i="4" s="1"/>
  <c r="H73" i="4" a="1"/>
  <c r="H73" i="4" s="1"/>
  <c r="H77" i="4" a="1"/>
  <c r="H77" i="4" s="1"/>
  <c r="H32" i="4" a="1"/>
  <c r="H32" i="4" s="1"/>
  <c r="H69" i="4" a="1"/>
  <c r="H69" i="4" s="1"/>
  <c r="H13" i="4" a="1"/>
  <c r="H13" i="4" s="1"/>
  <c r="H18" i="4" a="1"/>
  <c r="H18" i="4" s="1"/>
  <c r="H72" i="4" a="1"/>
  <c r="H72" i="4" s="1"/>
  <c r="H28" i="4" a="1"/>
  <c r="H28" i="4" s="1"/>
  <c r="H12" i="4" a="1"/>
  <c r="H12" i="4" s="1"/>
  <c r="H67" i="4" a="1"/>
  <c r="H67" i="4" s="1"/>
  <c r="H83" i="4" a="1"/>
  <c r="H83" i="4" s="1"/>
  <c r="H70" i="4" a="1"/>
  <c r="H70" i="4" s="1"/>
  <c r="H65" i="4" a="1"/>
  <c r="H65" i="4" s="1"/>
  <c r="H39" i="4" a="1"/>
  <c r="H39" i="4" s="1"/>
  <c r="H41" i="4" a="1"/>
  <c r="H41" i="4" s="1"/>
  <c r="H22" i="4" a="1"/>
  <c r="H22" i="4" s="1"/>
  <c r="H23" i="4" a="1"/>
  <c r="H23" i="4" s="1"/>
  <c r="H15" i="4" a="1"/>
  <c r="H15" i="4" s="1"/>
  <c r="H76" i="4" a="1"/>
  <c r="H76" i="4" s="1"/>
  <c r="H54" i="4" a="1"/>
  <c r="H54" i="4" s="1"/>
  <c r="H17" i="4" a="1"/>
  <c r="H17" i="4" s="1"/>
  <c r="H26" i="4" a="1"/>
  <c r="H26" i="4" s="1"/>
  <c r="H51" i="4" a="1"/>
  <c r="H51" i="4" s="1"/>
  <c r="H43" i="4" a="1"/>
  <c r="H43" i="4" s="1"/>
  <c r="H24" i="4" a="1"/>
  <c r="H24" i="4" s="1"/>
  <c r="H37" i="4" a="1"/>
  <c r="H37" i="4" s="1"/>
  <c r="H66" i="4" a="1"/>
  <c r="H66" i="4" s="1"/>
  <c r="H81" i="4" a="1"/>
  <c r="H81" i="4" s="1"/>
  <c r="H55" i="4" a="1"/>
  <c r="H55" i="4" s="1"/>
  <c r="H56" i="4" a="1"/>
  <c r="H56" i="4" s="1"/>
  <c r="H57" i="4" a="1"/>
  <c r="H57" i="4" s="1"/>
  <c r="H14" i="4" a="1"/>
  <c r="H14" i="4" s="1"/>
  <c r="H44" i="4" a="1"/>
  <c r="H44" i="4" s="1"/>
  <c r="H78" i="4" a="1"/>
  <c r="H78" i="4" s="1"/>
  <c r="H60" i="4" a="1"/>
  <c r="H60" i="4" s="1"/>
  <c r="H80" i="4" a="1"/>
  <c r="H80" i="4" s="1"/>
  <c r="H20" i="4" a="1"/>
  <c r="H20" i="4" s="1"/>
  <c r="H59" i="4" a="1"/>
  <c r="H59" i="4" s="1"/>
  <c r="H64" i="4" a="1"/>
  <c r="H64" i="4" s="1"/>
  <c r="H30" i="4" a="1"/>
  <c r="H30" i="4" s="1"/>
  <c r="H68" i="4" a="1"/>
  <c r="H68" i="4" s="1"/>
  <c r="H71" i="4" a="1"/>
  <c r="H71" i="4" s="1"/>
  <c r="H53" i="4" a="1"/>
  <c r="H53" i="4" s="1"/>
  <c r="H36" i="4" a="1"/>
  <c r="H36" i="4" s="1"/>
  <c r="H34" i="4" a="1"/>
  <c r="H34" i="4" s="1"/>
  <c r="H29" i="4" a="1"/>
  <c r="H29" i="4" s="1"/>
  <c r="H52" i="4" a="1"/>
  <c r="H52" i="4" s="1"/>
  <c r="H16" i="4" a="1"/>
  <c r="H16" i="4" s="1"/>
  <c r="H19" i="4" a="1"/>
  <c r="H19" i="4" s="1"/>
  <c r="H31" i="4" a="1"/>
  <c r="H31" i="4" s="1"/>
  <c r="H27" i="4" a="1"/>
  <c r="H27" i="4" s="1"/>
  <c r="H82" i="4" a="1"/>
  <c r="H82" i="4" s="1"/>
  <c r="H25" i="4" a="1"/>
  <c r="H25" i="4" s="1"/>
  <c r="H35" i="4" a="1"/>
  <c r="H35" i="4" s="1"/>
  <c r="H38" i="4" a="1"/>
  <c r="H38" i="4" s="1"/>
  <c r="H46" i="4" a="1"/>
  <c r="H46" i="4" s="1"/>
  <c r="H58" i="4" a="1"/>
  <c r="H58" i="4" s="1"/>
  <c r="H48" i="4" a="1"/>
  <c r="H48" i="4" s="1"/>
  <c r="H33" i="4" a="1"/>
  <c r="H33" i="4" s="1"/>
  <c r="H50" i="4" a="1"/>
  <c r="H50" i="4" s="1"/>
  <c r="H63" i="4" a="1"/>
  <c r="H63" i="4" s="1"/>
  <c r="H75" i="4" a="1"/>
  <c r="H75" i="4" s="1"/>
  <c r="H79" i="4" a="1"/>
  <c r="H79" i="4" s="1"/>
  <c r="H61" i="4" a="1"/>
  <c r="H61" i="4" s="1"/>
  <c r="H47" i="4" a="1"/>
  <c r="H47" i="4" s="1"/>
  <c r="H45" i="4" a="1"/>
  <c r="H45" i="4" s="1"/>
  <c r="H84" i="4" a="1"/>
  <c r="H84" i="4" s="1"/>
  <c r="H85" i="4" a="1"/>
  <c r="H85" i="4" s="1"/>
  <c r="H86" i="4" a="1"/>
  <c r="H86" i="4" s="1"/>
  <c r="H87" i="4" a="1"/>
  <c r="H87" i="4" s="1"/>
  <c r="H88" i="4" a="1"/>
  <c r="H88" i="4" s="1"/>
  <c r="H89" i="4" a="1"/>
  <c r="H89" i="4" s="1"/>
  <c r="H90" i="4" a="1"/>
  <c r="H90" i="4" s="1"/>
  <c r="H91" i="4" a="1"/>
  <c r="H91" i="4" s="1"/>
  <c r="H92" i="4" a="1"/>
  <c r="H92" i="4" s="1"/>
  <c r="H93" i="4" a="1"/>
  <c r="H93" i="4" s="1"/>
  <c r="H94" i="4" a="1"/>
  <c r="H94" i="4" s="1"/>
  <c r="H95" i="4" a="1"/>
  <c r="H95" i="4" s="1"/>
  <c r="H96" i="4" a="1"/>
  <c r="H96" i="4" s="1"/>
  <c r="H97" i="4" a="1"/>
  <c r="H97" i="4" s="1"/>
  <c r="H98" i="4" a="1"/>
  <c r="H98" i="4" s="1"/>
  <c r="H99" i="4" a="1"/>
  <c r="H99" i="4" s="1"/>
  <c r="H100" i="4" a="1"/>
  <c r="H100" i="4" s="1"/>
  <c r="H101" i="4" a="1"/>
  <c r="H101" i="4" s="1"/>
  <c r="H102" i="4" a="1"/>
  <c r="H102" i="4" s="1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 s="1"/>
  <c r="H109" i="4" a="1"/>
  <c r="H109" i="4" s="1"/>
  <c r="H110" i="4" a="1"/>
  <c r="H110" i="4" s="1"/>
  <c r="H111" i="4" a="1"/>
  <c r="H111" i="4" s="1"/>
  <c r="H112" i="4" a="1"/>
  <c r="H112" i="4" s="1"/>
  <c r="H113" i="4" a="1"/>
  <c r="H113" i="4" s="1"/>
  <c r="H114" i="4" a="1"/>
  <c r="H114" i="4" s="1"/>
  <c r="H115" i="4" a="1"/>
  <c r="H115" i="4" s="1"/>
  <c r="H116" i="4" a="1"/>
  <c r="H116" i="4" s="1"/>
  <c r="H117" i="4" a="1"/>
  <c r="H117" i="4" s="1"/>
  <c r="H118" i="4" a="1"/>
  <c r="H118" i="4" s="1"/>
  <c r="H119" i="4" a="1"/>
  <c r="H119" i="4" s="1"/>
  <c r="H120" i="4" a="1"/>
  <c r="H120" i="4" s="1"/>
  <c r="H121" i="4" a="1"/>
  <c r="H121" i="4" s="1"/>
  <c r="H122" i="4" a="1"/>
  <c r="H122" i="4" s="1"/>
  <c r="H123" i="4" a="1"/>
  <c r="H123" i="4" s="1"/>
  <c r="H124" i="4" a="1"/>
  <c r="H124" i="4" s="1"/>
  <c r="H125" i="4" a="1"/>
  <c r="H125" i="4" s="1"/>
  <c r="H126" i="4" a="1"/>
  <c r="H126" i="4" s="1"/>
  <c r="H127" i="4" a="1"/>
  <c r="H127" i="4" s="1"/>
  <c r="H128" i="4" a="1"/>
  <c r="H128" i="4" s="1"/>
  <c r="H129" i="4" a="1"/>
  <c r="H129" i="4" s="1"/>
  <c r="H130" i="4" a="1"/>
  <c r="H130" i="4" s="1"/>
  <c r="H131" i="4" a="1"/>
  <c r="H131" i="4" s="1"/>
  <c r="H132" i="4" a="1"/>
  <c r="H132" i="4" s="1"/>
  <c r="H133" i="4" a="1"/>
  <c r="H133" i="4" s="1"/>
  <c r="H134" i="4" a="1"/>
  <c r="H134" i="4" s="1"/>
  <c r="H135" i="4" a="1"/>
  <c r="H135" i="4" s="1"/>
  <c r="H136" i="4" a="1"/>
  <c r="H136" i="4" s="1"/>
  <c r="H137" i="4" a="1"/>
  <c r="H137" i="4" s="1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 s="1"/>
  <c r="H144" i="4" a="1"/>
  <c r="H144" i="4" s="1"/>
  <c r="H145" i="4" a="1"/>
  <c r="H145" i="4" s="1"/>
  <c r="H146" i="4" a="1"/>
  <c r="H146" i="4" s="1"/>
  <c r="H147" i="4" a="1"/>
  <c r="H147" i="4" s="1"/>
  <c r="H148" i="4" a="1"/>
  <c r="H148" i="4" s="1"/>
  <c r="H149" i="4" a="1"/>
  <c r="H149" i="4" s="1"/>
  <c r="H150" i="4" a="1"/>
  <c r="H150" i="4" s="1"/>
  <c r="H151" i="4" a="1"/>
  <c r="H151" i="4" s="1"/>
  <c r="H152" i="4" a="1"/>
  <c r="H152" i="4" s="1"/>
  <c r="H153" i="4" a="1"/>
  <c r="H153" i="4" s="1"/>
  <c r="H154" i="4" a="1"/>
  <c r="H154" i="4" s="1"/>
  <c r="H155" i="4" a="1"/>
  <c r="H155" i="4" s="1"/>
  <c r="H156" i="4" a="1"/>
  <c r="H156" i="4" s="1"/>
  <c r="H157" i="4" a="1"/>
  <c r="H157" i="4" s="1"/>
  <c r="H158" i="4" a="1"/>
  <c r="H158" i="4" s="1"/>
  <c r="H159" i="4" a="1"/>
  <c r="H159" i="4" s="1"/>
  <c r="H160" i="4" a="1"/>
  <c r="H160" i="4" s="1"/>
  <c r="AH10" i="4" l="1"/>
  <c r="E20" i="12"/>
  <c r="E10" i="4" l="1" a="1"/>
  <c r="E10" i="4" s="1"/>
  <c r="AD29" i="4"/>
  <c r="AE29" i="4"/>
  <c r="AF29" i="4"/>
  <c r="AD56" i="4"/>
  <c r="AE56" i="4"/>
  <c r="AF56" i="4"/>
  <c r="AD44" i="4"/>
  <c r="AE44" i="4"/>
  <c r="AF44" i="4"/>
  <c r="AD52" i="4"/>
  <c r="AE52" i="4"/>
  <c r="AF52" i="4"/>
  <c r="AD39" i="4"/>
  <c r="AE39" i="4"/>
  <c r="AF39" i="4"/>
  <c r="AD62" i="4"/>
  <c r="AE62" i="4"/>
  <c r="AF62" i="4"/>
  <c r="AD37" i="4"/>
  <c r="AE37" i="4"/>
  <c r="AF37" i="4"/>
  <c r="AD23" i="4"/>
  <c r="AE23" i="4"/>
  <c r="AF23" i="4"/>
  <c r="AD42" i="4"/>
  <c r="AE42" i="4"/>
  <c r="AF42" i="4"/>
  <c r="AD81" i="4"/>
  <c r="AE81" i="4"/>
  <c r="AF81" i="4"/>
  <c r="AD15" i="4"/>
  <c r="AE15" i="4"/>
  <c r="AF15" i="4"/>
  <c r="AD34" i="4"/>
  <c r="AE34" i="4"/>
  <c r="AF34" i="4"/>
  <c r="AD83" i="4"/>
  <c r="AE83" i="4"/>
  <c r="AF83" i="4"/>
  <c r="AD17" i="4"/>
  <c r="AE17" i="4"/>
  <c r="AF17" i="4"/>
  <c r="AD73" i="4"/>
  <c r="AE73" i="4"/>
  <c r="AF73" i="4"/>
  <c r="AD53" i="4"/>
  <c r="AE53" i="4"/>
  <c r="AF53" i="4"/>
  <c r="AD41" i="4"/>
  <c r="AE41" i="4"/>
  <c r="AF41" i="4"/>
  <c r="AD28" i="4"/>
  <c r="AE28" i="4"/>
  <c r="AF28" i="4"/>
  <c r="AD30" i="4"/>
  <c r="AE30" i="4"/>
  <c r="AF30" i="4"/>
  <c r="AD64" i="4"/>
  <c r="AE64" i="4"/>
  <c r="AF64" i="4"/>
  <c r="AD69" i="4"/>
  <c r="AE69" i="4"/>
  <c r="AF69" i="4"/>
  <c r="AD32" i="4"/>
  <c r="AE32" i="4"/>
  <c r="AF32" i="4"/>
  <c r="AD59" i="4"/>
  <c r="AE59" i="4"/>
  <c r="AF59" i="4"/>
  <c r="AD21" i="4"/>
  <c r="AE21" i="4"/>
  <c r="AF21" i="4"/>
  <c r="AD71" i="4"/>
  <c r="AE71" i="4"/>
  <c r="AF71" i="4"/>
  <c r="AD78" i="4"/>
  <c r="AE78" i="4"/>
  <c r="AF78" i="4"/>
  <c r="AD77" i="4"/>
  <c r="AE77" i="4"/>
  <c r="AF77" i="4"/>
  <c r="AD26" i="4"/>
  <c r="AE26" i="4"/>
  <c r="AF26" i="4"/>
  <c r="AD13" i="4"/>
  <c r="AE13" i="4"/>
  <c r="AF13" i="4"/>
  <c r="AD68" i="4"/>
  <c r="AE68" i="4"/>
  <c r="AF68" i="4"/>
  <c r="AD49" i="4"/>
  <c r="AE49" i="4"/>
  <c r="AF49" i="4"/>
  <c r="AD54" i="4"/>
  <c r="AE54" i="4"/>
  <c r="AF54" i="4"/>
  <c r="AD57" i="4"/>
  <c r="AE57" i="4"/>
  <c r="AF57" i="4"/>
  <c r="AD70" i="4"/>
  <c r="AE70" i="4"/>
  <c r="AF70" i="4"/>
  <c r="AD14" i="4"/>
  <c r="AE14" i="4"/>
  <c r="AF14" i="4"/>
  <c r="AD67" i="4"/>
  <c r="AE67" i="4"/>
  <c r="AF67" i="4"/>
  <c r="AD12" i="4"/>
  <c r="AE12" i="4"/>
  <c r="AF12" i="4"/>
  <c r="AD22" i="4"/>
  <c r="AE22" i="4"/>
  <c r="AF22" i="4"/>
  <c r="AD51" i="4"/>
  <c r="AE51" i="4"/>
  <c r="AF51" i="4"/>
  <c r="AD18" i="4"/>
  <c r="AE18" i="4"/>
  <c r="AF18" i="4"/>
  <c r="AD24" i="4"/>
  <c r="AE24" i="4"/>
  <c r="AF24" i="4"/>
  <c r="AD76" i="4"/>
  <c r="AE76" i="4"/>
  <c r="AF76" i="4"/>
  <c r="AD43" i="4"/>
  <c r="AE43" i="4"/>
  <c r="AF43" i="4"/>
  <c r="AD74" i="4"/>
  <c r="AE74" i="4"/>
  <c r="AF74" i="4"/>
  <c r="AD65" i="4"/>
  <c r="AE65" i="4"/>
  <c r="AF65" i="4"/>
  <c r="AD55" i="4"/>
  <c r="AE55" i="4"/>
  <c r="AF55" i="4"/>
  <c r="AD80" i="4"/>
  <c r="AE80" i="4"/>
  <c r="AF80" i="4"/>
  <c r="AD20" i="4"/>
  <c r="AE20" i="4"/>
  <c r="AF20" i="4"/>
  <c r="AD36" i="4"/>
  <c r="AE36" i="4"/>
  <c r="AF36" i="4"/>
  <c r="AD60" i="4"/>
  <c r="AE60" i="4"/>
  <c r="AF60" i="4"/>
  <c r="AD72" i="4"/>
  <c r="AE72" i="4"/>
  <c r="AF72" i="4"/>
  <c r="AD16" i="4"/>
  <c r="AE16" i="4"/>
  <c r="AF16" i="4"/>
  <c r="AD19" i="4"/>
  <c r="AE19" i="4"/>
  <c r="AF19" i="4"/>
  <c r="AD31" i="4"/>
  <c r="AE31" i="4"/>
  <c r="AF31" i="4"/>
  <c r="AD27" i="4"/>
  <c r="AE27" i="4"/>
  <c r="AF27" i="4"/>
  <c r="AD82" i="4"/>
  <c r="AE82" i="4"/>
  <c r="AF82" i="4"/>
  <c r="AD25" i="4"/>
  <c r="AE25" i="4"/>
  <c r="AF25" i="4"/>
  <c r="AD35" i="4"/>
  <c r="AE35" i="4"/>
  <c r="AF35" i="4"/>
  <c r="AD38" i="4"/>
  <c r="AE38" i="4"/>
  <c r="AF38" i="4"/>
  <c r="AD46" i="4"/>
  <c r="AE46" i="4"/>
  <c r="AF46" i="4"/>
  <c r="AD58" i="4"/>
  <c r="AE58" i="4"/>
  <c r="AF58" i="4"/>
  <c r="AD48" i="4"/>
  <c r="AE48" i="4"/>
  <c r="AF48" i="4"/>
  <c r="AD40" i="4"/>
  <c r="AE40" i="4"/>
  <c r="AF40" i="4"/>
  <c r="AD33" i="4"/>
  <c r="AE33" i="4"/>
  <c r="AF33" i="4"/>
  <c r="AD50" i="4"/>
  <c r="AE50" i="4"/>
  <c r="AF50" i="4"/>
  <c r="AD63" i="4"/>
  <c r="AE63" i="4"/>
  <c r="AF63" i="4"/>
  <c r="AD75" i="4"/>
  <c r="AE75" i="4"/>
  <c r="AF75" i="4"/>
  <c r="AD79" i="4"/>
  <c r="AE79" i="4"/>
  <c r="AF79" i="4"/>
  <c r="AD61" i="4"/>
  <c r="AE61" i="4"/>
  <c r="AF61" i="4"/>
  <c r="AD47" i="4"/>
  <c r="AE47" i="4"/>
  <c r="AF47" i="4"/>
  <c r="AD45" i="4"/>
  <c r="AE45" i="4"/>
  <c r="AF45" i="4"/>
  <c r="AD84" i="4"/>
  <c r="AE84" i="4"/>
  <c r="AF84" i="4"/>
  <c r="AD85" i="4"/>
  <c r="AE85" i="4"/>
  <c r="AF85" i="4"/>
  <c r="AD86" i="4"/>
  <c r="AE86" i="4"/>
  <c r="AF86" i="4"/>
  <c r="AD87" i="4"/>
  <c r="AE87" i="4"/>
  <c r="AF87" i="4"/>
  <c r="AD88" i="4"/>
  <c r="AE88" i="4"/>
  <c r="AF88" i="4"/>
  <c r="AD89" i="4"/>
  <c r="AE89" i="4"/>
  <c r="AF89" i="4"/>
  <c r="AD90" i="4"/>
  <c r="AE90" i="4"/>
  <c r="AF90" i="4"/>
  <c r="AD91" i="4"/>
  <c r="AE91" i="4"/>
  <c r="AF91" i="4"/>
  <c r="AD92" i="4"/>
  <c r="AE92" i="4"/>
  <c r="AF92" i="4"/>
  <c r="AD93" i="4"/>
  <c r="AE93" i="4"/>
  <c r="AF93" i="4"/>
  <c r="AD94" i="4"/>
  <c r="AE94" i="4"/>
  <c r="AF94" i="4"/>
  <c r="AD95" i="4"/>
  <c r="AE95" i="4"/>
  <c r="AF95" i="4"/>
  <c r="AD96" i="4"/>
  <c r="AE96" i="4"/>
  <c r="AF96" i="4"/>
  <c r="AD97" i="4"/>
  <c r="AE97" i="4"/>
  <c r="AF97" i="4"/>
  <c r="AD98" i="4"/>
  <c r="AE98" i="4"/>
  <c r="AF98" i="4"/>
  <c r="AD99" i="4"/>
  <c r="AE99" i="4"/>
  <c r="AF99" i="4"/>
  <c r="AD100" i="4"/>
  <c r="AE100" i="4"/>
  <c r="AF100" i="4"/>
  <c r="AD101" i="4"/>
  <c r="AE101" i="4"/>
  <c r="AF101" i="4"/>
  <c r="AD102" i="4"/>
  <c r="AE102" i="4"/>
  <c r="AF102" i="4"/>
  <c r="AD103" i="4"/>
  <c r="AE103" i="4"/>
  <c r="AF103" i="4"/>
  <c r="AD104" i="4"/>
  <c r="AE104" i="4"/>
  <c r="AF104" i="4"/>
  <c r="AD105" i="4"/>
  <c r="AE105" i="4"/>
  <c r="AF105" i="4"/>
  <c r="AD106" i="4"/>
  <c r="AE106" i="4"/>
  <c r="AF106" i="4"/>
  <c r="AD107" i="4"/>
  <c r="AE107" i="4"/>
  <c r="AF107" i="4"/>
  <c r="AD108" i="4"/>
  <c r="AE108" i="4"/>
  <c r="AF108" i="4"/>
  <c r="AD109" i="4"/>
  <c r="AE109" i="4"/>
  <c r="AF109" i="4"/>
  <c r="AD110" i="4"/>
  <c r="AE110" i="4"/>
  <c r="AF110" i="4"/>
  <c r="AD111" i="4"/>
  <c r="AE111" i="4"/>
  <c r="AF111" i="4"/>
  <c r="AD112" i="4"/>
  <c r="AE112" i="4"/>
  <c r="AF112" i="4"/>
  <c r="AD113" i="4"/>
  <c r="AE113" i="4"/>
  <c r="AF113" i="4"/>
  <c r="AD114" i="4"/>
  <c r="AE114" i="4"/>
  <c r="AF114" i="4"/>
  <c r="AD115" i="4"/>
  <c r="AE115" i="4"/>
  <c r="AF115" i="4"/>
  <c r="AD116" i="4"/>
  <c r="AE116" i="4"/>
  <c r="AF116" i="4"/>
  <c r="AD117" i="4"/>
  <c r="AE117" i="4"/>
  <c r="AF117" i="4"/>
  <c r="AD118" i="4"/>
  <c r="AE118" i="4"/>
  <c r="AF118" i="4"/>
  <c r="AD119" i="4"/>
  <c r="AE119" i="4"/>
  <c r="AF119" i="4"/>
  <c r="AD120" i="4"/>
  <c r="AE120" i="4"/>
  <c r="AF120" i="4"/>
  <c r="AD121" i="4"/>
  <c r="AE121" i="4"/>
  <c r="AF121" i="4"/>
  <c r="AD122" i="4"/>
  <c r="AE122" i="4"/>
  <c r="AF122" i="4"/>
  <c r="AD123" i="4"/>
  <c r="AE123" i="4"/>
  <c r="AF123" i="4"/>
  <c r="AD124" i="4"/>
  <c r="AE124" i="4"/>
  <c r="AF124" i="4"/>
  <c r="AD125" i="4"/>
  <c r="AE125" i="4"/>
  <c r="AF125" i="4"/>
  <c r="AD126" i="4"/>
  <c r="AE126" i="4"/>
  <c r="AF126" i="4"/>
  <c r="AD127" i="4"/>
  <c r="AE127" i="4"/>
  <c r="AF127" i="4"/>
  <c r="AD128" i="4"/>
  <c r="AE128" i="4"/>
  <c r="AF128" i="4"/>
  <c r="AD129" i="4"/>
  <c r="AE129" i="4"/>
  <c r="AF129" i="4"/>
  <c r="AD130" i="4"/>
  <c r="AE130" i="4"/>
  <c r="AF130" i="4"/>
  <c r="AD131" i="4"/>
  <c r="AE131" i="4"/>
  <c r="AF131" i="4"/>
  <c r="AD132" i="4"/>
  <c r="AE132" i="4"/>
  <c r="AF132" i="4"/>
  <c r="AD133" i="4"/>
  <c r="AE133" i="4"/>
  <c r="AF133" i="4"/>
  <c r="AD134" i="4"/>
  <c r="AE134" i="4"/>
  <c r="AF134" i="4"/>
  <c r="AD135" i="4"/>
  <c r="AE135" i="4"/>
  <c r="AF135" i="4"/>
  <c r="AD136" i="4"/>
  <c r="AE136" i="4"/>
  <c r="AF136" i="4"/>
  <c r="AD137" i="4"/>
  <c r="AE137" i="4"/>
  <c r="AF137" i="4"/>
  <c r="AD138" i="4"/>
  <c r="AE138" i="4"/>
  <c r="AF138" i="4"/>
  <c r="AD139" i="4"/>
  <c r="AE139" i="4"/>
  <c r="AF139" i="4"/>
  <c r="AD140" i="4"/>
  <c r="AE140" i="4"/>
  <c r="AF140" i="4"/>
  <c r="AD141" i="4"/>
  <c r="AE141" i="4"/>
  <c r="AF141" i="4"/>
  <c r="AD142" i="4"/>
  <c r="AE142" i="4"/>
  <c r="AF142" i="4"/>
  <c r="AD143" i="4"/>
  <c r="AE143" i="4"/>
  <c r="AF143" i="4"/>
  <c r="AD144" i="4"/>
  <c r="AE144" i="4"/>
  <c r="AF144" i="4"/>
  <c r="AD145" i="4"/>
  <c r="AE145" i="4"/>
  <c r="AF145" i="4"/>
  <c r="AD146" i="4"/>
  <c r="AE146" i="4"/>
  <c r="AF146" i="4"/>
  <c r="AD147" i="4"/>
  <c r="AE147" i="4"/>
  <c r="AF147" i="4"/>
  <c r="AD148" i="4"/>
  <c r="AE148" i="4"/>
  <c r="AF148" i="4"/>
  <c r="AD149" i="4"/>
  <c r="AE149" i="4"/>
  <c r="AF149" i="4"/>
  <c r="AD150" i="4"/>
  <c r="AE150" i="4"/>
  <c r="AF150" i="4"/>
  <c r="AD151" i="4"/>
  <c r="AE151" i="4"/>
  <c r="AF151" i="4"/>
  <c r="AD152" i="4"/>
  <c r="AE152" i="4"/>
  <c r="AF152" i="4"/>
  <c r="AD153" i="4"/>
  <c r="AE153" i="4"/>
  <c r="AF153" i="4"/>
  <c r="AD154" i="4"/>
  <c r="AE154" i="4"/>
  <c r="AF154" i="4"/>
  <c r="AD155" i="4"/>
  <c r="AE155" i="4"/>
  <c r="AF155" i="4"/>
  <c r="AD156" i="4"/>
  <c r="AE156" i="4"/>
  <c r="AF156" i="4"/>
  <c r="AD157" i="4"/>
  <c r="AE157" i="4"/>
  <c r="AF157" i="4"/>
  <c r="AD158" i="4"/>
  <c r="AE158" i="4"/>
  <c r="AF158" i="4"/>
  <c r="AD159" i="4"/>
  <c r="AE159" i="4"/>
  <c r="AF159" i="4"/>
  <c r="AD160" i="4"/>
  <c r="AE160" i="4"/>
  <c r="AF160" i="4"/>
  <c r="AD161" i="4"/>
  <c r="AE161" i="4"/>
  <c r="AF161" i="4"/>
  <c r="AD162" i="4"/>
  <c r="AE162" i="4"/>
  <c r="AF162" i="4"/>
  <c r="AD163" i="4"/>
  <c r="AE163" i="4"/>
  <c r="AF163" i="4"/>
  <c r="AD164" i="4"/>
  <c r="AE164" i="4"/>
  <c r="AF164" i="4"/>
  <c r="AD165" i="4"/>
  <c r="AE165" i="4"/>
  <c r="AF165" i="4"/>
  <c r="AD166" i="4"/>
  <c r="AE166" i="4"/>
  <c r="AF166" i="4"/>
  <c r="AD167" i="4"/>
  <c r="AE167" i="4"/>
  <c r="AF167" i="4"/>
  <c r="AD168" i="4"/>
  <c r="AE168" i="4"/>
  <c r="AF168" i="4"/>
  <c r="AD169" i="4"/>
  <c r="AE169" i="4"/>
  <c r="AF169" i="4"/>
  <c r="AD170" i="4"/>
  <c r="AE170" i="4"/>
  <c r="AF170" i="4"/>
  <c r="AD171" i="4"/>
  <c r="AE171" i="4"/>
  <c r="AF171" i="4"/>
  <c r="AD172" i="4"/>
  <c r="AE172" i="4"/>
  <c r="AF172" i="4"/>
  <c r="AD173" i="4"/>
  <c r="AE173" i="4"/>
  <c r="AF173" i="4"/>
  <c r="AD174" i="4"/>
  <c r="AE174" i="4"/>
  <c r="AF174" i="4"/>
  <c r="AD175" i="4"/>
  <c r="AE175" i="4"/>
  <c r="AF175" i="4"/>
  <c r="AD176" i="4"/>
  <c r="AE176" i="4"/>
  <c r="AF176" i="4"/>
  <c r="AD177" i="4"/>
  <c r="AE177" i="4"/>
  <c r="AF177" i="4"/>
  <c r="AD178" i="4"/>
  <c r="AE178" i="4"/>
  <c r="AF178" i="4"/>
  <c r="AD179" i="4"/>
  <c r="AE179" i="4"/>
  <c r="AF179" i="4"/>
  <c r="AD180" i="4"/>
  <c r="AE180" i="4"/>
  <c r="AF180" i="4"/>
  <c r="AD181" i="4"/>
  <c r="AE181" i="4"/>
  <c r="AF181" i="4"/>
  <c r="AD182" i="4"/>
  <c r="AE182" i="4"/>
  <c r="AF182" i="4"/>
  <c r="AD183" i="4"/>
  <c r="AE183" i="4"/>
  <c r="AF183" i="4"/>
  <c r="AD184" i="4"/>
  <c r="AE184" i="4"/>
  <c r="AF184" i="4"/>
  <c r="AD185" i="4"/>
  <c r="AE185" i="4"/>
  <c r="AF185" i="4"/>
  <c r="AD186" i="4"/>
  <c r="AE186" i="4"/>
  <c r="AF186" i="4"/>
  <c r="AD187" i="4"/>
  <c r="AE187" i="4"/>
  <c r="AF187" i="4"/>
  <c r="AD188" i="4"/>
  <c r="AE188" i="4"/>
  <c r="AF188" i="4"/>
  <c r="AD189" i="4"/>
  <c r="AE189" i="4"/>
  <c r="AF189" i="4"/>
  <c r="AD190" i="4"/>
  <c r="AE190" i="4"/>
  <c r="AF190" i="4"/>
  <c r="AD191" i="4"/>
  <c r="AE191" i="4"/>
  <c r="AF191" i="4"/>
  <c r="AD192" i="4"/>
  <c r="AE192" i="4"/>
  <c r="AF192" i="4"/>
  <c r="AD193" i="4"/>
  <c r="AE193" i="4"/>
  <c r="AF193" i="4"/>
  <c r="AD194" i="4"/>
  <c r="AE194" i="4"/>
  <c r="AF194" i="4"/>
  <c r="AD195" i="4"/>
  <c r="AE195" i="4"/>
  <c r="AF195" i="4"/>
  <c r="AD196" i="4"/>
  <c r="AE196" i="4"/>
  <c r="AF196" i="4"/>
  <c r="AD197" i="4"/>
  <c r="AE197" i="4"/>
  <c r="AF197" i="4"/>
  <c r="AD198" i="4"/>
  <c r="AE198" i="4"/>
  <c r="AF198" i="4"/>
  <c r="AD199" i="4"/>
  <c r="AE199" i="4"/>
  <c r="AF199" i="4"/>
  <c r="AD200" i="4"/>
  <c r="AE200" i="4"/>
  <c r="AF200" i="4"/>
  <c r="AD201" i="4"/>
  <c r="AE201" i="4"/>
  <c r="AF201" i="4"/>
  <c r="AD202" i="4"/>
  <c r="AE202" i="4"/>
  <c r="AF202" i="4"/>
  <c r="AD203" i="4"/>
  <c r="AE203" i="4"/>
  <c r="AF203" i="4"/>
  <c r="AD204" i="4"/>
  <c r="AE204" i="4"/>
  <c r="AF204" i="4"/>
  <c r="AD205" i="4"/>
  <c r="AE205" i="4"/>
  <c r="AF205" i="4"/>
  <c r="AD206" i="4"/>
  <c r="AE206" i="4"/>
  <c r="AF206" i="4"/>
  <c r="AD207" i="4"/>
  <c r="AE207" i="4"/>
  <c r="AF207" i="4"/>
  <c r="AD208" i="4"/>
  <c r="AE208" i="4"/>
  <c r="AF208" i="4"/>
  <c r="AD209" i="4"/>
  <c r="AE209" i="4"/>
  <c r="AF209" i="4"/>
  <c r="AD210" i="4"/>
  <c r="AE210" i="4"/>
  <c r="AF210" i="4"/>
  <c r="AD211" i="4"/>
  <c r="AE211" i="4"/>
  <c r="AF211" i="4"/>
  <c r="AD212" i="4"/>
  <c r="AE212" i="4"/>
  <c r="AF212" i="4"/>
  <c r="AD213" i="4"/>
  <c r="AE213" i="4"/>
  <c r="AF213" i="4"/>
  <c r="AD214" i="4"/>
  <c r="AE214" i="4"/>
  <c r="AF214" i="4"/>
  <c r="AD215" i="4"/>
  <c r="AE215" i="4"/>
  <c r="AF215" i="4"/>
  <c r="AD216" i="4"/>
  <c r="AE216" i="4"/>
  <c r="AF216" i="4"/>
  <c r="AD217" i="4"/>
  <c r="AE217" i="4"/>
  <c r="AF217" i="4"/>
  <c r="AD218" i="4"/>
  <c r="AE218" i="4"/>
  <c r="AF218" i="4"/>
  <c r="AD219" i="4"/>
  <c r="AE219" i="4"/>
  <c r="AF219" i="4"/>
  <c r="AD220" i="4"/>
  <c r="AE220" i="4"/>
  <c r="AF220" i="4"/>
  <c r="AD221" i="4"/>
  <c r="AE221" i="4"/>
  <c r="AF221" i="4"/>
  <c r="AD222" i="4"/>
  <c r="AE222" i="4"/>
  <c r="AF222" i="4"/>
  <c r="AD223" i="4"/>
  <c r="AE223" i="4"/>
  <c r="AF223" i="4"/>
  <c r="AD224" i="4"/>
  <c r="AE224" i="4"/>
  <c r="AF224" i="4"/>
  <c r="AD225" i="4"/>
  <c r="AE225" i="4"/>
  <c r="AF225" i="4"/>
  <c r="AD226" i="4"/>
  <c r="AE226" i="4"/>
  <c r="AF226" i="4"/>
  <c r="AD227" i="4"/>
  <c r="AE227" i="4"/>
  <c r="AF227" i="4"/>
  <c r="AD228" i="4"/>
  <c r="AE228" i="4"/>
  <c r="AF228" i="4"/>
  <c r="AD229" i="4"/>
  <c r="AE229" i="4"/>
  <c r="AF229" i="4"/>
  <c r="AD230" i="4"/>
  <c r="AE230" i="4"/>
  <c r="AF230" i="4"/>
  <c r="AD231" i="4"/>
  <c r="AE231" i="4"/>
  <c r="AF231" i="4"/>
  <c r="AD232" i="4"/>
  <c r="AE232" i="4"/>
  <c r="AF232" i="4"/>
  <c r="AD233" i="4"/>
  <c r="AE233" i="4"/>
  <c r="AF233" i="4"/>
  <c r="AD234" i="4"/>
  <c r="AE234" i="4"/>
  <c r="AF234" i="4"/>
  <c r="AD235" i="4"/>
  <c r="AE235" i="4"/>
  <c r="AF235" i="4"/>
  <c r="AD236" i="4"/>
  <c r="AE236" i="4"/>
  <c r="AF236" i="4"/>
  <c r="AD237" i="4"/>
  <c r="AE237" i="4"/>
  <c r="AF237" i="4"/>
  <c r="AD238" i="4"/>
  <c r="AE238" i="4"/>
  <c r="AF238" i="4"/>
  <c r="AD239" i="4"/>
  <c r="AE239" i="4"/>
  <c r="AF239" i="4"/>
  <c r="AD240" i="4"/>
  <c r="AE240" i="4"/>
  <c r="AF240" i="4"/>
  <c r="AD241" i="4"/>
  <c r="AE241" i="4"/>
  <c r="AF241" i="4"/>
  <c r="AD242" i="4"/>
  <c r="AE242" i="4"/>
  <c r="AF242" i="4"/>
  <c r="AD243" i="4"/>
  <c r="AE243" i="4"/>
  <c r="AF243" i="4"/>
  <c r="AD244" i="4"/>
  <c r="AE244" i="4"/>
  <c r="AF244" i="4"/>
  <c r="AD245" i="4"/>
  <c r="AE245" i="4"/>
  <c r="AF245" i="4"/>
  <c r="AD246" i="4"/>
  <c r="AE246" i="4"/>
  <c r="AF246" i="4"/>
  <c r="AD247" i="4"/>
  <c r="AE247" i="4"/>
  <c r="AF247" i="4"/>
  <c r="AD248" i="4"/>
  <c r="AE248" i="4"/>
  <c r="AF248" i="4"/>
  <c r="AD249" i="4"/>
  <c r="AE249" i="4"/>
  <c r="AF249" i="4"/>
  <c r="AD250" i="4"/>
  <c r="AE250" i="4"/>
  <c r="AF250" i="4"/>
  <c r="AD251" i="4"/>
  <c r="AE251" i="4"/>
  <c r="AF251" i="4"/>
  <c r="AD252" i="4"/>
  <c r="AE252" i="4"/>
  <c r="AF252" i="4"/>
  <c r="AD253" i="4"/>
  <c r="AE253" i="4"/>
  <c r="AF253" i="4"/>
  <c r="AD254" i="4"/>
  <c r="AE254" i="4"/>
  <c r="AF254" i="4"/>
  <c r="AD255" i="4"/>
  <c r="AE255" i="4"/>
  <c r="AF255" i="4"/>
  <c r="AD256" i="4"/>
  <c r="AE256" i="4"/>
  <c r="AF256" i="4"/>
  <c r="AD257" i="4"/>
  <c r="AE257" i="4"/>
  <c r="AF257" i="4"/>
  <c r="AD258" i="4"/>
  <c r="AE258" i="4"/>
  <c r="AF258" i="4"/>
  <c r="AD259" i="4"/>
  <c r="AE259" i="4"/>
  <c r="AF259" i="4"/>
  <c r="AD260" i="4"/>
  <c r="AE260" i="4"/>
  <c r="AF260" i="4"/>
  <c r="AD261" i="4"/>
  <c r="AE261" i="4"/>
  <c r="AF261" i="4"/>
  <c r="AD262" i="4"/>
  <c r="AE262" i="4"/>
  <c r="AF262" i="4"/>
  <c r="AD263" i="4"/>
  <c r="AE263" i="4"/>
  <c r="AF263" i="4"/>
  <c r="AD264" i="4"/>
  <c r="AE264" i="4"/>
  <c r="AF264" i="4"/>
  <c r="AD265" i="4"/>
  <c r="AE265" i="4"/>
  <c r="AF265" i="4"/>
  <c r="AD266" i="4"/>
  <c r="AE266" i="4"/>
  <c r="AF266" i="4"/>
  <c r="AD267" i="4"/>
  <c r="AE267" i="4"/>
  <c r="AF267" i="4"/>
  <c r="AD268" i="4"/>
  <c r="AE268" i="4"/>
  <c r="AF268" i="4"/>
  <c r="AD269" i="4"/>
  <c r="AE269" i="4"/>
  <c r="AF269" i="4"/>
  <c r="AD270" i="4"/>
  <c r="AE270" i="4"/>
  <c r="AF270" i="4"/>
  <c r="AD271" i="4"/>
  <c r="AE271" i="4"/>
  <c r="AF271" i="4"/>
  <c r="AD272" i="4"/>
  <c r="AE272" i="4"/>
  <c r="AF272" i="4"/>
  <c r="AD273" i="4"/>
  <c r="AE273" i="4"/>
  <c r="AF273" i="4"/>
  <c r="AD274" i="4"/>
  <c r="AE274" i="4"/>
  <c r="AF274" i="4"/>
  <c r="AD275" i="4"/>
  <c r="AE275" i="4"/>
  <c r="AF275" i="4"/>
  <c r="AD276" i="4"/>
  <c r="AE276" i="4"/>
  <c r="AF276" i="4"/>
  <c r="AD277" i="4"/>
  <c r="AE277" i="4"/>
  <c r="AF277" i="4"/>
  <c r="AD278" i="4"/>
  <c r="AE278" i="4"/>
  <c r="AF278" i="4"/>
  <c r="AD279" i="4"/>
  <c r="AE279" i="4"/>
  <c r="AF279" i="4"/>
  <c r="AD280" i="4"/>
  <c r="AE280" i="4"/>
  <c r="AF280" i="4"/>
  <c r="AD281" i="4"/>
  <c r="AE281" i="4"/>
  <c r="AF281" i="4"/>
  <c r="AD282" i="4"/>
  <c r="AE282" i="4"/>
  <c r="AF282" i="4"/>
  <c r="AD283" i="4"/>
  <c r="AE283" i="4"/>
  <c r="AF283" i="4"/>
  <c r="AD284" i="4"/>
  <c r="AE284" i="4"/>
  <c r="AF284" i="4"/>
  <c r="AD285" i="4"/>
  <c r="AE285" i="4"/>
  <c r="AF285" i="4"/>
  <c r="AD286" i="4"/>
  <c r="AE286" i="4"/>
  <c r="AF286" i="4"/>
  <c r="AD287" i="4"/>
  <c r="AE287" i="4"/>
  <c r="AF287" i="4"/>
  <c r="AD288" i="4"/>
  <c r="AE288" i="4"/>
  <c r="AF288" i="4"/>
  <c r="AD289" i="4"/>
  <c r="AE289" i="4"/>
  <c r="AF289" i="4"/>
  <c r="AD290" i="4"/>
  <c r="AE290" i="4"/>
  <c r="AF290" i="4"/>
  <c r="AD291" i="4"/>
  <c r="AE291" i="4"/>
  <c r="AF291" i="4"/>
  <c r="AD292" i="4"/>
  <c r="AE292" i="4"/>
  <c r="AF292" i="4"/>
  <c r="AD293" i="4"/>
  <c r="AE293" i="4"/>
  <c r="AF293" i="4"/>
  <c r="AD294" i="4"/>
  <c r="AE294" i="4"/>
  <c r="AF294" i="4"/>
  <c r="AD295" i="4"/>
  <c r="AE295" i="4"/>
  <c r="AF295" i="4"/>
  <c r="AD296" i="4"/>
  <c r="AE296" i="4"/>
  <c r="AF296" i="4"/>
  <c r="AD297" i="4"/>
  <c r="AE297" i="4"/>
  <c r="AF297" i="4"/>
  <c r="AD298" i="4"/>
  <c r="AE298" i="4"/>
  <c r="AF298" i="4"/>
  <c r="AD299" i="4"/>
  <c r="AE299" i="4"/>
  <c r="AF299" i="4"/>
  <c r="AD300" i="4"/>
  <c r="AE300" i="4"/>
  <c r="AF300" i="4"/>
  <c r="AD301" i="4"/>
  <c r="AE301" i="4"/>
  <c r="AF301" i="4"/>
  <c r="AD302" i="4"/>
  <c r="AE302" i="4"/>
  <c r="AF302" i="4"/>
  <c r="AD303" i="4"/>
  <c r="AE303" i="4"/>
  <c r="AF303" i="4"/>
  <c r="AD304" i="4"/>
  <c r="AE304" i="4"/>
  <c r="AF304" i="4"/>
  <c r="AD305" i="4"/>
  <c r="AE305" i="4"/>
  <c r="AF305" i="4"/>
  <c r="AD306" i="4"/>
  <c r="AE306" i="4"/>
  <c r="AF306" i="4"/>
  <c r="AD307" i="4"/>
  <c r="AE307" i="4"/>
  <c r="AF307" i="4"/>
  <c r="AD308" i="4"/>
  <c r="AE308" i="4"/>
  <c r="AF308" i="4"/>
  <c r="AD309" i="4"/>
  <c r="AE309" i="4"/>
  <c r="AF309" i="4"/>
  <c r="AD310" i="4"/>
  <c r="AE310" i="4"/>
  <c r="AF310" i="4"/>
  <c r="AD311" i="4"/>
  <c r="AE311" i="4"/>
  <c r="AF311" i="4"/>
  <c r="AD312" i="4"/>
  <c r="AE312" i="4"/>
  <c r="AF312" i="4"/>
  <c r="AD313" i="4"/>
  <c r="AE313" i="4"/>
  <c r="AF313" i="4"/>
  <c r="AD314" i="4"/>
  <c r="AE314" i="4"/>
  <c r="AF314" i="4"/>
  <c r="AD315" i="4"/>
  <c r="AE315" i="4"/>
  <c r="AF315" i="4"/>
  <c r="AD316" i="4"/>
  <c r="AE316" i="4"/>
  <c r="AF316" i="4"/>
  <c r="AD317" i="4"/>
  <c r="AE317" i="4"/>
  <c r="AF317" i="4"/>
  <c r="AD318" i="4"/>
  <c r="AE318" i="4"/>
  <c r="AF318" i="4"/>
  <c r="AD319" i="4"/>
  <c r="AE319" i="4"/>
  <c r="AF319" i="4"/>
  <c r="AD320" i="4"/>
  <c r="AE320" i="4"/>
  <c r="AF320" i="4"/>
  <c r="AD321" i="4"/>
  <c r="AE321" i="4"/>
  <c r="AF321" i="4"/>
  <c r="AD322" i="4"/>
  <c r="AE322" i="4"/>
  <c r="AF322" i="4"/>
  <c r="AD323" i="4"/>
  <c r="AE323" i="4"/>
  <c r="AF323" i="4"/>
  <c r="AD324" i="4"/>
  <c r="AE324" i="4"/>
  <c r="AF324" i="4"/>
  <c r="AD325" i="4"/>
  <c r="AE325" i="4"/>
  <c r="AF325" i="4"/>
  <c r="AD326" i="4"/>
  <c r="AE326" i="4"/>
  <c r="AF326" i="4"/>
  <c r="AD327" i="4"/>
  <c r="AE327" i="4"/>
  <c r="AF327" i="4"/>
  <c r="AD328" i="4"/>
  <c r="AE328" i="4"/>
  <c r="AF328" i="4"/>
  <c r="AD329" i="4"/>
  <c r="AE329" i="4"/>
  <c r="AF329" i="4"/>
  <c r="AD330" i="4"/>
  <c r="AE330" i="4"/>
  <c r="AF330" i="4"/>
  <c r="AD331" i="4"/>
  <c r="AE331" i="4"/>
  <c r="AF331" i="4"/>
  <c r="AD332" i="4"/>
  <c r="AE332" i="4"/>
  <c r="AF332" i="4"/>
  <c r="AD333" i="4"/>
  <c r="AE333" i="4"/>
  <c r="AF333" i="4"/>
  <c r="AD334" i="4"/>
  <c r="AE334" i="4"/>
  <c r="AF334" i="4"/>
  <c r="AD335" i="4"/>
  <c r="AE335" i="4"/>
  <c r="AF335" i="4"/>
  <c r="AD336" i="4"/>
  <c r="AE336" i="4"/>
  <c r="AF336" i="4"/>
  <c r="AD337" i="4"/>
  <c r="AE337" i="4"/>
  <c r="AF337" i="4"/>
  <c r="AD338" i="4"/>
  <c r="AE338" i="4"/>
  <c r="AF338" i="4"/>
  <c r="AD339" i="4"/>
  <c r="AE339" i="4"/>
  <c r="AF339" i="4"/>
  <c r="AD340" i="4"/>
  <c r="AE340" i="4"/>
  <c r="AF340" i="4"/>
  <c r="AD341" i="4"/>
  <c r="AE341" i="4"/>
  <c r="AF341" i="4"/>
  <c r="AD342" i="4"/>
  <c r="AE342" i="4"/>
  <c r="AF342" i="4"/>
  <c r="AD343" i="4"/>
  <c r="AE343" i="4"/>
  <c r="AF343" i="4"/>
  <c r="AD344" i="4"/>
  <c r="AE344" i="4"/>
  <c r="AF344" i="4"/>
  <c r="AD345" i="4"/>
  <c r="AE345" i="4"/>
  <c r="AF345" i="4"/>
  <c r="AD346" i="4"/>
  <c r="AE346" i="4"/>
  <c r="AF346" i="4"/>
  <c r="AD347" i="4"/>
  <c r="AE347" i="4"/>
  <c r="AF347" i="4"/>
  <c r="AD348" i="4"/>
  <c r="AE348" i="4"/>
  <c r="AF348" i="4"/>
  <c r="AD349" i="4"/>
  <c r="AE349" i="4"/>
  <c r="AF349" i="4"/>
  <c r="AD350" i="4"/>
  <c r="AE350" i="4"/>
  <c r="AF350" i="4"/>
  <c r="AD351" i="4"/>
  <c r="AE351" i="4"/>
  <c r="AF351" i="4"/>
  <c r="AD352" i="4"/>
  <c r="AE352" i="4"/>
  <c r="AF352" i="4"/>
  <c r="AD353" i="4"/>
  <c r="AE353" i="4"/>
  <c r="AF353" i="4"/>
  <c r="AD354" i="4"/>
  <c r="AE354" i="4"/>
  <c r="AF354" i="4"/>
  <c r="AD355" i="4"/>
  <c r="AE355" i="4"/>
  <c r="AF355" i="4"/>
  <c r="AD356" i="4"/>
  <c r="AE356" i="4"/>
  <c r="AF356" i="4"/>
  <c r="AD357" i="4"/>
  <c r="AE357" i="4"/>
  <c r="AF357" i="4"/>
  <c r="AD358" i="4"/>
  <c r="AE358" i="4"/>
  <c r="AF358" i="4"/>
  <c r="AD359" i="4"/>
  <c r="AE359" i="4"/>
  <c r="AF359" i="4"/>
  <c r="AD360" i="4"/>
  <c r="AE360" i="4"/>
  <c r="AF360" i="4"/>
  <c r="AD361" i="4"/>
  <c r="AE361" i="4"/>
  <c r="AF361" i="4"/>
  <c r="AD362" i="4"/>
  <c r="AE362" i="4"/>
  <c r="AF362" i="4"/>
  <c r="AD363" i="4"/>
  <c r="AE363" i="4"/>
  <c r="AF363" i="4"/>
  <c r="AD364" i="4"/>
  <c r="AE364" i="4"/>
  <c r="AF364" i="4"/>
  <c r="AD365" i="4"/>
  <c r="AE365" i="4"/>
  <c r="AF365" i="4"/>
  <c r="AD366" i="4"/>
  <c r="AE366" i="4"/>
  <c r="AF366" i="4"/>
  <c r="AD367" i="4"/>
  <c r="AE367" i="4"/>
  <c r="AF367" i="4"/>
  <c r="AD368" i="4"/>
  <c r="AE368" i="4"/>
  <c r="AF368" i="4"/>
  <c r="AD369" i="4"/>
  <c r="AE369" i="4"/>
  <c r="AF369" i="4"/>
  <c r="AD370" i="4"/>
  <c r="AE370" i="4"/>
  <c r="AF370" i="4"/>
  <c r="AD371" i="4"/>
  <c r="AE371" i="4"/>
  <c r="AF371" i="4"/>
  <c r="AD372" i="4"/>
  <c r="AE372" i="4"/>
  <c r="AF372" i="4"/>
  <c r="AD373" i="4"/>
  <c r="AE373" i="4"/>
  <c r="AF373" i="4"/>
  <c r="AD374" i="4"/>
  <c r="AE374" i="4"/>
  <c r="AF374" i="4"/>
  <c r="AD375" i="4"/>
  <c r="AE375" i="4"/>
  <c r="AF375" i="4"/>
  <c r="AD376" i="4"/>
  <c r="AE376" i="4"/>
  <c r="AF376" i="4"/>
  <c r="AD377" i="4"/>
  <c r="AE377" i="4"/>
  <c r="AF377" i="4"/>
  <c r="AD378" i="4"/>
  <c r="AE378" i="4"/>
  <c r="AF378" i="4"/>
  <c r="AD379" i="4"/>
  <c r="AE379" i="4"/>
  <c r="AF379" i="4"/>
  <c r="AD380" i="4"/>
  <c r="AE380" i="4"/>
  <c r="AF380" i="4"/>
  <c r="AD381" i="4"/>
  <c r="AE381" i="4"/>
  <c r="AF381" i="4"/>
  <c r="AD382" i="4"/>
  <c r="AE382" i="4"/>
  <c r="AF382" i="4"/>
  <c r="AD383" i="4"/>
  <c r="AE383" i="4"/>
  <c r="AF383" i="4"/>
  <c r="AD384" i="4"/>
  <c r="AE384" i="4"/>
  <c r="AF384" i="4"/>
  <c r="AD385" i="4"/>
  <c r="AE385" i="4"/>
  <c r="AF385" i="4"/>
  <c r="AD386" i="4"/>
  <c r="AE386" i="4"/>
  <c r="AF386" i="4"/>
  <c r="AD387" i="4"/>
  <c r="AE387" i="4"/>
  <c r="AF387" i="4"/>
  <c r="AD388" i="4"/>
  <c r="AE388" i="4"/>
  <c r="AF388" i="4"/>
  <c r="AD389" i="4"/>
  <c r="AE389" i="4"/>
  <c r="AF389" i="4"/>
  <c r="AD390" i="4"/>
  <c r="AE390" i="4"/>
  <c r="AF390" i="4"/>
  <c r="AD391" i="4"/>
  <c r="AE391" i="4"/>
  <c r="AF391" i="4"/>
  <c r="AD392" i="4"/>
  <c r="AE392" i="4"/>
  <c r="AF392" i="4"/>
  <c r="AD393" i="4"/>
  <c r="AE393" i="4"/>
  <c r="AF393" i="4"/>
  <c r="AD394" i="4"/>
  <c r="AE394" i="4"/>
  <c r="AF394" i="4"/>
  <c r="AD395" i="4"/>
  <c r="AE395" i="4"/>
  <c r="AF395" i="4"/>
  <c r="AD396" i="4"/>
  <c r="AE396" i="4"/>
  <c r="AF396" i="4"/>
  <c r="AD397" i="4"/>
  <c r="AE397" i="4"/>
  <c r="AF397" i="4"/>
  <c r="AD398" i="4"/>
  <c r="AE398" i="4"/>
  <c r="AF398" i="4"/>
  <c r="AD399" i="4"/>
  <c r="AE399" i="4"/>
  <c r="AF399" i="4"/>
  <c r="AD400" i="4"/>
  <c r="AE400" i="4"/>
  <c r="AF400" i="4"/>
  <c r="AD401" i="4"/>
  <c r="AE401" i="4"/>
  <c r="AF401" i="4"/>
  <c r="AD402" i="4"/>
  <c r="AE402" i="4"/>
  <c r="AF402" i="4"/>
  <c r="AD403" i="4"/>
  <c r="AE403" i="4"/>
  <c r="AF403" i="4"/>
  <c r="AD404" i="4"/>
  <c r="AE404" i="4"/>
  <c r="AF404" i="4"/>
  <c r="AD405" i="4"/>
  <c r="AE405" i="4"/>
  <c r="AF405" i="4"/>
  <c r="AD406" i="4"/>
  <c r="AE406" i="4"/>
  <c r="AF406" i="4"/>
  <c r="AD407" i="4"/>
  <c r="AE407" i="4"/>
  <c r="AF407" i="4"/>
  <c r="AD408" i="4"/>
  <c r="AE408" i="4"/>
  <c r="AF408" i="4"/>
  <c r="AD409" i="4"/>
  <c r="AE409" i="4"/>
  <c r="AF409" i="4"/>
  <c r="AD410" i="4"/>
  <c r="AE410" i="4"/>
  <c r="AF410" i="4"/>
  <c r="AD411" i="4"/>
  <c r="AE411" i="4"/>
  <c r="AF411" i="4"/>
  <c r="AD412" i="4"/>
  <c r="AE412" i="4"/>
  <c r="AF412" i="4"/>
  <c r="AD413" i="4"/>
  <c r="AE413" i="4"/>
  <c r="AF413" i="4"/>
  <c r="AD414" i="4"/>
  <c r="AE414" i="4"/>
  <c r="AF414" i="4"/>
  <c r="AD415" i="4"/>
  <c r="AE415" i="4"/>
  <c r="AF415" i="4"/>
  <c r="AD416" i="4"/>
  <c r="AE416" i="4"/>
  <c r="AF416" i="4"/>
  <c r="AD417" i="4"/>
  <c r="AE417" i="4"/>
  <c r="AF417" i="4"/>
  <c r="AD418" i="4"/>
  <c r="AE418" i="4"/>
  <c r="AF418" i="4"/>
  <c r="AD419" i="4"/>
  <c r="AE419" i="4"/>
  <c r="AF419" i="4"/>
  <c r="AD420" i="4"/>
  <c r="AE420" i="4"/>
  <c r="AF420" i="4"/>
  <c r="AD421" i="4"/>
  <c r="AE421" i="4"/>
  <c r="AF421" i="4"/>
  <c r="AD422" i="4"/>
  <c r="AE422" i="4"/>
  <c r="AF422" i="4"/>
  <c r="AD423" i="4"/>
  <c r="AE423" i="4"/>
  <c r="AF423" i="4"/>
  <c r="AD424" i="4"/>
  <c r="AE424" i="4"/>
  <c r="AF424" i="4"/>
  <c r="AD425" i="4"/>
  <c r="AE425" i="4"/>
  <c r="AF425" i="4"/>
  <c r="AD426" i="4"/>
  <c r="AE426" i="4"/>
  <c r="AF426" i="4"/>
  <c r="AD427" i="4"/>
  <c r="AE427" i="4"/>
  <c r="AF427" i="4"/>
  <c r="AD428" i="4"/>
  <c r="AE428" i="4"/>
  <c r="AF428" i="4"/>
  <c r="AD429" i="4"/>
  <c r="AE429" i="4"/>
  <c r="AF429" i="4"/>
  <c r="AD430" i="4"/>
  <c r="AE430" i="4"/>
  <c r="AF430" i="4"/>
  <c r="AD431" i="4"/>
  <c r="AE431" i="4"/>
  <c r="AF431" i="4"/>
  <c r="AD432" i="4"/>
  <c r="AE432" i="4"/>
  <c r="AF432" i="4"/>
  <c r="AD433" i="4"/>
  <c r="AE433" i="4"/>
  <c r="AF433" i="4"/>
  <c r="AD434" i="4"/>
  <c r="AE434" i="4"/>
  <c r="AF434" i="4"/>
  <c r="AD435" i="4"/>
  <c r="AE435" i="4"/>
  <c r="AF435" i="4"/>
  <c r="AD436" i="4"/>
  <c r="AE436" i="4"/>
  <c r="AF436" i="4"/>
  <c r="AD437" i="4"/>
  <c r="AE437" i="4"/>
  <c r="AF437" i="4"/>
  <c r="AD438" i="4"/>
  <c r="AE438" i="4"/>
  <c r="AF438" i="4"/>
  <c r="AD439" i="4"/>
  <c r="AE439" i="4"/>
  <c r="AF439" i="4"/>
  <c r="AD440" i="4"/>
  <c r="AE440" i="4"/>
  <c r="AF440" i="4"/>
  <c r="AD441" i="4"/>
  <c r="AE441" i="4"/>
  <c r="AF441" i="4"/>
  <c r="AD442" i="4"/>
  <c r="AE442" i="4"/>
  <c r="AF442" i="4"/>
  <c r="AD443" i="4"/>
  <c r="AE443" i="4"/>
  <c r="AF443" i="4"/>
  <c r="AD444" i="4"/>
  <c r="AE444" i="4"/>
  <c r="AF444" i="4"/>
  <c r="AD445" i="4"/>
  <c r="AE445" i="4"/>
  <c r="AF445" i="4"/>
  <c r="AD446" i="4"/>
  <c r="AE446" i="4"/>
  <c r="AF446" i="4"/>
  <c r="AD447" i="4"/>
  <c r="AE447" i="4"/>
  <c r="AF447" i="4"/>
  <c r="AD448" i="4"/>
  <c r="AE448" i="4"/>
  <c r="AF448" i="4"/>
  <c r="AD449" i="4"/>
  <c r="AE449" i="4"/>
  <c r="AF449" i="4"/>
  <c r="AD450" i="4"/>
  <c r="AE450" i="4"/>
  <c r="AF450" i="4"/>
  <c r="AD451" i="4"/>
  <c r="AE451" i="4"/>
  <c r="AF451" i="4"/>
  <c r="AD452" i="4"/>
  <c r="AE452" i="4"/>
  <c r="AF452" i="4"/>
  <c r="AD453" i="4"/>
  <c r="AE453" i="4"/>
  <c r="AF453" i="4"/>
  <c r="AD454" i="4"/>
  <c r="AE454" i="4"/>
  <c r="AF454" i="4"/>
  <c r="AD455" i="4"/>
  <c r="AE455" i="4"/>
  <c r="AF455" i="4"/>
  <c r="AD456" i="4"/>
  <c r="AE456" i="4"/>
  <c r="AF456" i="4"/>
  <c r="AD457" i="4"/>
  <c r="AE457" i="4"/>
  <c r="AF457" i="4"/>
  <c r="AD458" i="4"/>
  <c r="AE458" i="4"/>
  <c r="AF458" i="4"/>
  <c r="AD459" i="4"/>
  <c r="AE459" i="4"/>
  <c r="AF459" i="4"/>
  <c r="AD460" i="4"/>
  <c r="AE460" i="4"/>
  <c r="AF460" i="4"/>
  <c r="AD461" i="4"/>
  <c r="AE461" i="4"/>
  <c r="AF461" i="4"/>
  <c r="AD462" i="4"/>
  <c r="AE462" i="4"/>
  <c r="AF462" i="4"/>
  <c r="AD463" i="4"/>
  <c r="AE463" i="4"/>
  <c r="AF463" i="4"/>
  <c r="AD464" i="4"/>
  <c r="AE464" i="4"/>
  <c r="AF464" i="4"/>
  <c r="AD465" i="4"/>
  <c r="AE465" i="4"/>
  <c r="AF465" i="4"/>
  <c r="AD466" i="4"/>
  <c r="AE466" i="4"/>
  <c r="AF466" i="4"/>
  <c r="AD467" i="4"/>
  <c r="AE467" i="4"/>
  <c r="AF467" i="4"/>
  <c r="AD468" i="4"/>
  <c r="AE468" i="4"/>
  <c r="AF468" i="4"/>
  <c r="AD469" i="4"/>
  <c r="AE469" i="4"/>
  <c r="AF469" i="4"/>
  <c r="AD470" i="4"/>
  <c r="AE470" i="4"/>
  <c r="AF470" i="4"/>
  <c r="AD471" i="4"/>
  <c r="AE471" i="4"/>
  <c r="AF471" i="4"/>
  <c r="AD472" i="4"/>
  <c r="AE472" i="4"/>
  <c r="AF472" i="4"/>
  <c r="AD473" i="4"/>
  <c r="AE473" i="4"/>
  <c r="AF473" i="4"/>
  <c r="AD474" i="4"/>
  <c r="AE474" i="4"/>
  <c r="AF474" i="4"/>
  <c r="AD475" i="4"/>
  <c r="AE475" i="4"/>
  <c r="AF475" i="4"/>
  <c r="AD476" i="4"/>
  <c r="AE476" i="4"/>
  <c r="AF476" i="4"/>
  <c r="AD477" i="4"/>
  <c r="AE477" i="4"/>
  <c r="AF477" i="4"/>
  <c r="AD478" i="4"/>
  <c r="AE478" i="4"/>
  <c r="AF478" i="4"/>
  <c r="AD479" i="4"/>
  <c r="AE479" i="4"/>
  <c r="AF479" i="4"/>
  <c r="AD480" i="4"/>
  <c r="AE480" i="4"/>
  <c r="AF480" i="4"/>
  <c r="AD481" i="4"/>
  <c r="AE481" i="4"/>
  <c r="AF481" i="4"/>
  <c r="AD482" i="4"/>
  <c r="AE482" i="4"/>
  <c r="AF482" i="4"/>
  <c r="AD483" i="4"/>
  <c r="AE483" i="4"/>
  <c r="AF483" i="4"/>
  <c r="AD484" i="4"/>
  <c r="AE484" i="4"/>
  <c r="AF484" i="4"/>
  <c r="AD485" i="4"/>
  <c r="AE485" i="4"/>
  <c r="AF485" i="4"/>
  <c r="AD486" i="4"/>
  <c r="AE486" i="4"/>
  <c r="AF486" i="4"/>
  <c r="AD487" i="4"/>
  <c r="AE487" i="4"/>
  <c r="AF487" i="4"/>
  <c r="AD488" i="4"/>
  <c r="AE488" i="4"/>
  <c r="AF488" i="4"/>
  <c r="AD489" i="4"/>
  <c r="AE489" i="4"/>
  <c r="AF489" i="4"/>
  <c r="AD490" i="4"/>
  <c r="AE490" i="4"/>
  <c r="AF490" i="4"/>
  <c r="AD491" i="4"/>
  <c r="AE491" i="4"/>
  <c r="AF491" i="4"/>
  <c r="AD492" i="4"/>
  <c r="AE492" i="4"/>
  <c r="AF492" i="4"/>
  <c r="AD493" i="4"/>
  <c r="AE493" i="4"/>
  <c r="AF493" i="4"/>
  <c r="AD494" i="4"/>
  <c r="AE494" i="4"/>
  <c r="AF494" i="4"/>
  <c r="AD495" i="4"/>
  <c r="AE495" i="4"/>
  <c r="AF495" i="4"/>
  <c r="AD496" i="4"/>
  <c r="AE496" i="4"/>
  <c r="AF496" i="4"/>
  <c r="AD497" i="4"/>
  <c r="AE497" i="4"/>
  <c r="AF497" i="4"/>
  <c r="AD498" i="4"/>
  <c r="AE498" i="4"/>
  <c r="AF498" i="4"/>
  <c r="AD499" i="4"/>
  <c r="AE499" i="4"/>
  <c r="AF499" i="4"/>
  <c r="AD66" i="4"/>
  <c r="AF66" i="4" l="1"/>
  <c r="AE66" i="4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I10" i="4" l="1"/>
  <c r="AE10" i="4"/>
  <c r="AD10" i="4"/>
  <c r="AG10" i="4"/>
  <c r="AF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H172" i="6" l="1"/>
  <c r="I172" i="6" s="1"/>
  <c r="H171" i="6"/>
  <c r="I171" i="6" s="1"/>
  <c r="H170" i="6"/>
  <c r="H169" i="6"/>
  <c r="H168" i="6"/>
  <c r="H167" i="6"/>
  <c r="H166" i="6"/>
  <c r="I166" i="6" s="1"/>
  <c r="H165" i="6"/>
  <c r="H164" i="6"/>
  <c r="H163" i="6"/>
  <c r="H162" i="6"/>
  <c r="H161" i="6"/>
  <c r="H160" i="6"/>
  <c r="H159" i="6"/>
  <c r="H158" i="6"/>
  <c r="H157" i="6"/>
  <c r="H156" i="6"/>
  <c r="H155" i="6"/>
  <c r="H154" i="6"/>
  <c r="H153" i="6"/>
  <c r="H152" i="6"/>
  <c r="H151" i="6"/>
  <c r="H150" i="6"/>
  <c r="H149" i="6"/>
  <c r="H148" i="6"/>
  <c r="H147" i="6"/>
  <c r="H146" i="6"/>
  <c r="H145" i="6"/>
  <c r="H144" i="6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F172" i="6"/>
  <c r="F171" i="6"/>
  <c r="F170" i="6"/>
  <c r="G170" i="6" s="1"/>
  <c r="F169" i="6"/>
  <c r="F168" i="6"/>
  <c r="F167" i="6"/>
  <c r="F166" i="6"/>
  <c r="F165" i="6"/>
  <c r="F164" i="6"/>
  <c r="F163" i="6"/>
  <c r="G163" i="6" s="1"/>
  <c r="F162" i="6"/>
  <c r="F161" i="6"/>
  <c r="F160" i="6"/>
  <c r="G160" i="6" s="1"/>
  <c r="F159" i="6"/>
  <c r="F158" i="6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2" i="6"/>
  <c r="D172" i="6"/>
  <c r="D171" i="6"/>
  <c r="D170" i="6"/>
  <c r="D169" i="6"/>
  <c r="E169" i="6" s="1"/>
  <c r="D168" i="6"/>
  <c r="D167" i="6"/>
  <c r="D166" i="6"/>
  <c r="D165" i="6"/>
  <c r="D164" i="6"/>
  <c r="D163" i="6"/>
  <c r="D162" i="6"/>
  <c r="E162" i="6" s="1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C172" i="6"/>
  <c r="C171" i="6"/>
  <c r="C170" i="6"/>
  <c r="C169" i="6"/>
  <c r="C168" i="6"/>
  <c r="C167" i="6"/>
  <c r="C166" i="6"/>
  <c r="C165" i="6"/>
  <c r="C164" i="6"/>
  <c r="C163" i="6"/>
  <c r="C162" i="6"/>
  <c r="C161" i="6"/>
  <c r="C160" i="6"/>
  <c r="C159" i="6"/>
  <c r="C158" i="6"/>
  <c r="C157" i="6"/>
  <c r="C156" i="6"/>
  <c r="C155" i="6"/>
  <c r="C154" i="6"/>
  <c r="C153" i="6"/>
  <c r="C152" i="6"/>
  <c r="C151" i="6"/>
  <c r="C150" i="6"/>
  <c r="C149" i="6"/>
  <c r="C148" i="6"/>
  <c r="C147" i="6"/>
  <c r="C146" i="6"/>
  <c r="C145" i="6"/>
  <c r="C144" i="6"/>
  <c r="C143" i="6"/>
  <c r="C142" i="6"/>
  <c r="C141" i="6"/>
  <c r="C140" i="6"/>
  <c r="C139" i="6"/>
  <c r="C138" i="6"/>
  <c r="C137" i="6"/>
  <c r="C136" i="6"/>
  <c r="C135" i="6"/>
  <c r="C134" i="6"/>
  <c r="C133" i="6"/>
  <c r="C132" i="6"/>
  <c r="C131" i="6"/>
  <c r="C130" i="6"/>
  <c r="C129" i="6"/>
  <c r="C128" i="6"/>
  <c r="C127" i="6"/>
  <c r="C126" i="6"/>
  <c r="C125" i="6"/>
  <c r="C124" i="6"/>
  <c r="C123" i="6"/>
  <c r="C122" i="6"/>
  <c r="C121" i="6"/>
  <c r="C120" i="6"/>
  <c r="C119" i="6"/>
  <c r="C118" i="6"/>
  <c r="C117" i="6"/>
  <c r="C116" i="6"/>
  <c r="C115" i="6"/>
  <c r="C114" i="6"/>
  <c r="C113" i="6"/>
  <c r="C112" i="6"/>
  <c r="C111" i="6"/>
  <c r="C110" i="6"/>
  <c r="C109" i="6"/>
  <c r="C108" i="6"/>
  <c r="C107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P3" i="6" s="1"/>
  <c r="C2" i="6"/>
  <c r="B172" i="6"/>
  <c r="B171" i="6"/>
  <c r="B170" i="6"/>
  <c r="B169" i="6"/>
  <c r="B168" i="6"/>
  <c r="B167" i="6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K14" i="6" s="1"/>
  <c r="B13" i="6"/>
  <c r="B12" i="6"/>
  <c r="K12" i="6" s="1"/>
  <c r="B11" i="6"/>
  <c r="B10" i="6"/>
  <c r="B9" i="6"/>
  <c r="B8" i="6"/>
  <c r="B7" i="6"/>
  <c r="B6" i="6"/>
  <c r="B5" i="6"/>
  <c r="B4" i="6"/>
  <c r="B3" i="6"/>
  <c r="B2" i="6"/>
  <c r="A172" i="6"/>
  <c r="A171" i="6"/>
  <c r="A170" i="6"/>
  <c r="A169" i="6"/>
  <c r="A168" i="6"/>
  <c r="A167" i="6"/>
  <c r="A166" i="6"/>
  <c r="A165" i="6"/>
  <c r="A164" i="6"/>
  <c r="A163" i="6"/>
  <c r="A162" i="6"/>
  <c r="A161" i="6"/>
  <c r="A160" i="6"/>
  <c r="A159" i="6"/>
  <c r="A158" i="6"/>
  <c r="A157" i="6"/>
  <c r="A156" i="6"/>
  <c r="A155" i="6"/>
  <c r="A154" i="6"/>
  <c r="A153" i="6"/>
  <c r="A152" i="6"/>
  <c r="A151" i="6"/>
  <c r="A150" i="6"/>
  <c r="A149" i="6"/>
  <c r="A148" i="6"/>
  <c r="A147" i="6"/>
  <c r="A146" i="6"/>
  <c r="A145" i="6"/>
  <c r="A144" i="6"/>
  <c r="A143" i="6"/>
  <c r="A142" i="6"/>
  <c r="A141" i="6"/>
  <c r="A140" i="6"/>
  <c r="A139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126" i="6"/>
  <c r="A125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G172" i="6" l="1"/>
  <c r="E168" i="6"/>
  <c r="E161" i="6"/>
  <c r="E160" i="6" s="1"/>
  <c r="E159" i="6" s="1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G159" i="6"/>
  <c r="G158" i="6" s="1"/>
  <c r="G157" i="6" s="1"/>
  <c r="G156" i="6" s="1"/>
  <c r="G164" i="6"/>
  <c r="E172" i="6" s="1"/>
  <c r="O4" i="6"/>
  <c r="O2" i="6" s="1"/>
  <c r="K11" i="6"/>
  <c r="K10" i="6" s="1"/>
  <c r="K9" i="6" s="1"/>
  <c r="K7" i="6" s="1"/>
  <c r="K6" i="6" s="1"/>
  <c r="K5" i="6" s="1"/>
  <c r="K4" i="6" s="1"/>
  <c r="K3" i="6" s="1"/>
  <c r="G169" i="6"/>
  <c r="G168" i="6" s="1"/>
  <c r="G167" i="6" s="1"/>
  <c r="G166" i="6" s="1"/>
  <c r="G165" i="6" s="1"/>
  <c r="I170" i="6"/>
  <c r="I169" i="6" s="1"/>
  <c r="I168" i="6" s="1"/>
  <c r="I167" i="6" s="1"/>
  <c r="G162" i="6"/>
  <c r="G161" i="6" s="1"/>
  <c r="I165" i="6"/>
  <c r="I164" i="6" s="1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G171" i="6" s="1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O5" i="6" s="1"/>
  <c r="O3" i="6" s="1"/>
  <c r="E167" i="6"/>
  <c r="E166" i="6" s="1"/>
  <c r="E165" i="6" s="1"/>
  <c r="E164" i="6" s="1"/>
  <c r="E163" i="6" s="1"/>
  <c r="K15" i="6"/>
  <c r="K13" i="6" s="1"/>
  <c r="K8" i="6" s="1"/>
</calcChain>
</file>

<file path=xl/comments1.xml><?xml version="1.0" encoding="utf-8"?>
<comments xmlns="http://schemas.openxmlformats.org/spreadsheetml/2006/main">
  <authors>
    <author>Автор</author>
  </authors>
  <commentList>
    <comment ref="AC10" authorId="0" shapeId="0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K1" authorId="0" shapeId="0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<sst xmlns="http://schemas.openxmlformats.org/spreadsheetml/2006/main" count="4369" uniqueCount="1621">
  <si>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</si>
  <si>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</si>
  <si>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</si>
  <si>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</si>
  <si>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</si>
  <si>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</si>
  <si>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</si>
  <si>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</si>
  <si>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</si>
  <si>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</si>
  <si>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</si>
  <si>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</si>
  <si>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</si>
  <si>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</si>
  <si>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</si>
  <si>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</si>
  <si>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</si>
  <si>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</si>
  <si>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</si>
  <si>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</si>
  <si>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</si>
  <si>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</si>
  <si>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</si>
  <si>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</si>
  <si>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</si>
  <si>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</si>
  <si>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</si>
  <si>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</si>
  <si>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</si>
  <si>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</si>
  <si>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</si>
  <si>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</si>
  <si>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</si>
  <si>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</si>
  <si>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</si>
  <si>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</si>
  <si>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</si>
  <si>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</si>
  <si>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</si>
  <si>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</si>
  <si>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</si>
  <si>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</si>
  <si>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</si>
  <si>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</si>
  <si>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</si>
  <si>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</si>
  <si>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</si>
  <si>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</si>
  <si>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</si>
  <si>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</si>
  <si>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</si>
  <si>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</si>
  <si>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</si>
  <si>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</si>
  <si>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</si>
  <si>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</si>
  <si>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</si>
  <si>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</si>
  <si>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</si>
  <si>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</si>
  <si>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</si>
  <si>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</si>
  <si>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</si>
  <si>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</si>
  <si>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</si>
  <si>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</si>
  <si>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</si>
  <si>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</si>
  <si>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</si>
  <si>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</si>
  <si>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</si>
  <si>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</si>
  <si>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</si>
  <si>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</si>
  <si>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</si>
  <si>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</si>
  <si>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</si>
  <si>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</si>
  <si>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</si>
  <si>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</si>
  <si>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</si>
  <si>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</si>
  <si>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</si>
  <si>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</si>
  <si>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</si>
  <si>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</si>
  <si>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</si>
  <si>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</si>
  <si>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</si>
  <si>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</si>
  <si>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</si>
  <si>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</si>
  <si>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</si>
  <si>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</si>
  <si>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</si>
  <si>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</si>
  <si>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</si>
  <si>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</si>
  <si>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</si>
  <si>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</si>
  <si>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</si>
  <si>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</si>
  <si>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</si>
  <si>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</si>
  <si>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</si>
  <si>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</si>
  <si>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</si>
  <si>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</si>
  <si>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</si>
  <si>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</si>
  <si>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</si>
  <si>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</si>
  <si>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</si>
  <si>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</si>
  <si>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</si>
  <si>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</si>
  <si>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</si>
  <si>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</si>
  <si>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</si>
  <si>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</si>
  <si>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</si>
  <si>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</si>
  <si>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</si>
  <si>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</si>
  <si>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</si>
  <si>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</si>
  <si>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</si>
  <si>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</si>
  <si>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</si>
  <si>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</si>
  <si>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</si>
  <si>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</si>
  <si>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</si>
  <si>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</si>
  <si>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</si>
  <si>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</si>
  <si>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</si>
  <si>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</si>
  <si>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</si>
  <si>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</si>
  <si>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</si>
  <si>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</si>
  <si>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</si>
  <si>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</si>
  <si>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</si>
  <si>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</si>
  <si>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</si>
  <si>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</si>
  <si>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</si>
  <si>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</si>
  <si>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</si>
  <si>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</si>
  <si>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</si>
  <si>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</si>
  <si>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</si>
  <si>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</si>
  <si>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</si>
  <si>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</si>
  <si>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</si>
  <si>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</si>
  <si>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</si>
  <si>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</si>
  <si>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</si>
  <si>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</si>
  <si>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</si>
  <si>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</si>
  <si>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</si>
  <si>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</si>
  <si>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</si>
  <si>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</si>
  <si>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</si>
  <si>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</si>
  <si>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</si>
  <si>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</si>
  <si>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</si>
  <si>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</si>
  <si>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</si>
  <si>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</si>
  <si>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</si>
  <si>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</si>
  <si>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</si>
  <si>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</si>
  <si>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</si>
  <si>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</si>
  <si>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</si>
  <si>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</si>
  <si>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</si>
  <si>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</si>
  <si>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</si>
  <si>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</si>
  <si>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</si>
  <si>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</si>
  <si>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</si>
  <si>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</si>
  <si>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</si>
  <si>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</si>
  <si>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</si>
  <si>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</si>
  <si>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</si>
  <si>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</si>
  <si>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</si>
  <si>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</si>
  <si>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</si>
  <si>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</si>
  <si>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</si>
  <si>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</si>
  <si>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</si>
  <si>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</si>
  <si>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</si>
  <si>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</si>
  <si>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</si>
  <si>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</si>
  <si>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</si>
  <si>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</si>
  <si>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</si>
  <si>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</si>
  <si>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</si>
  <si>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</si>
  <si>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</si>
  <si>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</si>
  <si>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</si>
  <si>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</si>
  <si>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</si>
  <si>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</si>
  <si>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</si>
  <si>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</si>
  <si>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</si>
  <si>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</si>
  <si>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</si>
  <si>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</si>
  <si>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</si>
  <si>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</si>
  <si>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</si>
  <si>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</si>
  <si>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</si>
  <si>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</si>
  <si>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</si>
  <si>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</si>
  <si>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</si>
  <si>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</si>
  <si>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</si>
  <si>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</si>
  <si>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</si>
  <si>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</si>
  <si>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</si>
  <si>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</si>
  <si>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</si>
  <si>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</si>
  <si>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</si>
  <si>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</si>
  <si>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</si>
  <si>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</si>
  <si>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</si>
  <si>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</si>
  <si>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</si>
  <si>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</si>
  <si>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</si>
  <si>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</si>
  <si>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</si>
  <si>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</si>
  <si>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</si>
  <si>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</si>
  <si>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</si>
  <si>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</si>
  <si>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</si>
  <si>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</si>
  <si>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</si>
  <si>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</si>
  <si>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</si>
  <si>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</si>
  <si>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</si>
  <si>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</si>
  <si>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</si>
  <si>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</si>
  <si>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</si>
  <si>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</si>
  <si>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</si>
  <si>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</si>
  <si>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</si>
  <si>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</si>
  <si>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</si>
  <si>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</si>
  <si>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</si>
  <si>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</si>
  <si>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</si>
  <si>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</si>
  <si>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</si>
  <si>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</si>
  <si>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</si>
  <si>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</si>
  <si>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</si>
  <si>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</si>
  <si>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</si>
  <si>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</si>
  <si>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</si>
  <si>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</si>
  <si>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</si>
  <si>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</si>
  <si>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</si>
  <si>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</si>
  <si>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</si>
  <si>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</si>
  <si>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</si>
  <si>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</si>
  <si>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</si>
  <si>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</si>
  <si>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</si>
  <si>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</si>
  <si>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</si>
  <si>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</si>
  <si>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</si>
  <si>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</si>
  <si>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</si>
  <si>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</si>
  <si>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</si>
  <si>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</si>
  <si>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</si>
  <si>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</si>
  <si>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</si>
  <si>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</si>
  <si>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</si>
  <si>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</si>
  <si>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</si>
  <si>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</si>
  <si>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</si>
  <si>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</si>
  <si>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</si>
  <si>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</si>
  <si>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</si>
  <si>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</si>
  <si>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</si>
  <si>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</si>
  <si>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</si>
  <si>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</si>
  <si>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</si>
  <si>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</si>
  <si>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</si>
  <si>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</si>
  <si>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</si>
  <si>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</si>
  <si>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</si>
  <si>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</si>
  <si>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</si>
  <si>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</si>
  <si>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</si>
  <si>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</si>
  <si>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</si>
  <si>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</si>
  <si>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</si>
  <si>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</si>
  <si>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</si>
  <si>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</si>
  <si>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</si>
  <si>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</si>
  <si>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</si>
  <si>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</si>
  <si>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</si>
  <si>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</si>
  <si>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</si>
  <si>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</si>
  <si>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</si>
  <si>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</si>
  <si>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</si>
  <si>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</si>
  <si>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</si>
  <si>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</si>
  <si>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</si>
  <si>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</si>
  <si>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</si>
  <si>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</si>
  <si>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</si>
  <si>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</si>
  <si>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</si>
  <si>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</si>
  <si>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</si>
  <si>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</si>
  <si>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</si>
  <si>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</si>
  <si>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</si>
  <si>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</si>
  <si>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</si>
  <si>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</si>
  <si>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</si>
  <si>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</si>
  <si>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</si>
  <si>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</si>
  <si>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</si>
  <si>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</si>
  <si>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</si>
  <si>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</si>
  <si>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</si>
  <si>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</si>
  <si>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</si>
  <si>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</si>
  <si>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</si>
  <si>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</si>
  <si>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</si>
  <si>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</si>
  <si>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</si>
  <si>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</si>
  <si>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</si>
  <si>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</si>
  <si>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</si>
  <si>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</si>
  <si>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</si>
  <si>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</si>
  <si>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</si>
  <si>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</si>
  <si>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</si>
  <si>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</si>
  <si>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</si>
  <si>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</si>
  <si>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</si>
  <si>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</si>
  <si>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</si>
  <si>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</si>
  <si>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</si>
  <si>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</si>
  <si>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</si>
  <si>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</si>
  <si>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</si>
  <si>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</si>
  <si>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</si>
  <si>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</si>
  <si>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</si>
  <si>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</si>
  <si>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</si>
  <si>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</si>
  <si>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</si>
  <si>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</si>
  <si>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</si>
  <si>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</si>
  <si>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</si>
  <si>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</si>
  <si>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</si>
  <si>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</si>
  <si>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</si>
  <si>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</si>
  <si>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</si>
  <si>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</si>
  <si>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</si>
  <si>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</si>
  <si>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</si>
  <si>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</si>
  <si>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</si>
  <si>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</si>
  <si>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</si>
  <si>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</si>
  <si>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</si>
  <si>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</si>
  <si>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</si>
  <si>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</si>
  <si>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</si>
  <si>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</si>
  <si>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</si>
  <si>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</si>
  <si>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</si>
  <si>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</si>
  <si>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</si>
  <si>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</si>
  <si>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</si>
  <si>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</si>
  <si>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</si>
  <si>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</si>
  <si>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</si>
  <si>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</si>
  <si>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</si>
  <si>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</si>
  <si>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</si>
  <si>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</si>
  <si>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</si>
  <si>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</si>
  <si>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</si>
  <si>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</si>
  <si>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</si>
  <si>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</si>
  <si>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</si>
  <si>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</si>
  <si>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</si>
  <si>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</si>
  <si>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</si>
  <si>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</si>
  <si>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</si>
  <si>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</si>
  <si>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</si>
  <si>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</si>
  <si>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</si>
  <si>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</si>
  <si>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</si>
  <si>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</si>
  <si>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</si>
  <si>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</si>
  <si>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</si>
  <si>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</si>
  <si>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</si>
  <si>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</si>
  <si>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</si>
  <si>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</si>
  <si>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</si>
  <si>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</si>
  <si>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</si>
  <si>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</si>
  <si>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</si>
  <si>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</si>
  <si>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</si>
  <si>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</si>
  <si>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</si>
  <si>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</si>
  <si>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</si>
  <si>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</si>
  <si>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</si>
  <si>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</si>
  <si>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</si>
  <si>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</si>
  <si>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</si>
  <si>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</si>
  <si>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</si>
  <si>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</si>
  <si>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</si>
  <si>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</si>
  <si>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</si>
  <si>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</si>
  <si>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</si>
  <si>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</si>
  <si>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</si>
  <si>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</si>
  <si>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</si>
  <si>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</si>
  <si>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</si>
  <si>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</si>
  <si>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</si>
  <si>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</si>
  <si>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</si>
  <si>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</si>
  <si>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</si>
  <si>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</si>
  <si>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</si>
  <si>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</si>
  <si>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</si>
  <si>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</si>
  <si>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</si>
  <si>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</si>
  <si>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</si>
  <si>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</si>
  <si>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</si>
  <si>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</si>
  <si>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</si>
  <si>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</si>
  <si>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</si>
  <si>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</si>
  <si>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</si>
  <si>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</si>
  <si>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</si>
  <si>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</si>
  <si>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</si>
  <si>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</si>
  <si>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</si>
  <si>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</si>
  <si>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</si>
  <si>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</si>
  <si>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</si>
  <si>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</si>
  <si>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</si>
  <si>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</si>
  <si>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</si>
  <si>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>Придатний до 
військової служби</t>
  </si>
  <si>
    <t>Придатний до 
служби в 
частинах 
забезпечення, 
ТЦК та СП</t>
  </si>
  <si>
    <t>Придатний до 
військової служби 
в ДШВ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</si>
  <si>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</si>
  <si>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</si>
  <si>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</si>
  <si>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</si>
  <si>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</si>
  <si>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</si>
  <si>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</si>
  <si>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</si>
  <si>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</si>
  <si>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</si>
  <si>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</si>
  <si>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</si>
  <si>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</si>
  <si>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</si>
  <si>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</si>
  <si>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</si>
  <si>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</si>
  <si>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</si>
  <si>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</si>
  <si>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</si>
  <si>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</si>
  <si>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</si>
  <si>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</si>
  <si>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</si>
  <si>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</si>
  <si>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</si>
  <si>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</si>
  <si>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</si>
  <si>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</si>
  <si>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</si>
  <si>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</si>
  <si>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</si>
  <si>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</si>
  <si>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</si>
  <si>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</si>
  <si>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</si>
  <si>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</si>
  <si>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</si>
  <si>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</si>
  <si>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</si>
  <si>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</si>
  <si>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</si>
  <si>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</si>
  <si>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</si>
  <si>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</si>
  <si>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</si>
  <si>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</si>
  <si>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</si>
  <si>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</si>
  <si>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</si>
  <si>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</si>
  <si>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</si>
  <si>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</si>
  <si>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</si>
  <si>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</si>
  <si>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</si>
  <si>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</si>
  <si>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</si>
  <si>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</si>
  <si>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</si>
  <si>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</si>
  <si>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</si>
  <si>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</si>
  <si>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</si>
  <si>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</si>
  <si>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</si>
  <si>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</si>
  <si>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</si>
  <si>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</si>
  <si>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</si>
  <si>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</si>
  <si>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</si>
  <si>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</si>
  <si>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</si>
  <si>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</si>
  <si>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</si>
  <si>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</si>
  <si>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</si>
  <si>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</si>
  <si>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</si>
  <si>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</si>
  <si>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</si>
  <si>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</si>
  <si>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</si>
  <si>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</si>
  <si>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</si>
  <si>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</si>
  <si>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</si>
  <si>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</si>
  <si>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</si>
  <si>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</si>
  <si>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</si>
  <si>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</si>
  <si>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</si>
  <si>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</si>
  <si>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</si>
  <si>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</si>
  <si>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</si>
  <si>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</si>
  <si>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</si>
  <si>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</si>
  <si>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</si>
  <si>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</si>
  <si>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</si>
  <si>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</si>
  <si>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</si>
  <si>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</si>
  <si>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</si>
  <si>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</si>
  <si>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</si>
  <si>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</si>
  <si>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</si>
  <si>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</si>
  <si>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</si>
  <si>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</si>
  <si>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</si>
  <si>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</si>
  <si>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</si>
  <si>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</si>
  <si>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</si>
  <si>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</si>
  <si>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</si>
  <si>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</si>
  <si>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</si>
  <si>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</si>
  <si>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</si>
  <si>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</si>
  <si>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</si>
  <si>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</si>
  <si>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</si>
  <si>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</si>
  <si>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</si>
  <si>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</si>
  <si>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</si>
  <si>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</si>
  <si>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</si>
  <si>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</si>
  <si>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</si>
  <si>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</si>
  <si>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</si>
  <si>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</si>
  <si>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</si>
  <si>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</si>
  <si>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</si>
  <si>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</si>
  <si>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</si>
  <si>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</si>
  <si>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</si>
  <si>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</si>
  <si>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</si>
  <si>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</si>
  <si>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</si>
  <si>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</si>
  <si>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</si>
  <si>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</si>
  <si>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</si>
  <si>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</si>
  <si>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</si>
  <si>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</si>
  <si>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</si>
  <si>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</si>
  <si>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</si>
  <si>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</si>
  <si>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</si>
  <si>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</si>
  <si>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</si>
  <si>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</si>
  <si>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</si>
  <si>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</si>
  <si>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</si>
  <si>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</si>
  <si>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</si>
  <si>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</si>
  <si>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</si>
  <si>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</si>
  <si>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</si>
  <si>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</si>
  <si>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</si>
  <si>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</si>
  <si>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</si>
  <si>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</si>
  <si>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</si>
  <si>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</si>
  <si>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</si>
  <si>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</si>
  <si>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</si>
  <si>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</si>
  <si>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</si>
  <si>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</si>
  <si>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</si>
  <si>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</si>
  <si>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</si>
  <si>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</si>
  <si>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</si>
  <si>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</si>
  <si>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</si>
  <si>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</si>
  <si>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</si>
  <si>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</si>
  <si>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</si>
  <si>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</si>
  <si>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</si>
  <si>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</si>
  <si>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</si>
  <si>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</si>
  <si>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</si>
  <si>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</si>
  <si>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</si>
  <si>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</si>
  <si>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</si>
  <si>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</si>
  <si>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</si>
  <si>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</si>
  <si>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</si>
  <si>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</si>
  <si>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</si>
  <si>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</si>
  <si>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</si>
  <si>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</si>
  <si>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</si>
  <si>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</si>
  <si>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</si>
  <si>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</si>
  <si>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</si>
  <si>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</si>
  <si>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</si>
  <si>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</si>
  <si>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</si>
  <si>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</si>
  <si>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</si>
  <si>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</si>
  <si>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</si>
  <si>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</si>
  <si>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</si>
  <si>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</si>
  <si>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</si>
  <si>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</si>
  <si>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</si>
  <si>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</si>
  <si>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</si>
  <si>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</si>
  <si>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</si>
  <si>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</si>
  <si>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</si>
  <si>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</si>
  <si>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</si>
  <si>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</si>
  <si>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</si>
  <si>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</si>
  <si>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</si>
  <si>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</si>
  <si>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</si>
  <si>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</si>
  <si>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</si>
  <si>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</si>
  <si>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</si>
  <si>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</si>
  <si>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</si>
  <si>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</si>
  <si>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</si>
  <si>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</si>
  <si>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</si>
  <si>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</si>
  <si>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</si>
  <si>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</si>
  <si>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</si>
  <si>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</si>
  <si>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</si>
  <si>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</si>
  <si>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</si>
  <si>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</si>
  <si>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</si>
  <si>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</si>
  <si>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</si>
  <si>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</si>
  <si>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</si>
  <si>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</si>
  <si>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</si>
  <si>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</si>
  <si>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</si>
  <si>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</si>
  <si>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</si>
  <si>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</si>
  <si>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</si>
  <si>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</si>
  <si>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</si>
  <si>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</si>
  <si>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</si>
  <si>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</si>
  <si>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</si>
  <si>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</si>
  <si>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</si>
  <si>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</si>
  <si>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</si>
  <si>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</si>
  <si>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</si>
  <si>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</si>
  <si>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</si>
  <si>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</si>
  <si>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</si>
  <si>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</si>
  <si>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</si>
  <si>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</si>
  <si>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</si>
  <si>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</si>
  <si>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</si>
  <si>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</si>
  <si>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</si>
  <si>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</si>
  <si>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</si>
  <si>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</si>
  <si>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</si>
  <si>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</si>
  <si>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</si>
  <si>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</si>
  <si>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</si>
  <si>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</si>
  <si>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</si>
  <si>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</si>
  <si>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</si>
  <si>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</si>
  <si>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</si>
  <si>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</si>
  <si>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</si>
  <si>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</si>
  <si>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</si>
  <si>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</si>
  <si>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</si>
  <si>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</si>
  <si>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</si>
  <si>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</si>
  <si>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</si>
  <si>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</si>
  <si>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</si>
  <si>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</si>
  <si>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</si>
  <si>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</si>
  <si>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</si>
  <si>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</si>
  <si>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</si>
  <si>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</si>
  <si>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</si>
  <si>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</si>
  <si>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</si>
  <si>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</si>
  <si>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</si>
  <si>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</si>
  <si>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</si>
  <si>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</si>
  <si>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</si>
  <si>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</si>
  <si>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</si>
  <si>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</si>
  <si>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</si>
  <si>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</si>
  <si>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</si>
  <si>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</si>
  <si>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</si>
  <si>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</si>
  <si>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</si>
  <si>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</si>
  <si>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</si>
  <si>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</si>
  <si>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</si>
  <si>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</si>
  <si>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</si>
  <si>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</si>
  <si>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</si>
  <si>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</si>
  <si>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</si>
  <si>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</si>
  <si>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</si>
  <si>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</si>
  <si>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</si>
  <si>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</si>
  <si>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</si>
  <si>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</si>
  <si>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</si>
  <si>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</si>
  <si>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</si>
  <si>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</si>
  <si>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</si>
  <si>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</si>
  <si>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</si>
  <si>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</si>
  <si>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</si>
  <si>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</si>
  <si>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</si>
  <si>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</si>
  <si>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</si>
  <si>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</si>
  <si>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</si>
  <si>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</si>
  <si>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</si>
  <si>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</si>
  <si>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</si>
  <si>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</si>
  <si>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</si>
  <si>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</si>
  <si>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</si>
  <si>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</si>
  <si>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</si>
  <si>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</si>
  <si>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</si>
  <si>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</si>
  <si>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</si>
  <si>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</si>
  <si>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</si>
  <si>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</si>
  <si>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</si>
  <si>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</si>
  <si>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</si>
  <si>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</si>
  <si>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</si>
  <si>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</si>
  <si>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</si>
  <si>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</si>
  <si>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</si>
  <si>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</si>
  <si>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</si>
  <si>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</si>
  <si>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</si>
  <si>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</si>
  <si>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</si>
  <si>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</si>
  <si>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</si>
  <si>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</si>
  <si>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</si>
  <si>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</si>
  <si>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</si>
  <si>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</si>
  <si>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</si>
  <si>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</si>
  <si>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</si>
  <si>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</si>
  <si>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</si>
  <si>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</si>
  <si>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</si>
  <si>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</si>
  <si>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</si>
  <si>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</si>
  <si>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</si>
  <si>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</si>
  <si>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</si>
  <si>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</si>
  <si>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</si>
  <si>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</si>
  <si>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</si>
  <si>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</si>
  <si>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</si>
  <si>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</si>
  <si>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</si>
  <si>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</si>
  <si>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</si>
  <si>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</si>
  <si>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</si>
  <si>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</si>
  <si>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</si>
  <si>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</si>
  <si>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</si>
  <si>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</si>
  <si>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</si>
  <si>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</si>
  <si>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</si>
  <si>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</si>
  <si>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</si>
  <si>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</si>
  <si>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</si>
  <si>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</si>
  <si>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</si>
  <si>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</si>
  <si>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</si>
  <si>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</si>
  <si>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</si>
  <si>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</si>
  <si>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</si>
  <si>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</si>
  <si>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</si>
  <si>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</si>
  <si>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</si>
  <si>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</si>
  <si>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</si>
  <si>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</si>
  <si>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</si>
  <si>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</si>
  <si>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</si>
  <si>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</si>
  <si>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</si>
  <si>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</si>
  <si>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</si>
  <si>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</si>
  <si>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</si>
  <si>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</si>
  <si>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</si>
  <si>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</si>
  <si>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</si>
  <si>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</si>
  <si>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</si>
  <si>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</si>
  <si>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</si>
  <si>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</si>
  <si>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</si>
  <si>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</si>
  <si>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</si>
  <si>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</si>
  <si>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</si>
  <si>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</si>
  <si>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</si>
  <si>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</si>
  <si>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</si>
  <si>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</si>
  <si>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</si>
  <si>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</si>
  <si>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</si>
  <si>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</si>
  <si>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</si>
  <si>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</si>
  <si>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</si>
  <si>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</si>
  <si>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</si>
  <si>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</si>
  <si>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</si>
  <si>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</si>
  <si>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</si>
  <si>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</si>
  <si>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</si>
  <si>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</si>
  <si>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</si>
  <si>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</si>
  <si>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</si>
  <si>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</si>
  <si>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</si>
  <si>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</si>
  <si>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</si>
  <si>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</si>
  <si>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</si>
  <si>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</si>
  <si>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</si>
  <si>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</si>
  <si>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</si>
  <si>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</si>
  <si>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</si>
  <si>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</si>
  <si>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</si>
  <si>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</si>
  <si>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</si>
  <si>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</si>
  <si>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</si>
  <si>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</si>
  <si>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</si>
  <si>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</si>
  <si>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46-48</t>
  </si>
  <si>
    <t>8/3771</t>
  </si>
  <si>
    <t>Тернопільського обласного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</si>
  <si>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</si>
  <si>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</si>
  <si>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</si>
  <si>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</si>
  <si>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</si>
  <si>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Корюківський РТЦК</t>
  </si>
  <si>
    <t>Корюківського районного</t>
  </si>
  <si>
    <t>16 червня 2025 року</t>
  </si>
  <si>
    <t>№ 173</t>
  </si>
  <si>
    <t>17 червня 2025 року</t>
  </si>
  <si>
    <t>Михалкін Руслан Сергійович</t>
  </si>
  <si>
    <t>ВМ 981039
Житомирським МВ УМВС УКР в Житомирській обл
19.05.2001</t>
  </si>
  <si>
    <t>СО 448175</t>
  </si>
  <si>
    <t>3077508532</t>
  </si>
  <si>
    <t>А3316 по розподілу рекомендаційний лист</t>
  </si>
  <si>
    <t>А4633 по розподілу рекомендаційний лист</t>
  </si>
  <si>
    <t>4789</t>
  </si>
  <si>
    <t>Данильчук Анатолій Юрійович</t>
  </si>
  <si>
    <t>АГ 626173</t>
  </si>
  <si>
    <t>ВМ 969043
Червоноармійським РВ УМВС УКР в Житомирській обл
17.10.2001</t>
  </si>
  <si>
    <t>3127814874</t>
  </si>
  <si>
    <t>Міщенко Дмитро Віталійович</t>
  </si>
  <si>
    <t>АГ 626093</t>
  </si>
  <si>
    <t>СМ 358599
Тетіївським РВ РУ МВС УКР в Київській обл
15.11.2001</t>
  </si>
  <si>
    <t>3106219397</t>
  </si>
  <si>
    <t>Бондарук Сергій Анатолійович</t>
  </si>
  <si>
    <t>МО 695062</t>
  </si>
  <si>
    <t>3123719910</t>
  </si>
  <si>
    <t>156 182А</t>
  </si>
  <si>
    <t>8/4383</t>
  </si>
  <si>
    <t>Орлов Олександр Михайлович</t>
  </si>
  <si>
    <t>2/694</t>
  </si>
  <si>
    <t>АГ 006742</t>
  </si>
  <si>
    <t>СВ 798986
Красноармійським РВ УМВС УКР в Донецькій обл
16.07.2002</t>
  </si>
  <si>
    <t>3160302930</t>
  </si>
  <si>
    <t>4782</t>
  </si>
  <si>
    <t>АВ 997942</t>
  </si>
  <si>
    <t>3483913539</t>
  </si>
  <si>
    <t>ВН 551919
Коростенським МВ УМВС УКР в Житомирській обл
11.02.2012</t>
  </si>
  <si>
    <t>Рабик Віталій Іванович</t>
  </si>
  <si>
    <t>2/3/807</t>
  </si>
  <si>
    <t>АГ 178811</t>
  </si>
  <si>
    <t>СЮ 243617</t>
  </si>
  <si>
    <t>3088018910</t>
  </si>
  <si>
    <t>АВ 951554</t>
  </si>
  <si>
    <t>3462203759</t>
  </si>
  <si>
    <t>А7788 по розподілу рекомендаційний лист</t>
  </si>
  <si>
    <t>Порало Євгеній Андрійович</t>
  </si>
  <si>
    <t>АГ 613042</t>
  </si>
  <si>
    <t>МЕ 850766
Дарницьким РУ ГУ МВС УКР в м. Києві
28.12.2007</t>
  </si>
  <si>
    <t>3335016217</t>
  </si>
  <si>
    <t>Бондаренко Андрій Анатолійович</t>
  </si>
  <si>
    <t>АВ 984796</t>
  </si>
  <si>
    <t>001337925</t>
  </si>
  <si>
    <t>3201520676</t>
  </si>
  <si>
    <t>Головко Максим Миколайович</t>
  </si>
  <si>
    <t>АГ 039974</t>
  </si>
  <si>
    <t>3129703954</t>
  </si>
  <si>
    <t>МВ 391109
Роменським ГОУМВД Сумської обл
15.08.2008</t>
  </si>
  <si>
    <t>Демчук Віталій Валентинович</t>
  </si>
  <si>
    <t>АГ 040499</t>
  </si>
  <si>
    <t>006836669</t>
  </si>
  <si>
    <t>3487109332</t>
  </si>
  <si>
    <t>Гиль Руслан Олександрович</t>
  </si>
  <si>
    <t>АВ 951560</t>
  </si>
  <si>
    <t>МТ 410924</t>
  </si>
  <si>
    <t>3356709215</t>
  </si>
  <si>
    <t>МВ/86</t>
  </si>
  <si>
    <t>МВ/96</t>
  </si>
  <si>
    <t>10/5023</t>
  </si>
  <si>
    <t>5940</t>
  </si>
  <si>
    <t>1537/10/4054</t>
  </si>
  <si>
    <t>73</t>
  </si>
  <si>
    <t>МВ/97</t>
  </si>
  <si>
    <t>Сігнаєвський Володимир Валерійович</t>
  </si>
  <si>
    <t>АВ 951561</t>
  </si>
  <si>
    <t>МЕ 375960
Дніпровське РУ ГУ МВС УКР в м. Києві
03.06.2004</t>
  </si>
  <si>
    <t>3216118559</t>
  </si>
  <si>
    <t>Рудич Євгеній Костянтинович</t>
  </si>
  <si>
    <t>АГ 039975</t>
  </si>
  <si>
    <t>МВ 544925
Конотопським МВ УДМС УКР в Сумській обл
27.12.13</t>
  </si>
  <si>
    <t>3567706270</t>
  </si>
  <si>
    <t>Чорний Владислав Сергійович</t>
  </si>
  <si>
    <t>Любченко Ігор Олександрович</t>
  </si>
  <si>
    <t>4299</t>
  </si>
  <si>
    <t>Новосельцев Максим Іванович</t>
  </si>
  <si>
    <t/>
  </si>
  <si>
    <t>АГ 139689</t>
  </si>
  <si>
    <t>3626502512</t>
  </si>
  <si>
    <t>007910308</t>
  </si>
  <si>
    <t>АГ 139678</t>
  </si>
  <si>
    <t>2956016052</t>
  </si>
  <si>
    <t>00823034</t>
  </si>
  <si>
    <t>Масляк Едуард Ярославович</t>
  </si>
  <si>
    <t>АГ 139692</t>
  </si>
  <si>
    <t>АВ 615380
Калинівським РВ УМВС УКР в Вінницькій обл
26.08.2004</t>
  </si>
  <si>
    <t>3082205493</t>
  </si>
  <si>
    <t>4792</t>
  </si>
  <si>
    <t>Ісмаїлов Артем Сарварович</t>
  </si>
  <si>
    <t>АВ 995867</t>
  </si>
  <si>
    <t>ВН 610912</t>
  </si>
  <si>
    <t>3564812079</t>
  </si>
  <si>
    <t>Танасійчук Вадим Павлович</t>
  </si>
  <si>
    <t>АВ 995866</t>
  </si>
  <si>
    <t>002837478
0515
17.01.2019</t>
  </si>
  <si>
    <t>3669213715</t>
  </si>
  <si>
    <t>Білятинський Микола Васильович</t>
  </si>
  <si>
    <t>АГ 608578</t>
  </si>
  <si>
    <t>003169586
7111
27.03.2019</t>
  </si>
  <si>
    <t>3054923032</t>
  </si>
  <si>
    <t>3/2992</t>
  </si>
  <si>
    <t>МВ/4563</t>
  </si>
  <si>
    <t>Дроздов Максим Геннадійович</t>
  </si>
  <si>
    <t>2/903</t>
  </si>
  <si>
    <t>Морозов Олег Миколайович</t>
  </si>
  <si>
    <t>Пономаренко Руслан Васильович</t>
  </si>
  <si>
    <t>Дехтяренко Володимир Вікторович</t>
  </si>
  <si>
    <t>8/1/4387</t>
  </si>
  <si>
    <t>Одинський Дмитро Анатолійович</t>
  </si>
  <si>
    <t>Єрін Володимир Сергійович</t>
  </si>
  <si>
    <t>1934/3598</t>
  </si>
  <si>
    <t>Грицюк Сергій Леонідович</t>
  </si>
  <si>
    <t>Карпець Ігор Ігорович</t>
  </si>
  <si>
    <t>Сабінін Євген Вікторович</t>
  </si>
  <si>
    <t>МВ/85</t>
  </si>
  <si>
    <t>Прокопчук Борис Борисович</t>
  </si>
  <si>
    <t>Сіренко Владислав Олександрович</t>
  </si>
  <si>
    <t>Антонов Олексій Ігорович</t>
  </si>
  <si>
    <t>Толкачов Євгеній Олександрович</t>
  </si>
  <si>
    <t>5944</t>
  </si>
  <si>
    <t>Оштук Сергій Вікторович</t>
  </si>
  <si>
    <t>Ляшук Олександр Олександрович</t>
  </si>
  <si>
    <t>Стеценко Вадим Анатолійович</t>
  </si>
  <si>
    <t>Трейтяк Сергій Павлович</t>
  </si>
  <si>
    <t>Пустовойт Анатолій Васильович</t>
  </si>
  <si>
    <t>2/8/5331</t>
  </si>
  <si>
    <t>Харитончик Віталій Леонідович</t>
  </si>
  <si>
    <t>Саєнко Олександр Миколайович</t>
  </si>
  <si>
    <t>Сокаррас Сокаррас Руслан Марселович</t>
  </si>
  <si>
    <t>Цьолух Олександр Олександрович</t>
  </si>
  <si>
    <t>Замоченюк Вадим Павлович</t>
  </si>
  <si>
    <t>Антонюк Михайло Костянтинович</t>
  </si>
  <si>
    <t>3049312357</t>
  </si>
  <si>
    <t>АГ184194</t>
  </si>
  <si>
    <t>ЕМ589778</t>
  </si>
  <si>
    <t>3090225693</t>
  </si>
  <si>
    <t>АГ608359</t>
  </si>
  <si>
    <t>НЕ017997
Христинівським РВ УМВС України в Черкаській обл.
15.11.2001</t>
  </si>
  <si>
    <t>3065612312</t>
  </si>
  <si>
    <t>МО504028</t>
  </si>
  <si>
    <t>008187507
виданий 7113
07.09.2022</t>
  </si>
  <si>
    <t>956936А</t>
  </si>
  <si>
    <t>3378213099</t>
  </si>
  <si>
    <t>СО716269</t>
  </si>
  <si>
    <t>008289931
виданий 1833
03.10.2022</t>
  </si>
  <si>
    <t>100868П</t>
  </si>
  <si>
    <t>3523409793</t>
  </si>
  <si>
    <t>АВ972718</t>
  </si>
  <si>
    <t>СТ292698</t>
  </si>
  <si>
    <t>3439516317</t>
  </si>
  <si>
    <t>АВ455607</t>
  </si>
  <si>
    <t>004175302
виданий 7111
11.11.2019</t>
  </si>
  <si>
    <t>3230516793</t>
  </si>
  <si>
    <t>АВ137089</t>
  </si>
  <si>
    <t>АС940860
Ковельським МРВ УМВС України у Волинській обл.
21.09.20040</t>
  </si>
  <si>
    <t>3534800533</t>
  </si>
  <si>
    <t>АГ178952</t>
  </si>
  <si>
    <t>Сарненським РВ УДМС України в Рівненській обл.
14.12.2012</t>
  </si>
  <si>
    <t>3583406550</t>
  </si>
  <si>
    <t>АГ178951</t>
  </si>
  <si>
    <t>007957647
виданий 3222
22.07.2022</t>
  </si>
  <si>
    <t>3199106252</t>
  </si>
  <si>
    <t>АВ951553</t>
  </si>
  <si>
    <t>КС705471
Франківським РВ ЛМУ ГУ МВС України у Львівській обл.
31.03.2009</t>
  </si>
  <si>
    <t>А0641 по розподілу рекомендаційний лист</t>
  </si>
  <si>
    <t>3552503232</t>
  </si>
  <si>
    <t>АГ613038</t>
  </si>
  <si>
    <t>НМ448778
Ічнянським РС УДМС України в Чернігівській обл.
16.05.2013</t>
  </si>
  <si>
    <t>3188515353</t>
  </si>
  <si>
    <t>АГ040903</t>
  </si>
  <si>
    <t>МН588749
Золочівським РВ УМВС України в Харківській обл.
26.08.2003</t>
  </si>
  <si>
    <t>3518304917</t>
  </si>
  <si>
    <t>АГ040902</t>
  </si>
  <si>
    <t>006994147
виданий 8017
02.11.2021</t>
  </si>
  <si>
    <t>3329800013</t>
  </si>
  <si>
    <t>АГ039973</t>
  </si>
  <si>
    <t>СТ266079</t>
  </si>
  <si>
    <t>3647705870</t>
  </si>
  <si>
    <t>АГ039970</t>
  </si>
  <si>
    <t>МЮ417232
Гощанським РС УДМС України в Рівненській обл.
27.01.2010</t>
  </si>
  <si>
    <t>3139719458</t>
  </si>
  <si>
    <t>АГ037756</t>
  </si>
  <si>
    <t>010087486
виданий ВОД №2 УОДПГУ ЦМУ ДМС у м. Києві та Київській обл.
28.12.2023</t>
  </si>
  <si>
    <t>134803А</t>
  </si>
  <si>
    <t>3399404277</t>
  </si>
  <si>
    <t>АГ039969</t>
  </si>
  <si>
    <t>НО024090</t>
  </si>
  <si>
    <t>3415111755</t>
  </si>
  <si>
    <t>АГ037760</t>
  </si>
  <si>
    <t>СЮ347531
Бердянським МВ УДМС України в Запорізькій обл.
04.06.2014</t>
  </si>
  <si>
    <t>3048209657</t>
  </si>
  <si>
    <t>АГ181778</t>
  </si>
  <si>
    <t>СМ078030</t>
  </si>
  <si>
    <t>403482А</t>
  </si>
  <si>
    <t>3341716111</t>
  </si>
  <si>
    <t>АВ220456</t>
  </si>
  <si>
    <t>МВ355184
Кролевецьким РВ УМВС України в Сумській обл.
13.09.2007</t>
  </si>
  <si>
    <t>790037А</t>
  </si>
  <si>
    <t>3279821875</t>
  </si>
  <si>
    <t>АГ037762</t>
  </si>
  <si>
    <t>ТТ125630
Деснянським РВ ГУДМС України в місті Києві
18.09.2012</t>
  </si>
  <si>
    <t>3384702870</t>
  </si>
  <si>
    <t>АГ139687</t>
  </si>
  <si>
    <t>002616419
виданий 28.11.2018</t>
  </si>
  <si>
    <t>3161122673</t>
  </si>
  <si>
    <t>АГ139696</t>
  </si>
  <si>
    <t>АВ518352
Томашпільським РВ УМВС України у Вінницькій обл.
26.02.2003</t>
  </si>
  <si>
    <t>3440112155</t>
  </si>
  <si>
    <t>АГ608576</t>
  </si>
  <si>
    <t>АН872186
Саксаганським РВ Криворізького МУ ГУМВС України в Дніпропетровській обл.
22.04.2010</t>
  </si>
  <si>
    <t>420641П</t>
  </si>
  <si>
    <t>Кожан Сергій Олександрович</t>
  </si>
  <si>
    <t xml:space="preserve">Дроздов Максим Геннадійович </t>
  </si>
  <si>
    <t>Луганська обл. м Стаханів</t>
  </si>
  <si>
    <t>м. Київ, вул. М. Цвєтаєвої, буд.16, кв. 238</t>
  </si>
  <si>
    <t>ПТУ №9 м. Стаханів, токар електрозварювальник</t>
  </si>
  <si>
    <t>Начальник зміни, 7 років
Права -</t>
  </si>
  <si>
    <t xml:space="preserve">одружений, Крисанова Марина Геннадіївна, 07.09.1983, 0979528838, Київська обл. м. Бровари, вул. Київська, буд. 246, кв.165
</t>
  </si>
  <si>
    <t>0688707087</t>
  </si>
  <si>
    <t>м. Житомир</t>
  </si>
  <si>
    <t>м. Житомир, вул. Корольова, буд. 46а, кв. 27</t>
  </si>
  <si>
    <t>СПТУ №15 м. Житомир, 2002, електромонтувальник, зв'язківець-водій</t>
  </si>
  <si>
    <t xml:space="preserve">Електромонтувальник-водій, 23 роки,
права: B, C </t>
  </si>
  <si>
    <t>одружений,
дружина: Михалкіна Олеся Анатолійвна, 10.07.1984 року, 0978198338, м. Житомир, вул. Корольова, буд. 46а, кв. 27</t>
  </si>
  <si>
    <t>0983220193</t>
  </si>
  <si>
    <t>Житомирська обл., Черняхівський р-н., с. Високе</t>
  </si>
  <si>
    <t>Житомирська обл., Черняхівський р-н., с. Високе, вул. Нова, буд. 2</t>
  </si>
  <si>
    <t>Високівська гімназія, 2010</t>
  </si>
  <si>
    <t>Каменяр, 8 років,
права: B</t>
  </si>
  <si>
    <t>одружений,
дружина: Дехтяренко Оксана Іванівна, 24.12.1996 року, 0978199034, Житомирська обл., смт. Черніхів, вул. Мельнична, буд. 33</t>
  </si>
  <si>
    <t>0967994121</t>
  </si>
  <si>
    <t>м. Черкаси</t>
  </si>
  <si>
    <t>Черкаська обл., Золотоніський район, с. Блогодатне, вул. Слави, буд. 13</t>
  </si>
  <si>
    <t>Економічний коледж, м. Черкаси, 2015, менеджмент та підприємство</t>
  </si>
  <si>
    <t>оператор на обладнанні, 3 роки, 
права: B</t>
  </si>
  <si>
    <t>одружений,
дружина: Мущенко Тетяна Яківна, 23.01.1998 року, 0930443472, Черкаська обл., Золотоніський район, с. Блогодатне, вул. Слави, буд. 13</t>
  </si>
  <si>
    <t>0668638005</t>
  </si>
  <si>
    <t>Донецька обл, Покровський район, с. Новоекономічне</t>
  </si>
  <si>
    <t>ВПО, без місця проживання</t>
  </si>
  <si>
    <t>Новоекономінчнівська середня школа</t>
  </si>
  <si>
    <t xml:space="preserve">різноробочий
</t>
  </si>
  <si>
    <t>неодружений,
сестра: Намижнікова Валентина Михайлівна, Київська обл, м. Вишгород</t>
  </si>
  <si>
    <t>відсутній</t>
  </si>
  <si>
    <t>Житомирська обл., м. Коростень</t>
  </si>
  <si>
    <t>Житомирська обл., м. Коростень, вул. Бровар, буд. 49, кв. 1</t>
  </si>
  <si>
    <t>Коростенська ЗОШ №3</t>
  </si>
  <si>
    <t xml:space="preserve">ремонт мопедів, 3 роки
</t>
  </si>
  <si>
    <t>одружений,
дружина: Чорна Тетяна Володимирівна, 18.08.1996, 0989201575, Житомирська обл., м. Коростень, вул. Бровар, буд. 49, кв. 1</t>
  </si>
  <si>
    <t>0978006220</t>
  </si>
  <si>
    <t>Рівненська обл, Сарненський район, с. Одринки</t>
  </si>
  <si>
    <t>Рівненська обл, Сарненський район, с. Одринки, вул. Шкільна, буд. 13</t>
  </si>
  <si>
    <t>Коростська ЗОШ</t>
  </si>
  <si>
    <t>тракторист, 9 років
права: всі, окрім А</t>
  </si>
  <si>
    <t>неодружений, тато: Карпець Ігор Якович, 18.08.1966, 0967032965, Рівненська обл, Сарненський район, с. Одринки, вул. Шкільна, буд. 13</t>
  </si>
  <si>
    <t>0687740768</t>
  </si>
  <si>
    <t>Одеська обл., Іванівський район, с. Павлінка</t>
  </si>
  <si>
    <t>Одеська обл., Іванівський район, с. Павлінка, вул. Степова, буд. 48</t>
  </si>
  <si>
    <t>Онанівський інтернат</t>
  </si>
  <si>
    <t xml:space="preserve">охоронець, 3 роки
права: - </t>
  </si>
  <si>
    <t>неодружений,
брат: Любченко Валерій Олександрович, 05.01.1991, Одеська обл., Іванівський район, с. Павлінка, вул. Степова, буд. 48</t>
  </si>
  <si>
    <t>0986624031</t>
  </si>
  <si>
    <t>Харківська обл., смт. Золочів</t>
  </si>
  <si>
    <t>м. Харків, пр. Перемоги, буд. 85, кв. 264</t>
  </si>
  <si>
    <t>НТУ ХПІ, м. Харків, 2012
комп'ютерні системи та мережі</t>
  </si>
  <si>
    <t>ФОП, 15 років
права: А, В</t>
  </si>
  <si>
    <t>одружений,
дружина: Денисенко Катерина Олександрівна, 04.12.1986, 0661553795, м. Харків, пр. Перемоги, буд. 85, кв. 264</t>
  </si>
  <si>
    <t>0977153515</t>
  </si>
  <si>
    <t>Харківська обл, м. Ізюм</t>
  </si>
  <si>
    <t>м. Київ, бул. Я. Гашика, буд. 17</t>
  </si>
  <si>
    <t>Краматорський ПТУ №47, 2015, верстатник широкого пофілю, з числовим програмним керуванням</t>
  </si>
  <si>
    <t>офіціант, 4 роки
права: B, C</t>
  </si>
  <si>
    <t>неодружений,
мати: Толкачова Оксана Володимирівна, 0954194452, Харківська обл. Ізюмський р-н, с. Оскіл, вул. Джерельна, буд. 40</t>
  </si>
  <si>
    <t>0953698683</t>
  </si>
  <si>
    <t>Київська обл., Броварський р-н, с. Садове</t>
  </si>
  <si>
    <t>Київська обл., Броварський р-н, с. Садове, вул. Шкільна 1, кв. 4</t>
  </si>
  <si>
    <t>Березанське ПТУ, 2010, електромонтер з ремонту і обслговування електроустаткування</t>
  </si>
  <si>
    <t xml:space="preserve">маляр, 7 років
права: - </t>
  </si>
  <si>
    <t>цивільний шлюб,
мати: Оштук Світлана Петрівна, 30.08.1973, 0663980653, Київська обл., Броварський р-н, с. Садове, вул. Шкільна 1, кв. 4</t>
  </si>
  <si>
    <t>0668317472</t>
  </si>
  <si>
    <t>Сумська обл. м. Ромни</t>
  </si>
  <si>
    <t>м. Київ, бул. Перова, буд. 18а, кв. 35</t>
  </si>
  <si>
    <t>СУМДУ, 2007, інформатика, обслуговування комп'ютерних та інтелектуальних систем та мереж</t>
  </si>
  <si>
    <t>оператор на СТО, 4 роки
права: A, B, C</t>
  </si>
  <si>
    <t>неодружений,
брат: Головко Антон Миколайович, 13.06.1984, 0954470545, м. Київ, бул. Перова, буд. 18а, кв. 35</t>
  </si>
  <si>
    <t>0930055674</t>
  </si>
  <si>
    <t>Чернігівська обл., Новгород-Сіверський р-н., с. Мурав'ї</t>
  </si>
  <si>
    <t>м. Київ, пер. Музейний, буд. 2а</t>
  </si>
  <si>
    <t>БГПУ, 2015 (незакінчена), дошкільна освіта, прикладна психологія</t>
  </si>
  <si>
    <t xml:space="preserve">менеджер кол-центру, 1 рік
права: - </t>
  </si>
  <si>
    <t>неодружений,
сестра: Пустовойт Лідія Василівна, 09.07.1995, +38268310421, Чорногорія</t>
  </si>
  <si>
    <t>0500388007</t>
  </si>
  <si>
    <t>Київська обл., Чорнобильський р-н, с. Залісся</t>
  </si>
  <si>
    <t>Київська обл., Вишгородський р-н., с. Воропаїв</t>
  </si>
  <si>
    <t>Лебедівська ЗОШ, 2001</t>
  </si>
  <si>
    <t>водій автобуса, 15 років
права: B, C, D</t>
  </si>
  <si>
    <t>неодружений,
сестра: Водолазка Алла Володимирівна, 0674412414, Чернігівська обл. с. Короп'є</t>
  </si>
  <si>
    <t>0631078183</t>
  </si>
  <si>
    <t>Куба, м. Гавана</t>
  </si>
  <si>
    <t>м. Київ, вул. Козацька, буд. 32, кв. 40</t>
  </si>
  <si>
    <t>Hervacio Cabreras, 2008, викладач інформатики, іспанської мови, перекладач</t>
  </si>
  <si>
    <t xml:space="preserve">викладач в онлайн-школі, 13 років
права: - </t>
  </si>
  <si>
    <t>цивільний щлюб,
мати: Сокаррас Вільяльта Світлана Петрівна, 11.02.1961 року, 0633148395, м. Київ, вул. Кубанської України, буд. 28, кв. 64</t>
  </si>
  <si>
    <t>0633148379</t>
  </si>
  <si>
    <t>Новосельцев Василь Іванович</t>
  </si>
  <si>
    <t>Харківька обл., Куп'янський район, с. Новоолександрівка</t>
  </si>
  <si>
    <t>Волинська обл., Луцький р-н, м. Горохів, вул. Південна, 24</t>
  </si>
  <si>
    <t>Новоолександрівська ЗОШ</t>
  </si>
  <si>
    <t xml:space="preserve">будівельник, 6 міс.,
права: - </t>
  </si>
  <si>
    <t xml:space="preserve">одружений,
дружина: Ворожко Вікторія Василівна, 01.06.89, Волинська обл., Луцький р-н, м. Горохів, вул. Південна, 24 </t>
  </si>
  <si>
    <t>0956594273</t>
  </si>
  <si>
    <t>Івано-Франківська обл., м. Калуш</t>
  </si>
  <si>
    <t>Вінницька обл., Вінницький р-н, с. Іванів, вул. Поштова, буд. 140</t>
  </si>
  <si>
    <t>ВПУ №32</t>
  </si>
  <si>
    <t>монтер колії залізниці, 5 років
права: C</t>
  </si>
  <si>
    <t>неодружений,
батько: Масляк Ярослав Іванович, 06.01.1954, Вінницька обл., Вінницький р-н, с. Іванів, вул. Поштова, буд. 140</t>
  </si>
  <si>
    <t>0934678818</t>
  </si>
  <si>
    <t>Вінницька обл., Бершацький р-н, с.Лісниче</t>
  </si>
  <si>
    <t>Вінницька обл., Бершацький р-н, с.Лісниче, вул. Перемоги, буд.56</t>
  </si>
  <si>
    <t>Лісницька ЗОШ</t>
  </si>
  <si>
    <t xml:space="preserve">будівельник,5 років,
права: - </t>
  </si>
  <si>
    <t xml:space="preserve">неодружений,
мати: Панасійчук Наталія Василівна, 18.04.1970, Вінницька обл., Бершацький р-н, с.Лісниче, вул. Перемоги, буд.56 </t>
  </si>
  <si>
    <t>0978456985</t>
  </si>
  <si>
    <t>Черкаська обл.Христинівський р-н.с.Синиці</t>
  </si>
  <si>
    <t>Черкаська обл.Христинівський р-н.с.Синиці вул.Молодіжна 24</t>
  </si>
  <si>
    <t>Синицівска ЗОШ №1 у 2002</t>
  </si>
  <si>
    <t xml:space="preserve">сільське господарство 13 років Права В </t>
  </si>
  <si>
    <t xml:space="preserve">неодружений                              мати:Морозова Раіса Сергіівна - 1960-0968665669 Черкаська обл.Христинівський р-н.с.Синиці вул.Молодіжна 24                                        брат: Морозов Андрій Миколайович-1988-0977220358    Черкаська обл.Христинівський р-н.с.Синиці вул.Молодіжна 24       </t>
  </si>
  <si>
    <t>0961753464</t>
  </si>
  <si>
    <t>Житомирська обл.Червоноармійський р-н.с.Мартинівка</t>
  </si>
  <si>
    <t>Житомирська обл.Червоноармійський р-н.с.Мартинівка вул.Лесі Украінки 52</t>
  </si>
  <si>
    <t>Мартинівська ЗОШ№1 у 2001</t>
  </si>
  <si>
    <t xml:space="preserve">Автослюсар 25 років </t>
  </si>
  <si>
    <t>неодружений                  мати:Черниш Марина Володимирівна-1960-0677023309 Житомирська обл.Червоноармійський р-н.с.Мартинівка вул.Лесі Украінки 52          сестра:Чумак Наталя Юріівна -1980-0681534729 Житомирська обл.Червоноармійський р-н.с.Мартинівка вул.Лесі Украінки 52</t>
  </si>
  <si>
    <t>0954780706</t>
  </si>
  <si>
    <t>Киівська обл.с.Петропавлівська борщагівка</t>
  </si>
  <si>
    <t>Киівська обл.с.Петропавлівська борщагівка вул Щорса 77</t>
  </si>
  <si>
    <t xml:space="preserve">ПЕК НАУ у 2012 інформаційна діяльність підприємства   </t>
  </si>
  <si>
    <t>Детейлінг 2 роки Права В</t>
  </si>
  <si>
    <t xml:space="preserve">одружений                                             дружина:Одинська Олександра Олександрівна-1997-0930873547 Киівська обл.с.Петропавлівська борщагівка вул Щорса 77   батько:Одинський Анвтолій Францович-1973-0979034001 Киівська обл.с.Петропавлівська борщагівка вул Польова 40
</t>
  </si>
  <si>
    <t>0963019023</t>
  </si>
  <si>
    <t>Волинська обл.м.Ковель</t>
  </si>
  <si>
    <t>Киівська обл.Обухівський р-н.с.Хотів провулок Південний 3</t>
  </si>
  <si>
    <t>Ковельська ЗОШ№11 у 2005 р.</t>
  </si>
  <si>
    <t>Світло дезайнер 5 років Права В</t>
  </si>
  <si>
    <t>одружений                        Дружина:Грицюк Ірина Анатолівна 1986-0969273856 Киівська обл.Обухівський р-н.с.Хотів провулок Південний 3                            батько:Грицюк Леонід Миколайович-1962-0967899096</t>
  </si>
  <si>
    <t>0953144071</t>
  </si>
  <si>
    <t>Львіввська обо.Радехівський р-н.смт.Лопатин</t>
  </si>
  <si>
    <t>Киівська обл.м.Бориспіль вул Петропавлівська 31 А кв 75</t>
  </si>
  <si>
    <t>Лопатинське ПТУ№7 у 2002 автомеханік</t>
  </si>
  <si>
    <t xml:space="preserve">пресувальник 5 років </t>
  </si>
  <si>
    <t>неодружений      цивільна дружина:Кучер Вікторія Олександрівна -1977  Киівська обл.м.Бориспіль вул Петропавлівська 31 А кв 75                               сестра :Угром Маряна Іванівна-1981  Киівська обл.м.Бориспіль вул Момута 52 кв.16</t>
  </si>
  <si>
    <t>Львівська обл.Самбурський р-н.м.Добробиль</t>
  </si>
  <si>
    <t>м.Киів вул.Каховська 62 кв.212</t>
  </si>
  <si>
    <t xml:space="preserve">Львівський Політех у 2010 інженер- хімік </t>
  </si>
  <si>
    <t>виконроб 12 років Права В</t>
  </si>
  <si>
    <t>одружений                     дружина;Прокопчук Наталя Анатоліівна 1990-0637163710 Прокопчук Борис Борисович                                         сестра:Єзгур Ольга Борисмівна-1990-0979225134 м.Добромиль вул.Галицька 155</t>
  </si>
  <si>
    <t>0977733386</t>
  </si>
  <si>
    <t>м. Киів</t>
  </si>
  <si>
    <t>м.Киів вул.Ялтинська 5А кв.141</t>
  </si>
  <si>
    <t>МЦПТА АТ та БМ у 2005  авторемонтник</t>
  </si>
  <si>
    <t xml:space="preserve">автослюсар 10 років </t>
  </si>
  <si>
    <t>неодружений           мати:Порало Марія Андріівна-1960-0678533490                   брат:Тихонов Дмитро Анатолійович-0971560400 Переяслав хмельницький р-н .с. Велика Каратуль</t>
  </si>
  <si>
    <t>0680066996</t>
  </si>
  <si>
    <t>Чернігівська обл.Борзнянський р-н с. Прохори</t>
  </si>
  <si>
    <t>м.Киів вул.Закревського 87 а кв.111</t>
  </si>
  <si>
    <t>Киівське ПТУ Ювелірного Мистецтва у 2002 ювелір оінювач сортувальник</t>
  </si>
  <si>
    <t xml:space="preserve">комірник 10 років </t>
  </si>
  <si>
    <t xml:space="preserve">одружений                     дружина :Бельтек Альона Ігорівна-1987-0976186173 м.Киів вул.Закревського 87 а кв.111                    </t>
  </si>
  <si>
    <t>0965568035</t>
  </si>
  <si>
    <t>м.Киів</t>
  </si>
  <si>
    <t>м. Киів вул.Бориспільська 37 кв 7</t>
  </si>
  <si>
    <t>КРМК у 2014 обслуговування компютерних мереж   та систем            ДУТ у 2017 ЗМІ</t>
  </si>
  <si>
    <t>ФОП магазин електроніки 4 роки Прав В</t>
  </si>
  <si>
    <t xml:space="preserve">неодружений                        мати:Демчук Марія Михайлівна-1966-0962008648     м. Киів вул.Бориспільська 37 кв 7                            батько:Демчук Валентин Васильович-1963-0969358400  м. Киів вул.Бориспільська 37 кв 7             </t>
  </si>
  <si>
    <t>0935654498</t>
  </si>
  <si>
    <t>м.Киів вул.Шептинського 1.2 кв 268</t>
  </si>
  <si>
    <t>КПІ у 2018 поліграфія</t>
  </si>
  <si>
    <t>адміністратор 12 р Права В</t>
  </si>
  <si>
    <t>одружений                      дружина:Сінгаєвська Марія Вікторівна-1990-0930209387 м.Киів вул.Шептинського 1.2 кв 268                                        батько:Сінгаєвський Валерій Вікторович-0509575822 м.Киів вул.Вішигори 7а кв.20</t>
  </si>
  <si>
    <t>0936614306</t>
  </si>
  <si>
    <t>Вінницька обл.м. Козятин</t>
  </si>
  <si>
    <t>Вінницька обл. Хмільницький р-н.с.Бродецьке вул.Робітнича 62 кв 14</t>
  </si>
  <si>
    <t>Бродецька ЗОШ №1</t>
  </si>
  <si>
    <t xml:space="preserve">охоронець 9 років </t>
  </si>
  <si>
    <t xml:space="preserve">неодружений                          матт :Безносюк Олена Борисфівна-1959-0935800238 Вінницька обл. Хмільницький р-н.с.Бродецьке вул.Робітнича 62 кв 14                    </t>
  </si>
  <si>
    <t>0978460409</t>
  </si>
  <si>
    <t>Вінницька обл.с.Марківка</t>
  </si>
  <si>
    <t>м.Вінниця вул.Перший Киівський провулок 24 Б</t>
  </si>
  <si>
    <t>Вінницький Аграрний Інститут у 2009р. Механізація сільського господарства</t>
  </si>
  <si>
    <t>інженер 15 років Права А В С</t>
  </si>
  <si>
    <t>одружений             дружина :Замоченюк Алла Борисівна -1997-0687394228    м.Вінниця вул.Перший Киівський провулок 24 Б             мати:Замоченюк Галина Миколаівна-1964-0979161945 с.Марківка вул.Шкільна 73</t>
  </si>
  <si>
    <t>0980346616</t>
  </si>
  <si>
    <t>м.Черкаси</t>
  </si>
  <si>
    <t>м.Черкаса вулл.Джалалія буд.36</t>
  </si>
  <si>
    <t>Черкаська ЗОШ№10</t>
  </si>
  <si>
    <t>слюсар 15 років Права В</t>
  </si>
  <si>
    <t>неодружений                       мати:Білятинська Таісія Олександрівна -1948-0679639605 .Черкаса вулл.Джалалія буд.36</t>
  </si>
  <si>
    <t>0506373201</t>
  </si>
  <si>
    <t>Київська обл. Фастівський р-н с.Червоне-мотовиловка</t>
  </si>
  <si>
    <t>м.Умань вул.Захисників України 2 кв 32</t>
  </si>
  <si>
    <t>Авіазавод Антонова 2006 слюсар</t>
  </si>
  <si>
    <t>компютерний технік 7 років права Б</t>
  </si>
  <si>
    <t>не одружений цивільна дружина: Пономаренко Віта Іванівна - 1985 - 0973962933 -  м.Умань вул.Захисників України 2 кв 32</t>
  </si>
  <si>
    <t>0965672100</t>
  </si>
  <si>
    <t xml:space="preserve">Міщенко Дмитро Віталійович </t>
  </si>
  <si>
    <t xml:space="preserve">м.Київ </t>
  </si>
  <si>
    <t xml:space="preserve">Житомирська обл. м.Радомишиль вул. Самоплавського буд 5 </t>
  </si>
  <si>
    <t>КАЖКГ 2005 менеджмент</t>
  </si>
  <si>
    <t>лісник 5 років права Б</t>
  </si>
  <si>
    <t xml:space="preserve">одружений  дружина: Міщенко Ганна Ігорівна - 1985 - 0969035120 - Житомирська обл. м.Радомишиль вул. Самоплавського буд 5 
</t>
  </si>
  <si>
    <t>Хмельницька обл м.Нетішин</t>
  </si>
  <si>
    <t xml:space="preserve">Київська обл м.Гостомиль вул. Новозаводська 18 </t>
  </si>
  <si>
    <t>ПТУ №23 м.Нетішин 2002 Слюсар по ремонту авто</t>
  </si>
  <si>
    <t>СТО 5 років права Б</t>
  </si>
  <si>
    <t xml:space="preserve">Одружений  дружина: Бондарук Тетьяна Михайлівна -1989 - 0967197682 -Київська обл м.Гостомиль вул. Новозаводська 18 
</t>
  </si>
  <si>
    <t>0969163899</t>
  </si>
  <si>
    <t>Сабінін Євген Вікторвич</t>
  </si>
  <si>
    <t>м.Чернівці</t>
  </si>
  <si>
    <t>Київська обл. Бориспільський р-н с.Воронькив вул.провулок Київський буд.14б</t>
  </si>
  <si>
    <t xml:space="preserve">Воронькивська ЗОШ 1-3 ступенів 2015 </t>
  </si>
  <si>
    <t xml:space="preserve">інспектор товарного контролю 3 роки </t>
  </si>
  <si>
    <t>не одружений бабця: Сабініна Тетьяна Григорівна - 1956 - 0969739455 - Київська обл. Бориспільський р-н с.Воронькив вул.провулок Київський буд.14б</t>
  </si>
  <si>
    <t>0964437650</t>
  </si>
  <si>
    <t xml:space="preserve">Сіренко Владислав Олександрович </t>
  </si>
  <si>
    <t>Чернігівська обл. м.Ічня</t>
  </si>
  <si>
    <t>Чернігівська обл. м.Ічня вул. Ковалівка 72 кв2</t>
  </si>
  <si>
    <t xml:space="preserve">Ніжинський Аграрний ліцей 2016 Водій електро механік </t>
  </si>
  <si>
    <t xml:space="preserve">водій 5 років права Б С </t>
  </si>
  <si>
    <t>одружений дружина: Сіренко Вікторія Вікторівна - 2000 - Чернігівська обл. м.Ічня вул. Ковалівка 72 кв2</t>
  </si>
  <si>
    <t>0506855373</t>
  </si>
  <si>
    <t xml:space="preserve">Бондаренко Андрій Анатолійович </t>
  </si>
  <si>
    <t xml:space="preserve">Запорізька обл. м. Камянка-Дніпровська </t>
  </si>
  <si>
    <t>м.Київ вул.Павла-вірського буд. 55 кв 26</t>
  </si>
  <si>
    <t>школа№2 Камянка-Дніпровська</t>
  </si>
  <si>
    <t xml:space="preserve">будівельник 6 років </t>
  </si>
  <si>
    <t>не одружений мама: Бондаренко Лариса Михайлівна - 1966 - Запорізька обл. м. Камянка-Дніпровська</t>
  </si>
  <si>
    <t>0632869585</t>
  </si>
  <si>
    <t xml:space="preserve">Ляшук Олександр Олекандрович </t>
  </si>
  <si>
    <t>Рівненська обл. Гощанський р-н с. Зарічне</t>
  </si>
  <si>
    <t>м.Київ вул.проспект Науки буд 55а кв38</t>
  </si>
  <si>
    <t>КВПУД 2019 столяр</t>
  </si>
  <si>
    <t xml:space="preserve">Верстатник 6 років </t>
  </si>
  <si>
    <t>не одружений цивільна дружина: Гаврик Анна Вікторівна - 1994 - 0638528296 - м.Київ вул.проспект Науки буд 55а кв38</t>
  </si>
  <si>
    <t>0502534475</t>
  </si>
  <si>
    <t>Полтавська обл. Чорнухенський р-н. с.Гильці</t>
  </si>
  <si>
    <t xml:space="preserve">м.Київ вул. Іоанна павла 2 буд 12 кв 167 </t>
  </si>
  <si>
    <t xml:space="preserve">ПХДПУ 2013 фіз.виховання </t>
  </si>
  <si>
    <t xml:space="preserve">букмекер 12 років </t>
  </si>
  <si>
    <t>не одружений Батько: Трейтяк Павло Миколайович - 1961 - 0506610476 - Полтавська обл. Чорнухенський р-н. с.Гильці вул.Тарасенська 12</t>
  </si>
  <si>
    <t>0992537026</t>
  </si>
  <si>
    <t xml:space="preserve">Гиль Руслан Олександрович </t>
  </si>
  <si>
    <t>Харківська обл. Богодухівський р-н с.Степанівка</t>
  </si>
  <si>
    <t xml:space="preserve">м.Київ вул.Антонова буд 5 </t>
  </si>
  <si>
    <t xml:space="preserve">ВПУ№54 маляр штукатур </t>
  </si>
  <si>
    <t xml:space="preserve">ремонтник приміщень 10 років  </t>
  </si>
  <si>
    <t>не одружений Брат: Гиль Олександр Олександрович - 1990 - м.Київ вул.Антонова буд 5</t>
  </si>
  <si>
    <t>0932413918</t>
  </si>
  <si>
    <t xml:space="preserve">Сумська обл.Конотопський р-н с.Ярославець </t>
  </si>
  <si>
    <t>м.Київ вул. Березняківська буд30а кв 173</t>
  </si>
  <si>
    <t>ГНПУ 2013 транспорт</t>
  </si>
  <si>
    <t>грузчик 8 років права А Б С</t>
  </si>
  <si>
    <t>не одружений цивільна дружина : Колодич Вікторія Олексіївна - 1987 - 0685668266 - м.Київ вул. Березняківська буд30а кв 173</t>
  </si>
  <si>
    <t>0960483624</t>
  </si>
  <si>
    <t xml:space="preserve">Рудич Євген Костянтинович </t>
  </si>
  <si>
    <t xml:space="preserve">Сумська обл м. Конотоп </t>
  </si>
  <si>
    <t xml:space="preserve"> Сумська обл м. Конотоп вул.Успенсько-троїцька буд 40 кв 13</t>
  </si>
  <si>
    <t>Європейський університет м.Конотоп 2019 компютерна наука</t>
  </si>
  <si>
    <t xml:space="preserve">системний адміністратор 2 роки </t>
  </si>
  <si>
    <t>не одружений мама: Рудич Олена Сергіївна - 1977 - 0678980123 -  Сумська обл м. Конотоп вул.Успенсько-троїцька буд 40 кв 13</t>
  </si>
  <si>
    <t>0682856913</t>
  </si>
  <si>
    <t xml:space="preserve">Цьолух Олександр Олександрович </t>
  </si>
  <si>
    <t xml:space="preserve">Вінницька обл. м. Хмільник </t>
  </si>
  <si>
    <t xml:space="preserve">Вінницька обл. м. Хмільник вул. Кутузова буд 131 </t>
  </si>
  <si>
    <t xml:space="preserve">школа №4 м. Хмільник </t>
  </si>
  <si>
    <t xml:space="preserve">Зварювальник 5 років </t>
  </si>
  <si>
    <t xml:space="preserve">не одружений дядько: Лучинський Микола Дмитрович - 0966767279 м.Хмельницький </t>
  </si>
  <si>
    <t>м.Житомир</t>
  </si>
  <si>
    <t>м.Житомир вул. перший провулок Льва Толстого буд 21</t>
  </si>
  <si>
    <t>ВПУ№1 м.Житомир опоряджувальник будівельний</t>
  </si>
  <si>
    <t xml:space="preserve">будівельник 3 роки </t>
  </si>
  <si>
    <t>не одружений мама: Ісмаїлова Оксана Михайлівна - 0960546579 - м.Житомир вул. перший провулок Льва Толстого буд 21</t>
  </si>
  <si>
    <t>0505389787</t>
  </si>
  <si>
    <t xml:space="preserve">Антонюк Михайло Костянтинович </t>
  </si>
  <si>
    <t>м. Кривий ріг</t>
  </si>
  <si>
    <t>м.Кривий ріг мікрорайон гірницький буд45 кв140</t>
  </si>
  <si>
    <t>КМА 2021 технік механік</t>
  </si>
  <si>
    <t>іслюсар ремонтник 9 років права Б</t>
  </si>
  <si>
    <t>одружений дружина: Антонюк Анастасія Вікторівна - 1996 - 0962125631 - м.Кривий ріг мікрорайон гірницький буд45 кв140</t>
  </si>
  <si>
    <t>0682061280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</si>
</sst>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22]General"/>
    <numFmt numFmtId="165" formatCode="dd\.mm\.yyyy;@"/>
    <numFmt numFmtId="166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146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49" fontId="1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/>
    </xf>
    <xf numFmtId="1" fontId="17" fillId="0" borderId="1" xfId="0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49" fontId="17" fillId="0" borderId="1" xfId="0" quotePrefix="1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horizontal="center" vertical="center"/>
    </xf>
    <xf numFmtId="0" fontId="23" fillId="0" borderId="11" xfId="0" applyFont="1" applyBorder="1" applyAlignment="1">
      <alignment wrapText="1"/>
    </xf>
    <xf numFmtId="0" fontId="22" fillId="0" borderId="11" xfId="0" applyFont="1" applyBorder="1" applyAlignment="1">
      <alignment wrapText="1"/>
    </xf>
    <xf numFmtId="0" fontId="23" fillId="0" borderId="11" xfId="0" applyFont="1" applyBorder="1" applyAlignment="1">
      <alignment vertical="center"/>
    </xf>
    <xf numFmtId="0" fontId="23" fillId="4" borderId="11" xfId="0" applyFont="1" applyFill="1" applyBorder="1" applyAlignment="1">
      <alignment wrapText="1"/>
    </xf>
    <xf numFmtId="0" fontId="0" fillId="0" borderId="0" xfId="0" applyBorder="1"/>
    <xf numFmtId="0" fontId="19" fillId="0" borderId="6" xfId="0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7" fillId="5" borderId="1" xfId="0" quotePrefix="1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0" fontId="7" fillId="5" borderId="1" xfId="0" quotePrefix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1" fontId="17" fillId="5" borderId="1" xfId="0" applyNumberFormat="1" applyFont="1" applyFill="1" applyBorder="1" applyAlignment="1">
      <alignment horizontal="center" vertical="center"/>
    </xf>
    <xf numFmtId="1" fontId="1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6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/>
    </xf>
    <xf numFmtId="49" fontId="7" fillId="6" borderId="1" xfId="0" quotePrefix="1" applyNumberFormat="1" applyFont="1" applyFill="1" applyBorder="1" applyAlignment="1">
      <alignment horizontal="center" vertical="center" wrapText="1"/>
    </xf>
    <xf numFmtId="16" fontId="19" fillId="6" borderId="1" xfId="0" applyNumberFormat="1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49" fontId="19" fillId="6" borderId="1" xfId="0" applyNumberFormat="1" applyFont="1" applyFill="1" applyBorder="1" applyAlignment="1">
      <alignment horizontal="center" vertical="center" wrapText="1"/>
    </xf>
    <xf numFmtId="0" fontId="7" fillId="6" borderId="1" xfId="0" quotePrefix="1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 wrapText="1"/>
    </xf>
    <xf numFmtId="14" fontId="7" fillId="6" borderId="1" xfId="0" applyNumberFormat="1" applyFont="1" applyFill="1" applyBorder="1" applyAlignment="1">
      <alignment horizontal="center" vertical="center" wrapText="1"/>
    </xf>
    <xf numFmtId="49" fontId="17" fillId="6" borderId="1" xfId="0" applyNumberFormat="1" applyFont="1" applyFill="1" applyBorder="1" applyAlignment="1">
      <alignment horizontal="center" vertical="center" wrapText="1"/>
    </xf>
    <xf numFmtId="1" fontId="17" fillId="6" borderId="1" xfId="0" applyNumberFormat="1" applyFont="1" applyFill="1" applyBorder="1" applyAlignment="1">
      <alignment horizontal="center" vertical="center"/>
    </xf>
    <xf numFmtId="1" fontId="17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7" fillId="5" borderId="1" xfId="0" quotePrefix="1" applyFont="1" applyFill="1" applyBorder="1" applyAlignment="1">
      <alignment horizontal="center" vertical="center" wrapText="1"/>
    </xf>
    <xf numFmtId="3" fontId="7" fillId="6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16" fontId="19" fillId="5" borderId="1" xfId="0" applyNumberFormat="1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49" fontId="19" fillId="5" borderId="1" xfId="0" applyNumberFormat="1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center" vertical="center"/>
    </xf>
  </cellXfs>
  <cellStyles count="7">
    <cellStyle name="Excel Built-in Normal" xfId="3"/>
    <cellStyle name="Звичайний" xfId="0" builtinId="0"/>
    <cellStyle name="Звичайний 2" xfId="5"/>
    <cellStyle name="Звичайний 3" xfId="6"/>
    <cellStyle name="Обычный 2" xfId="1"/>
    <cellStyle name="Обычный 4 2" xfId="4"/>
    <cellStyle name="Обычный 5 2" xfId="2"/>
  </cellStyles>
  <dxfs count="106"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11)/&#1053;&#1086;&#1074;&#1072;&#1103;%20&#1087;&#1072;&#1087;&#1082;&#1072;/&#1076;&#1086;&#1085;&#1077;&#1089;&#1077;&#1085;&#1085;&#1103;%205.10%20&#1079;&#1072;&#1075;&#1072;&#1083;&#1100;&#1085;&#1077;%2012.06.25___3&#1073;&#1072;&#1090;%20-%20&#1054;&#104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3.06.25___3&#1073;&#1072;&#1090;%20-%20&#1054;&#104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4.06.25___4&#1073;&#1072;&#1090;%20-%20&#1054;&#104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5.06.25___4&#1073;&#1072;&#1090;%20-%20&#1054;&#104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6.06.25___4&#1073;&#1072;&#1090;%20-%20&#1054;&#104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7.06.25___4&#1073;&#1072;&#1090;%20-%20&#1054;&#1042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8)/&#1076;&#1086;&#1085;&#1077;&#1089;&#1077;&#1085;&#1085;&#1103;%205.10%20&#1079;&#1072;&#1075;&#1072;&#1083;&#1100;&#1085;&#1077;%2009.06.25___4&#1073;&#1072;&#1090;%20-%20&#1054;&#104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1">
    <pageSetUpPr fitToPage="1"/>
  </sheetPr>
  <dimension ref="A1:AI1048575"/>
  <sheetViews>
    <sheetView tabSelected="1" zoomScaleNormal="100" workbookViewId="0">
      <pane ySplit="11" topLeftCell="A53" activePane="bottomLeft" state="frozen"/>
      <selection pane="bottomLeft" activeCell="E56" sqref="E56"/>
    </sheetView>
  </sheetViews>
  <sheetFormatPr defaultColWidth="9.109375" defaultRowHeight="15.6" x14ac:dyDescent="0.3"/>
  <cols>
    <col min="1" max="1" width="15.33203125" style="35" customWidth="1"/>
    <col min="2" max="2" width="23.109375" style="36" customWidth="1"/>
    <col min="3" max="3" width="8.109375" style="36" customWidth="1"/>
    <col min="4" max="4" width="21.33203125" style="36" customWidth="1"/>
    <col min="5" max="5" width="52.33203125" style="36" customWidth="1"/>
    <col min="6" max="7" width="31" style="81" customWidth="1"/>
    <col min="8" max="8" width="25.6640625" style="81" customWidth="1"/>
    <col min="9" max="9" width="18.44140625" style="83" customWidth="1"/>
    <col min="10" max="10" width="22.33203125" style="35" customWidth="1"/>
    <col min="11" max="11" width="16.44140625" style="36" customWidth="1"/>
    <col min="12" max="12" width="21.88671875" style="37" bestFit="1" customWidth="1"/>
    <col min="13" max="13" width="27.88671875" style="36" customWidth="1"/>
    <col min="14" max="14" width="33.6640625" style="36" customWidth="1"/>
    <col min="15" max="15" width="15" style="36" customWidth="1"/>
    <col min="16" max="17" width="30.44140625" style="36" customWidth="1"/>
    <col min="18" max="18" width="31.33203125" style="36" customWidth="1"/>
    <col min="19" max="19" width="19.109375" style="37" customWidth="1"/>
    <col min="20" max="20" width="21" style="36" customWidth="1"/>
    <col min="21" max="21" width="19.44140625" style="36" customWidth="1"/>
    <col min="22" max="22" width="14.44140625" style="36" customWidth="1"/>
    <col min="23" max="23" width="12.6640625" style="35" customWidth="1"/>
    <col min="24" max="25" width="23.44140625" style="36" customWidth="1"/>
    <col min="26" max="28" width="22" style="36" customWidth="1"/>
    <col min="29" max="29" width="29.109375" style="37" customWidth="1"/>
    <col min="30" max="32" width="13.33203125" style="35" customWidth="1"/>
    <col min="33" max="34" width="12.33203125" style="81" customWidth="1"/>
    <col min="35" max="35" width="29.109375" style="81" bestFit="1" customWidth="1"/>
    <col min="36" max="16384" width="9.109375" style="36"/>
  </cols>
  <sheetData>
    <row r="1" spans="1:35" hidden="1" x14ac:dyDescent="0.3">
      <c r="K1" s="37"/>
      <c r="M1" s="37"/>
      <c r="N1" s="37"/>
      <c r="O1" s="37"/>
      <c r="P1" s="37"/>
      <c r="Q1" s="37"/>
      <c r="R1" s="37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</row>
    <row r="2" spans="1:35" hidden="1" x14ac:dyDescent="0.3">
      <c r="C2" s="81"/>
      <c r="D2" s="81"/>
      <c r="E2" s="81"/>
      <c r="K2" s="37"/>
      <c r="M2" s="37"/>
      <c r="N2" s="37"/>
      <c r="O2" s="37"/>
      <c r="P2" s="37"/>
      <c r="Q2" s="37"/>
      <c r="R2" s="37"/>
      <c r="T2" s="81"/>
      <c r="U2" s="81"/>
      <c r="V2" s="81"/>
      <c r="W2" s="37"/>
      <c r="Y2" s="104" t="s">
        <v>13</v>
      </c>
      <c r="Z2" s="104"/>
      <c r="AA2" s="104"/>
      <c r="AB2" s="104"/>
      <c r="AC2" s="104"/>
      <c r="AD2" s="104"/>
      <c r="AE2" s="104"/>
      <c r="AF2" s="104"/>
      <c r="AG2" s="104"/>
      <c r="AH2" s="104"/>
      <c r="AI2" s="104"/>
    </row>
    <row r="3" spans="1:35" hidden="1" x14ac:dyDescent="0.3">
      <c r="C3" s="81"/>
      <c r="D3" s="81"/>
      <c r="E3" s="81"/>
      <c r="K3" s="37"/>
      <c r="M3" s="37"/>
      <c r="N3" s="37"/>
      <c r="O3" s="37"/>
      <c r="P3" s="37"/>
      <c r="Q3" s="37"/>
      <c r="R3" s="37"/>
      <c r="T3" s="81"/>
      <c r="U3" s="81"/>
      <c r="V3" s="81"/>
      <c r="W3" s="37"/>
      <c r="X3" s="82"/>
      <c r="Y3" s="111" t="s">
        <v>11</v>
      </c>
      <c r="Z3" s="111"/>
      <c r="AA3" s="111"/>
      <c r="AB3" s="111"/>
      <c r="AC3" s="111"/>
      <c r="AD3" s="111"/>
      <c r="AE3" s="111"/>
      <c r="AF3" s="111"/>
      <c r="AG3" s="111"/>
      <c r="AH3" s="111"/>
      <c r="AI3" s="111"/>
    </row>
    <row r="4" spans="1:35" ht="15.6" hidden="1" customHeight="1" x14ac:dyDescent="0.3">
      <c r="C4" s="112" t="s">
        <v>0</v>
      </c>
      <c r="D4" s="112"/>
      <c r="E4" s="112"/>
      <c r="F4" s="112"/>
      <c r="G4" s="112"/>
      <c r="H4" s="112"/>
      <c r="I4" s="113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</row>
    <row r="5" spans="1:35" hidden="1" x14ac:dyDescent="0.3">
      <c r="C5" s="114" t="s">
        <v>8</v>
      </c>
      <c r="D5" s="114"/>
      <c r="E5" s="114"/>
      <c r="F5" s="114"/>
      <c r="G5" s="114"/>
      <c r="H5" s="114"/>
      <c r="I5" s="113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</row>
    <row r="6" spans="1:35" ht="15.6" hidden="1" customHeight="1" x14ac:dyDescent="0.3">
      <c r="C6" s="111" t="s">
        <v>12</v>
      </c>
      <c r="D6" s="111"/>
      <c r="E6" s="111"/>
      <c r="F6" s="111"/>
      <c r="G6" s="111"/>
      <c r="H6" s="111"/>
      <c r="I6" s="117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</row>
    <row r="7" spans="1:35" hidden="1" x14ac:dyDescent="0.3">
      <c r="C7" s="104" t="s">
        <v>9</v>
      </c>
      <c r="D7" s="104"/>
      <c r="E7" s="104"/>
      <c r="F7" s="104"/>
      <c r="G7" s="104"/>
      <c r="H7" s="104"/>
      <c r="I7" s="105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</row>
    <row r="8" spans="1:35" hidden="1" x14ac:dyDescent="0.3">
      <c r="C8" s="81"/>
      <c r="D8" s="81"/>
      <c r="E8" s="81"/>
      <c r="K8" s="81"/>
      <c r="M8" s="81"/>
      <c r="N8" s="81"/>
      <c r="O8" s="81"/>
      <c r="P8" s="81"/>
      <c r="Q8" s="81"/>
      <c r="R8" s="81"/>
      <c r="T8" s="81"/>
      <c r="U8" s="104"/>
      <c r="V8" s="104"/>
      <c r="W8" s="104"/>
      <c r="X8" s="104"/>
      <c r="Y8" s="104"/>
      <c r="Z8" s="81"/>
      <c r="AA8" s="81"/>
      <c r="AB8" s="81"/>
      <c r="AD8" s="37"/>
      <c r="AE8" s="37"/>
      <c r="AF8" s="37"/>
      <c r="AG8" s="38"/>
      <c r="AH8" s="38"/>
      <c r="AI8" s="38"/>
    </row>
    <row r="9" spans="1:35" s="40" customFormat="1" ht="16.8" hidden="1" x14ac:dyDescent="0.3">
      <c r="A9" s="39"/>
      <c r="B9" s="87"/>
      <c r="C9" s="106" t="s">
        <v>10</v>
      </c>
      <c r="D9" s="106"/>
      <c r="E9" s="106"/>
      <c r="F9" s="106"/>
      <c r="G9" s="106"/>
      <c r="H9" s="106"/>
      <c r="I9" s="107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</row>
    <row r="10" spans="1:35" s="43" customFormat="1" ht="34.5" customHeight="1" x14ac:dyDescent="0.3">
      <c r="A10" s="102" t="s">
        <v>111</v>
      </c>
      <c r="B10" s="103" t="s">
        <v>110</v>
      </c>
      <c r="C10" s="108" t="s">
        <v>1</v>
      </c>
      <c r="D10" s="108" t="s">
        <v>2</v>
      </c>
      <c r="E10" s="108" cm="1">
        <f t="array" ref="E10">SUMPRODUCT(--(TRIM(E12:E999)&lt;&gt;""))</f>
        <v>45</v>
      </c>
      <c r="F10" s="108" t="s">
        <v>18</v>
      </c>
      <c r="G10" s="108" t="s">
        <v>112</v>
      </c>
      <c r="H10" s="108" t="s">
        <v>20</v>
      </c>
      <c r="I10" s="108" t="s">
        <v>19</v>
      </c>
      <c r="J10" s="102" t="s">
        <v>17</v>
      </c>
      <c r="K10" s="108" t="s">
        <v>14</v>
      </c>
      <c r="L10" s="102" t="s">
        <v>108</v>
      </c>
      <c r="M10" s="108" t="s">
        <v>25</v>
      </c>
      <c r="N10" s="108" t="s">
        <v>26</v>
      </c>
      <c r="O10" s="108" t="s">
        <v>143</v>
      </c>
      <c r="P10" s="108" t="s">
        <v>144</v>
      </c>
      <c r="Q10" s="109" t="s">
        <v>145</v>
      </c>
      <c r="R10" s="108" t="s">
        <v>27</v>
      </c>
      <c r="S10" s="102" t="s">
        <v>28</v>
      </c>
      <c r="T10" s="109" t="s">
        <v>16</v>
      </c>
      <c r="U10" s="108" t="s">
        <v>3</v>
      </c>
      <c r="V10" s="108"/>
      <c r="W10" s="108"/>
      <c r="X10" s="108" t="s">
        <v>146</v>
      </c>
      <c r="Y10" s="108" t="s">
        <v>147</v>
      </c>
      <c r="Z10" s="108" t="s">
        <v>15</v>
      </c>
      <c r="AA10" s="109" t="s">
        <v>564</v>
      </c>
      <c r="AB10" s="108" t="s">
        <v>568</v>
      </c>
      <c r="AC10" s="115" t="s">
        <v>4</v>
      </c>
      <c r="AD10" s="41">
        <f ca="1" xml:space="preserve"> COUNT(AD12:AD9961)</f>
        <v>13</v>
      </c>
      <c r="AE10" s="41">
        <f ca="1" xml:space="preserve"> COUNT(AE12:AE9961)</f>
        <v>11</v>
      </c>
      <c r="AF10" s="41">
        <f ca="1" xml:space="preserve"> COUNT(AF12:AF9961)</f>
        <v>14</v>
      </c>
      <c r="AG10" s="41">
        <f ca="1" xml:space="preserve"> COUNT(AG12:AG9961)</f>
        <v>7</v>
      </c>
      <c r="AH10" s="41">
        <f ca="1" xml:space="preserve"> COUNT(AH12:AH9961)</f>
        <v>0</v>
      </c>
      <c r="AI10" s="42">
        <f ca="1">IFERROR(AVERAGE(AD12:AG9961),0)</f>
        <v>34.333333333333336</v>
      </c>
    </row>
    <row r="11" spans="1:35" s="43" customFormat="1" ht="34.5" customHeight="1" x14ac:dyDescent="0.3">
      <c r="A11" s="102"/>
      <c r="B11" s="103"/>
      <c r="C11" s="108"/>
      <c r="D11" s="108"/>
      <c r="E11" s="108"/>
      <c r="F11" s="108"/>
      <c r="G11" s="108"/>
      <c r="H11" s="108"/>
      <c r="I11" s="108"/>
      <c r="J11" s="102"/>
      <c r="K11" s="108"/>
      <c r="L11" s="102"/>
      <c r="M11" s="108"/>
      <c r="N11" s="108"/>
      <c r="O11" s="108"/>
      <c r="P11" s="108"/>
      <c r="Q11" s="110"/>
      <c r="R11" s="108"/>
      <c r="S11" s="102"/>
      <c r="T11" s="110"/>
      <c r="U11" s="84" t="s">
        <v>5</v>
      </c>
      <c r="V11" s="84" t="s">
        <v>6</v>
      </c>
      <c r="W11" s="86" t="s">
        <v>7</v>
      </c>
      <c r="X11" s="108"/>
      <c r="Y11" s="108"/>
      <c r="Z11" s="108"/>
      <c r="AA11" s="110"/>
      <c r="AB11" s="108"/>
      <c r="AC11" s="116"/>
      <c r="AD11" s="86" t="s">
        <v>113</v>
      </c>
      <c r="AE11" s="86" t="s">
        <v>114</v>
      </c>
      <c r="AF11" s="86" t="s">
        <v>115</v>
      </c>
      <c r="AG11" s="84" t="s">
        <v>116</v>
      </c>
      <c r="AH11" s="84" t="s">
        <v>1119</v>
      </c>
      <c r="AI11" s="84" t="s">
        <v>24</v>
      </c>
    </row>
    <row r="12" spans="1:35" s="134" customFormat="1" ht="78" x14ac:dyDescent="0.3">
      <c r="A12" s="91" t="s">
        <v>1193</v>
      </c>
      <c r="B12" s="92" t="s">
        <v>1131</v>
      </c>
      <c r="C12" s="139">
        <v>1</v>
      </c>
      <c r="D12" s="93" t="s">
        <v>23</v>
      </c>
      <c r="E12" s="93" t="s">
        <v>1249</v>
      </c>
      <c r="F12" s="93" t="s">
        <v>613</v>
      </c>
      <c r="G12" s="93" t="s">
        <v>1053</v>
      </c>
      <c r="H12" s="85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Київ місто</v>
      </c>
      <c r="I12" s="92">
        <v>31886</v>
      </c>
      <c r="J12" s="91" t="s">
        <v>1300</v>
      </c>
      <c r="K12" s="95" t="s">
        <v>1301</v>
      </c>
      <c r="L12" s="95" t="s">
        <v>1302</v>
      </c>
      <c r="M12" s="93" t="s">
        <v>1393</v>
      </c>
      <c r="N12" s="93" t="s">
        <v>1394</v>
      </c>
      <c r="O12" s="93" t="s">
        <v>142</v>
      </c>
      <c r="P12" s="93" t="s">
        <v>1395</v>
      </c>
      <c r="Q12" s="93" t="s">
        <v>1396</v>
      </c>
      <c r="R12" s="93" t="s">
        <v>1397</v>
      </c>
      <c r="S12" s="95" t="s">
        <v>1398</v>
      </c>
      <c r="T12" s="93"/>
      <c r="U12" s="93" t="s">
        <v>22</v>
      </c>
      <c r="V12" s="97">
        <v>100</v>
      </c>
      <c r="W12" s="98"/>
      <c r="X12" s="99">
        <v>45825</v>
      </c>
      <c r="Y12" s="99" t="s">
        <v>1130</v>
      </c>
      <c r="Z12" s="99" t="str">
        <f>IF(E12="","",IF(T12="","ні","так"))</f>
        <v>ні</v>
      </c>
      <c r="AA12" s="99">
        <v>45824</v>
      </c>
      <c r="AB12" s="99" t="s">
        <v>109</v>
      </c>
      <c r="AC12" s="100"/>
      <c r="AD12" s="50" t="str">
        <f ca="1">IF(INT(YEARFRAC(I12,TODAY()))&lt;=30,INT(YEARFRAC(I12,TODAY())),"")</f>
        <v/>
      </c>
      <c r="AE12" s="50" t="str">
        <f ca="1">IF(AND(INT(YEARFRAC(I12,TODAY()))&gt;=31,INT(YEARFRAC(I12,TODAY()))&lt;=35),INT(YEARFRAC(I12,TODAY())),"")</f>
        <v/>
      </c>
      <c r="AF12" s="50">
        <f ca="1">IF(AND(INT(YEARFRAC(I12,TODAY()))&gt;=36,INT(YEARFRAC(I12,TODAY()))&lt;=40),INT(YEARFRAC(I12,TODAY())),"")</f>
        <v>38</v>
      </c>
      <c r="AG12" s="51" t="str">
        <f ca="1">IF(AND(INT(YEARFRAC(I12,TODAY()))&gt;=41,INT(YEARFRAC(I12,TODAY()))&lt;=45),INT(YEARFRAC(I12,TODAY())),"")</f>
        <v/>
      </c>
      <c r="AH12" s="51" t="str">
        <f ca="1">IF(AND(INT(YEARFRAC(I12,TODAY()))&gt;=46,INT(YEARFRAC(I12,TODAY()))&lt;=48),INT(YEARFRAC(I12,TODAY())),"")</f>
        <v/>
      </c>
      <c r="AI12" s="89"/>
    </row>
    <row r="13" spans="1:35" s="135" customFormat="1" ht="109.2" x14ac:dyDescent="0.3">
      <c r="A13" s="91" t="s">
        <v>1232</v>
      </c>
      <c r="B13" s="92" t="s">
        <v>1131</v>
      </c>
      <c r="C13" s="139">
        <v>2</v>
      </c>
      <c r="D13" s="93" t="s">
        <v>23</v>
      </c>
      <c r="E13" s="94" t="s">
        <v>1263</v>
      </c>
      <c r="F13" s="93" t="s">
        <v>920</v>
      </c>
      <c r="G13" s="93"/>
      <c r="H13" s="85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Черкаська</v>
      </c>
      <c r="I13" s="92">
        <v>34402</v>
      </c>
      <c r="J13" s="91" t="s">
        <v>1339</v>
      </c>
      <c r="K13" s="93" t="s">
        <v>1340</v>
      </c>
      <c r="L13" s="95" t="s">
        <v>1341</v>
      </c>
      <c r="M13" s="93" t="s">
        <v>1615</v>
      </c>
      <c r="N13" s="93" t="s">
        <v>1616</v>
      </c>
      <c r="O13" s="93" t="s">
        <v>142</v>
      </c>
      <c r="P13" s="93" t="s">
        <v>1617</v>
      </c>
      <c r="Q13" s="93" t="s">
        <v>1618</v>
      </c>
      <c r="R13" s="93" t="s">
        <v>1619</v>
      </c>
      <c r="S13" s="95" t="s">
        <v>1620</v>
      </c>
      <c r="T13" s="93" t="s">
        <v>1342</v>
      </c>
      <c r="U13" s="93" t="s">
        <v>22</v>
      </c>
      <c r="V13" s="97">
        <v>100</v>
      </c>
      <c r="W13" s="98"/>
      <c r="X13" s="99">
        <v>45825</v>
      </c>
      <c r="Y13" s="99" t="s">
        <v>1130</v>
      </c>
      <c r="Z13" s="99" t="str">
        <f>IF(E13="","",IF(T13="","ні","так"))</f>
        <v>так</v>
      </c>
      <c r="AA13" s="99">
        <v>45824</v>
      </c>
      <c r="AB13" s="99" t="s">
        <v>109</v>
      </c>
      <c r="AC13" s="100"/>
      <c r="AD13" s="50" t="str">
        <f ca="1">IF(INT(YEARFRAC(I13,TODAY()))&lt;=30,INT(YEARFRAC(I13,TODAY())),"")</f>
        <v/>
      </c>
      <c r="AE13" s="50">
        <f ca="1">IF(AND(INT(YEARFRAC(I13,TODAY()))&gt;=31,INT(YEARFRAC(I13,TODAY()))&lt;=35),INT(YEARFRAC(I13,TODAY())),"")</f>
        <v>31</v>
      </c>
      <c r="AF13" s="50" t="str">
        <f ca="1">IF(AND(INT(YEARFRAC(I13,TODAY()))&gt;=36,INT(YEARFRAC(I13,TODAY()))&lt;=40),INT(YEARFRAC(I13,TODAY())),"")</f>
        <v/>
      </c>
      <c r="AG13" s="51" t="str">
        <f ca="1">IF(AND(INT(YEARFRAC(I13,TODAY()))&gt;=41,INT(YEARFRAC(I13,TODAY()))&lt;=45),INT(YEARFRAC(I13,TODAY())),"")</f>
        <v/>
      </c>
      <c r="AH13" s="51" t="str">
        <f ca="1">IF(AND(INT(YEARFRAC(I13,TODAY()))&gt;=46,INT(YEARFRAC(I13,TODAY()))&lt;=48),INT(YEARFRAC(I13,TODAY())),"")</f>
        <v/>
      </c>
      <c r="AI13" s="89"/>
    </row>
    <row r="14" spans="1:35" ht="78" x14ac:dyDescent="0.3">
      <c r="A14" s="35" t="s">
        <v>1232</v>
      </c>
      <c r="B14" s="44" t="s">
        <v>1129</v>
      </c>
      <c r="C14" s="139">
        <v>3</v>
      </c>
      <c r="D14" s="85" t="s">
        <v>23</v>
      </c>
      <c r="E14" s="85" t="s">
        <v>1228</v>
      </c>
      <c r="F14" s="85" t="s">
        <v>920</v>
      </c>
      <c r="G14" s="85"/>
      <c r="H14" s="85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Черкаська</v>
      </c>
      <c r="I14" s="44">
        <v>30550</v>
      </c>
      <c r="J14" s="35" t="s">
        <v>1231</v>
      </c>
      <c r="K14" s="36" t="s">
        <v>1229</v>
      </c>
      <c r="L14" s="46" t="s">
        <v>1230</v>
      </c>
      <c r="M14" s="85" t="s">
        <v>1524</v>
      </c>
      <c r="N14" s="85" t="s">
        <v>1525</v>
      </c>
      <c r="O14" s="85" t="s">
        <v>562</v>
      </c>
      <c r="P14" s="85" t="s">
        <v>1526</v>
      </c>
      <c r="Q14" s="85" t="s">
        <v>1527</v>
      </c>
      <c r="R14" s="85" t="s">
        <v>1528</v>
      </c>
      <c r="S14" s="46" t="s">
        <v>1529</v>
      </c>
      <c r="T14" s="85"/>
      <c r="U14" s="85" t="s">
        <v>22</v>
      </c>
      <c r="V14" s="47">
        <v>100</v>
      </c>
      <c r="W14" s="37"/>
      <c r="X14" s="48">
        <v>45825</v>
      </c>
      <c r="Y14" s="48" t="s">
        <v>1130</v>
      </c>
      <c r="Z14" s="48" t="str">
        <f>IF(E14="","",IF(T14="","ні","так"))</f>
        <v>ні</v>
      </c>
      <c r="AA14" s="48">
        <v>45824</v>
      </c>
      <c r="AB14" s="48" t="s">
        <v>109</v>
      </c>
      <c r="AC14" s="49"/>
      <c r="AD14" s="50" t="str">
        <f ca="1">IF(INT(YEARFRAC(I14,TODAY()))&lt;=30,INT(YEARFRAC(I14,TODAY())),"")</f>
        <v/>
      </c>
      <c r="AE14" s="50" t="str">
        <f ca="1">IF(AND(INT(YEARFRAC(I14,TODAY()))&gt;=31,INT(YEARFRAC(I14,TODAY()))&lt;=35),INT(YEARFRAC(I14,TODAY())),"")</f>
        <v/>
      </c>
      <c r="AF14" s="50" t="str">
        <f ca="1">IF(AND(INT(YEARFRAC(I14,TODAY()))&gt;=36,INT(YEARFRAC(I14,TODAY()))&lt;=40),INT(YEARFRAC(I14,TODAY())),"")</f>
        <v/>
      </c>
      <c r="AG14" s="51">
        <f ca="1">IF(AND(INT(YEARFRAC(I14,TODAY()))&gt;=41,INT(YEARFRAC(I14,TODAY()))&lt;=45),INT(YEARFRAC(I14,TODAY())),"")</f>
        <v>41</v>
      </c>
      <c r="AH14" s="51" t="str">
        <f ca="1">IF(AND(INT(YEARFRAC(I14,TODAY()))&gt;=46,INT(YEARFRAC(I14,TODAY()))&lt;=48),INT(YEARFRAC(I14,TODAY())),"")</f>
        <v/>
      </c>
      <c r="AI14" s="89"/>
    </row>
    <row r="15" spans="1:35" s="134" customFormat="1" ht="62.4" x14ac:dyDescent="0.3">
      <c r="A15" s="35" t="s">
        <v>1191</v>
      </c>
      <c r="B15" s="44" t="s">
        <v>1129</v>
      </c>
      <c r="C15" s="139">
        <v>4</v>
      </c>
      <c r="D15" s="85" t="s">
        <v>23</v>
      </c>
      <c r="E15" s="85" t="s">
        <v>1173</v>
      </c>
      <c r="F15" s="85" t="s">
        <v>623</v>
      </c>
      <c r="G15" s="85" t="s">
        <v>1053</v>
      </c>
      <c r="H15" s="85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Київ місто</v>
      </c>
      <c r="I15" s="44">
        <v>32016</v>
      </c>
      <c r="J15" s="35" t="s">
        <v>1176</v>
      </c>
      <c r="K15" s="36" t="s">
        <v>1174</v>
      </c>
      <c r="L15" s="46" t="s">
        <v>1175</v>
      </c>
      <c r="M15" s="85" t="s">
        <v>1563</v>
      </c>
      <c r="N15" s="85" t="s">
        <v>1564</v>
      </c>
      <c r="O15" s="85" t="s">
        <v>562</v>
      </c>
      <c r="P15" s="85" t="s">
        <v>1565</v>
      </c>
      <c r="Q15" s="85" t="s">
        <v>1566</v>
      </c>
      <c r="R15" s="85" t="s">
        <v>1567</v>
      </c>
      <c r="S15" s="46" t="s">
        <v>1568</v>
      </c>
      <c r="T15" s="85"/>
      <c r="U15" s="85" t="s">
        <v>22</v>
      </c>
      <c r="V15" s="47">
        <v>100</v>
      </c>
      <c r="W15" s="37"/>
      <c r="X15" s="48">
        <v>45825</v>
      </c>
      <c r="Y15" s="48" t="s">
        <v>1130</v>
      </c>
      <c r="Z15" s="48" t="str">
        <f>IF(E15="","",IF(T15="","ні","так"))</f>
        <v>ні</v>
      </c>
      <c r="AA15" s="48">
        <v>45820</v>
      </c>
      <c r="AB15" s="48" t="s">
        <v>109</v>
      </c>
      <c r="AC15" s="49"/>
      <c r="AD15" s="50" t="str">
        <f ca="1">IF(INT(YEARFRAC(I15,TODAY()))&lt;=30,INT(YEARFRAC(I15,TODAY())),"")</f>
        <v/>
      </c>
      <c r="AE15" s="50" t="str">
        <f ca="1">IF(AND(INT(YEARFRAC(I15,TODAY()))&gt;=31,INT(YEARFRAC(I15,TODAY()))&lt;=35),INT(YEARFRAC(I15,TODAY())),"")</f>
        <v/>
      </c>
      <c r="AF15" s="50">
        <f ca="1">IF(AND(INT(YEARFRAC(I15,TODAY()))&gt;=36,INT(YEARFRAC(I15,TODAY()))&lt;=40),INT(YEARFRAC(I15,TODAY())),"")</f>
        <v>37</v>
      </c>
      <c r="AG15" s="51" t="str">
        <f ca="1">IF(AND(INT(YEARFRAC(I15,TODAY()))&gt;=41,INT(YEARFRAC(I15,TODAY()))&lt;=45),INT(YEARFRAC(I15,TODAY())),"")</f>
        <v/>
      </c>
      <c r="AH15" s="51" t="str">
        <f ca="1">IF(AND(INT(YEARFRAC(I15,TODAY()))&gt;=46,INT(YEARFRAC(I15,TODAY()))&lt;=48),INT(YEARFRAC(I15,TODAY())),"")</f>
        <v/>
      </c>
      <c r="AI15" s="89"/>
    </row>
    <row r="16" spans="1:35" ht="93.6" x14ac:dyDescent="0.3">
      <c r="A16" s="119" t="s">
        <v>1151</v>
      </c>
      <c r="B16" s="120" t="s">
        <v>1129</v>
      </c>
      <c r="C16" s="139">
        <v>5</v>
      </c>
      <c r="D16" s="122" t="s">
        <v>23</v>
      </c>
      <c r="E16" s="122" t="s">
        <v>1147</v>
      </c>
      <c r="F16" s="122" t="s">
        <v>735</v>
      </c>
      <c r="G16" s="122"/>
      <c r="H16" s="122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Київ обл</v>
      </c>
      <c r="I16" s="120">
        <v>31238</v>
      </c>
      <c r="J16" s="119" t="s">
        <v>1149</v>
      </c>
      <c r="K16" s="134" t="s">
        <v>1148</v>
      </c>
      <c r="L16" s="124"/>
      <c r="M16" s="122" t="s">
        <v>1542</v>
      </c>
      <c r="N16" s="122" t="s">
        <v>1543</v>
      </c>
      <c r="O16" s="122" t="s">
        <v>563</v>
      </c>
      <c r="P16" s="122" t="s">
        <v>1544</v>
      </c>
      <c r="Q16" s="122" t="s">
        <v>1545</v>
      </c>
      <c r="R16" s="122" t="s">
        <v>1546</v>
      </c>
      <c r="S16" s="124" t="s">
        <v>1547</v>
      </c>
      <c r="T16" s="122" t="s">
        <v>1150</v>
      </c>
      <c r="U16" s="122" t="s">
        <v>22</v>
      </c>
      <c r="V16" s="128">
        <v>100</v>
      </c>
      <c r="W16" s="129"/>
      <c r="X16" s="130">
        <v>45825</v>
      </c>
      <c r="Y16" s="130" t="s">
        <v>1130</v>
      </c>
      <c r="Z16" s="130" t="str">
        <f>IF(E16="","",IF(T16="","ні","так"))</f>
        <v>так</v>
      </c>
      <c r="AA16" s="130">
        <v>45824</v>
      </c>
      <c r="AB16" s="130" t="s">
        <v>109</v>
      </c>
      <c r="AC16" s="131" t="s">
        <v>1137</v>
      </c>
      <c r="AD16" s="132" t="str">
        <f ca="1">IF(INT(YEARFRAC(I16,TODAY()))&lt;=30,INT(YEARFRAC(I16,TODAY())),"")</f>
        <v/>
      </c>
      <c r="AE16" s="132" t="str">
        <f ca="1">IF(AND(INT(YEARFRAC(I16,TODAY()))&gt;=31,INT(YEARFRAC(I16,TODAY()))&lt;=35),INT(YEARFRAC(I16,TODAY())),"")</f>
        <v/>
      </c>
      <c r="AF16" s="132">
        <f ca="1">IF(AND(INT(YEARFRAC(I16,TODAY()))&gt;=36,INT(YEARFRAC(I16,TODAY()))&lt;=40),INT(YEARFRAC(I16,TODAY())),"")</f>
        <v>39</v>
      </c>
      <c r="AG16" s="133" t="str">
        <f ca="1">IF(AND(INT(YEARFRAC(I16,TODAY()))&gt;=41,INT(YEARFRAC(I16,TODAY()))&lt;=45),INT(YEARFRAC(I16,TODAY())),"")</f>
        <v/>
      </c>
      <c r="AH16" s="133" t="str">
        <f ca="1">IF(AND(INT(YEARFRAC(I16,TODAY()))&gt;=46,INT(YEARFRAC(I16,TODAY()))&lt;=48),INT(YEARFRAC(I16,TODAY())),"")</f>
        <v/>
      </c>
      <c r="AI16" s="121"/>
    </row>
    <row r="17" spans="1:35" s="80" customFormat="1" ht="62.4" x14ac:dyDescent="0.3">
      <c r="A17" s="35" t="s">
        <v>1190</v>
      </c>
      <c r="B17" s="44" t="s">
        <v>1129</v>
      </c>
      <c r="C17" s="139">
        <v>6</v>
      </c>
      <c r="D17" s="85" t="s">
        <v>23</v>
      </c>
      <c r="E17" s="45" t="s">
        <v>1185</v>
      </c>
      <c r="F17" s="85" t="s">
        <v>708</v>
      </c>
      <c r="G17" s="85"/>
      <c r="H17" s="85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Київ місто</v>
      </c>
      <c r="I17" s="44">
        <v>33568</v>
      </c>
      <c r="J17" s="35" t="s">
        <v>1188</v>
      </c>
      <c r="K17" s="85" t="s">
        <v>1186</v>
      </c>
      <c r="L17" s="46" t="s">
        <v>1187</v>
      </c>
      <c r="M17" s="85" t="s">
        <v>1583</v>
      </c>
      <c r="N17" s="85" t="s">
        <v>1584</v>
      </c>
      <c r="O17" s="85" t="s">
        <v>563</v>
      </c>
      <c r="P17" s="85" t="s">
        <v>1585</v>
      </c>
      <c r="Q17" s="85" t="s">
        <v>1586</v>
      </c>
      <c r="R17" s="85" t="s">
        <v>1587</v>
      </c>
      <c r="S17" s="37" t="s">
        <v>1588</v>
      </c>
      <c r="T17" s="85"/>
      <c r="U17" s="85" t="s">
        <v>22</v>
      </c>
      <c r="V17" s="47">
        <v>100</v>
      </c>
      <c r="W17" s="37"/>
      <c r="X17" s="48">
        <v>45825</v>
      </c>
      <c r="Y17" s="48" t="s">
        <v>1130</v>
      </c>
      <c r="Z17" s="48" t="str">
        <f>IF(E17="","",IF(T17="","ні","так"))</f>
        <v>ні</v>
      </c>
      <c r="AA17" s="48">
        <v>45824</v>
      </c>
      <c r="AB17" s="48" t="s">
        <v>109</v>
      </c>
      <c r="AC17" s="49"/>
      <c r="AD17" s="50" t="str">
        <f ca="1">IF(INT(YEARFRAC(I17,TODAY()))&lt;=30,INT(YEARFRAC(I17,TODAY())),"")</f>
        <v/>
      </c>
      <c r="AE17" s="50">
        <f ca="1">IF(AND(INT(YEARFRAC(I17,TODAY()))&gt;=31,INT(YEARFRAC(I17,TODAY()))&lt;=35),INT(YEARFRAC(I17,TODAY())),"")</f>
        <v>33</v>
      </c>
      <c r="AF17" s="50" t="str">
        <f ca="1">IF(AND(INT(YEARFRAC(I17,TODAY()))&gt;=36,INT(YEARFRAC(I17,TODAY()))&lt;=40),INT(YEARFRAC(I17,TODAY())),"")</f>
        <v/>
      </c>
      <c r="AG17" s="51" t="str">
        <f ca="1">IF(AND(INT(YEARFRAC(I17,TODAY()))&gt;=41,INT(YEARFRAC(I17,TODAY()))&lt;=45),INT(YEARFRAC(I17,TODAY())),"")</f>
        <v/>
      </c>
      <c r="AH17" s="51" t="str">
        <f ca="1">IF(AND(INT(YEARFRAC(I17,TODAY()))&gt;=46,INT(YEARFRAC(I17,TODAY()))&lt;=48),INT(YEARFRAC(I17,TODAY())),"")</f>
        <v/>
      </c>
      <c r="AI17" s="89"/>
    </row>
    <row r="18" spans="1:35" ht="78" x14ac:dyDescent="0.3">
      <c r="A18" s="119" t="s">
        <v>1192</v>
      </c>
      <c r="B18" s="120" t="s">
        <v>1129</v>
      </c>
      <c r="C18" s="139">
        <v>7</v>
      </c>
      <c r="D18" s="122" t="s">
        <v>23</v>
      </c>
      <c r="E18" s="145" t="s">
        <v>1177</v>
      </c>
      <c r="F18" s="122" t="s">
        <v>709</v>
      </c>
      <c r="G18" s="85"/>
      <c r="H18" s="122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Київ місто</v>
      </c>
      <c r="I18" s="120">
        <v>31298</v>
      </c>
      <c r="J18" s="119" t="s">
        <v>1179</v>
      </c>
      <c r="K18" s="122" t="s">
        <v>1178</v>
      </c>
      <c r="L18" s="124" t="s">
        <v>1180</v>
      </c>
      <c r="M18" s="122" t="s">
        <v>1411</v>
      </c>
      <c r="N18" s="122" t="s">
        <v>1412</v>
      </c>
      <c r="O18" s="122" t="s">
        <v>142</v>
      </c>
      <c r="P18" s="122" t="s">
        <v>1413</v>
      </c>
      <c r="Q18" s="122" t="s">
        <v>1414</v>
      </c>
      <c r="R18" s="122" t="s">
        <v>1415</v>
      </c>
      <c r="S18" s="124" t="s">
        <v>1416</v>
      </c>
      <c r="T18" s="138"/>
      <c r="U18" s="122" t="s">
        <v>22</v>
      </c>
      <c r="V18" s="128">
        <v>100</v>
      </c>
      <c r="W18" s="129"/>
      <c r="X18" s="130">
        <v>45825</v>
      </c>
      <c r="Y18" s="130" t="s">
        <v>1130</v>
      </c>
      <c r="Z18" s="130" t="str">
        <f>IF(E18="","",IF(T18="","ні","так"))</f>
        <v>ні</v>
      </c>
      <c r="AA18" s="130">
        <v>45824</v>
      </c>
      <c r="AB18" s="130" t="s">
        <v>109</v>
      </c>
      <c r="AC18" s="131" t="s">
        <v>1136</v>
      </c>
      <c r="AD18" s="132" t="str">
        <f ca="1">IF(INT(YEARFRAC(I18,TODAY()))&lt;=30,INT(YEARFRAC(I18,TODAY())),"")</f>
        <v/>
      </c>
      <c r="AE18" s="132" t="str">
        <f ca="1">IF(AND(INT(YEARFRAC(I18,TODAY()))&gt;=31,INT(YEARFRAC(I18,TODAY()))&lt;=35),INT(YEARFRAC(I18,TODAY())),"")</f>
        <v/>
      </c>
      <c r="AF18" s="132">
        <f ca="1">IF(AND(INT(YEARFRAC(I18,TODAY()))&gt;=36,INT(YEARFRAC(I18,TODAY()))&lt;=40),INT(YEARFRAC(I18,TODAY())),"")</f>
        <v>39</v>
      </c>
      <c r="AG18" s="133" t="str">
        <f ca="1">IF(AND(INT(YEARFRAC(I18,TODAY()))&gt;=41,INT(YEARFRAC(I18,TODAY()))&lt;=45),INT(YEARFRAC(I18,TODAY())),"")</f>
        <v/>
      </c>
      <c r="AH18" s="133" t="str">
        <f ca="1">IF(AND(INT(YEARFRAC(I18,TODAY()))&gt;=46,INT(YEARFRAC(I18,TODAY()))&lt;=48),INT(YEARFRAC(I18,TODAY())),"")</f>
        <v/>
      </c>
      <c r="AI18" s="121"/>
    </row>
    <row r="19" spans="1:35" s="80" customFormat="1" ht="140.4" x14ac:dyDescent="0.3">
      <c r="A19" s="91" t="s">
        <v>1242</v>
      </c>
      <c r="B19" s="92" t="s">
        <v>1129</v>
      </c>
      <c r="C19" s="139">
        <v>8</v>
      </c>
      <c r="D19" s="93" t="s">
        <v>23</v>
      </c>
      <c r="E19" s="101" t="s">
        <v>1243</v>
      </c>
      <c r="F19" s="93" t="s">
        <v>737</v>
      </c>
      <c r="G19" s="93"/>
      <c r="H19" s="85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Київ обл</v>
      </c>
      <c r="I19" s="92">
        <v>32306</v>
      </c>
      <c r="J19" s="91" t="s">
        <v>1284</v>
      </c>
      <c r="K19" s="93" t="s">
        <v>1285</v>
      </c>
      <c r="L19" s="95" t="s">
        <v>1286</v>
      </c>
      <c r="M19" s="93" t="s">
        <v>1472</v>
      </c>
      <c r="N19" s="93" t="s">
        <v>1473</v>
      </c>
      <c r="O19" s="93" t="s">
        <v>561</v>
      </c>
      <c r="P19" s="93" t="s">
        <v>1474</v>
      </c>
      <c r="Q19" s="93" t="s">
        <v>1475</v>
      </c>
      <c r="R19" s="93" t="s">
        <v>1476</v>
      </c>
      <c r="S19" s="98" t="s">
        <v>1477</v>
      </c>
      <c r="T19" s="93"/>
      <c r="U19" s="93" t="s">
        <v>22</v>
      </c>
      <c r="V19" s="97">
        <v>100</v>
      </c>
      <c r="W19" s="98"/>
      <c r="X19" s="99">
        <v>45825</v>
      </c>
      <c r="Y19" s="99" t="s">
        <v>1130</v>
      </c>
      <c r="Z19" s="99" t="str">
        <f>IF(E19="","",IF(T19="","ні","так"))</f>
        <v>ні</v>
      </c>
      <c r="AA19" s="99">
        <v>45824</v>
      </c>
      <c r="AB19" s="99" t="s">
        <v>109</v>
      </c>
      <c r="AC19" s="100"/>
      <c r="AD19" s="50" t="str">
        <f ca="1">IF(INT(YEARFRAC(I19,TODAY()))&lt;=30,INT(YEARFRAC(I19,TODAY())),"")</f>
        <v/>
      </c>
      <c r="AE19" s="50" t="str">
        <f ca="1">IF(AND(INT(YEARFRAC(I19,TODAY()))&gt;=31,INT(YEARFRAC(I19,TODAY()))&lt;=35),INT(YEARFRAC(I19,TODAY())),"")</f>
        <v/>
      </c>
      <c r="AF19" s="50">
        <f ca="1">IF(AND(INT(YEARFRAC(I19,TODAY()))&gt;=36,INT(YEARFRAC(I19,TODAY()))&lt;=40),INT(YEARFRAC(I19,TODAY())),"")</f>
        <v>37</v>
      </c>
      <c r="AG19" s="51" t="str">
        <f ca="1">IF(AND(INT(YEARFRAC(I19,TODAY()))&gt;=41,INT(YEARFRAC(I19,TODAY()))&lt;=45),INT(YEARFRAC(I19,TODAY())),"")</f>
        <v/>
      </c>
      <c r="AH19" s="51" t="str">
        <f ca="1">IF(AND(INT(YEARFRAC(I19,TODAY()))&gt;=46,INT(YEARFRAC(I19,TODAY()))&lt;=48),INT(YEARFRAC(I19,TODAY())),"")</f>
        <v/>
      </c>
      <c r="AI19" s="89"/>
    </row>
    <row r="20" spans="1:35" s="80" customFormat="1" ht="202.8" x14ac:dyDescent="0.3">
      <c r="A20" s="119" t="s">
        <v>1138</v>
      </c>
      <c r="B20" s="120" t="s">
        <v>1129</v>
      </c>
      <c r="C20" s="139">
        <v>9</v>
      </c>
      <c r="D20" s="122" t="s">
        <v>23</v>
      </c>
      <c r="E20" s="122" t="s">
        <v>1139</v>
      </c>
      <c r="F20" s="122" t="s">
        <v>659</v>
      </c>
      <c r="G20" s="122"/>
      <c r="H20" s="122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Житомирська</v>
      </c>
      <c r="I20" s="120">
        <v>31279</v>
      </c>
      <c r="J20" s="119" t="s">
        <v>1142</v>
      </c>
      <c r="K20" s="134" t="s">
        <v>1140</v>
      </c>
      <c r="L20" s="124" t="s">
        <v>1141</v>
      </c>
      <c r="M20" s="122" t="s">
        <v>1460</v>
      </c>
      <c r="N20" s="122" t="s">
        <v>1461</v>
      </c>
      <c r="O20" s="122" t="s">
        <v>561</v>
      </c>
      <c r="P20" s="122" t="s">
        <v>1462</v>
      </c>
      <c r="Q20" s="122" t="s">
        <v>1463</v>
      </c>
      <c r="R20" s="122" t="s">
        <v>1464</v>
      </c>
      <c r="S20" s="124" t="s">
        <v>1465</v>
      </c>
      <c r="T20" s="122"/>
      <c r="U20" s="122" t="s">
        <v>22</v>
      </c>
      <c r="V20" s="128">
        <v>100</v>
      </c>
      <c r="W20" s="129"/>
      <c r="X20" s="130">
        <v>45825</v>
      </c>
      <c r="Y20" s="130" t="s">
        <v>1130</v>
      </c>
      <c r="Z20" s="130" t="str">
        <f>IF(E20="","",IF(T20="","ні","так"))</f>
        <v>ні</v>
      </c>
      <c r="AA20" s="130">
        <v>45824</v>
      </c>
      <c r="AB20" s="130" t="s">
        <v>109</v>
      </c>
      <c r="AC20" s="131" t="s">
        <v>1137</v>
      </c>
      <c r="AD20" s="132" t="str">
        <f ca="1">IF(INT(YEARFRAC(I20,TODAY()))&lt;=30,INT(YEARFRAC(I20,TODAY())),"")</f>
        <v/>
      </c>
      <c r="AE20" s="132" t="str">
        <f ca="1">IF(AND(INT(YEARFRAC(I20,TODAY()))&gt;=31,INT(YEARFRAC(I20,TODAY()))&lt;=35),INT(YEARFRAC(I20,TODAY())),"")</f>
        <v/>
      </c>
      <c r="AF20" s="132">
        <f ca="1">IF(AND(INT(YEARFRAC(I20,TODAY()))&gt;=36,INT(YEARFRAC(I20,TODAY()))&lt;=40),INT(YEARFRAC(I20,TODAY())),"")</f>
        <v>39</v>
      </c>
      <c r="AG20" s="133" t="str">
        <f ca="1">IF(AND(INT(YEARFRAC(I20,TODAY()))&gt;=41,INT(YEARFRAC(I20,TODAY()))&lt;=45),INT(YEARFRAC(I20,TODAY())),"")</f>
        <v/>
      </c>
      <c r="AH20" s="133" t="str">
        <f ca="1">IF(AND(INT(YEARFRAC(I20,TODAY()))&gt;=46,INT(YEARFRAC(I20,TODAY()))&lt;=48),INT(YEARFRAC(I20,TODAY())),"")</f>
        <v/>
      </c>
      <c r="AI20" s="121"/>
    </row>
    <row r="21" spans="1:35" ht="140.4" x14ac:dyDescent="0.3">
      <c r="A21" s="35" t="s">
        <v>1193</v>
      </c>
      <c r="B21" s="44" t="s">
        <v>1129</v>
      </c>
      <c r="C21" s="139">
        <v>10</v>
      </c>
      <c r="D21" s="85" t="s">
        <v>23</v>
      </c>
      <c r="E21" s="45" t="s">
        <v>1181</v>
      </c>
      <c r="F21" s="85" t="s">
        <v>613</v>
      </c>
      <c r="G21" s="85" t="s">
        <v>1053</v>
      </c>
      <c r="H21" s="85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Київ місто</v>
      </c>
      <c r="I21" s="44">
        <v>34872</v>
      </c>
      <c r="J21" s="35" t="s">
        <v>1184</v>
      </c>
      <c r="K21" s="85" t="s">
        <v>1182</v>
      </c>
      <c r="L21" s="46" t="s">
        <v>1183</v>
      </c>
      <c r="M21" s="85" t="s">
        <v>1501</v>
      </c>
      <c r="N21" s="85" t="s">
        <v>1502</v>
      </c>
      <c r="O21" s="85" t="s">
        <v>142</v>
      </c>
      <c r="P21" s="85" t="s">
        <v>1503</v>
      </c>
      <c r="Q21" s="85" t="s">
        <v>1504</v>
      </c>
      <c r="R21" s="85" t="s">
        <v>1505</v>
      </c>
      <c r="S21" s="37" t="s">
        <v>1506</v>
      </c>
      <c r="T21" s="85"/>
      <c r="U21" s="85" t="s">
        <v>22</v>
      </c>
      <c r="V21" s="47">
        <v>100</v>
      </c>
      <c r="W21" s="37"/>
      <c r="X21" s="48">
        <v>45825</v>
      </c>
      <c r="Y21" s="48" t="s">
        <v>1130</v>
      </c>
      <c r="Z21" s="48" t="str">
        <f>IF(E21="","",IF(T21="","ні","так"))</f>
        <v>ні</v>
      </c>
      <c r="AA21" s="48">
        <v>45824</v>
      </c>
      <c r="AB21" s="48" t="s">
        <v>109</v>
      </c>
      <c r="AC21" s="49"/>
      <c r="AD21" s="50">
        <f ca="1">IF(INT(YEARFRAC(I21,TODAY()))&lt;=30,INT(YEARFRAC(I21,TODAY())),"")</f>
        <v>29</v>
      </c>
      <c r="AE21" s="50" t="str">
        <f ca="1">IF(AND(INT(YEARFRAC(I21,TODAY()))&gt;=31,INT(YEARFRAC(I21,TODAY()))&lt;=35),INT(YEARFRAC(I21,TODAY())),"")</f>
        <v/>
      </c>
      <c r="AF21" s="50" t="str">
        <f ca="1">IF(AND(INT(YEARFRAC(I21,TODAY()))&gt;=36,INT(YEARFRAC(I21,TODAY()))&lt;=40),INT(YEARFRAC(I21,TODAY())),"")</f>
        <v/>
      </c>
      <c r="AG21" s="51" t="str">
        <f ca="1">IF(AND(INT(YEARFRAC(I21,TODAY()))&gt;=41,INT(YEARFRAC(I21,TODAY()))&lt;=45),INT(YEARFRAC(I21,TODAY())),"")</f>
        <v/>
      </c>
      <c r="AH21" s="51" t="str">
        <f ca="1">IF(AND(INT(YEARFRAC(I21,TODAY()))&gt;=46,INT(YEARFRAC(I21,TODAY()))&lt;=48),INT(YEARFRAC(I21,TODAY())),"")</f>
        <v/>
      </c>
      <c r="AI21" s="89"/>
    </row>
    <row r="22" spans="1:35" s="134" customFormat="1" ht="93.6" x14ac:dyDescent="0.3">
      <c r="A22" s="91" t="s">
        <v>1138</v>
      </c>
      <c r="B22" s="92" t="s">
        <v>1131</v>
      </c>
      <c r="C22" s="139">
        <v>11</v>
      </c>
      <c r="D22" s="93" t="s">
        <v>987</v>
      </c>
      <c r="E22" s="93" t="s">
        <v>1238</v>
      </c>
      <c r="F22" s="93" t="s">
        <v>659</v>
      </c>
      <c r="G22" s="93"/>
      <c r="H22" s="85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Житомирська</v>
      </c>
      <c r="I22" s="92">
        <v>33783</v>
      </c>
      <c r="J22" s="91" t="s">
        <v>1274</v>
      </c>
      <c r="K22" s="101" t="s">
        <v>1275</v>
      </c>
      <c r="L22" s="95" t="s">
        <v>1276</v>
      </c>
      <c r="M22" s="93" t="s">
        <v>1357</v>
      </c>
      <c r="N22" s="93" t="s">
        <v>1358</v>
      </c>
      <c r="O22" s="93" t="s">
        <v>562</v>
      </c>
      <c r="P22" s="93" t="s">
        <v>1359</v>
      </c>
      <c r="Q22" s="93" t="s">
        <v>1360</v>
      </c>
      <c r="R22" s="93" t="s">
        <v>1361</v>
      </c>
      <c r="S22" s="95" t="s">
        <v>1362</v>
      </c>
      <c r="T22" s="93" t="s">
        <v>1277</v>
      </c>
      <c r="U22" s="93" t="s">
        <v>22</v>
      </c>
      <c r="V22" s="97">
        <v>100</v>
      </c>
      <c r="W22" s="98"/>
      <c r="X22" s="99">
        <v>45825</v>
      </c>
      <c r="Y22" s="99" t="s">
        <v>1130</v>
      </c>
      <c r="Z22" s="99" t="str">
        <f>IF(E22="","",IF(T22="","ні","так"))</f>
        <v>так</v>
      </c>
      <c r="AA22" s="99">
        <v>45823</v>
      </c>
      <c r="AB22" s="99" t="s">
        <v>109</v>
      </c>
      <c r="AC22" s="100"/>
      <c r="AD22" s="50" t="str">
        <f ca="1">IF(INT(YEARFRAC(I22,TODAY()))&lt;=30,INT(YEARFRAC(I22,TODAY())),"")</f>
        <v/>
      </c>
      <c r="AE22" s="50">
        <f ca="1">IF(AND(INT(YEARFRAC(I22,TODAY()))&gt;=31,INT(YEARFRAC(I22,TODAY()))&lt;=35),INT(YEARFRAC(I22,TODAY())),"")</f>
        <v>32</v>
      </c>
      <c r="AF22" s="50" t="str">
        <f ca="1">IF(AND(INT(YEARFRAC(I22,TODAY()))&gt;=36,INT(YEARFRAC(I22,TODAY()))&lt;=40),INT(YEARFRAC(I22,TODAY())),"")</f>
        <v/>
      </c>
      <c r="AG22" s="51" t="str">
        <f ca="1">IF(AND(INT(YEARFRAC(I22,TODAY()))&gt;=41,INT(YEARFRAC(I22,TODAY()))&lt;=45),INT(YEARFRAC(I22,TODAY())),"")</f>
        <v/>
      </c>
      <c r="AH22" s="51" t="str">
        <f ca="1">IF(AND(INT(YEARFRAC(I22,TODAY()))&gt;=46,INT(YEARFRAC(I22,TODAY()))&lt;=48),INT(YEARFRAC(I22,TODAY())),"")</f>
        <v/>
      </c>
      <c r="AI22" s="89"/>
    </row>
    <row r="23" spans="1:35" ht="93.6" x14ac:dyDescent="0.3">
      <c r="A23" s="91" t="s">
        <v>1233</v>
      </c>
      <c r="B23" s="92" t="s">
        <v>1131</v>
      </c>
      <c r="C23" s="139">
        <v>12</v>
      </c>
      <c r="D23" s="93" t="s">
        <v>23</v>
      </c>
      <c r="E23" s="94" t="s">
        <v>1234</v>
      </c>
      <c r="F23" s="93" t="s">
        <v>733</v>
      </c>
      <c r="G23" s="93"/>
      <c r="H23" s="85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Київ обл</v>
      </c>
      <c r="I23" s="92">
        <v>30494</v>
      </c>
      <c r="J23" s="91" t="s">
        <v>1264</v>
      </c>
      <c r="K23" s="93" t="s">
        <v>1265</v>
      </c>
      <c r="L23" s="95" t="s">
        <v>1266</v>
      </c>
      <c r="M23" s="93" t="s">
        <v>1345</v>
      </c>
      <c r="N23" s="93" t="s">
        <v>1346</v>
      </c>
      <c r="O23" s="93" t="s">
        <v>563</v>
      </c>
      <c r="P23" s="93" t="s">
        <v>1347</v>
      </c>
      <c r="Q23" s="93" t="s">
        <v>1348</v>
      </c>
      <c r="R23" s="93" t="s">
        <v>1349</v>
      </c>
      <c r="S23" s="95" t="s">
        <v>1350</v>
      </c>
      <c r="T23" s="96"/>
      <c r="U23" s="93" t="s">
        <v>22</v>
      </c>
      <c r="V23" s="97">
        <v>100</v>
      </c>
      <c r="W23" s="98"/>
      <c r="X23" s="99">
        <v>45825</v>
      </c>
      <c r="Y23" s="99" t="s">
        <v>1130</v>
      </c>
      <c r="Z23" s="99" t="str">
        <f>IF(E23="","",IF(T23="","ні","так"))</f>
        <v>ні</v>
      </c>
      <c r="AA23" s="99">
        <v>45824</v>
      </c>
      <c r="AB23" s="99" t="s">
        <v>109</v>
      </c>
      <c r="AC23" s="100"/>
      <c r="AD23" s="50" t="str">
        <f ca="1">IF(INT(YEARFRAC(I23,TODAY()))&lt;=30,INT(YEARFRAC(I23,TODAY())),"")</f>
        <v/>
      </c>
      <c r="AE23" s="50" t="str">
        <f ca="1">IF(AND(INT(YEARFRAC(I23,TODAY()))&gt;=31,INT(YEARFRAC(I23,TODAY()))&lt;=35),INT(YEARFRAC(I23,TODAY())),"")</f>
        <v/>
      </c>
      <c r="AF23" s="50" t="str">
        <f ca="1">IF(AND(INT(YEARFRAC(I23,TODAY()))&gt;=36,INT(YEARFRAC(I23,TODAY()))&lt;=40),INT(YEARFRAC(I23,TODAY())),"")</f>
        <v/>
      </c>
      <c r="AG23" s="51">
        <f ca="1">IF(AND(INT(YEARFRAC(I23,TODAY()))&gt;=41,INT(YEARFRAC(I23,TODAY()))&lt;=45),INT(YEARFRAC(I23,TODAY())),"")</f>
        <v>41</v>
      </c>
      <c r="AH23" s="51" t="str">
        <f ca="1">IF(AND(INT(YEARFRAC(I23,TODAY()))&gt;=46,INT(YEARFRAC(I23,TODAY()))&lt;=48),INT(YEARFRAC(I23,TODAY())),"")</f>
        <v/>
      </c>
      <c r="AI23" s="89"/>
    </row>
    <row r="24" spans="1:35" ht="93.6" x14ac:dyDescent="0.3">
      <c r="A24" s="91" t="s">
        <v>1153</v>
      </c>
      <c r="B24" s="92" t="s">
        <v>1129</v>
      </c>
      <c r="C24" s="139">
        <v>13</v>
      </c>
      <c r="D24" s="93" t="s">
        <v>23</v>
      </c>
      <c r="E24" s="94" t="s">
        <v>1241</v>
      </c>
      <c r="F24" s="93" t="s">
        <v>918</v>
      </c>
      <c r="G24" s="93"/>
      <c r="H24" s="85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Черкаська</v>
      </c>
      <c r="I24" s="92">
        <v>34396</v>
      </c>
      <c r="J24" s="91" t="s">
        <v>1281</v>
      </c>
      <c r="K24" s="101" t="s">
        <v>1282</v>
      </c>
      <c r="L24" s="95" t="s">
        <v>1283</v>
      </c>
      <c r="M24" s="93" t="s">
        <v>1363</v>
      </c>
      <c r="N24" s="93" t="s">
        <v>1364</v>
      </c>
      <c r="O24" s="93" t="s">
        <v>142</v>
      </c>
      <c r="P24" s="93" t="s">
        <v>1365</v>
      </c>
      <c r="Q24" s="93" t="s">
        <v>1366</v>
      </c>
      <c r="R24" s="93" t="s">
        <v>1367</v>
      </c>
      <c r="S24" s="95" t="s">
        <v>1368</v>
      </c>
      <c r="T24" s="93"/>
      <c r="U24" s="93" t="s">
        <v>22</v>
      </c>
      <c r="V24" s="97">
        <v>100</v>
      </c>
      <c r="W24" s="98"/>
      <c r="X24" s="99">
        <v>45825</v>
      </c>
      <c r="Y24" s="99" t="s">
        <v>1130</v>
      </c>
      <c r="Z24" s="99" t="str">
        <f>IF(E24="","",IF(T24="","ні","так"))</f>
        <v>ні</v>
      </c>
      <c r="AA24" s="99">
        <v>45824</v>
      </c>
      <c r="AB24" s="99" t="s">
        <v>109</v>
      </c>
      <c r="AC24" s="100"/>
      <c r="AD24" s="50" t="str">
        <f ca="1">IF(INT(YEARFRAC(I24,TODAY()))&lt;=30,INT(YEARFRAC(I24,TODAY())),"")</f>
        <v/>
      </c>
      <c r="AE24" s="50">
        <f ca="1">IF(AND(INT(YEARFRAC(I24,TODAY()))&gt;=31,INT(YEARFRAC(I24,TODAY()))&lt;=35),INT(YEARFRAC(I24,TODAY())),"")</f>
        <v>31</v>
      </c>
      <c r="AF24" s="50" t="str">
        <f ca="1">IF(AND(INT(YEARFRAC(I24,TODAY()))&gt;=36,INT(YEARFRAC(I24,TODAY()))&lt;=40),INT(YEARFRAC(I24,TODAY())),"")</f>
        <v/>
      </c>
      <c r="AG24" s="51" t="str">
        <f ca="1">IF(AND(INT(YEARFRAC(I24,TODAY()))&gt;=41,INT(YEARFRAC(I24,TODAY()))&lt;=45),INT(YEARFRAC(I24,TODAY())),"")</f>
        <v/>
      </c>
      <c r="AH24" s="51" t="str">
        <f ca="1">IF(AND(INT(YEARFRAC(I24,TODAY()))&gt;=46,INT(YEARFRAC(I24,TODAY()))&lt;=48),INT(YEARFRAC(I24,TODAY())),"")</f>
        <v/>
      </c>
      <c r="AI24" s="89"/>
    </row>
    <row r="25" spans="1:35" ht="124.8" x14ac:dyDescent="0.3">
      <c r="A25" s="91" t="s">
        <v>1206</v>
      </c>
      <c r="B25" s="92" t="s">
        <v>1131</v>
      </c>
      <c r="C25" s="139">
        <v>14</v>
      </c>
      <c r="D25" s="93" t="s">
        <v>23</v>
      </c>
      <c r="E25" s="94" t="s">
        <v>1262</v>
      </c>
      <c r="F25" s="93" t="s">
        <v>576</v>
      </c>
      <c r="G25" s="93"/>
      <c r="H25" s="85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Вінницька</v>
      </c>
      <c r="I25" s="92">
        <v>31612</v>
      </c>
      <c r="J25" s="91" t="s">
        <v>1336</v>
      </c>
      <c r="K25" s="99" t="s">
        <v>1337</v>
      </c>
      <c r="L25" s="95" t="s">
        <v>1338</v>
      </c>
      <c r="M25" s="99" t="s">
        <v>1518</v>
      </c>
      <c r="N25" s="99" t="s">
        <v>1519</v>
      </c>
      <c r="O25" s="93" t="s">
        <v>142</v>
      </c>
      <c r="P25" s="99" t="s">
        <v>1520</v>
      </c>
      <c r="Q25" s="99" t="s">
        <v>1521</v>
      </c>
      <c r="R25" s="99" t="s">
        <v>1522</v>
      </c>
      <c r="S25" s="95" t="s">
        <v>1523</v>
      </c>
      <c r="T25" s="93"/>
      <c r="U25" s="93" t="s">
        <v>22</v>
      </c>
      <c r="V25" s="97">
        <v>100</v>
      </c>
      <c r="W25" s="98"/>
      <c r="X25" s="99">
        <v>45825</v>
      </c>
      <c r="Y25" s="99" t="s">
        <v>1130</v>
      </c>
      <c r="Z25" s="99" t="str">
        <f>IF(E25="","",IF(T25="","ні","так"))</f>
        <v>ні</v>
      </c>
      <c r="AA25" s="99">
        <v>45824</v>
      </c>
      <c r="AB25" s="99" t="s">
        <v>109</v>
      </c>
      <c r="AC25" s="100"/>
      <c r="AD25" s="50" t="str">
        <f ca="1">IF(INT(YEARFRAC(I25,TODAY()))&lt;=30,INT(YEARFRAC(I25,TODAY())),"")</f>
        <v/>
      </c>
      <c r="AE25" s="50" t="str">
        <f ca="1">IF(AND(INT(YEARFRAC(I25,TODAY()))&gt;=31,INT(YEARFRAC(I25,TODAY()))&lt;=35),INT(YEARFRAC(I25,TODAY())),"")</f>
        <v/>
      </c>
      <c r="AF25" s="50">
        <f ca="1">IF(AND(INT(YEARFRAC(I25,TODAY()))&gt;=36,INT(YEARFRAC(I25,TODAY()))&lt;=40),INT(YEARFRAC(I25,TODAY())),"")</f>
        <v>38</v>
      </c>
      <c r="AG25" s="51" t="str">
        <f ca="1">IF(AND(INT(YEARFRAC(I25,TODAY()))&gt;=41,INT(YEARFRAC(I25,TODAY()))&lt;=45),INT(YEARFRAC(I25,TODAY())),"")</f>
        <v/>
      </c>
      <c r="AH25" s="51" t="str">
        <f ca="1">IF(AND(INT(YEARFRAC(I25,TODAY()))&gt;=46,INT(YEARFRAC(I25,TODAY()))&lt;=48),INT(YEARFRAC(I25,TODAY())),"")</f>
        <v/>
      </c>
      <c r="AI25" s="89"/>
    </row>
    <row r="26" spans="1:35" ht="78" x14ac:dyDescent="0.3">
      <c r="A26" s="35" t="s">
        <v>1219</v>
      </c>
      <c r="B26" s="44" t="s">
        <v>1129</v>
      </c>
      <c r="C26" s="139">
        <v>15</v>
      </c>
      <c r="D26" s="85" t="s">
        <v>23</v>
      </c>
      <c r="E26" s="45" t="s">
        <v>1220</v>
      </c>
      <c r="F26" s="85" t="s">
        <v>136</v>
      </c>
      <c r="G26" s="85"/>
      <c r="H26" s="85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Житомирська</v>
      </c>
      <c r="I26" s="44">
        <v>35649</v>
      </c>
      <c r="J26" s="35" t="s">
        <v>1223</v>
      </c>
      <c r="K26" s="48" t="s">
        <v>1221</v>
      </c>
      <c r="L26" s="46" t="s">
        <v>1222</v>
      </c>
      <c r="M26" s="48" t="s">
        <v>1608</v>
      </c>
      <c r="N26" s="48" t="s">
        <v>1609</v>
      </c>
      <c r="O26" s="85" t="s">
        <v>563</v>
      </c>
      <c r="P26" s="48" t="s">
        <v>1610</v>
      </c>
      <c r="Q26" s="48" t="s">
        <v>1611</v>
      </c>
      <c r="R26" s="48" t="s">
        <v>1612</v>
      </c>
      <c r="S26" s="46" t="s">
        <v>1613</v>
      </c>
      <c r="T26" s="85"/>
      <c r="U26" s="85" t="s">
        <v>22</v>
      </c>
      <c r="V26" s="47">
        <v>100</v>
      </c>
      <c r="W26" s="37"/>
      <c r="X26" s="48">
        <v>45825</v>
      </c>
      <c r="Y26" s="48" t="s">
        <v>1130</v>
      </c>
      <c r="Z26" s="48" t="str">
        <f>IF(E26="","",IF(T26="","ні","так"))</f>
        <v>ні</v>
      </c>
      <c r="AA26" s="48">
        <v>45825</v>
      </c>
      <c r="AB26" s="48" t="s">
        <v>567</v>
      </c>
      <c r="AC26" s="49"/>
      <c r="AD26" s="50">
        <f ca="1">IF(INT(YEARFRAC(I26,TODAY()))&lt;=30,INT(YEARFRAC(I26,TODAY())),"")</f>
        <v>27</v>
      </c>
      <c r="AE26" s="50" t="str">
        <f ca="1">IF(AND(INT(YEARFRAC(I26,TODAY()))&gt;=31,INT(YEARFRAC(I26,TODAY()))&lt;=35),INT(YEARFRAC(I26,TODAY())),"")</f>
        <v/>
      </c>
      <c r="AF26" s="50" t="str">
        <f ca="1">IF(AND(INT(YEARFRAC(I26,TODAY()))&gt;=36,INT(YEARFRAC(I26,TODAY()))&lt;=40),INT(YEARFRAC(I26,TODAY())),"")</f>
        <v/>
      </c>
      <c r="AG26" s="51" t="str">
        <f ca="1">IF(AND(INT(YEARFRAC(I26,TODAY()))&gt;=41,INT(YEARFRAC(I26,TODAY()))&lt;=45),INT(YEARFRAC(I26,TODAY())),"")</f>
        <v/>
      </c>
      <c r="AH26" s="51" t="str">
        <f ca="1">IF(AND(INT(YEARFRAC(I26,TODAY()))&gt;=46,INT(YEARFRAC(I26,TODAY()))&lt;=48),INT(YEARFRAC(I26,TODAY())),"")</f>
        <v/>
      </c>
      <c r="AI26" s="89"/>
    </row>
    <row r="27" spans="1:35" ht="93.6" x14ac:dyDescent="0.3">
      <c r="A27" s="91" t="s">
        <v>1162</v>
      </c>
      <c r="B27" s="92" t="s">
        <v>1129</v>
      </c>
      <c r="C27" s="139">
        <v>16</v>
      </c>
      <c r="D27" s="93" t="s">
        <v>23</v>
      </c>
      <c r="E27" s="93" t="s">
        <v>1244</v>
      </c>
      <c r="F27" s="93" t="s">
        <v>138</v>
      </c>
      <c r="G27" s="93"/>
      <c r="H27" s="85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Київ обл</v>
      </c>
      <c r="I27" s="92">
        <v>35349</v>
      </c>
      <c r="J27" s="91" t="s">
        <v>1287</v>
      </c>
      <c r="K27" s="95" t="s">
        <v>1288</v>
      </c>
      <c r="L27" s="95" t="s">
        <v>1289</v>
      </c>
      <c r="M27" s="93" t="s">
        <v>1381</v>
      </c>
      <c r="N27" s="93" t="s">
        <v>1382</v>
      </c>
      <c r="O27" s="93" t="s">
        <v>562</v>
      </c>
      <c r="P27" s="93" t="s">
        <v>1383</v>
      </c>
      <c r="Q27" s="93" t="s">
        <v>1384</v>
      </c>
      <c r="R27" s="93" t="s">
        <v>1385</v>
      </c>
      <c r="S27" s="95" t="s">
        <v>1386</v>
      </c>
      <c r="T27" s="93"/>
      <c r="U27" s="93" t="s">
        <v>22</v>
      </c>
      <c r="V27" s="97">
        <v>100</v>
      </c>
      <c r="W27" s="98"/>
      <c r="X27" s="99">
        <v>45825</v>
      </c>
      <c r="Y27" s="99" t="s">
        <v>1130</v>
      </c>
      <c r="Z27" s="99" t="str">
        <f>IF(E27="","",IF(T27="","ні","так"))</f>
        <v>ні</v>
      </c>
      <c r="AA27" s="99">
        <v>45824</v>
      </c>
      <c r="AB27" s="99" t="s">
        <v>567</v>
      </c>
      <c r="AC27" s="100"/>
      <c r="AD27" s="50">
        <f ca="1">IF(INT(YEARFRAC(I27,TODAY()))&lt;=30,INT(YEARFRAC(I27,TODAY())),"")</f>
        <v>28</v>
      </c>
      <c r="AE27" s="50" t="str">
        <f ca="1">IF(AND(INT(YEARFRAC(I27,TODAY()))&gt;=31,INT(YEARFRAC(I27,TODAY()))&lt;=35),INT(YEARFRAC(I27,TODAY())),"")</f>
        <v/>
      </c>
      <c r="AF27" s="50" t="str">
        <f ca="1">IF(AND(INT(YEARFRAC(I27,TODAY()))&gt;=36,INT(YEARFRAC(I27,TODAY()))&lt;=40),INT(YEARFRAC(I27,TODAY())),"")</f>
        <v/>
      </c>
      <c r="AG27" s="51" t="str">
        <f ca="1">IF(AND(INT(YEARFRAC(I27,TODAY()))&gt;=41,INT(YEARFRAC(I27,TODAY()))&lt;=45),INT(YEARFRAC(I27,TODAY())),"")</f>
        <v/>
      </c>
      <c r="AH27" s="51" t="str">
        <f ca="1">IF(AND(INT(YEARFRAC(I27,TODAY()))&gt;=46,INT(YEARFRAC(I27,TODAY()))&lt;=48),INT(YEARFRAC(I27,TODAY())),"")</f>
        <v/>
      </c>
      <c r="AI27" s="89"/>
    </row>
    <row r="28" spans="1:35" ht="93.6" x14ac:dyDescent="0.3">
      <c r="A28" s="35" t="s">
        <v>1206</v>
      </c>
      <c r="B28" s="44" t="s">
        <v>1129</v>
      </c>
      <c r="C28" s="139">
        <v>17</v>
      </c>
      <c r="D28" s="85" t="s">
        <v>23</v>
      </c>
      <c r="E28" s="118" t="s">
        <v>1343</v>
      </c>
      <c r="F28" s="85" t="s">
        <v>576</v>
      </c>
      <c r="G28" s="85"/>
      <c r="H28" s="85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Вінницька</v>
      </c>
      <c r="I28" s="44">
        <v>29561</v>
      </c>
      <c r="J28" s="35" t="s">
        <v>1213</v>
      </c>
      <c r="K28" s="85" t="s">
        <v>1212</v>
      </c>
      <c r="L28" s="46" t="s">
        <v>1214</v>
      </c>
      <c r="M28" s="85" t="s">
        <v>1512</v>
      </c>
      <c r="N28" s="85" t="s">
        <v>1513</v>
      </c>
      <c r="O28" s="85" t="s">
        <v>561</v>
      </c>
      <c r="P28" s="85" t="s">
        <v>1514</v>
      </c>
      <c r="Q28" s="85" t="s">
        <v>1515</v>
      </c>
      <c r="R28" s="85" t="s">
        <v>1516</v>
      </c>
      <c r="S28" s="37" t="s">
        <v>1517</v>
      </c>
      <c r="T28" s="85"/>
      <c r="U28" s="85" t="s">
        <v>22</v>
      </c>
      <c r="V28" s="47">
        <v>100</v>
      </c>
      <c r="W28" s="37"/>
      <c r="X28" s="48">
        <v>45825</v>
      </c>
      <c r="Y28" s="48" t="s">
        <v>1130</v>
      </c>
      <c r="Z28" s="48" t="str">
        <f>IF(E28="","",IF(T28="","ні","так"))</f>
        <v>ні</v>
      </c>
      <c r="AA28" s="48">
        <v>45824</v>
      </c>
      <c r="AB28" s="48" t="s">
        <v>109</v>
      </c>
      <c r="AC28" s="49"/>
      <c r="AD28" s="50" t="str">
        <f ca="1">IF(INT(YEARFRAC(I28,TODAY()))&lt;=30,INT(YEARFRAC(I28,TODAY())),"")</f>
        <v/>
      </c>
      <c r="AE28" s="50" t="str">
        <f ca="1">IF(AND(INT(YEARFRAC(I28,TODAY()))&gt;=31,INT(YEARFRAC(I28,TODAY()))&lt;=35),INT(YEARFRAC(I28,TODAY())),"")</f>
        <v/>
      </c>
      <c r="AF28" s="50" t="str">
        <f ca="1">IF(AND(INT(YEARFRAC(I28,TODAY()))&gt;=36,INT(YEARFRAC(I28,TODAY()))&lt;=40),INT(YEARFRAC(I28,TODAY())),"")</f>
        <v/>
      </c>
      <c r="AG28" s="51">
        <f ca="1">IF(AND(INT(YEARFRAC(I28,TODAY()))&gt;=41,INT(YEARFRAC(I28,TODAY()))&lt;=45),INT(YEARFRAC(I28,TODAY())),"")</f>
        <v>44</v>
      </c>
      <c r="AH28" s="51" t="str">
        <f ca="1">IF(AND(INT(YEARFRAC(I28,TODAY()))&gt;=46,INT(YEARFRAC(I28,TODAY()))&lt;=48),INT(YEARFRAC(I28,TODAY())),"")</f>
        <v/>
      </c>
      <c r="AI28" s="89"/>
    </row>
    <row r="29" spans="1:35" ht="93.6" x14ac:dyDescent="0.3">
      <c r="A29" s="69" t="s">
        <v>1189</v>
      </c>
      <c r="B29" s="70" t="s">
        <v>1129</v>
      </c>
      <c r="C29" s="139">
        <v>18</v>
      </c>
      <c r="D29" s="72" t="s">
        <v>23</v>
      </c>
      <c r="E29" s="72" t="s">
        <v>1205</v>
      </c>
      <c r="F29" s="72" t="s">
        <v>708</v>
      </c>
      <c r="G29" s="72"/>
      <c r="H29" s="72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>Київ місто</v>
      </c>
      <c r="I29" s="70">
        <v>34623</v>
      </c>
      <c r="J29" s="69" t="s">
        <v>1167</v>
      </c>
      <c r="K29" s="80" t="s">
        <v>1166</v>
      </c>
      <c r="L29" s="73"/>
      <c r="M29" s="72" t="s">
        <v>1387</v>
      </c>
      <c r="N29" s="72" t="s">
        <v>1388</v>
      </c>
      <c r="O29" s="72" t="s">
        <v>562</v>
      </c>
      <c r="P29" s="72" t="s">
        <v>1389</v>
      </c>
      <c r="Q29" s="72" t="s">
        <v>1390</v>
      </c>
      <c r="R29" s="72" t="s">
        <v>1391</v>
      </c>
      <c r="S29" s="73" t="s">
        <v>1392</v>
      </c>
      <c r="T29" s="72"/>
      <c r="U29" s="72" t="s">
        <v>22</v>
      </c>
      <c r="V29" s="75">
        <v>100</v>
      </c>
      <c r="W29" s="74"/>
      <c r="X29" s="76">
        <v>45825</v>
      </c>
      <c r="Y29" s="76" t="s">
        <v>1130</v>
      </c>
      <c r="Z29" s="76" t="str">
        <f>IF(E29="","",IF(T29="","ні","так"))</f>
        <v>ні</v>
      </c>
      <c r="AA29" s="76">
        <v>45823</v>
      </c>
      <c r="AB29" s="76" t="s">
        <v>567</v>
      </c>
      <c r="AC29" s="77" t="s">
        <v>1168</v>
      </c>
      <c r="AD29" s="78">
        <f ca="1">IF(INT(YEARFRAC(I29,TODAY()))&lt;=30,INT(YEARFRAC(I29,TODAY())),"")</f>
        <v>30</v>
      </c>
      <c r="AE29" s="78" t="str">
        <f ca="1">IF(AND(INT(YEARFRAC(I29,TODAY()))&gt;=31,INT(YEARFRAC(I29,TODAY()))&lt;=35),INT(YEARFRAC(I29,TODAY())),"")</f>
        <v/>
      </c>
      <c r="AF29" s="78" t="str">
        <f ca="1">IF(AND(INT(YEARFRAC(I29,TODAY()))&gt;=36,INT(YEARFRAC(I29,TODAY()))&lt;=40),INT(YEARFRAC(I29,TODAY())),"")</f>
        <v/>
      </c>
      <c r="AG29" s="79" t="str">
        <f ca="1">IF(AND(INT(YEARFRAC(I29,TODAY()))&gt;=41,INT(YEARFRAC(I29,TODAY()))&lt;=45),INT(YEARFRAC(I29,TODAY())),"")</f>
        <v/>
      </c>
      <c r="AH29" s="79" t="str">
        <f ca="1">IF(AND(INT(YEARFRAC(I29,TODAY()))&gt;=46,INT(YEARFRAC(I29,TODAY()))&lt;=48),INT(YEARFRAC(I29,TODAY())),"")</f>
        <v/>
      </c>
      <c r="AI29" s="71"/>
    </row>
    <row r="30" spans="1:35" ht="78" x14ac:dyDescent="0.3">
      <c r="A30" s="91" t="s">
        <v>1251</v>
      </c>
      <c r="B30" s="92" t="s">
        <v>1131</v>
      </c>
      <c r="C30" s="139">
        <v>19</v>
      </c>
      <c r="D30" s="93" t="s">
        <v>23</v>
      </c>
      <c r="E30" s="94" t="s">
        <v>1253</v>
      </c>
      <c r="F30" s="93" t="s">
        <v>709</v>
      </c>
      <c r="G30" s="93"/>
      <c r="H30" s="85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>Київ місто</v>
      </c>
      <c r="I30" s="92">
        <v>36478</v>
      </c>
      <c r="J30" s="91" t="s">
        <v>1309</v>
      </c>
      <c r="K30" s="93" t="s">
        <v>1310</v>
      </c>
      <c r="L30" s="95" t="s">
        <v>1311</v>
      </c>
      <c r="M30" s="93" t="s">
        <v>1570</v>
      </c>
      <c r="N30" s="93" t="s">
        <v>1571</v>
      </c>
      <c r="O30" s="93" t="s">
        <v>563</v>
      </c>
      <c r="P30" s="93" t="s">
        <v>1572</v>
      </c>
      <c r="Q30" s="93" t="s">
        <v>1573</v>
      </c>
      <c r="R30" s="93" t="s">
        <v>1574</v>
      </c>
      <c r="S30" s="98" t="s">
        <v>1575</v>
      </c>
      <c r="T30" s="93"/>
      <c r="U30" s="93" t="s">
        <v>22</v>
      </c>
      <c r="V30" s="97">
        <v>100</v>
      </c>
      <c r="W30" s="98"/>
      <c r="X30" s="99">
        <v>45825</v>
      </c>
      <c r="Y30" s="99" t="s">
        <v>1130</v>
      </c>
      <c r="Z30" s="99" t="str">
        <f>IF(E30="","",IF(T30="","ні","так"))</f>
        <v>ні</v>
      </c>
      <c r="AA30" s="99">
        <v>45824</v>
      </c>
      <c r="AB30" s="99" t="s">
        <v>109</v>
      </c>
      <c r="AC30" s="100"/>
      <c r="AD30" s="50">
        <f ca="1">IF(INT(YEARFRAC(I30,TODAY()))&lt;=30,INT(YEARFRAC(I30,TODAY())),"")</f>
        <v>25</v>
      </c>
      <c r="AE30" s="50" t="str">
        <f ca="1">IF(AND(INT(YEARFRAC(I30,TODAY()))&gt;=31,INT(YEARFRAC(I30,TODAY()))&lt;=35),INT(YEARFRAC(I30,TODAY())),"")</f>
        <v/>
      </c>
      <c r="AF30" s="50" t="str">
        <f ca="1">IF(AND(INT(YEARFRAC(I30,TODAY()))&gt;=36,INT(YEARFRAC(I30,TODAY()))&lt;=40),INT(YEARFRAC(I30,TODAY())),"")</f>
        <v/>
      </c>
      <c r="AG30" s="51" t="str">
        <f ca="1">IF(AND(INT(YEARFRAC(I30,TODAY()))&gt;=41,INT(YEARFRAC(I30,TODAY()))&lt;=45),INT(YEARFRAC(I30,TODAY())),"")</f>
        <v/>
      </c>
      <c r="AH30" s="51" t="str">
        <f ca="1">IF(AND(INT(YEARFRAC(I30,TODAY()))&gt;=46,INT(YEARFRAC(I30,TODAY()))&lt;=48),INT(YEARFRAC(I30,TODAY())),"")</f>
        <v/>
      </c>
      <c r="AI30" s="89"/>
    </row>
    <row r="31" spans="1:35" ht="93.6" x14ac:dyDescent="0.3">
      <c r="A31" s="35" t="s">
        <v>1206</v>
      </c>
      <c r="B31" s="44" t="s">
        <v>1129</v>
      </c>
      <c r="C31" s="139">
        <v>20</v>
      </c>
      <c r="D31" s="85" t="s">
        <v>23</v>
      </c>
      <c r="E31" s="85" t="s">
        <v>1215</v>
      </c>
      <c r="F31" s="85" t="s">
        <v>576</v>
      </c>
      <c r="G31" s="85"/>
      <c r="H31" s="85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>Вінницька</v>
      </c>
      <c r="I31" s="44">
        <v>30823</v>
      </c>
      <c r="J31" s="35" t="s">
        <v>1218</v>
      </c>
      <c r="K31" s="46" t="s">
        <v>1216</v>
      </c>
      <c r="L31" s="46" t="s">
        <v>1217</v>
      </c>
      <c r="M31" s="85" t="s">
        <v>1442</v>
      </c>
      <c r="N31" s="85" t="s">
        <v>1443</v>
      </c>
      <c r="O31" s="85" t="s">
        <v>561</v>
      </c>
      <c r="P31" s="85" t="s">
        <v>1444</v>
      </c>
      <c r="Q31" s="85" t="s">
        <v>1445</v>
      </c>
      <c r="R31" s="85" t="s">
        <v>1446</v>
      </c>
      <c r="S31" s="46" t="s">
        <v>1447</v>
      </c>
      <c r="T31" s="85"/>
      <c r="U31" s="85" t="s">
        <v>22</v>
      </c>
      <c r="V31" s="47">
        <v>100</v>
      </c>
      <c r="W31" s="37"/>
      <c r="X31" s="48">
        <v>45825</v>
      </c>
      <c r="Y31" s="48" t="s">
        <v>1130</v>
      </c>
      <c r="Z31" s="48" t="str">
        <f>IF(E31="","",IF(T31="","ні","так"))</f>
        <v>ні</v>
      </c>
      <c r="AA31" s="48">
        <v>45824</v>
      </c>
      <c r="AB31" s="48" t="s">
        <v>109</v>
      </c>
      <c r="AC31" s="49"/>
      <c r="AD31" s="50" t="str">
        <f ca="1">IF(INT(YEARFRAC(I31,TODAY()))&lt;=30,INT(YEARFRAC(I31,TODAY())),"")</f>
        <v/>
      </c>
      <c r="AE31" s="50" t="str">
        <f ca="1">IF(AND(INT(YEARFRAC(I31,TODAY()))&gt;=31,INT(YEARFRAC(I31,TODAY()))&lt;=35),INT(YEARFRAC(I31,TODAY())),"")</f>
        <v/>
      </c>
      <c r="AF31" s="50" t="str">
        <f ca="1">IF(AND(INT(YEARFRAC(I31,TODAY()))&gt;=36,INT(YEARFRAC(I31,TODAY()))&lt;=40),INT(YEARFRAC(I31,TODAY())),"")</f>
        <v/>
      </c>
      <c r="AG31" s="51">
        <f ca="1">IF(AND(INT(YEARFRAC(I31,TODAY()))&gt;=41,INT(YEARFRAC(I31,TODAY()))&lt;=45),INT(YEARFRAC(I31,TODAY())),"")</f>
        <v>41</v>
      </c>
      <c r="AH31" s="51" t="str">
        <f ca="1">IF(AND(INT(YEARFRAC(I31,TODAY()))&gt;=46,INT(YEARFRAC(I31,TODAY()))&lt;=48),INT(YEARFRAC(I31,TODAY())),"")</f>
        <v/>
      </c>
      <c r="AI31" s="89"/>
    </row>
    <row r="32" spans="1:35" ht="78" x14ac:dyDescent="0.3">
      <c r="A32" s="119" t="s">
        <v>1138</v>
      </c>
      <c r="B32" s="120" t="s">
        <v>1129</v>
      </c>
      <c r="C32" s="139">
        <v>21</v>
      </c>
      <c r="D32" s="122" t="s">
        <v>23</v>
      </c>
      <c r="E32" s="123" t="s">
        <v>1132</v>
      </c>
      <c r="F32" s="122" t="s">
        <v>659</v>
      </c>
      <c r="G32" s="122"/>
      <c r="H32" s="122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>Житомирська</v>
      </c>
      <c r="I32" s="120">
        <v>30776</v>
      </c>
      <c r="J32" s="119" t="s">
        <v>1135</v>
      </c>
      <c r="K32" s="122" t="s">
        <v>1134</v>
      </c>
      <c r="L32" s="124" t="s">
        <v>1133</v>
      </c>
      <c r="M32" s="125" t="s">
        <v>1351</v>
      </c>
      <c r="N32" s="126" t="s">
        <v>1352</v>
      </c>
      <c r="O32" s="122" t="s">
        <v>563</v>
      </c>
      <c r="P32" s="126" t="s">
        <v>1353</v>
      </c>
      <c r="Q32" s="126" t="s">
        <v>1354</v>
      </c>
      <c r="R32" s="126" t="s">
        <v>1355</v>
      </c>
      <c r="S32" s="127" t="s">
        <v>1356</v>
      </c>
      <c r="T32" s="122"/>
      <c r="U32" s="122" t="s">
        <v>22</v>
      </c>
      <c r="V32" s="128">
        <v>100</v>
      </c>
      <c r="W32" s="129"/>
      <c r="X32" s="130">
        <v>45825</v>
      </c>
      <c r="Y32" s="130" t="s">
        <v>1130</v>
      </c>
      <c r="Z32" s="130" t="str">
        <f>IF(E32="","",IF(T32="","ні","так"))</f>
        <v>ні</v>
      </c>
      <c r="AA32" s="130">
        <v>45824</v>
      </c>
      <c r="AB32" s="130" t="s">
        <v>109</v>
      </c>
      <c r="AC32" s="131" t="s">
        <v>1136</v>
      </c>
      <c r="AD32" s="132" t="str">
        <f ca="1">IF(INT(YEARFRAC(I32,TODAY()))&lt;=30,INT(YEARFRAC(I32,TODAY())),"")</f>
        <v/>
      </c>
      <c r="AE32" s="132" t="str">
        <f ca="1">IF(AND(INT(YEARFRAC(I32,TODAY()))&gt;=31,INT(YEARFRAC(I32,TODAY()))&lt;=35),INT(YEARFRAC(I32,TODAY())),"")</f>
        <v/>
      </c>
      <c r="AF32" s="132" t="str">
        <f ca="1">IF(AND(INT(YEARFRAC(I32,TODAY()))&gt;=36,INT(YEARFRAC(I32,TODAY()))&lt;=40),INT(YEARFRAC(I32,TODAY())),"")</f>
        <v/>
      </c>
      <c r="AG32" s="133">
        <f ca="1">IF(AND(INT(YEARFRAC(I32,TODAY()))&gt;=41,INT(YEARFRAC(I32,TODAY()))&lt;=45),INT(YEARFRAC(I32,TODAY())),"")</f>
        <v>41</v>
      </c>
      <c r="AH32" s="133" t="str">
        <f ca="1">IF(AND(INT(YEARFRAC(I32,TODAY()))&gt;=46,INT(YEARFRAC(I32,TODAY()))&lt;=48),INT(YEARFRAC(I32,TODAY())),"")</f>
        <v/>
      </c>
      <c r="AI32" s="121"/>
    </row>
    <row r="33" spans="1:35" ht="93.6" x14ac:dyDescent="0.3">
      <c r="A33" s="35" t="s">
        <v>1138</v>
      </c>
      <c r="B33" s="44" t="s">
        <v>1129</v>
      </c>
      <c r="C33" s="139">
        <v>22</v>
      </c>
      <c r="D33" s="85" t="s">
        <v>23</v>
      </c>
      <c r="E33" s="45" t="s">
        <v>1143</v>
      </c>
      <c r="F33" s="85" t="s">
        <v>659</v>
      </c>
      <c r="G33" s="85"/>
      <c r="H33" s="85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>Житомирська</v>
      </c>
      <c r="I33" s="44">
        <v>31063</v>
      </c>
      <c r="J33" s="35" t="s">
        <v>1146</v>
      </c>
      <c r="K33" s="85" t="s">
        <v>1144</v>
      </c>
      <c r="L33" s="46" t="s">
        <v>1145</v>
      </c>
      <c r="M33" s="85" t="s">
        <v>1537</v>
      </c>
      <c r="N33" s="85" t="s">
        <v>1538</v>
      </c>
      <c r="O33" s="85" t="s">
        <v>142</v>
      </c>
      <c r="P33" s="85" t="s">
        <v>1539</v>
      </c>
      <c r="Q33" s="85" t="s">
        <v>1540</v>
      </c>
      <c r="R33" s="85" t="s">
        <v>1541</v>
      </c>
      <c r="T33" s="85"/>
      <c r="U33" s="85" t="s">
        <v>22</v>
      </c>
      <c r="V33" s="47">
        <v>100</v>
      </c>
      <c r="W33" s="37"/>
      <c r="X33" s="48">
        <v>45825</v>
      </c>
      <c r="Y33" s="48" t="s">
        <v>1130</v>
      </c>
      <c r="Z33" s="48" t="str">
        <f>IF(E33="","",IF(T33="","ні","так"))</f>
        <v>ні</v>
      </c>
      <c r="AA33" s="48">
        <v>45824</v>
      </c>
      <c r="AB33" s="48" t="s">
        <v>109</v>
      </c>
      <c r="AC33" s="49"/>
      <c r="AD33" s="50" t="str">
        <f ca="1">IF(INT(YEARFRAC(I33,TODAY()))&lt;=30,INT(YEARFRAC(I33,TODAY())),"")</f>
        <v/>
      </c>
      <c r="AE33" s="50" t="str">
        <f ca="1">IF(AND(INT(YEARFRAC(I33,TODAY()))&gt;=31,INT(YEARFRAC(I33,TODAY()))&lt;=35),INT(YEARFRAC(I33,TODAY())),"")</f>
        <v/>
      </c>
      <c r="AF33" s="50">
        <f ca="1">IF(AND(INT(YEARFRAC(I33,TODAY()))&gt;=36,INT(YEARFRAC(I33,TODAY()))&lt;=40),INT(YEARFRAC(I33,TODAY())),"")</f>
        <v>40</v>
      </c>
      <c r="AG33" s="51" t="str">
        <f ca="1">IF(AND(INT(YEARFRAC(I33,TODAY()))&gt;=41,INT(YEARFRAC(I33,TODAY()))&lt;=45),INT(YEARFRAC(I33,TODAY())),"")</f>
        <v/>
      </c>
      <c r="AH33" s="51" t="str">
        <f ca="1">IF(AND(INT(YEARFRAC(I33,TODAY()))&gt;=46,INT(YEARFRAC(I33,TODAY()))&lt;=48),INT(YEARFRAC(I33,TODAY())),"")</f>
        <v/>
      </c>
      <c r="AI33" s="89"/>
    </row>
    <row r="34" spans="1:35" ht="156" x14ac:dyDescent="0.3">
      <c r="A34" s="91" t="s">
        <v>1235</v>
      </c>
      <c r="B34" s="92" t="s">
        <v>1129</v>
      </c>
      <c r="C34" s="139">
        <v>23</v>
      </c>
      <c r="D34" s="93" t="s">
        <v>23</v>
      </c>
      <c r="E34" s="94" t="s">
        <v>1236</v>
      </c>
      <c r="F34" s="93" t="s">
        <v>919</v>
      </c>
      <c r="G34" s="93"/>
      <c r="H34" s="85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>Черкаська</v>
      </c>
      <c r="I34" s="92">
        <v>30903</v>
      </c>
      <c r="J34" s="91" t="s">
        <v>1267</v>
      </c>
      <c r="K34" s="93" t="s">
        <v>1268</v>
      </c>
      <c r="L34" s="95" t="s">
        <v>1269</v>
      </c>
      <c r="M34" s="93" t="s">
        <v>1454</v>
      </c>
      <c r="N34" s="93" t="s">
        <v>1455</v>
      </c>
      <c r="O34" s="93" t="s">
        <v>561</v>
      </c>
      <c r="P34" s="93" t="s">
        <v>1456</v>
      </c>
      <c r="Q34" s="93" t="s">
        <v>1457</v>
      </c>
      <c r="R34" s="93" t="s">
        <v>1458</v>
      </c>
      <c r="S34" s="98" t="s">
        <v>1459</v>
      </c>
      <c r="T34" s="93"/>
      <c r="U34" s="93" t="s">
        <v>22</v>
      </c>
      <c r="V34" s="97">
        <v>100</v>
      </c>
      <c r="W34" s="98"/>
      <c r="X34" s="99">
        <v>45825</v>
      </c>
      <c r="Y34" s="99" t="s">
        <v>1130</v>
      </c>
      <c r="Z34" s="99" t="str">
        <f>IF(E34="","",IF(T34="","ні","так"))</f>
        <v>ні</v>
      </c>
      <c r="AA34" s="99">
        <v>45821</v>
      </c>
      <c r="AB34" s="99" t="s">
        <v>109</v>
      </c>
      <c r="AC34" s="100"/>
      <c r="AD34" s="50" t="str">
        <f ca="1">IF(INT(YEARFRAC(I34,TODAY()))&lt;=30,INT(YEARFRAC(I34,TODAY())),"")</f>
        <v/>
      </c>
      <c r="AE34" s="50" t="str">
        <f ca="1">IF(AND(INT(YEARFRAC(I34,TODAY()))&gt;=31,INT(YEARFRAC(I34,TODAY()))&lt;=35),INT(YEARFRAC(I34,TODAY())),"")</f>
        <v/>
      </c>
      <c r="AF34" s="50">
        <f ca="1">IF(AND(INT(YEARFRAC(I34,TODAY()))&gt;=36,INT(YEARFRAC(I34,TODAY()))&lt;=40),INT(YEARFRAC(I34,TODAY())),"")</f>
        <v>40</v>
      </c>
      <c r="AG34" s="51" t="str">
        <f ca="1">IF(AND(INT(YEARFRAC(I34,TODAY()))&gt;=41,INT(YEARFRAC(I34,TODAY()))&lt;=45),INT(YEARFRAC(I34,TODAY())),"")</f>
        <v/>
      </c>
      <c r="AH34" s="51" t="str">
        <f ca="1">IF(AND(INT(YEARFRAC(I34,TODAY()))&gt;=46,INT(YEARFRAC(I34,TODAY()))&lt;=48),INT(YEARFRAC(I34,TODAY())),"")</f>
        <v/>
      </c>
      <c r="AI34" s="89"/>
    </row>
    <row r="35" spans="1:35" ht="78" x14ac:dyDescent="0.3">
      <c r="A35" s="35" t="s">
        <v>1206</v>
      </c>
      <c r="B35" s="44" t="s">
        <v>1129</v>
      </c>
      <c r="C35" s="139">
        <v>24</v>
      </c>
      <c r="D35" s="85" t="s">
        <v>23</v>
      </c>
      <c r="E35" s="45" t="s">
        <v>1207</v>
      </c>
      <c r="F35" s="85" t="s">
        <v>576</v>
      </c>
      <c r="G35" s="85"/>
      <c r="H35" s="85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Вінницька</v>
      </c>
      <c r="I35" s="44">
        <v>36266</v>
      </c>
      <c r="J35" s="35" t="s">
        <v>1210</v>
      </c>
      <c r="K35" s="36" t="s">
        <v>1209</v>
      </c>
      <c r="L35" s="46" t="s">
        <v>1211</v>
      </c>
      <c r="M35" s="85" t="s">
        <v>1436</v>
      </c>
      <c r="N35" s="85" t="s">
        <v>1437</v>
      </c>
      <c r="O35" s="85" t="s">
        <v>561</v>
      </c>
      <c r="P35" s="85" t="s">
        <v>1438</v>
      </c>
      <c r="Q35" s="85" t="s">
        <v>1439</v>
      </c>
      <c r="R35" s="85" t="s">
        <v>1440</v>
      </c>
      <c r="S35" s="46" t="s">
        <v>1441</v>
      </c>
      <c r="T35" s="85"/>
      <c r="U35" s="85" t="s">
        <v>22</v>
      </c>
      <c r="V35" s="47">
        <v>100</v>
      </c>
      <c r="W35" s="37"/>
      <c r="X35" s="48">
        <v>45825</v>
      </c>
      <c r="Y35" s="48" t="s">
        <v>1130</v>
      </c>
      <c r="Z35" s="48" t="str">
        <f>IF(E35="","",IF(T35="","ні","так"))</f>
        <v>ні</v>
      </c>
      <c r="AA35" s="48">
        <v>45822</v>
      </c>
      <c r="AB35" s="48" t="s">
        <v>109</v>
      </c>
      <c r="AC35" s="49"/>
      <c r="AD35" s="50">
        <f ca="1">IF(INT(YEARFRAC(I35,TODAY()))&lt;=30,INT(YEARFRAC(I35,TODAY())),"")</f>
        <v>26</v>
      </c>
      <c r="AE35" s="50" t="str">
        <f ca="1">IF(AND(INT(YEARFRAC(I35,TODAY()))&gt;=31,INT(YEARFRAC(I35,TODAY()))&lt;=35),INT(YEARFRAC(I35,TODAY())),"")</f>
        <v/>
      </c>
      <c r="AF35" s="50" t="str">
        <f ca="1">IF(AND(INT(YEARFRAC(I35,TODAY()))&gt;=36,INT(YEARFRAC(I35,TODAY()))&lt;=40),INT(YEARFRAC(I35,TODAY())),"")</f>
        <v/>
      </c>
      <c r="AG35" s="51" t="str">
        <f ca="1">IF(AND(INT(YEARFRAC(I35,TODAY()))&gt;=41,INT(YEARFRAC(I35,TODAY()))&lt;=45),INT(YEARFRAC(I35,TODAY())),"")</f>
        <v/>
      </c>
      <c r="AH35" s="51" t="str">
        <f ca="1">IF(AND(INT(YEARFRAC(I35,TODAY()))&gt;=46,INT(YEARFRAC(I35,TODAY()))&lt;=48),INT(YEARFRAC(I35,TODAY())),"")</f>
        <v/>
      </c>
      <c r="AI35" s="89"/>
    </row>
    <row r="36" spans="1:35" ht="187.2" x14ac:dyDescent="0.3">
      <c r="A36" s="91" t="s">
        <v>1239</v>
      </c>
      <c r="B36" s="92" t="s">
        <v>1131</v>
      </c>
      <c r="C36" s="139">
        <v>25</v>
      </c>
      <c r="D36" s="93" t="s">
        <v>23</v>
      </c>
      <c r="E36" s="94" t="s">
        <v>1240</v>
      </c>
      <c r="F36" s="93" t="s">
        <v>735</v>
      </c>
      <c r="G36" s="93"/>
      <c r="H36" s="85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>Київ обл</v>
      </c>
      <c r="I36" s="92">
        <v>35235</v>
      </c>
      <c r="J36" s="91" t="s">
        <v>1278</v>
      </c>
      <c r="K36" s="99" t="s">
        <v>1279</v>
      </c>
      <c r="L36" s="95" t="s">
        <v>1280</v>
      </c>
      <c r="M36" s="99" t="s">
        <v>1466</v>
      </c>
      <c r="N36" s="99" t="s">
        <v>1467</v>
      </c>
      <c r="O36" s="93" t="s">
        <v>563</v>
      </c>
      <c r="P36" s="99" t="s">
        <v>1468</v>
      </c>
      <c r="Q36" s="99" t="s">
        <v>1469</v>
      </c>
      <c r="R36" s="99" t="s">
        <v>1470</v>
      </c>
      <c r="S36" s="95" t="s">
        <v>1471</v>
      </c>
      <c r="T36" s="93"/>
      <c r="U36" s="93" t="s">
        <v>22</v>
      </c>
      <c r="V36" s="97">
        <v>100</v>
      </c>
      <c r="W36" s="98"/>
      <c r="X36" s="99">
        <v>45825</v>
      </c>
      <c r="Y36" s="99" t="s">
        <v>1130</v>
      </c>
      <c r="Z36" s="99" t="str">
        <f>IF(E36="","",IF(T36="","ні","так"))</f>
        <v>ні</v>
      </c>
      <c r="AA36" s="99">
        <v>45824</v>
      </c>
      <c r="AB36" s="99" t="s">
        <v>109</v>
      </c>
      <c r="AC36" s="100"/>
      <c r="AD36" s="50">
        <f ca="1">IF(INT(YEARFRAC(I36,TODAY()))&lt;=30,INT(YEARFRAC(I36,TODAY())),"")</f>
        <v>28</v>
      </c>
      <c r="AE36" s="50" t="str">
        <f ca="1">IF(AND(INT(YEARFRAC(I36,TODAY()))&gt;=31,INT(YEARFRAC(I36,TODAY()))&lt;=35),INT(YEARFRAC(I36,TODAY())),"")</f>
        <v/>
      </c>
      <c r="AF36" s="50" t="str">
        <f ca="1">IF(AND(INT(YEARFRAC(I36,TODAY()))&gt;=36,INT(YEARFRAC(I36,TODAY()))&lt;=40),INT(YEARFRAC(I36,TODAY())),"")</f>
        <v/>
      </c>
      <c r="AG36" s="51" t="str">
        <f ca="1">IF(AND(INT(YEARFRAC(I36,TODAY()))&gt;=41,INT(YEARFRAC(I36,TODAY()))&lt;=45),INT(YEARFRAC(I36,TODAY())),"")</f>
        <v/>
      </c>
      <c r="AH36" s="51" t="str">
        <f ca="1">IF(AND(INT(YEARFRAC(I36,TODAY()))&gt;=46,INT(YEARFRAC(I36,TODAY()))&lt;=48),INT(YEARFRAC(I36,TODAY())),"")</f>
        <v/>
      </c>
      <c r="AI36" s="89"/>
    </row>
    <row r="37" spans="1:35" ht="78" x14ac:dyDescent="0.3">
      <c r="A37" s="35" t="s">
        <v>1153</v>
      </c>
      <c r="B37" s="44" t="s">
        <v>1129</v>
      </c>
      <c r="C37" s="139">
        <v>26</v>
      </c>
      <c r="D37" s="85" t="s">
        <v>23</v>
      </c>
      <c r="E37" s="36" t="s">
        <v>1152</v>
      </c>
      <c r="F37" s="85" t="s">
        <v>918</v>
      </c>
      <c r="G37" s="85"/>
      <c r="H37" s="85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Черкаська</v>
      </c>
      <c r="I37" s="44">
        <v>31604</v>
      </c>
      <c r="J37" s="35" t="s">
        <v>1156</v>
      </c>
      <c r="K37" s="85" t="s">
        <v>1154</v>
      </c>
      <c r="L37" s="46" t="s">
        <v>1155</v>
      </c>
      <c r="M37" s="85" t="s">
        <v>1369</v>
      </c>
      <c r="N37" s="85" t="s">
        <v>1370</v>
      </c>
      <c r="O37" s="85" t="s">
        <v>561</v>
      </c>
      <c r="P37" s="85" t="s">
        <v>1371</v>
      </c>
      <c r="Q37" s="85" t="s">
        <v>1372</v>
      </c>
      <c r="R37" s="85" t="s">
        <v>1373</v>
      </c>
      <c r="S37" s="37" t="s">
        <v>1374</v>
      </c>
      <c r="T37" s="85"/>
      <c r="U37" s="85" t="s">
        <v>22</v>
      </c>
      <c r="V37" s="47">
        <v>100</v>
      </c>
      <c r="W37" s="37"/>
      <c r="X37" s="48">
        <v>45825</v>
      </c>
      <c r="Y37" s="48" t="s">
        <v>1130</v>
      </c>
      <c r="Z37" s="48" t="str">
        <f>IF(E37="","",IF(T37="","ні","так"))</f>
        <v>ні</v>
      </c>
      <c r="AA37" s="48">
        <v>45824</v>
      </c>
      <c r="AB37" s="48" t="s">
        <v>109</v>
      </c>
      <c r="AC37" s="49"/>
      <c r="AD37" s="50" t="str">
        <f ca="1">IF(INT(YEARFRAC(I37,TODAY()))&lt;=30,INT(YEARFRAC(I37,TODAY())),"")</f>
        <v/>
      </c>
      <c r="AE37" s="50" t="str">
        <f ca="1">IF(AND(INT(YEARFRAC(I37,TODAY()))&gt;=31,INT(YEARFRAC(I37,TODAY()))&lt;=35),INT(YEARFRAC(I37,TODAY())),"")</f>
        <v/>
      </c>
      <c r="AF37" s="50">
        <f ca="1">IF(AND(INT(YEARFRAC(I37,TODAY()))&gt;=36,INT(YEARFRAC(I37,TODAY()))&lt;=40),INT(YEARFRAC(I37,TODAY())),"")</f>
        <v>38</v>
      </c>
      <c r="AG37" s="51" t="str">
        <f ca="1">IF(AND(INT(YEARFRAC(I37,TODAY()))&gt;=41,INT(YEARFRAC(I37,TODAY()))&lt;=45),INT(YEARFRAC(I37,TODAY())),"")</f>
        <v/>
      </c>
      <c r="AH37" s="51" t="str">
        <f ca="1">IF(AND(INT(YEARFRAC(I37,TODAY()))&gt;=46,INT(YEARFRAC(I37,TODAY()))&lt;=48),INT(YEARFRAC(I37,TODAY())),"")</f>
        <v/>
      </c>
      <c r="AI37" s="89"/>
    </row>
    <row r="38" spans="1:35" ht="93.6" x14ac:dyDescent="0.3">
      <c r="A38" s="91" t="s">
        <v>1251</v>
      </c>
      <c r="B38" s="92" t="s">
        <v>1131</v>
      </c>
      <c r="C38" s="139">
        <v>27</v>
      </c>
      <c r="D38" s="93" t="s">
        <v>23</v>
      </c>
      <c r="E38" s="94" t="s">
        <v>1252</v>
      </c>
      <c r="F38" s="93" t="s">
        <v>709</v>
      </c>
      <c r="G38" s="93"/>
      <c r="H38" s="85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Київ місто</v>
      </c>
      <c r="I38" s="92">
        <v>33299</v>
      </c>
      <c r="J38" s="91" t="s">
        <v>1306</v>
      </c>
      <c r="K38" s="101" t="s">
        <v>1307</v>
      </c>
      <c r="L38" s="95" t="s">
        <v>1308</v>
      </c>
      <c r="M38" s="93" t="s">
        <v>1405</v>
      </c>
      <c r="N38" s="93" t="s">
        <v>1406</v>
      </c>
      <c r="O38" s="93" t="s">
        <v>563</v>
      </c>
      <c r="P38" s="93" t="s">
        <v>1407</v>
      </c>
      <c r="Q38" s="93" t="s">
        <v>1408</v>
      </c>
      <c r="R38" s="93" t="s">
        <v>1409</v>
      </c>
      <c r="S38" s="95" t="s">
        <v>1410</v>
      </c>
      <c r="T38" s="93">
        <v>153915</v>
      </c>
      <c r="U38" s="93" t="s">
        <v>22</v>
      </c>
      <c r="V38" s="97">
        <v>100</v>
      </c>
      <c r="W38" s="98"/>
      <c r="X38" s="99">
        <v>45825</v>
      </c>
      <c r="Y38" s="99" t="s">
        <v>1130</v>
      </c>
      <c r="Z38" s="99" t="str">
        <f>IF(E38="","",IF(T38="","ні","так"))</f>
        <v>так</v>
      </c>
      <c r="AA38" s="99">
        <v>45824</v>
      </c>
      <c r="AB38" s="99" t="s">
        <v>109</v>
      </c>
      <c r="AC38" s="100"/>
      <c r="AD38" s="50" t="str">
        <f ca="1">IF(INT(YEARFRAC(I38,TODAY()))&lt;=30,INT(YEARFRAC(I38,TODAY())),"")</f>
        <v/>
      </c>
      <c r="AE38" s="50">
        <f ca="1">IF(AND(INT(YEARFRAC(I38,TODAY()))&gt;=31,INT(YEARFRAC(I38,TODAY()))&lt;=35),INT(YEARFRAC(I38,TODAY())),"")</f>
        <v>34</v>
      </c>
      <c r="AF38" s="50" t="str">
        <f ca="1">IF(AND(INT(YEARFRAC(I38,TODAY()))&gt;=36,INT(YEARFRAC(I38,TODAY()))&lt;=40),INT(YEARFRAC(I38,TODAY())),"")</f>
        <v/>
      </c>
      <c r="AG38" s="51" t="str">
        <f ca="1">IF(AND(INT(YEARFRAC(I38,TODAY()))&gt;=41,INT(YEARFRAC(I38,TODAY()))&lt;=45),INT(YEARFRAC(I38,TODAY())),"")</f>
        <v/>
      </c>
      <c r="AH38" s="51" t="str">
        <f ca="1">IF(AND(INT(YEARFRAC(I38,TODAY()))&gt;=46,INT(YEARFRAC(I38,TODAY()))&lt;=48),INT(YEARFRAC(I38,TODAY())),"")</f>
        <v/>
      </c>
      <c r="AI38" s="89"/>
    </row>
    <row r="39" spans="1:35" ht="78" x14ac:dyDescent="0.3">
      <c r="A39" s="91" t="s">
        <v>1235</v>
      </c>
      <c r="B39" s="92" t="s">
        <v>1129</v>
      </c>
      <c r="C39" s="139">
        <v>28</v>
      </c>
      <c r="D39" s="93" t="s">
        <v>23</v>
      </c>
      <c r="E39" s="140" t="s">
        <v>1237</v>
      </c>
      <c r="F39" s="93" t="s">
        <v>919</v>
      </c>
      <c r="G39" s="93"/>
      <c r="H39" s="85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>Черкаська</v>
      </c>
      <c r="I39" s="92">
        <v>30657</v>
      </c>
      <c r="J39" s="91" t="s">
        <v>1270</v>
      </c>
      <c r="K39" s="93" t="s">
        <v>1271</v>
      </c>
      <c r="L39" s="95" t="s">
        <v>1272</v>
      </c>
      <c r="M39" s="93" t="s">
        <v>1530</v>
      </c>
      <c r="N39" s="93" t="s">
        <v>1531</v>
      </c>
      <c r="O39" s="93" t="s">
        <v>563</v>
      </c>
      <c r="P39" s="93" t="s">
        <v>1532</v>
      </c>
      <c r="Q39" s="93" t="s">
        <v>1533</v>
      </c>
      <c r="R39" s="93" t="s">
        <v>1534</v>
      </c>
      <c r="S39" s="98" t="s">
        <v>1535</v>
      </c>
      <c r="T39" s="93" t="s">
        <v>1273</v>
      </c>
      <c r="U39" s="93" t="s">
        <v>22</v>
      </c>
      <c r="V39" s="97">
        <v>100</v>
      </c>
      <c r="W39" s="98"/>
      <c r="X39" s="99">
        <v>45825</v>
      </c>
      <c r="Y39" s="99" t="s">
        <v>1130</v>
      </c>
      <c r="Z39" s="99" t="str">
        <f>IF(E39="","",IF(T39="","ні","так"))</f>
        <v>так</v>
      </c>
      <c r="AA39" s="99">
        <v>45824</v>
      </c>
      <c r="AB39" s="99" t="s">
        <v>109</v>
      </c>
      <c r="AC39" s="100"/>
      <c r="AD39" s="50" t="str">
        <f ca="1">IF(INT(YEARFRAC(I39,TODAY()))&lt;=30,INT(YEARFRAC(I39,TODAY())),"")</f>
        <v/>
      </c>
      <c r="AE39" s="50" t="str">
        <f ca="1">IF(AND(INT(YEARFRAC(I39,TODAY()))&gt;=31,INT(YEARFRAC(I39,TODAY()))&lt;=35),INT(YEARFRAC(I39,TODAY())),"")</f>
        <v/>
      </c>
      <c r="AF39" s="50" t="str">
        <f ca="1">IF(AND(INT(YEARFRAC(I39,TODAY()))&gt;=36,INT(YEARFRAC(I39,TODAY()))&lt;=40),INT(YEARFRAC(I39,TODAY())),"")</f>
        <v/>
      </c>
      <c r="AG39" s="51">
        <f ca="1">IF(AND(INT(YEARFRAC(I39,TODAY()))&gt;=41,INT(YEARFRAC(I39,TODAY()))&lt;=45),INT(YEARFRAC(I39,TODAY())),"")</f>
        <v>41</v>
      </c>
      <c r="AH39" s="51" t="str">
        <f ca="1">IF(AND(INT(YEARFRAC(I39,TODAY()))&gt;=46,INT(YEARFRAC(I39,TODAY()))&lt;=48),INT(YEARFRAC(I39,TODAY())),"")</f>
        <v/>
      </c>
      <c r="AI39" s="89"/>
    </row>
    <row r="40" spans="1:35" ht="109.2" x14ac:dyDescent="0.3">
      <c r="A40" s="69" t="s">
        <v>1194</v>
      </c>
      <c r="B40" s="70" t="s">
        <v>1129</v>
      </c>
      <c r="C40" s="139">
        <v>29</v>
      </c>
      <c r="D40" s="72" t="s">
        <v>23</v>
      </c>
      <c r="E40" s="136" t="s">
        <v>1169</v>
      </c>
      <c r="F40" s="72" t="s">
        <v>706</v>
      </c>
      <c r="G40" s="72"/>
      <c r="H40" s="72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>Київ місто</v>
      </c>
      <c r="I40" s="70">
        <v>33534</v>
      </c>
      <c r="J40" s="69" t="s">
        <v>1172</v>
      </c>
      <c r="K40" s="72" t="s">
        <v>1170</v>
      </c>
      <c r="L40" s="137" t="s">
        <v>1171</v>
      </c>
      <c r="M40" s="72" t="s">
        <v>1489</v>
      </c>
      <c r="N40" s="72" t="s">
        <v>1490</v>
      </c>
      <c r="O40" s="72" t="s">
        <v>563</v>
      </c>
      <c r="P40" s="72" t="s">
        <v>1491</v>
      </c>
      <c r="Q40" s="72" t="s">
        <v>1492</v>
      </c>
      <c r="R40" s="72" t="s">
        <v>1493</v>
      </c>
      <c r="S40" s="73" t="s">
        <v>1494</v>
      </c>
      <c r="T40" s="72"/>
      <c r="U40" s="72" t="s">
        <v>22</v>
      </c>
      <c r="V40" s="75">
        <v>100</v>
      </c>
      <c r="W40" s="74"/>
      <c r="X40" s="76">
        <v>45825</v>
      </c>
      <c r="Y40" s="76" t="s">
        <v>1130</v>
      </c>
      <c r="Z40" s="76" t="str">
        <f>IF(E40="","",IF(T40="","ні","так"))</f>
        <v>ні</v>
      </c>
      <c r="AA40" s="76">
        <v>45823</v>
      </c>
      <c r="AB40" s="76" t="s">
        <v>109</v>
      </c>
      <c r="AC40" s="77" t="s">
        <v>1168</v>
      </c>
      <c r="AD40" s="78" t="str">
        <f ca="1">IF(INT(YEARFRAC(I40,TODAY()))&lt;=30,INT(YEARFRAC(I40,TODAY())),"")</f>
        <v/>
      </c>
      <c r="AE40" s="78">
        <f ca="1">IF(AND(INT(YEARFRAC(I40,TODAY()))&gt;=31,INT(YEARFRAC(I40,TODAY()))&lt;=35),INT(YEARFRAC(I40,TODAY())),"")</f>
        <v>33</v>
      </c>
      <c r="AF40" s="78" t="str">
        <f ca="1">IF(AND(INT(YEARFRAC(I40,TODAY()))&gt;=36,INT(YEARFRAC(I40,TODAY()))&lt;=40),INT(YEARFRAC(I40,TODAY())),"")</f>
        <v/>
      </c>
      <c r="AG40" s="79" t="str">
        <f ca="1">IF(AND(INT(YEARFRAC(I40,TODAY()))&gt;=41,INT(YEARFRAC(I40,TODAY()))&lt;=45),INT(YEARFRAC(I40,TODAY())),"")</f>
        <v/>
      </c>
      <c r="AH40" s="79" t="str">
        <f ca="1">IF(AND(INT(YEARFRAC(I40,TODAY()))&gt;=46,INT(YEARFRAC(I40,TODAY()))&lt;=48),INT(YEARFRAC(I40,TODAY())),"")</f>
        <v/>
      </c>
      <c r="AI40" s="71"/>
    </row>
    <row r="41" spans="1:35" ht="109.2" x14ac:dyDescent="0.3">
      <c r="A41" s="69" t="s">
        <v>1246</v>
      </c>
      <c r="B41" s="70" t="s">
        <v>1129</v>
      </c>
      <c r="C41" s="139">
        <v>30</v>
      </c>
      <c r="D41" s="72" t="s">
        <v>23</v>
      </c>
      <c r="E41" s="72" t="s">
        <v>1247</v>
      </c>
      <c r="F41" s="72" t="s">
        <v>708</v>
      </c>
      <c r="G41" s="72"/>
      <c r="H41" s="85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Київ місто</v>
      </c>
      <c r="I41" s="70">
        <v>31992</v>
      </c>
      <c r="J41" s="69" t="s">
        <v>1293</v>
      </c>
      <c r="K41" s="80" t="s">
        <v>1294</v>
      </c>
      <c r="L41" s="73" t="s">
        <v>1295</v>
      </c>
      <c r="M41" s="72" t="s">
        <v>1483</v>
      </c>
      <c r="N41" s="72" t="s">
        <v>1484</v>
      </c>
      <c r="O41" s="72" t="s">
        <v>142</v>
      </c>
      <c r="P41" s="72" t="s">
        <v>1485</v>
      </c>
      <c r="Q41" s="72" t="s">
        <v>1486</v>
      </c>
      <c r="R41" s="72" t="s">
        <v>1487</v>
      </c>
      <c r="S41" s="73" t="s">
        <v>1488</v>
      </c>
      <c r="T41" s="72"/>
      <c r="U41" s="72" t="s">
        <v>22</v>
      </c>
      <c r="V41" s="75">
        <v>100</v>
      </c>
      <c r="W41" s="74"/>
      <c r="X41" s="76">
        <v>45825</v>
      </c>
      <c r="Y41" s="76" t="s">
        <v>1130</v>
      </c>
      <c r="Z41" s="76" t="str">
        <f>IF(E41="","",IF(T41="","ні","так"))</f>
        <v>ні</v>
      </c>
      <c r="AA41" s="76">
        <v>45824</v>
      </c>
      <c r="AB41" s="76" t="s">
        <v>567</v>
      </c>
      <c r="AC41" s="77" t="s">
        <v>1296</v>
      </c>
      <c r="AD41" s="50" t="str">
        <f ca="1">IF(INT(YEARFRAC(I41,TODAY()))&lt;=30,INT(YEARFRAC(I41,TODAY())),"")</f>
        <v/>
      </c>
      <c r="AE41" s="50" t="str">
        <f ca="1">IF(AND(INT(YEARFRAC(I41,TODAY()))&gt;=31,INT(YEARFRAC(I41,TODAY()))&lt;=35),INT(YEARFRAC(I41,TODAY())),"")</f>
        <v/>
      </c>
      <c r="AF41" s="50">
        <f ca="1">IF(AND(INT(YEARFRAC(I41,TODAY()))&gt;=36,INT(YEARFRAC(I41,TODAY()))&lt;=40),INT(YEARFRAC(I41,TODAY())),"")</f>
        <v>37</v>
      </c>
      <c r="AG41" s="51" t="str">
        <f ca="1">IF(AND(INT(YEARFRAC(I41,TODAY()))&gt;=41,INT(YEARFRAC(I41,TODAY()))&lt;=45),INT(YEARFRAC(I41,TODAY())),"")</f>
        <v/>
      </c>
      <c r="AH41" s="51" t="str">
        <f ca="1">IF(AND(INT(YEARFRAC(I41,TODAY()))&gt;=46,INT(YEARFRAC(I41,TODAY()))&lt;=48),INT(YEARFRAC(I41,TODAY())),"")</f>
        <v/>
      </c>
      <c r="AI41" s="89"/>
    </row>
    <row r="42" spans="1:35" ht="78" x14ac:dyDescent="0.3">
      <c r="A42" s="91" t="s">
        <v>1251</v>
      </c>
      <c r="B42" s="92" t="s">
        <v>1129</v>
      </c>
      <c r="C42" s="139">
        <v>31</v>
      </c>
      <c r="D42" s="93" t="s">
        <v>23</v>
      </c>
      <c r="E42" s="94" t="s">
        <v>1256</v>
      </c>
      <c r="F42" s="93" t="s">
        <v>707</v>
      </c>
      <c r="G42" s="93"/>
      <c r="H42" s="85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>Київ місто</v>
      </c>
      <c r="I42" s="92">
        <v>34152</v>
      </c>
      <c r="J42" s="91" t="s">
        <v>1319</v>
      </c>
      <c r="K42" s="93" t="s">
        <v>1320</v>
      </c>
      <c r="L42" s="95" t="s">
        <v>1321</v>
      </c>
      <c r="M42" s="93" t="s">
        <v>1417</v>
      </c>
      <c r="N42" s="93" t="s">
        <v>1418</v>
      </c>
      <c r="O42" s="93" t="s">
        <v>142</v>
      </c>
      <c r="P42" s="93" t="s">
        <v>1419</v>
      </c>
      <c r="Q42" s="93" t="s">
        <v>1420</v>
      </c>
      <c r="R42" s="93" t="s">
        <v>1421</v>
      </c>
      <c r="S42" s="98" t="s">
        <v>1422</v>
      </c>
      <c r="T42" s="93"/>
      <c r="U42" s="93" t="s">
        <v>22</v>
      </c>
      <c r="V42" s="97">
        <v>100</v>
      </c>
      <c r="W42" s="98"/>
      <c r="X42" s="99">
        <v>45825</v>
      </c>
      <c r="Y42" s="99" t="s">
        <v>1130</v>
      </c>
      <c r="Z42" s="99" t="str">
        <f>IF(E42="","",IF(T42="","ні","так"))</f>
        <v>ні</v>
      </c>
      <c r="AA42" s="99">
        <v>45824</v>
      </c>
      <c r="AB42" s="99" t="s">
        <v>109</v>
      </c>
      <c r="AC42" s="100"/>
      <c r="AD42" s="50" t="str">
        <f ca="1">IF(INT(YEARFRAC(I42,TODAY()))&lt;=30,INT(YEARFRAC(I42,TODAY())),"")</f>
        <v/>
      </c>
      <c r="AE42" s="50">
        <f ca="1">IF(AND(INT(YEARFRAC(I42,TODAY()))&gt;=31,INT(YEARFRAC(I42,TODAY()))&lt;=35),INT(YEARFRAC(I42,TODAY())),"")</f>
        <v>31</v>
      </c>
      <c r="AF42" s="50" t="str">
        <f ca="1">IF(AND(INT(YEARFRAC(I42,TODAY()))&gt;=36,INT(YEARFRAC(I42,TODAY()))&lt;=40),INT(YEARFRAC(I42,TODAY())),"")</f>
        <v/>
      </c>
      <c r="AG42" s="51" t="str">
        <f ca="1">IF(AND(INT(YEARFRAC(I42,TODAY()))&gt;=41,INT(YEARFRAC(I42,TODAY()))&lt;=45),INT(YEARFRAC(I42,TODAY())),"")</f>
        <v/>
      </c>
      <c r="AH42" s="51" t="str">
        <f ca="1">IF(AND(INT(YEARFRAC(I42,TODAY()))&gt;=46,INT(YEARFRAC(I42,TODAY()))&lt;=48),INT(YEARFRAC(I42,TODAY())),"")</f>
        <v/>
      </c>
      <c r="AI42" s="89"/>
    </row>
    <row r="43" spans="1:35" ht="140.4" x14ac:dyDescent="0.3">
      <c r="A43" s="35" t="s">
        <v>1162</v>
      </c>
      <c r="B43" s="44" t="s">
        <v>1129</v>
      </c>
      <c r="C43" s="139">
        <v>32</v>
      </c>
      <c r="D43" s="85" t="s">
        <v>23</v>
      </c>
      <c r="E43" s="45" t="s">
        <v>1161</v>
      </c>
      <c r="F43" s="85" t="s">
        <v>138</v>
      </c>
      <c r="G43" s="85"/>
      <c r="H43" s="85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>Київ обл</v>
      </c>
      <c r="I43" s="44">
        <v>30881</v>
      </c>
      <c r="J43" s="35" t="s">
        <v>1165</v>
      </c>
      <c r="K43" s="48" t="s">
        <v>1163</v>
      </c>
      <c r="L43" s="46" t="s">
        <v>1164</v>
      </c>
      <c r="M43" s="48" t="s">
        <v>1478</v>
      </c>
      <c r="N43" s="48" t="s">
        <v>1479</v>
      </c>
      <c r="O43" s="85" t="s">
        <v>562</v>
      </c>
      <c r="P43" s="48" t="s">
        <v>1480</v>
      </c>
      <c r="Q43" s="48" t="s">
        <v>1481</v>
      </c>
      <c r="R43" s="48" t="s">
        <v>1482</v>
      </c>
      <c r="S43" s="46" t="s">
        <v>33</v>
      </c>
      <c r="T43" s="85"/>
      <c r="U43" s="85" t="s">
        <v>22</v>
      </c>
      <c r="V43" s="47">
        <v>100</v>
      </c>
      <c r="W43" s="37"/>
      <c r="X43" s="48">
        <v>45825</v>
      </c>
      <c r="Y43" s="48" t="s">
        <v>1130</v>
      </c>
      <c r="Z43" s="48" t="str">
        <f>IF(E43="","",IF(T43="","ні","так"))</f>
        <v>ні</v>
      </c>
      <c r="AA43" s="48">
        <v>45824</v>
      </c>
      <c r="AB43" s="48" t="s">
        <v>109</v>
      </c>
      <c r="AC43" s="49"/>
      <c r="AD43" s="50" t="str">
        <f ca="1">IF(INT(YEARFRAC(I43,TODAY()))&lt;=30,INT(YEARFRAC(I43,TODAY())),"")</f>
        <v/>
      </c>
      <c r="AE43" s="50" t="str">
        <f ca="1">IF(AND(INT(YEARFRAC(I43,TODAY()))&gt;=31,INT(YEARFRAC(I43,TODAY()))&lt;=35),INT(YEARFRAC(I43,TODAY())),"")</f>
        <v/>
      </c>
      <c r="AF43" s="50">
        <f ca="1">IF(AND(INT(YEARFRAC(I43,TODAY()))&gt;=36,INT(YEARFRAC(I43,TODAY()))&lt;=40),INT(YEARFRAC(I43,TODAY())),"")</f>
        <v>40</v>
      </c>
      <c r="AG43" s="51" t="str">
        <f ca="1">IF(AND(INT(YEARFRAC(I43,TODAY()))&gt;=41,INT(YEARFRAC(I43,TODAY()))&lt;=45),INT(YEARFRAC(I43,TODAY())),"")</f>
        <v/>
      </c>
      <c r="AH43" s="51" t="str">
        <f ca="1">IF(AND(INT(YEARFRAC(I43,TODAY()))&gt;=46,INT(YEARFRAC(I43,TODAY()))&lt;=48),INT(YEARFRAC(I43,TODAY())),"")</f>
        <v/>
      </c>
      <c r="AI43" s="89"/>
    </row>
    <row r="44" spans="1:35" ht="78" x14ac:dyDescent="0.3">
      <c r="A44" s="35" t="s">
        <v>1192</v>
      </c>
      <c r="B44" s="44" t="s">
        <v>1129</v>
      </c>
      <c r="C44" s="139">
        <v>33</v>
      </c>
      <c r="D44" s="85" t="s">
        <v>23</v>
      </c>
      <c r="E44" s="45" t="s">
        <v>1200</v>
      </c>
      <c r="F44" s="85" t="s">
        <v>709</v>
      </c>
      <c r="G44" s="85"/>
      <c r="H44" s="85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>Київ місто</v>
      </c>
      <c r="I44" s="44">
        <v>35678</v>
      </c>
      <c r="J44" s="35" t="s">
        <v>1203</v>
      </c>
      <c r="K44" s="48" t="s">
        <v>1201</v>
      </c>
      <c r="L44" s="46" t="s">
        <v>1202</v>
      </c>
      <c r="M44" s="48" t="s">
        <v>1596</v>
      </c>
      <c r="N44" s="48" t="s">
        <v>1597</v>
      </c>
      <c r="O44" s="85" t="s">
        <v>142</v>
      </c>
      <c r="P44" s="48" t="s">
        <v>1598</v>
      </c>
      <c r="Q44" s="48" t="s">
        <v>1599</v>
      </c>
      <c r="R44" s="48" t="s">
        <v>1600</v>
      </c>
      <c r="S44" s="46" t="s">
        <v>1601</v>
      </c>
      <c r="T44" s="85"/>
      <c r="U44" s="85" t="s">
        <v>22</v>
      </c>
      <c r="V44" s="47">
        <v>100</v>
      </c>
      <c r="W44" s="37"/>
      <c r="X44" s="48">
        <v>45825</v>
      </c>
      <c r="Y44" s="48" t="s">
        <v>1130</v>
      </c>
      <c r="Z44" s="48" t="str">
        <f>IF(E44="","",IF(T44="","ні","так"))</f>
        <v>ні</v>
      </c>
      <c r="AA44" s="48">
        <v>45824</v>
      </c>
      <c r="AB44" s="48" t="s">
        <v>109</v>
      </c>
      <c r="AC44" s="49"/>
      <c r="AD44" s="50">
        <f ca="1">IF(INT(YEARFRAC(I44,TODAY()))&lt;=30,INT(YEARFRAC(I44,TODAY())),"")</f>
        <v>27</v>
      </c>
      <c r="AE44" s="50" t="str">
        <f ca="1">IF(AND(INT(YEARFRAC(I44,TODAY()))&gt;=31,INT(YEARFRAC(I44,TODAY()))&lt;=35),INT(YEARFRAC(I44,TODAY())),"")</f>
        <v/>
      </c>
      <c r="AF44" s="50" t="str">
        <f ca="1">IF(AND(INT(YEARFRAC(I44,TODAY()))&gt;=36,INT(YEARFRAC(I44,TODAY()))&lt;=40),INT(YEARFRAC(I44,TODAY())),"")</f>
        <v/>
      </c>
      <c r="AG44" s="51" t="str">
        <f ca="1">IF(AND(INT(YEARFRAC(I44,TODAY()))&gt;=41,INT(YEARFRAC(I44,TODAY()))&lt;=45),INT(YEARFRAC(I44,TODAY())),"")</f>
        <v/>
      </c>
      <c r="AH44" s="51" t="str">
        <f ca="1">IF(AND(INT(YEARFRAC(I44,TODAY()))&gt;=46,INT(YEARFRAC(I44,TODAY()))&lt;=48),INT(YEARFRAC(I44,TODAY())),"")</f>
        <v/>
      </c>
      <c r="AI44" s="89"/>
    </row>
    <row r="45" spans="1:35" ht="93.6" x14ac:dyDescent="0.3">
      <c r="A45" s="91" t="s">
        <v>1162</v>
      </c>
      <c r="B45" s="92" t="s">
        <v>1129</v>
      </c>
      <c r="C45" s="139">
        <v>34</v>
      </c>
      <c r="D45" s="93" t="s">
        <v>23</v>
      </c>
      <c r="E45" s="94" t="s">
        <v>1245</v>
      </c>
      <c r="F45" s="93" t="s">
        <v>138</v>
      </c>
      <c r="G45" s="93"/>
      <c r="H45" s="85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>Київ обл</v>
      </c>
      <c r="I45" s="92">
        <v>35835</v>
      </c>
      <c r="J45" s="91" t="s">
        <v>1290</v>
      </c>
      <c r="K45" s="99" t="s">
        <v>1291</v>
      </c>
      <c r="L45" s="95" t="s">
        <v>1292</v>
      </c>
      <c r="M45" s="99" t="s">
        <v>1549</v>
      </c>
      <c r="N45" s="99" t="s">
        <v>1550</v>
      </c>
      <c r="O45" s="93" t="s">
        <v>562</v>
      </c>
      <c r="P45" s="99" t="s">
        <v>1551</v>
      </c>
      <c r="Q45" s="99" t="s">
        <v>1552</v>
      </c>
      <c r="R45" s="99" t="s">
        <v>1553</v>
      </c>
      <c r="S45" s="95" t="s">
        <v>1554</v>
      </c>
      <c r="T45" s="93"/>
      <c r="U45" s="93" t="s">
        <v>22</v>
      </c>
      <c r="V45" s="97">
        <v>100</v>
      </c>
      <c r="W45" s="98"/>
      <c r="X45" s="99">
        <v>45825</v>
      </c>
      <c r="Y45" s="99" t="s">
        <v>1130</v>
      </c>
      <c r="Z45" s="99" t="str">
        <f>IF(E45="","",IF(T45="","ні","так"))</f>
        <v>ні</v>
      </c>
      <c r="AA45" s="99">
        <v>45824</v>
      </c>
      <c r="AB45" s="99" t="s">
        <v>567</v>
      </c>
      <c r="AC45" s="100"/>
      <c r="AD45" s="50">
        <f ca="1">IF(INT(YEARFRAC(I45,TODAY()))&lt;=30,INT(YEARFRAC(I45,TODAY())),"")</f>
        <v>27</v>
      </c>
      <c r="AE45" s="50" t="str">
        <f ca="1">IF(AND(INT(YEARFRAC(I45,TODAY()))&gt;=31,INT(YEARFRAC(I45,TODAY()))&lt;=35),INT(YEARFRAC(I45,TODAY())),"")</f>
        <v/>
      </c>
      <c r="AF45" s="50" t="str">
        <f ca="1">IF(AND(INT(YEARFRAC(I45,TODAY()))&gt;=36,INT(YEARFRAC(I45,TODAY()))&lt;=40),INT(YEARFRAC(I45,TODAY())),"")</f>
        <v/>
      </c>
      <c r="AG45" s="51" t="str">
        <f ca="1">IF(AND(INT(YEARFRAC(I45,TODAY()))&gt;=41,INT(YEARFRAC(I45,TODAY()))&lt;=45),INT(YEARFRAC(I45,TODAY())),"")</f>
        <v/>
      </c>
      <c r="AH45" s="51" t="str">
        <f ca="1">IF(AND(INT(YEARFRAC(I45,TODAY()))&gt;=46,INT(YEARFRAC(I45,TODAY()))&lt;=48),INT(YEARFRAC(I45,TODAY())),"")</f>
        <v/>
      </c>
      <c r="AI45" s="89"/>
    </row>
    <row r="46" spans="1:35" ht="78" x14ac:dyDescent="0.3">
      <c r="A46" s="69" t="s">
        <v>1193</v>
      </c>
      <c r="B46" s="70" t="s">
        <v>1131</v>
      </c>
      <c r="C46" s="139">
        <v>35</v>
      </c>
      <c r="D46" s="72" t="s">
        <v>23</v>
      </c>
      <c r="E46" s="136" t="s">
        <v>1259</v>
      </c>
      <c r="F46" s="72" t="s">
        <v>613</v>
      </c>
      <c r="G46" s="72" t="s">
        <v>1053</v>
      </c>
      <c r="H46" s="85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>Київ місто</v>
      </c>
      <c r="I46" s="70">
        <v>33418</v>
      </c>
      <c r="J46" s="69" t="s">
        <v>1326</v>
      </c>
      <c r="K46" s="72" t="s">
        <v>1327</v>
      </c>
      <c r="L46" s="73" t="s">
        <v>1328</v>
      </c>
      <c r="M46" s="142" t="s">
        <v>1589</v>
      </c>
      <c r="N46" s="143" t="s">
        <v>1590</v>
      </c>
      <c r="O46" s="72" t="s">
        <v>563</v>
      </c>
      <c r="P46" s="143" t="s">
        <v>1591</v>
      </c>
      <c r="Q46" s="143" t="s">
        <v>1592</v>
      </c>
      <c r="R46" s="143" t="s">
        <v>1593</v>
      </c>
      <c r="S46" s="144" t="s">
        <v>1594</v>
      </c>
      <c r="T46" s="72" t="s">
        <v>1329</v>
      </c>
      <c r="U46" s="72" t="s">
        <v>22</v>
      </c>
      <c r="V46" s="75">
        <v>100</v>
      </c>
      <c r="W46" s="74"/>
      <c r="X46" s="76">
        <v>45825</v>
      </c>
      <c r="Y46" s="76" t="s">
        <v>1130</v>
      </c>
      <c r="Z46" s="76" t="str">
        <f>IF(E46="","",IF(T46="","ні","так"))</f>
        <v>так</v>
      </c>
      <c r="AA46" s="76">
        <v>45824</v>
      </c>
      <c r="AB46" s="76" t="s">
        <v>109</v>
      </c>
      <c r="AC46" s="77" t="s">
        <v>1296</v>
      </c>
      <c r="AD46" s="50" t="str">
        <f ca="1">IF(INT(YEARFRAC(I46,TODAY()))&lt;=30,INT(YEARFRAC(I46,TODAY())),"")</f>
        <v/>
      </c>
      <c r="AE46" s="50">
        <f ca="1">IF(AND(INT(YEARFRAC(I46,TODAY()))&gt;=31,INT(YEARFRAC(I46,TODAY()))&lt;=35),INT(YEARFRAC(I46,TODAY())),"")</f>
        <v>33</v>
      </c>
      <c r="AF46" s="50" t="str">
        <f ca="1">IF(AND(INT(YEARFRAC(I46,TODAY()))&gt;=36,INT(YEARFRAC(I46,TODAY()))&lt;=40),INT(YEARFRAC(I46,TODAY())),"")</f>
        <v/>
      </c>
      <c r="AG46" s="51" t="str">
        <f ca="1">IF(AND(INT(YEARFRAC(I46,TODAY()))&gt;=41,INT(YEARFRAC(I46,TODAY()))&lt;=45),INT(YEARFRAC(I46,TODAY())),"")</f>
        <v/>
      </c>
      <c r="AH46" s="51" t="str">
        <f ca="1">IF(AND(INT(YEARFRAC(I46,TODAY()))&gt;=46,INT(YEARFRAC(I46,TODAY()))&lt;=48),INT(YEARFRAC(I46,TODAY())),"")</f>
        <v/>
      </c>
      <c r="AI46" s="89"/>
    </row>
    <row r="47" spans="1:35" ht="124.8" x14ac:dyDescent="0.3">
      <c r="A47" s="35" t="s">
        <v>1195</v>
      </c>
      <c r="B47" s="44" t="s">
        <v>1129</v>
      </c>
      <c r="C47" s="139">
        <v>36</v>
      </c>
      <c r="D47" s="85" t="s">
        <v>23</v>
      </c>
      <c r="E47" s="55" t="s">
        <v>1196</v>
      </c>
      <c r="F47" s="85" t="s">
        <v>708</v>
      </c>
      <c r="G47" s="85"/>
      <c r="H47" s="85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>Київ місто</v>
      </c>
      <c r="I47" s="44">
        <v>32162</v>
      </c>
      <c r="J47" s="35" t="s">
        <v>1199</v>
      </c>
      <c r="K47" s="36" t="s">
        <v>1197</v>
      </c>
      <c r="L47" s="46" t="s">
        <v>1198</v>
      </c>
      <c r="M47" s="85" t="s">
        <v>1501</v>
      </c>
      <c r="N47" s="85" t="s">
        <v>1507</v>
      </c>
      <c r="O47" s="85" t="s">
        <v>142</v>
      </c>
      <c r="P47" s="85" t="s">
        <v>1508</v>
      </c>
      <c r="Q47" s="85" t="s">
        <v>1509</v>
      </c>
      <c r="R47" s="85" t="s">
        <v>1510</v>
      </c>
      <c r="S47" s="46" t="s">
        <v>1511</v>
      </c>
      <c r="T47" s="85"/>
      <c r="U47" s="85" t="s">
        <v>22</v>
      </c>
      <c r="V47" s="47">
        <v>100</v>
      </c>
      <c r="W47" s="37"/>
      <c r="X47" s="48">
        <v>45825</v>
      </c>
      <c r="Y47" s="48" t="s">
        <v>1130</v>
      </c>
      <c r="Z47" s="48" t="str">
        <f>IF(E47="","",IF(T47="","ні","так"))</f>
        <v>ні</v>
      </c>
      <c r="AA47" s="48">
        <v>45825</v>
      </c>
      <c r="AB47" s="48" t="s">
        <v>109</v>
      </c>
      <c r="AC47" s="49"/>
      <c r="AD47" s="50" t="str">
        <f ca="1">IF(INT(YEARFRAC(I47,TODAY()))&lt;=30,INT(YEARFRAC(I47,TODAY())),"")</f>
        <v/>
      </c>
      <c r="AE47" s="50" t="str">
        <f ca="1">IF(AND(INT(YEARFRAC(I47,TODAY()))&gt;=31,INT(YEARFRAC(I47,TODAY()))&lt;=35),INT(YEARFRAC(I47,TODAY())),"")</f>
        <v/>
      </c>
      <c r="AF47" s="50">
        <f ca="1">IF(AND(INT(YEARFRAC(I47,TODAY()))&gt;=36,INT(YEARFRAC(I47,TODAY()))&lt;=40),INT(YEARFRAC(I47,TODAY())),"")</f>
        <v>37</v>
      </c>
      <c r="AG47" s="51" t="str">
        <f ca="1">IF(AND(INT(YEARFRAC(I47,TODAY()))&gt;=41,INT(YEARFRAC(I47,TODAY()))&lt;=45),INT(YEARFRAC(I47,TODAY())),"")</f>
        <v/>
      </c>
      <c r="AH47" s="51" t="str">
        <f ca="1">IF(AND(INT(YEARFRAC(I47,TODAY()))&gt;=46,INT(YEARFRAC(I47,TODAY()))&lt;=48),INT(YEARFRAC(I47,TODAY())),"")</f>
        <v/>
      </c>
      <c r="AI47" s="89"/>
    </row>
    <row r="48" spans="1:35" ht="78" x14ac:dyDescent="0.3">
      <c r="A48" s="69" t="s">
        <v>1194</v>
      </c>
      <c r="B48" s="70" t="s">
        <v>1129</v>
      </c>
      <c r="C48" s="139">
        <v>37</v>
      </c>
      <c r="D48" s="72" t="s">
        <v>23</v>
      </c>
      <c r="E48" s="136" t="s">
        <v>1248</v>
      </c>
      <c r="F48" s="72" t="s">
        <v>706</v>
      </c>
      <c r="G48" s="72"/>
      <c r="H48" s="85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>Київ місто</v>
      </c>
      <c r="I48" s="70">
        <v>35526</v>
      </c>
      <c r="J48" s="69" t="s">
        <v>1297</v>
      </c>
      <c r="K48" s="80" t="s">
        <v>1298</v>
      </c>
      <c r="L48" s="73" t="s">
        <v>1299</v>
      </c>
      <c r="M48" s="72" t="s">
        <v>1556</v>
      </c>
      <c r="N48" s="72" t="s">
        <v>1557</v>
      </c>
      <c r="O48" s="72" t="s">
        <v>563</v>
      </c>
      <c r="P48" s="72" t="s">
        <v>1558</v>
      </c>
      <c r="Q48" s="72" t="s">
        <v>1559</v>
      </c>
      <c r="R48" s="72" t="s">
        <v>1560</v>
      </c>
      <c r="S48" s="73" t="s">
        <v>1561</v>
      </c>
      <c r="T48" s="72"/>
      <c r="U48" s="72" t="s">
        <v>22</v>
      </c>
      <c r="V48" s="75">
        <v>100</v>
      </c>
      <c r="W48" s="74"/>
      <c r="X48" s="76">
        <v>45825</v>
      </c>
      <c r="Y48" s="76" t="s">
        <v>1130</v>
      </c>
      <c r="Z48" s="76" t="str">
        <f>IF(E48="","",IF(T48="","ні","так"))</f>
        <v>ні</v>
      </c>
      <c r="AA48" s="76">
        <v>45824</v>
      </c>
      <c r="AB48" s="76" t="s">
        <v>109</v>
      </c>
      <c r="AC48" s="77" t="s">
        <v>1296</v>
      </c>
      <c r="AD48" s="50">
        <f ca="1">IF(INT(YEARFRAC(I48,TODAY()))&lt;=30,INT(YEARFRAC(I48,TODAY())),"")</f>
        <v>28</v>
      </c>
      <c r="AE48" s="50" t="str">
        <f ca="1">IF(AND(INT(YEARFRAC(I48,TODAY()))&gt;=31,INT(YEARFRAC(I48,TODAY()))&lt;=35),INT(YEARFRAC(I48,TODAY())),"")</f>
        <v/>
      </c>
      <c r="AF48" s="50" t="str">
        <f ca="1">IF(AND(INT(YEARFRAC(I48,TODAY()))&gt;=36,INT(YEARFRAC(I48,TODAY()))&lt;=40),INT(YEARFRAC(I48,TODAY())),"")</f>
        <v/>
      </c>
      <c r="AG48" s="51" t="str">
        <f ca="1">IF(AND(INT(YEARFRAC(I48,TODAY()))&gt;=41,INT(YEARFRAC(I48,TODAY()))&lt;=45),INT(YEARFRAC(I48,TODAY())),"")</f>
        <v/>
      </c>
      <c r="AH48" s="51" t="str">
        <f ca="1">IF(AND(INT(YEARFRAC(I48,TODAY()))&gt;=46,INT(YEARFRAC(I48,TODAY()))&lt;=48),INT(YEARFRAC(I48,TODAY())),"")</f>
        <v/>
      </c>
      <c r="AI48" s="89"/>
    </row>
    <row r="49" spans="1:35" ht="93.6" x14ac:dyDescent="0.3">
      <c r="A49" s="91" t="s">
        <v>1251</v>
      </c>
      <c r="B49" s="92" t="s">
        <v>1129</v>
      </c>
      <c r="C49" s="139">
        <v>38</v>
      </c>
      <c r="D49" s="93" t="s">
        <v>23</v>
      </c>
      <c r="E49" s="94" t="s">
        <v>1260</v>
      </c>
      <c r="F49" s="93" t="s">
        <v>707</v>
      </c>
      <c r="G49" s="93"/>
      <c r="H49" s="85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>Київ місто</v>
      </c>
      <c r="I49" s="92">
        <v>32799</v>
      </c>
      <c r="J49" s="91" t="s">
        <v>1330</v>
      </c>
      <c r="K49" s="101" t="s">
        <v>1331</v>
      </c>
      <c r="L49" s="95" t="s">
        <v>1332</v>
      </c>
      <c r="M49" s="93" t="s">
        <v>1429</v>
      </c>
      <c r="N49" s="93" t="s">
        <v>1430</v>
      </c>
      <c r="O49" s="93" t="s">
        <v>142</v>
      </c>
      <c r="P49" s="93" t="s">
        <v>1431</v>
      </c>
      <c r="Q49" s="93" t="s">
        <v>1432</v>
      </c>
      <c r="R49" s="93" t="s">
        <v>1433</v>
      </c>
      <c r="S49" s="95" t="s">
        <v>1434</v>
      </c>
      <c r="T49" s="93"/>
      <c r="U49" s="93" t="s">
        <v>22</v>
      </c>
      <c r="V49" s="97">
        <v>100</v>
      </c>
      <c r="W49" s="98"/>
      <c r="X49" s="99">
        <v>45825</v>
      </c>
      <c r="Y49" s="99" t="s">
        <v>1130</v>
      </c>
      <c r="Z49" s="99" t="str">
        <f>IF(E49="","",IF(T49="","ні","так"))</f>
        <v>ні</v>
      </c>
      <c r="AA49" s="99">
        <v>45824</v>
      </c>
      <c r="AB49" s="99" t="s">
        <v>109</v>
      </c>
      <c r="AC49" s="100"/>
      <c r="AD49" s="50" t="str">
        <f ca="1">IF(INT(YEARFRAC(I49,TODAY()))&lt;=30,INT(YEARFRAC(I49,TODAY())),"")</f>
        <v/>
      </c>
      <c r="AE49" s="50">
        <f ca="1">IF(AND(INT(YEARFRAC(I49,TODAY()))&gt;=31,INT(YEARFRAC(I49,TODAY()))&lt;=35),INT(YEARFRAC(I49,TODAY())),"")</f>
        <v>35</v>
      </c>
      <c r="AF49" s="50" t="str">
        <f ca="1">IF(AND(INT(YEARFRAC(I49,TODAY()))&gt;=36,INT(YEARFRAC(I49,TODAY()))&lt;=40),INT(YEARFRAC(I49,TODAY())),"")</f>
        <v/>
      </c>
      <c r="AG49" s="51" t="str">
        <f ca="1">IF(AND(INT(YEARFRAC(I49,TODAY()))&gt;=41,INT(YEARFRAC(I49,TODAY()))&lt;=45),INT(YEARFRAC(I49,TODAY())),"")</f>
        <v/>
      </c>
      <c r="AH49" s="51" t="str">
        <f ca="1">IF(AND(INT(YEARFRAC(I49,TODAY()))&gt;=46,INT(YEARFRAC(I49,TODAY()))&lt;=48),INT(YEARFRAC(I49,TODAY())),"")</f>
        <v/>
      </c>
      <c r="AI49" s="89"/>
    </row>
    <row r="50" spans="1:35" ht="93.6" x14ac:dyDescent="0.3">
      <c r="A50" s="91" t="s">
        <v>1251</v>
      </c>
      <c r="B50" s="92" t="s">
        <v>1129</v>
      </c>
      <c r="C50" s="139">
        <v>39</v>
      </c>
      <c r="D50" s="93" t="s">
        <v>987</v>
      </c>
      <c r="E50" s="101" t="s">
        <v>1254</v>
      </c>
      <c r="F50" s="93" t="s">
        <v>707</v>
      </c>
      <c r="G50" s="93"/>
      <c r="H50" s="85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>Київ місто</v>
      </c>
      <c r="I50" s="92">
        <v>31398</v>
      </c>
      <c r="J50" s="91" t="s">
        <v>1312</v>
      </c>
      <c r="K50" s="93" t="s">
        <v>1313</v>
      </c>
      <c r="L50" s="95" t="s">
        <v>1314</v>
      </c>
      <c r="M50" s="93" t="s">
        <v>1495</v>
      </c>
      <c r="N50" s="93" t="s">
        <v>1496</v>
      </c>
      <c r="O50" s="93" t="s">
        <v>563</v>
      </c>
      <c r="P50" s="93" t="s">
        <v>1497</v>
      </c>
      <c r="Q50" s="93" t="s">
        <v>1498</v>
      </c>
      <c r="R50" s="93" t="s">
        <v>1499</v>
      </c>
      <c r="S50" s="98" t="s">
        <v>1500</v>
      </c>
      <c r="T50" s="93" t="s">
        <v>1315</v>
      </c>
      <c r="U50" s="93" t="s">
        <v>22</v>
      </c>
      <c r="V50" s="97">
        <v>100</v>
      </c>
      <c r="W50" s="98"/>
      <c r="X50" s="99">
        <v>45825</v>
      </c>
      <c r="Y50" s="99" t="s">
        <v>1130</v>
      </c>
      <c r="Z50" s="99" t="str">
        <f>IF(E50="","",IF(T50="","ні","так"))</f>
        <v>так</v>
      </c>
      <c r="AA50" s="99">
        <v>45824</v>
      </c>
      <c r="AB50" s="99" t="s">
        <v>109</v>
      </c>
      <c r="AC50" s="100"/>
      <c r="AD50" s="50" t="str">
        <f ca="1">IF(INT(YEARFRAC(I50,TODAY()))&lt;=30,INT(YEARFRAC(I50,TODAY())),"")</f>
        <v/>
      </c>
      <c r="AE50" s="50" t="str">
        <f ca="1">IF(AND(INT(YEARFRAC(I50,TODAY()))&gt;=31,INT(YEARFRAC(I50,TODAY()))&lt;=35),INT(YEARFRAC(I50,TODAY())),"")</f>
        <v/>
      </c>
      <c r="AF50" s="50">
        <f ca="1">IF(AND(INT(YEARFRAC(I50,TODAY()))&gt;=36,INT(YEARFRAC(I50,TODAY()))&lt;=40),INT(YEARFRAC(I50,TODAY())),"")</f>
        <v>39</v>
      </c>
      <c r="AG50" s="51" t="str">
        <f ca="1">IF(AND(INT(YEARFRAC(I50,TODAY()))&gt;=41,INT(YEARFRAC(I50,TODAY()))&lt;=45),INT(YEARFRAC(I50,TODAY())),"")</f>
        <v/>
      </c>
      <c r="AH50" s="51" t="str">
        <f ca="1">IF(AND(INT(YEARFRAC(I50,TODAY()))&gt;=46,INT(YEARFRAC(I50,TODAY()))&lt;=48),INT(YEARFRAC(I50,TODAY())),"")</f>
        <v/>
      </c>
      <c r="AI50" s="89"/>
    </row>
    <row r="51" spans="1:35" ht="93.6" x14ac:dyDescent="0.3">
      <c r="A51" s="35" t="s">
        <v>1219</v>
      </c>
      <c r="B51" s="44" t="s">
        <v>1129</v>
      </c>
      <c r="C51" s="139">
        <v>40</v>
      </c>
      <c r="D51" s="85" t="s">
        <v>23</v>
      </c>
      <c r="E51" s="85" t="s">
        <v>1224</v>
      </c>
      <c r="F51" s="85" t="s">
        <v>136</v>
      </c>
      <c r="G51" s="85"/>
      <c r="H51" s="85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>Житомирська</v>
      </c>
      <c r="I51" s="44">
        <v>36693</v>
      </c>
      <c r="J51" s="35" t="s">
        <v>1227</v>
      </c>
      <c r="K51" s="36" t="s">
        <v>1225</v>
      </c>
      <c r="L51" s="46" t="s">
        <v>1226</v>
      </c>
      <c r="M51" s="85" t="s">
        <v>1448</v>
      </c>
      <c r="N51" s="85" t="s">
        <v>1449</v>
      </c>
      <c r="O51" s="85" t="s">
        <v>562</v>
      </c>
      <c r="P51" s="85" t="s">
        <v>1450</v>
      </c>
      <c r="Q51" s="85" t="s">
        <v>1451</v>
      </c>
      <c r="R51" s="85" t="s">
        <v>1452</v>
      </c>
      <c r="S51" s="46" t="s">
        <v>1453</v>
      </c>
      <c r="T51" s="85"/>
      <c r="U51" s="85" t="s">
        <v>22</v>
      </c>
      <c r="V51" s="47">
        <v>100</v>
      </c>
      <c r="W51" s="37"/>
      <c r="X51" s="48">
        <v>45825</v>
      </c>
      <c r="Y51" s="48" t="s">
        <v>1130</v>
      </c>
      <c r="Z51" s="48" t="str">
        <f>IF(E51="","",IF(T51="","ні","так"))</f>
        <v>ні</v>
      </c>
      <c r="AA51" s="48">
        <v>45825</v>
      </c>
      <c r="AB51" s="48" t="s">
        <v>567</v>
      </c>
      <c r="AC51" s="49"/>
      <c r="AD51" s="50">
        <f ca="1">IF(INT(YEARFRAC(I51,TODAY()))&lt;=30,INT(YEARFRAC(I51,TODAY())),"")</f>
        <v>25</v>
      </c>
      <c r="AE51" s="50" t="str">
        <f ca="1">IF(AND(INT(YEARFRAC(I51,TODAY()))&gt;=31,INT(YEARFRAC(I51,TODAY()))&lt;=35),INT(YEARFRAC(I51,TODAY())),"")</f>
        <v/>
      </c>
      <c r="AF51" s="50" t="str">
        <f ca="1">IF(AND(INT(YEARFRAC(I51,TODAY()))&gt;=36,INT(YEARFRAC(I51,TODAY()))&lt;=40),INT(YEARFRAC(I51,TODAY())),"")</f>
        <v/>
      </c>
      <c r="AG51" s="51" t="str">
        <f ca="1">IF(AND(INT(YEARFRAC(I51,TODAY()))&gt;=41,INT(YEARFRAC(I51,TODAY()))&lt;=45),INT(YEARFRAC(I51,TODAY())),"")</f>
        <v/>
      </c>
      <c r="AH51" s="51" t="str">
        <f ca="1">IF(AND(INT(YEARFRAC(I51,TODAY()))&gt;=46,INT(YEARFRAC(I51,TODAY()))&lt;=48),INT(YEARFRAC(I51,TODAY())),"")</f>
        <v/>
      </c>
      <c r="AI51" s="89"/>
    </row>
    <row r="52" spans="1:35" ht="93.6" x14ac:dyDescent="0.3">
      <c r="A52" s="91" t="s">
        <v>1193</v>
      </c>
      <c r="B52" s="92" t="s">
        <v>1131</v>
      </c>
      <c r="C52" s="139">
        <v>41</v>
      </c>
      <c r="D52" s="93" t="s">
        <v>987</v>
      </c>
      <c r="E52" s="94" t="s">
        <v>1250</v>
      </c>
      <c r="F52" s="93" t="s">
        <v>613</v>
      </c>
      <c r="G52" s="93" t="s">
        <v>1053</v>
      </c>
      <c r="H52" s="85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>Київ місто</v>
      </c>
      <c r="I52" s="92">
        <v>35184</v>
      </c>
      <c r="J52" s="91" t="s">
        <v>1303</v>
      </c>
      <c r="K52" s="93" t="s">
        <v>1304</v>
      </c>
      <c r="L52" s="95" t="s">
        <v>1305</v>
      </c>
      <c r="M52" s="93" t="s">
        <v>1399</v>
      </c>
      <c r="N52" s="93" t="s">
        <v>1400</v>
      </c>
      <c r="O52" s="93" t="s">
        <v>563</v>
      </c>
      <c r="P52" s="93" t="s">
        <v>1401</v>
      </c>
      <c r="Q52" s="93" t="s">
        <v>1402</v>
      </c>
      <c r="R52" s="93" t="s">
        <v>1403</v>
      </c>
      <c r="S52" s="98" t="s">
        <v>1404</v>
      </c>
      <c r="T52" s="93"/>
      <c r="U52" s="93" t="s">
        <v>22</v>
      </c>
      <c r="V52" s="97">
        <v>100</v>
      </c>
      <c r="W52" s="98"/>
      <c r="X52" s="99">
        <v>45825</v>
      </c>
      <c r="Y52" s="99" t="s">
        <v>1130</v>
      </c>
      <c r="Z52" s="99" t="str">
        <f>IF(E52="","",IF(T52="","ні","так"))</f>
        <v>ні</v>
      </c>
      <c r="AA52" s="99">
        <v>45824</v>
      </c>
      <c r="AB52" s="99" t="s">
        <v>109</v>
      </c>
      <c r="AC52" s="100"/>
      <c r="AD52" s="50">
        <f ca="1">IF(INT(YEARFRAC(I52,TODAY()))&lt;=30,INT(YEARFRAC(I52,TODAY())),"")</f>
        <v>29</v>
      </c>
      <c r="AE52" s="50" t="str">
        <f ca="1">IF(AND(INT(YEARFRAC(I52,TODAY()))&gt;=31,INT(YEARFRAC(I52,TODAY()))&lt;=35),INT(YEARFRAC(I52,TODAY())),"")</f>
        <v/>
      </c>
      <c r="AF52" s="50" t="str">
        <f ca="1">IF(AND(INT(YEARFRAC(I52,TODAY()))&gt;=36,INT(YEARFRAC(I52,TODAY()))&lt;=40),INT(YEARFRAC(I52,TODAY())),"")</f>
        <v/>
      </c>
      <c r="AG52" s="51" t="str">
        <f ca="1">IF(AND(INT(YEARFRAC(I52,TODAY()))&gt;=41,INT(YEARFRAC(I52,TODAY()))&lt;=45),INT(YEARFRAC(I52,TODAY())),"")</f>
        <v/>
      </c>
      <c r="AH52" s="51" t="str">
        <f ca="1">IF(AND(INT(YEARFRAC(I52,TODAY()))&gt;=46,INT(YEARFRAC(I52,TODAY()))&lt;=48),INT(YEARFRAC(I52,TODAY())),"")</f>
        <v/>
      </c>
      <c r="AI52" s="89"/>
    </row>
    <row r="53" spans="1:35" ht="78" x14ac:dyDescent="0.3">
      <c r="A53" s="91" t="s">
        <v>1251</v>
      </c>
      <c r="B53" s="92" t="s">
        <v>1131</v>
      </c>
      <c r="C53" s="139">
        <v>42</v>
      </c>
      <c r="D53" s="93" t="s">
        <v>23</v>
      </c>
      <c r="E53" s="94" t="s">
        <v>1255</v>
      </c>
      <c r="F53" s="93" t="s">
        <v>709</v>
      </c>
      <c r="G53" s="93"/>
      <c r="H53" s="85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>Київ місто</v>
      </c>
      <c r="I53" s="92">
        <v>33995</v>
      </c>
      <c r="J53" s="91" t="s">
        <v>1316</v>
      </c>
      <c r="K53" s="93" t="s">
        <v>1317</v>
      </c>
      <c r="L53" s="141" t="s">
        <v>1318</v>
      </c>
      <c r="M53" s="93" t="s">
        <v>1576</v>
      </c>
      <c r="N53" s="93" t="s">
        <v>1577</v>
      </c>
      <c r="O53" s="93" t="s">
        <v>142</v>
      </c>
      <c r="P53" s="93" t="s">
        <v>1578</v>
      </c>
      <c r="Q53" s="93" t="s">
        <v>1579</v>
      </c>
      <c r="R53" s="93" t="s">
        <v>1580</v>
      </c>
      <c r="S53" s="95" t="s">
        <v>1581</v>
      </c>
      <c r="T53" s="93"/>
      <c r="U53" s="93" t="s">
        <v>22</v>
      </c>
      <c r="V53" s="97">
        <v>100</v>
      </c>
      <c r="W53" s="98"/>
      <c r="X53" s="99">
        <v>45825</v>
      </c>
      <c r="Y53" s="99" t="s">
        <v>1130</v>
      </c>
      <c r="Z53" s="99" t="str">
        <f>IF(E53="","",IF(T53="","ні","так"))</f>
        <v>ні</v>
      </c>
      <c r="AA53" s="99">
        <v>45824</v>
      </c>
      <c r="AB53" s="99" t="s">
        <v>109</v>
      </c>
      <c r="AC53" s="100"/>
      <c r="AD53" s="50" t="str">
        <f ca="1">IF(INT(YEARFRAC(I53,TODAY()))&lt;=30,INT(YEARFRAC(I53,TODAY())),"")</f>
        <v/>
      </c>
      <c r="AE53" s="50">
        <f ca="1">IF(AND(INT(YEARFRAC(I53,TODAY()))&gt;=31,INT(YEARFRAC(I53,TODAY()))&lt;=35),INT(YEARFRAC(I53,TODAY())),"")</f>
        <v>32</v>
      </c>
      <c r="AF53" s="50" t="str">
        <f ca="1">IF(AND(INT(YEARFRAC(I53,TODAY()))&gt;=36,INT(YEARFRAC(I53,TODAY()))&lt;=40),INT(YEARFRAC(I53,TODAY())),"")</f>
        <v/>
      </c>
      <c r="AG53" s="51" t="str">
        <f ca="1">IF(AND(INT(YEARFRAC(I53,TODAY()))&gt;=41,INT(YEARFRAC(I53,TODAY()))&lt;=45),INT(YEARFRAC(I53,TODAY())),"")</f>
        <v/>
      </c>
      <c r="AH53" s="51" t="str">
        <f ca="1">IF(AND(INT(YEARFRAC(I53,TODAY()))&gt;=46,INT(YEARFRAC(I53,TODAY()))&lt;=48),INT(YEARFRAC(I53,TODAY())),"")</f>
        <v/>
      </c>
      <c r="AI53" s="89"/>
    </row>
    <row r="54" spans="1:35" ht="62.4" x14ac:dyDescent="0.3">
      <c r="A54" s="91" t="s">
        <v>1257</v>
      </c>
      <c r="B54" s="92" t="s">
        <v>1129</v>
      </c>
      <c r="C54" s="139">
        <v>43</v>
      </c>
      <c r="D54" s="93" t="s">
        <v>1052</v>
      </c>
      <c r="E54" s="93" t="s">
        <v>1258</v>
      </c>
      <c r="F54" s="93" t="s">
        <v>736</v>
      </c>
      <c r="G54" s="93"/>
      <c r="H54" s="85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>Київ обл</v>
      </c>
      <c r="I54" s="92">
        <v>30483</v>
      </c>
      <c r="J54" s="91" t="s">
        <v>1322</v>
      </c>
      <c r="K54" s="101" t="s">
        <v>1323</v>
      </c>
      <c r="L54" s="95" t="s">
        <v>1324</v>
      </c>
      <c r="M54" s="93" t="s">
        <v>1423</v>
      </c>
      <c r="N54" s="93" t="s">
        <v>1424</v>
      </c>
      <c r="O54" s="93" t="s">
        <v>562</v>
      </c>
      <c r="P54" s="93" t="s">
        <v>1425</v>
      </c>
      <c r="Q54" s="93" t="s">
        <v>1426</v>
      </c>
      <c r="R54" s="93" t="s">
        <v>1427</v>
      </c>
      <c r="S54" s="95" t="s">
        <v>1428</v>
      </c>
      <c r="T54" s="93" t="s">
        <v>1325</v>
      </c>
      <c r="U54" s="93" t="s">
        <v>22</v>
      </c>
      <c r="V54" s="97">
        <v>100</v>
      </c>
      <c r="W54" s="98"/>
      <c r="X54" s="99">
        <v>45825</v>
      </c>
      <c r="Y54" s="99" t="s">
        <v>1130</v>
      </c>
      <c r="Z54" s="99" t="str">
        <f>IF(E54="","",IF(T54="","ні","так"))</f>
        <v>так</v>
      </c>
      <c r="AA54" s="99">
        <v>45824</v>
      </c>
      <c r="AB54" s="99" t="s">
        <v>109</v>
      </c>
      <c r="AC54" s="100"/>
      <c r="AD54" s="50" t="str">
        <f ca="1">IF(INT(YEARFRAC(I54,TODAY()))&lt;=30,INT(YEARFRAC(I54,TODAY())),"")</f>
        <v/>
      </c>
      <c r="AE54" s="50" t="str">
        <f ca="1">IF(AND(INT(YEARFRAC(I54,TODAY()))&gt;=31,INT(YEARFRAC(I54,TODAY()))&lt;=35),INT(YEARFRAC(I54,TODAY())),"")</f>
        <v/>
      </c>
      <c r="AF54" s="50" t="str">
        <f ca="1">IF(AND(INT(YEARFRAC(I54,TODAY()))&gt;=36,INT(YEARFRAC(I54,TODAY()))&lt;=40),INT(YEARFRAC(I54,TODAY())),"")</f>
        <v/>
      </c>
      <c r="AG54" s="51">
        <f ca="1">IF(AND(INT(YEARFRAC(I54,TODAY()))&gt;=41,INT(YEARFRAC(I54,TODAY()))&lt;=45),INT(YEARFRAC(I54,TODAY())),"")</f>
        <v>42</v>
      </c>
      <c r="AH54" s="51" t="str">
        <f ca="1">IF(AND(INT(YEARFRAC(I54,TODAY()))&gt;=46,INT(YEARFRAC(I54,TODAY()))&lt;=48),INT(YEARFRAC(I54,TODAY())),"")</f>
        <v/>
      </c>
      <c r="AI54" s="89"/>
    </row>
    <row r="55" spans="1:35" ht="62.4" x14ac:dyDescent="0.3">
      <c r="A55" s="91" t="s">
        <v>1206</v>
      </c>
      <c r="B55" s="92" t="s">
        <v>1131</v>
      </c>
      <c r="C55" s="139">
        <v>44</v>
      </c>
      <c r="D55" s="93" t="s">
        <v>23</v>
      </c>
      <c r="E55" s="140" t="s">
        <v>1261</v>
      </c>
      <c r="F55" s="93" t="s">
        <v>576</v>
      </c>
      <c r="G55" s="93"/>
      <c r="H55" s="85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>Вінницька</v>
      </c>
      <c r="I55" s="92">
        <v>33848</v>
      </c>
      <c r="J55" s="91" t="s">
        <v>1333</v>
      </c>
      <c r="K55" s="101" t="s">
        <v>1334</v>
      </c>
      <c r="L55" s="141" t="s">
        <v>1335</v>
      </c>
      <c r="M55" s="93" t="s">
        <v>1603</v>
      </c>
      <c r="N55" s="93" t="s">
        <v>1604</v>
      </c>
      <c r="O55" s="93" t="s">
        <v>561</v>
      </c>
      <c r="P55" s="93" t="s">
        <v>1605</v>
      </c>
      <c r="Q55" s="93" t="s">
        <v>1606</v>
      </c>
      <c r="R55" s="93" t="s">
        <v>1607</v>
      </c>
      <c r="S55" s="95"/>
      <c r="T55" s="93"/>
      <c r="U55" s="93" t="s">
        <v>22</v>
      </c>
      <c r="V55" s="97">
        <v>100</v>
      </c>
      <c r="W55" s="98"/>
      <c r="X55" s="99">
        <v>45825</v>
      </c>
      <c r="Y55" s="99" t="s">
        <v>1130</v>
      </c>
      <c r="Z55" s="99" t="str">
        <f>IF(E55="","",IF(T55="","ні","так"))</f>
        <v>ні</v>
      </c>
      <c r="AA55" s="99">
        <v>45821</v>
      </c>
      <c r="AB55" s="99" t="s">
        <v>109</v>
      </c>
      <c r="AC55" s="100"/>
      <c r="AD55" s="50" t="str">
        <f ca="1">IF(INT(YEARFRAC(I55,TODAY()))&lt;=30,INT(YEARFRAC(I55,TODAY())),"")</f>
        <v/>
      </c>
      <c r="AE55" s="50">
        <f ca="1">IF(AND(INT(YEARFRAC(I55,TODAY()))&gt;=31,INT(YEARFRAC(I55,TODAY()))&lt;=35),INT(YEARFRAC(I55,TODAY())),"")</f>
        <v>32</v>
      </c>
      <c r="AF55" s="50" t="str">
        <f ca="1">IF(AND(INT(YEARFRAC(I55,TODAY()))&gt;=36,INT(YEARFRAC(I55,TODAY()))&lt;=40),INT(YEARFRAC(I55,TODAY())),"")</f>
        <v/>
      </c>
      <c r="AG55" s="51" t="str">
        <f ca="1">IF(AND(INT(YEARFRAC(I55,TODAY()))&gt;=41,INT(YEARFRAC(I55,TODAY()))&lt;=45),INT(YEARFRAC(I55,TODAY())),"")</f>
        <v/>
      </c>
      <c r="AH55" s="51" t="str">
        <f ca="1">IF(AND(INT(YEARFRAC(I55,TODAY()))&gt;=46,INT(YEARFRAC(I55,TODAY()))&lt;=48),INT(YEARFRAC(I55,TODAY())),"")</f>
        <v/>
      </c>
      <c r="AI55" s="89"/>
    </row>
    <row r="56" spans="1:35" ht="93.6" x14ac:dyDescent="0.3">
      <c r="A56" s="35" t="s">
        <v>1157</v>
      </c>
      <c r="B56" s="44" t="s">
        <v>1129</v>
      </c>
      <c r="C56" s="139">
        <v>45</v>
      </c>
      <c r="D56" s="85" t="s">
        <v>23</v>
      </c>
      <c r="E56" s="85" t="s">
        <v>1204</v>
      </c>
      <c r="F56" s="85" t="s">
        <v>666</v>
      </c>
      <c r="G56" s="55"/>
      <c r="H56" s="85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>Житомирська</v>
      </c>
      <c r="I56" s="44">
        <v>34840</v>
      </c>
      <c r="J56" s="35" t="s">
        <v>1159</v>
      </c>
      <c r="K56" s="36" t="s">
        <v>1158</v>
      </c>
      <c r="L56" s="46" t="s">
        <v>1160</v>
      </c>
      <c r="M56" s="85" t="s">
        <v>1375</v>
      </c>
      <c r="N56" s="85" t="s">
        <v>1376</v>
      </c>
      <c r="O56" s="85" t="s">
        <v>562</v>
      </c>
      <c r="P56" s="85" t="s">
        <v>1377</v>
      </c>
      <c r="Q56" s="85" t="s">
        <v>1378</v>
      </c>
      <c r="R56" s="85" t="s">
        <v>1379</v>
      </c>
      <c r="S56" s="46" t="s">
        <v>1380</v>
      </c>
      <c r="T56" s="85"/>
      <c r="U56" s="85" t="s">
        <v>22</v>
      </c>
      <c r="V56" s="47">
        <v>100</v>
      </c>
      <c r="W56" s="37"/>
      <c r="X56" s="48">
        <v>45825</v>
      </c>
      <c r="Y56" s="48" t="s">
        <v>1130</v>
      </c>
      <c r="Z56" s="48" t="str">
        <f>IF(E56="","",IF(T56="","ні","так"))</f>
        <v>ні</v>
      </c>
      <c r="AA56" s="48">
        <v>45824</v>
      </c>
      <c r="AB56" s="48" t="s">
        <v>109</v>
      </c>
      <c r="AC56" s="49"/>
      <c r="AD56" s="50">
        <f ca="1">IF(INT(YEARFRAC(I56,TODAY()))&lt;=30,INT(YEARFRAC(I56,TODAY())),"")</f>
        <v>30</v>
      </c>
      <c r="AE56" s="50" t="str">
        <f ca="1">IF(AND(INT(YEARFRAC(I56,TODAY()))&gt;=31,INT(YEARFRAC(I56,TODAY()))&lt;=35),INT(YEARFRAC(I56,TODAY())),"")</f>
        <v/>
      </c>
      <c r="AF56" s="50" t="str">
        <f ca="1">IF(AND(INT(YEARFRAC(I56,TODAY()))&gt;=36,INT(YEARFRAC(I56,TODAY()))&lt;=40),INT(YEARFRAC(I56,TODAY())),"")</f>
        <v/>
      </c>
      <c r="AG56" s="51" t="str">
        <f ca="1">IF(AND(INT(YEARFRAC(I56,TODAY()))&gt;=41,INT(YEARFRAC(I56,TODAY()))&lt;=45),INT(YEARFRAC(I56,TODAY())),"")</f>
        <v/>
      </c>
      <c r="AH56" s="51" t="str">
        <f ca="1">IF(AND(INT(YEARFRAC(I56,TODAY()))&gt;=46,INT(YEARFRAC(I56,TODAY()))&lt;=48),INT(YEARFRAC(I56,TODAY())),"")</f>
        <v/>
      </c>
      <c r="AI56" s="89"/>
    </row>
    <row r="57" spans="1:35" ht="31.2" x14ac:dyDescent="0.3">
      <c r="B57" s="44" t="s">
        <v>1129</v>
      </c>
      <c r="C57" s="139">
        <v>46</v>
      </c>
      <c r="D57" s="85" t="s">
        <v>23</v>
      </c>
      <c r="E57" s="45"/>
      <c r="F57" s="85"/>
      <c r="G57" s="85"/>
      <c r="H57" s="85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44"/>
      <c r="K57" s="48"/>
      <c r="L57" s="46"/>
      <c r="M57" s="48"/>
      <c r="N57" s="48"/>
      <c r="O57" s="85"/>
      <c r="P57" s="48"/>
      <c r="Q57" s="48"/>
      <c r="R57" s="48"/>
      <c r="S57" s="46"/>
      <c r="T57" s="85"/>
      <c r="U57" s="85" t="s">
        <v>22</v>
      </c>
      <c r="V57" s="47">
        <v>100</v>
      </c>
      <c r="W57" s="37"/>
      <c r="X57" s="48">
        <v>45825</v>
      </c>
      <c r="Y57" s="48" t="s">
        <v>1130</v>
      </c>
      <c r="Z57" s="48" t="str">
        <f>IF(E57="","",IF(T57="","ні","так"))</f>
        <v/>
      </c>
      <c r="AA57" s="48">
        <v>45824</v>
      </c>
      <c r="AB57" s="48" t="s">
        <v>109</v>
      </c>
      <c r="AC57" s="49"/>
      <c r="AD57" s="50" t="str">
        <f ca="1">IF(INT(YEARFRAC(I57,TODAY()))&lt;=30,INT(YEARFRAC(I57,TODAY())),"")</f>
        <v/>
      </c>
      <c r="AE57" s="50" t="str">
        <f ca="1">IF(AND(INT(YEARFRAC(I57,TODAY()))&gt;=31,INT(YEARFRAC(I57,TODAY()))&lt;=35),INT(YEARFRAC(I57,TODAY())),"")</f>
        <v/>
      </c>
      <c r="AF57" s="50" t="str">
        <f ca="1">IF(AND(INT(YEARFRAC(I57,TODAY()))&gt;=36,INT(YEARFRAC(I57,TODAY()))&lt;=40),INT(YEARFRAC(I57,TODAY())),"")</f>
        <v/>
      </c>
      <c r="AG57" s="51" t="str">
        <f ca="1">IF(AND(INT(YEARFRAC(I57,TODAY()))&gt;=41,INT(YEARFRAC(I57,TODAY()))&lt;=45),INT(YEARFRAC(I57,TODAY())),"")</f>
        <v/>
      </c>
      <c r="AH57" s="51" t="str">
        <f ca="1">IF(AND(INT(YEARFRAC(I57,TODAY()))&gt;=46,INT(YEARFRAC(I57,TODAY()))&lt;=48),INT(YEARFRAC(I57,TODAY())),"")</f>
        <v/>
      </c>
      <c r="AI57" s="89"/>
    </row>
    <row r="58" spans="1:35" ht="31.2" x14ac:dyDescent="0.3">
      <c r="B58" s="44" t="s">
        <v>1129</v>
      </c>
      <c r="C58" s="139">
        <v>47</v>
      </c>
      <c r="D58" s="85" t="s">
        <v>23</v>
      </c>
      <c r="E58" s="68"/>
      <c r="F58" s="85"/>
      <c r="G58" s="85"/>
      <c r="H58" s="85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44"/>
      <c r="K58" s="85"/>
      <c r="L58" s="46"/>
      <c r="M58" s="85"/>
      <c r="N58" s="85"/>
      <c r="O58" s="85"/>
      <c r="P58" s="85"/>
      <c r="Q58" s="85"/>
      <c r="R58" s="85"/>
      <c r="T58" s="85"/>
      <c r="U58" s="85" t="s">
        <v>22</v>
      </c>
      <c r="V58" s="47">
        <v>100</v>
      </c>
      <c r="W58" s="37"/>
      <c r="X58" s="48">
        <v>45825</v>
      </c>
      <c r="Y58" s="48" t="s">
        <v>1130</v>
      </c>
      <c r="Z58" s="48" t="str">
        <f>IF(E58="","",IF(T58="","ні","так"))</f>
        <v/>
      </c>
      <c r="AA58" s="48">
        <v>45824</v>
      </c>
      <c r="AB58" s="48" t="s">
        <v>109</v>
      </c>
      <c r="AC58" s="49"/>
      <c r="AD58" s="50" t="str">
        <f ca="1">IF(INT(YEARFRAC(I58,TODAY()))&lt;=30,INT(YEARFRAC(I58,TODAY())),"")</f>
        <v/>
      </c>
      <c r="AE58" s="50" t="str">
        <f ca="1">IF(AND(INT(YEARFRAC(I58,TODAY()))&gt;=31,INT(YEARFRAC(I58,TODAY()))&lt;=35),INT(YEARFRAC(I58,TODAY())),"")</f>
        <v/>
      </c>
      <c r="AF58" s="50" t="str">
        <f ca="1">IF(AND(INT(YEARFRAC(I58,TODAY()))&gt;=36,INT(YEARFRAC(I58,TODAY()))&lt;=40),INT(YEARFRAC(I58,TODAY())),"")</f>
        <v/>
      </c>
      <c r="AG58" s="51" t="str">
        <f ca="1">IF(AND(INT(YEARFRAC(I58,TODAY()))&gt;=41,INT(YEARFRAC(I58,TODAY()))&lt;=45),INT(YEARFRAC(I58,TODAY())),"")</f>
        <v/>
      </c>
      <c r="AH58" s="51" t="str">
        <f ca="1">IF(AND(INT(YEARFRAC(I58,TODAY()))&gt;=46,INT(YEARFRAC(I58,TODAY()))&lt;=48),INT(YEARFRAC(I58,TODAY())),"")</f>
        <v/>
      </c>
      <c r="AI58" s="89"/>
    </row>
    <row r="59" spans="1:35" ht="31.2" x14ac:dyDescent="0.3">
      <c r="B59" s="44" t="s">
        <v>1129</v>
      </c>
      <c r="C59" s="139">
        <v>48</v>
      </c>
      <c r="D59" s="85" t="s">
        <v>23</v>
      </c>
      <c r="F59" s="85"/>
      <c r="G59" s="85"/>
      <c r="H59" s="85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44"/>
      <c r="K59" s="85"/>
      <c r="L59" s="46"/>
      <c r="M59" s="85"/>
      <c r="N59" s="85"/>
      <c r="O59" s="85"/>
      <c r="P59" s="85"/>
      <c r="Q59" s="85"/>
      <c r="R59" s="85"/>
      <c r="T59" s="85"/>
      <c r="U59" s="85" t="s">
        <v>22</v>
      </c>
      <c r="V59" s="47">
        <v>100</v>
      </c>
      <c r="W59" s="37"/>
      <c r="X59" s="48">
        <v>45825</v>
      </c>
      <c r="Y59" s="48" t="s">
        <v>1130</v>
      </c>
      <c r="Z59" s="48" t="str">
        <f>IF(E59="","",IF(T59="","ні","так"))</f>
        <v/>
      </c>
      <c r="AA59" s="48">
        <v>45824</v>
      </c>
      <c r="AB59" s="48" t="s">
        <v>109</v>
      </c>
      <c r="AC59" s="49"/>
      <c r="AD59" s="50" t="str">
        <f ca="1">IF(INT(YEARFRAC(I59,TODAY()))&lt;=30,INT(YEARFRAC(I59,TODAY())),"")</f>
        <v/>
      </c>
      <c r="AE59" s="50" t="str">
        <f ca="1">IF(AND(INT(YEARFRAC(I59,TODAY()))&gt;=31,INT(YEARFRAC(I59,TODAY()))&lt;=35),INT(YEARFRAC(I59,TODAY())),"")</f>
        <v/>
      </c>
      <c r="AF59" s="50" t="str">
        <f ca="1">IF(AND(INT(YEARFRAC(I59,TODAY()))&gt;=36,INT(YEARFRAC(I59,TODAY()))&lt;=40),INT(YEARFRAC(I59,TODAY())),"")</f>
        <v/>
      </c>
      <c r="AG59" s="51" t="str">
        <f ca="1">IF(AND(INT(YEARFRAC(I59,TODAY()))&gt;=41,INT(YEARFRAC(I59,TODAY()))&lt;=45),INT(YEARFRAC(I59,TODAY())),"")</f>
        <v/>
      </c>
      <c r="AH59" s="51" t="str">
        <f ca="1">IF(AND(INT(YEARFRAC(I59,TODAY()))&gt;=46,INT(YEARFRAC(I59,TODAY()))&lt;=48),INT(YEARFRAC(I59,TODAY())),"")</f>
        <v/>
      </c>
      <c r="AI59" s="89"/>
    </row>
    <row r="60" spans="1:35" ht="31.2" x14ac:dyDescent="0.3">
      <c r="B60" s="44" t="s">
        <v>1129</v>
      </c>
      <c r="C60" s="139">
        <v>49</v>
      </c>
      <c r="D60" s="85" t="s">
        <v>23</v>
      </c>
      <c r="E60" s="55"/>
      <c r="F60" s="85"/>
      <c r="G60" s="85"/>
      <c r="H60" s="85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44"/>
      <c r="L60" s="46"/>
      <c r="M60" s="85"/>
      <c r="N60" s="85"/>
      <c r="O60" s="85"/>
      <c r="P60" s="85"/>
      <c r="Q60" s="85"/>
      <c r="R60" s="85"/>
      <c r="S60" s="46"/>
      <c r="T60" s="85"/>
      <c r="U60" s="85" t="s">
        <v>22</v>
      </c>
      <c r="V60" s="47">
        <v>100</v>
      </c>
      <c r="W60" s="37"/>
      <c r="X60" s="48">
        <v>45825</v>
      </c>
      <c r="Y60" s="48" t="s">
        <v>1130</v>
      </c>
      <c r="Z60" s="48" t="str">
        <f>IF(E60="","",IF(T60="","ні","так"))</f>
        <v/>
      </c>
      <c r="AA60" s="48">
        <v>45824</v>
      </c>
      <c r="AB60" s="48" t="s">
        <v>109</v>
      </c>
      <c r="AC60" s="49"/>
      <c r="AD60" s="50" t="str">
        <f ca="1">IF(INT(YEARFRAC(I60,TODAY()))&lt;=30,INT(YEARFRAC(I60,TODAY())),"")</f>
        <v/>
      </c>
      <c r="AE60" s="50" t="str">
        <f ca="1">IF(AND(INT(YEARFRAC(I60,TODAY()))&gt;=31,INT(YEARFRAC(I60,TODAY()))&lt;=35),INT(YEARFRAC(I60,TODAY())),"")</f>
        <v/>
      </c>
      <c r="AF60" s="50" t="str">
        <f ca="1">IF(AND(INT(YEARFRAC(I60,TODAY()))&gt;=36,INT(YEARFRAC(I60,TODAY()))&lt;=40),INT(YEARFRAC(I60,TODAY())),"")</f>
        <v/>
      </c>
      <c r="AG60" s="51" t="str">
        <f ca="1">IF(AND(INT(YEARFRAC(I60,TODAY()))&gt;=41,INT(YEARFRAC(I60,TODAY()))&lt;=45),INT(YEARFRAC(I60,TODAY())),"")</f>
        <v/>
      </c>
      <c r="AH60" s="51" t="str">
        <f ca="1">IF(AND(INT(YEARFRAC(I60,TODAY()))&gt;=46,INT(YEARFRAC(I60,TODAY()))&lt;=48),INT(YEARFRAC(I60,TODAY())),"")</f>
        <v/>
      </c>
      <c r="AI60" s="89"/>
    </row>
    <row r="61" spans="1:35" ht="31.2" x14ac:dyDescent="0.3">
      <c r="B61" s="44" t="s">
        <v>1129</v>
      </c>
      <c r="C61" s="139">
        <v>50</v>
      </c>
      <c r="D61" s="85" t="s">
        <v>23</v>
      </c>
      <c r="E61" s="85"/>
      <c r="F61" s="85"/>
      <c r="G61" s="55"/>
      <c r="H61" s="85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44"/>
      <c r="L61" s="46"/>
      <c r="M61" s="85"/>
      <c r="N61" s="85"/>
      <c r="O61" s="85"/>
      <c r="P61" s="85"/>
      <c r="Q61" s="85"/>
      <c r="R61" s="85"/>
      <c r="S61" s="46"/>
      <c r="T61" s="85"/>
      <c r="U61" s="85" t="s">
        <v>22</v>
      </c>
      <c r="V61" s="47">
        <v>100</v>
      </c>
      <c r="W61" s="37"/>
      <c r="X61" s="48">
        <v>45825</v>
      </c>
      <c r="Y61" s="48" t="s">
        <v>1130</v>
      </c>
      <c r="Z61" s="48" t="str">
        <f>IF(E61="","",IF(T61="","ні","так"))</f>
        <v/>
      </c>
      <c r="AA61" s="48">
        <v>45824</v>
      </c>
      <c r="AB61" s="48" t="s">
        <v>109</v>
      </c>
      <c r="AC61" s="49"/>
      <c r="AD61" s="50" t="str">
        <f ca="1">IF(INT(YEARFRAC(I61,TODAY()))&lt;=30,INT(YEARFRAC(I61,TODAY())),"")</f>
        <v/>
      </c>
      <c r="AE61" s="50" t="str">
        <f ca="1">IF(AND(INT(YEARFRAC(I61,TODAY()))&gt;=31,INT(YEARFRAC(I61,TODAY()))&lt;=35),INT(YEARFRAC(I61,TODAY())),"")</f>
        <v/>
      </c>
      <c r="AF61" s="50" t="str">
        <f ca="1">IF(AND(INT(YEARFRAC(I61,TODAY()))&gt;=36,INT(YEARFRAC(I61,TODAY()))&lt;=40),INT(YEARFRAC(I61,TODAY())),"")</f>
        <v/>
      </c>
      <c r="AG61" s="51" t="str">
        <f ca="1">IF(AND(INT(YEARFRAC(I61,TODAY()))&gt;=41,INT(YEARFRAC(I61,TODAY()))&lt;=45),INT(YEARFRAC(I61,TODAY())),"")</f>
        <v/>
      </c>
      <c r="AH61" s="51" t="str">
        <f ca="1">IF(AND(INT(YEARFRAC(I61,TODAY()))&gt;=46,INT(YEARFRAC(I61,TODAY()))&lt;=48),INT(YEARFRAC(I61,TODAY())),"")</f>
        <v/>
      </c>
      <c r="AI61" s="89"/>
    </row>
    <row r="62" spans="1:35" ht="31.2" x14ac:dyDescent="0.3">
      <c r="B62" s="44" t="s">
        <v>1129</v>
      </c>
      <c r="C62" s="139">
        <v>51</v>
      </c>
      <c r="D62" s="85" t="s">
        <v>23</v>
      </c>
      <c r="E62" s="45"/>
      <c r="F62" s="85"/>
      <c r="G62" s="55"/>
      <c r="H62" s="85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44"/>
      <c r="K62" s="85"/>
      <c r="L62" s="46"/>
      <c r="M62" s="85"/>
      <c r="N62" s="85"/>
      <c r="O62" s="85"/>
      <c r="P62" s="85"/>
      <c r="Q62" s="85"/>
      <c r="R62" s="85"/>
      <c r="T62" s="85"/>
      <c r="U62" s="85" t="s">
        <v>22</v>
      </c>
      <c r="V62" s="47">
        <v>100</v>
      </c>
      <c r="W62" s="37"/>
      <c r="X62" s="48">
        <v>45825</v>
      </c>
      <c r="Y62" s="48" t="s">
        <v>1130</v>
      </c>
      <c r="Z62" s="48" t="str">
        <f>IF(E62="","",IF(T62="","ні","так"))</f>
        <v/>
      </c>
      <c r="AA62" s="48">
        <v>45824</v>
      </c>
      <c r="AB62" s="48" t="s">
        <v>109</v>
      </c>
      <c r="AC62" s="49"/>
      <c r="AD62" s="50" t="str">
        <f ca="1">IF(INT(YEARFRAC(I62,TODAY()))&lt;=30,INT(YEARFRAC(I62,TODAY())),"")</f>
        <v/>
      </c>
      <c r="AE62" s="50" t="str">
        <f ca="1">IF(AND(INT(YEARFRAC(I62,TODAY()))&gt;=31,INT(YEARFRAC(I62,TODAY()))&lt;=35),INT(YEARFRAC(I62,TODAY())),"")</f>
        <v/>
      </c>
      <c r="AF62" s="50" t="str">
        <f ca="1">IF(AND(INT(YEARFRAC(I62,TODAY()))&gt;=36,INT(YEARFRAC(I62,TODAY()))&lt;=40),INT(YEARFRAC(I62,TODAY())),"")</f>
        <v/>
      </c>
      <c r="AG62" s="51" t="str">
        <f ca="1">IF(AND(INT(YEARFRAC(I62,TODAY()))&gt;=41,INT(YEARFRAC(I62,TODAY()))&lt;=45),INT(YEARFRAC(I62,TODAY())),"")</f>
        <v/>
      </c>
      <c r="AH62" s="51" t="str">
        <f ca="1">IF(AND(INT(YEARFRAC(I62,TODAY()))&gt;=46,INT(YEARFRAC(I62,TODAY()))&lt;=48),INT(YEARFRAC(I62,TODAY())),"")</f>
        <v/>
      </c>
      <c r="AI62" s="89"/>
    </row>
    <row r="63" spans="1:35" ht="31.2" x14ac:dyDescent="0.3">
      <c r="B63" s="44" t="s">
        <v>1129</v>
      </c>
      <c r="C63" s="139">
        <v>52</v>
      </c>
      <c r="D63" s="85" t="s">
        <v>23</v>
      </c>
      <c r="F63" s="85"/>
      <c r="G63" s="55"/>
      <c r="H63" s="85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44"/>
      <c r="L63" s="46"/>
      <c r="M63" s="85"/>
      <c r="N63" s="85"/>
      <c r="O63" s="85"/>
      <c r="P63" s="85"/>
      <c r="Q63" s="85"/>
      <c r="R63" s="85"/>
      <c r="S63" s="46"/>
      <c r="T63" s="85"/>
      <c r="U63" s="85" t="s">
        <v>22</v>
      </c>
      <c r="V63" s="47">
        <v>100</v>
      </c>
      <c r="W63" s="37"/>
      <c r="X63" s="48">
        <v>45825</v>
      </c>
      <c r="Y63" s="48" t="s">
        <v>1130</v>
      </c>
      <c r="Z63" s="48" t="str">
        <f>IF(E63="","",IF(T63="","ні","так"))</f>
        <v/>
      </c>
      <c r="AA63" s="48">
        <v>45824</v>
      </c>
      <c r="AB63" s="48" t="s">
        <v>109</v>
      </c>
      <c r="AC63" s="49"/>
      <c r="AD63" s="50" t="str">
        <f ca="1">IF(INT(YEARFRAC(I63,TODAY()))&lt;=30,INT(YEARFRAC(I63,TODAY())),"")</f>
        <v/>
      </c>
      <c r="AE63" s="50" t="str">
        <f ca="1">IF(AND(INT(YEARFRAC(I63,TODAY()))&gt;=31,INT(YEARFRAC(I63,TODAY()))&lt;=35),INT(YEARFRAC(I63,TODAY())),"")</f>
        <v/>
      </c>
      <c r="AF63" s="50" t="str">
        <f ca="1">IF(AND(INT(YEARFRAC(I63,TODAY()))&gt;=36,INT(YEARFRAC(I63,TODAY()))&lt;=40),INT(YEARFRAC(I63,TODAY())),"")</f>
        <v/>
      </c>
      <c r="AG63" s="51" t="str">
        <f ca="1">IF(AND(INT(YEARFRAC(I63,TODAY()))&gt;=41,INT(YEARFRAC(I63,TODAY()))&lt;=45),INT(YEARFRAC(I63,TODAY())),"")</f>
        <v/>
      </c>
      <c r="AH63" s="51" t="str">
        <f ca="1">IF(AND(INT(YEARFRAC(I63,TODAY()))&gt;=46,INT(YEARFRAC(I63,TODAY()))&lt;=48),INT(YEARFRAC(I63,TODAY())),"")</f>
        <v/>
      </c>
      <c r="AI63" s="89"/>
    </row>
    <row r="64" spans="1:35" ht="31.2" x14ac:dyDescent="0.3">
      <c r="B64" s="44" t="s">
        <v>1129</v>
      </c>
      <c r="C64" s="139">
        <v>53</v>
      </c>
      <c r="D64" s="85" t="s">
        <v>23</v>
      </c>
      <c r="E64" s="45"/>
      <c r="F64" s="85"/>
      <c r="G64" s="55"/>
      <c r="H64" s="85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44"/>
      <c r="K64" s="48"/>
      <c r="L64" s="46"/>
      <c r="M64" s="48"/>
      <c r="N64" s="48"/>
      <c r="O64" s="85"/>
      <c r="P64" s="48"/>
      <c r="Q64" s="48"/>
      <c r="R64" s="48"/>
      <c r="S64" s="46"/>
      <c r="T64" s="85"/>
      <c r="U64" s="85" t="s">
        <v>22</v>
      </c>
      <c r="V64" s="47">
        <v>100</v>
      </c>
      <c r="W64" s="37"/>
      <c r="X64" s="48">
        <v>45825</v>
      </c>
      <c r="Y64" s="48" t="s">
        <v>1130</v>
      </c>
      <c r="Z64" s="48" t="str">
        <f>IF(E64="","",IF(T64="","ні","так"))</f>
        <v/>
      </c>
      <c r="AA64" s="48">
        <v>45824</v>
      </c>
      <c r="AB64" s="48" t="s">
        <v>109</v>
      </c>
      <c r="AC64" s="49"/>
      <c r="AD64" s="50" t="str">
        <f ca="1">IF(INT(YEARFRAC(I64,TODAY()))&lt;=30,INT(YEARFRAC(I64,TODAY())),"")</f>
        <v/>
      </c>
      <c r="AE64" s="50" t="str">
        <f ca="1">IF(AND(INT(YEARFRAC(I64,TODAY()))&gt;=31,INT(YEARFRAC(I64,TODAY()))&lt;=35),INT(YEARFRAC(I64,TODAY())),"")</f>
        <v/>
      </c>
      <c r="AF64" s="50" t="str">
        <f ca="1">IF(AND(INT(YEARFRAC(I64,TODAY()))&gt;=36,INT(YEARFRAC(I64,TODAY()))&lt;=40),INT(YEARFRAC(I64,TODAY())),"")</f>
        <v/>
      </c>
      <c r="AG64" s="51" t="str">
        <f ca="1">IF(AND(INT(YEARFRAC(I64,TODAY()))&gt;=41,INT(YEARFRAC(I64,TODAY()))&lt;=45),INT(YEARFRAC(I64,TODAY())),"")</f>
        <v/>
      </c>
      <c r="AH64" s="51" t="str">
        <f ca="1">IF(AND(INT(YEARFRAC(I64,TODAY()))&gt;=46,INT(YEARFRAC(I64,TODAY()))&lt;=48),INT(YEARFRAC(I64,TODAY())),"")</f>
        <v/>
      </c>
      <c r="AI64" s="89"/>
    </row>
    <row r="65" spans="2:35" ht="31.2" x14ac:dyDescent="0.3">
      <c r="B65" s="44" t="s">
        <v>1129</v>
      </c>
      <c r="C65" s="139">
        <v>54</v>
      </c>
      <c r="D65" s="85" t="s">
        <v>23</v>
      </c>
      <c r="F65" s="85"/>
      <c r="G65" s="55"/>
      <c r="H65" s="85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44"/>
      <c r="K65" s="85"/>
      <c r="L65" s="46"/>
      <c r="M65" s="85"/>
      <c r="N65" s="85"/>
      <c r="O65" s="85"/>
      <c r="P65" s="85"/>
      <c r="Q65" s="85"/>
      <c r="R65" s="85"/>
      <c r="T65" s="85"/>
      <c r="U65" s="85" t="s">
        <v>22</v>
      </c>
      <c r="V65" s="47">
        <v>100</v>
      </c>
      <c r="W65" s="37"/>
      <c r="X65" s="48">
        <v>45825</v>
      </c>
      <c r="Y65" s="48" t="s">
        <v>1130</v>
      </c>
      <c r="Z65" s="48" t="str">
        <f>IF(E65="","",IF(T65="","ні","так"))</f>
        <v/>
      </c>
      <c r="AA65" s="48">
        <v>45824</v>
      </c>
      <c r="AB65" s="48" t="s">
        <v>109</v>
      </c>
      <c r="AC65" s="49"/>
      <c r="AD65" s="50" t="str">
        <f ca="1">IF(INT(YEARFRAC(I65,TODAY()))&lt;=30,INT(YEARFRAC(I65,TODAY())),"")</f>
        <v/>
      </c>
      <c r="AE65" s="50" t="str">
        <f ca="1">IF(AND(INT(YEARFRAC(I65,TODAY()))&gt;=31,INT(YEARFRAC(I65,TODAY()))&lt;=35),INT(YEARFRAC(I65,TODAY())),"")</f>
        <v/>
      </c>
      <c r="AF65" s="50" t="str">
        <f ca="1">IF(AND(INT(YEARFRAC(I65,TODAY()))&gt;=36,INT(YEARFRAC(I65,TODAY()))&lt;=40),INT(YEARFRAC(I65,TODAY())),"")</f>
        <v/>
      </c>
      <c r="AG65" s="51" t="str">
        <f ca="1">IF(AND(INT(YEARFRAC(I65,TODAY()))&gt;=41,INT(YEARFRAC(I65,TODAY()))&lt;=45),INT(YEARFRAC(I65,TODAY())),"")</f>
        <v/>
      </c>
      <c r="AH65" s="51" t="str">
        <f ca="1">IF(AND(INT(YEARFRAC(I65,TODAY()))&gt;=46,INT(YEARFRAC(I65,TODAY()))&lt;=48),INT(YEARFRAC(I65,TODAY())),"")</f>
        <v/>
      </c>
      <c r="AI65" s="89"/>
    </row>
    <row r="66" spans="2:35" ht="31.2" x14ac:dyDescent="0.3">
      <c r="B66" s="44" t="s">
        <v>1129</v>
      </c>
      <c r="C66" s="139">
        <v>55</v>
      </c>
      <c r="D66" s="85" t="s">
        <v>23</v>
      </c>
      <c r="E66" s="85"/>
      <c r="F66" s="85"/>
      <c r="G66" s="55"/>
      <c r="H66" s="85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44"/>
      <c r="L66" s="46"/>
      <c r="M66" s="85"/>
      <c r="N66" s="85"/>
      <c r="O66" s="85"/>
      <c r="P66" s="85"/>
      <c r="Q66" s="85"/>
      <c r="R66" s="85"/>
      <c r="S66" s="46"/>
      <c r="T66" s="85"/>
      <c r="U66" s="85" t="s">
        <v>22</v>
      </c>
      <c r="V66" s="47">
        <v>100</v>
      </c>
      <c r="W66" s="37"/>
      <c r="X66" s="48">
        <v>45825</v>
      </c>
      <c r="Y66" s="48" t="s">
        <v>1130</v>
      </c>
      <c r="Z66" s="48" t="str">
        <f>IF(E66="","",IF(T66="","ні","так"))</f>
        <v/>
      </c>
      <c r="AA66" s="48">
        <v>45824</v>
      </c>
      <c r="AB66" s="48" t="s">
        <v>109</v>
      </c>
      <c r="AC66" s="49"/>
      <c r="AD66" s="50" t="str">
        <f ca="1">IF(INT(YEARFRAC(I66,TODAY()))&lt;=30,INT(YEARFRAC(I66,TODAY())),"")</f>
        <v/>
      </c>
      <c r="AE66" s="50" t="str">
        <f ca="1">IF(AND(INT(YEARFRAC(I66,TODAY()))&gt;=31,INT(YEARFRAC(I66,TODAY()))&lt;=35),INT(YEARFRAC(I66,TODAY())),"")</f>
        <v/>
      </c>
      <c r="AF66" s="50" t="str">
        <f ca="1">IF(AND(INT(YEARFRAC(I66,TODAY()))&gt;=36,INT(YEARFRAC(I66,TODAY()))&lt;=40),INT(YEARFRAC(I66,TODAY())),"")</f>
        <v/>
      </c>
      <c r="AG66" s="51" t="str">
        <f ca="1">IF(AND(INT(YEARFRAC(I66,TODAY()))&gt;=41,INT(YEARFRAC(I66,TODAY()))&lt;=45),INT(YEARFRAC(I66,TODAY())),"")</f>
        <v/>
      </c>
      <c r="AH66" s="51" t="str">
        <f ca="1">IF(AND(INT(YEARFRAC(I66,TODAY()))&gt;=46,INT(YEARFRAC(I66,TODAY()))&lt;=48),INT(YEARFRAC(I66,TODAY())),"")</f>
        <v/>
      </c>
      <c r="AI66" s="89"/>
    </row>
    <row r="67" spans="2:35" ht="31.2" x14ac:dyDescent="0.3">
      <c r="B67" s="44" t="s">
        <v>1129</v>
      </c>
      <c r="C67" s="139">
        <v>56</v>
      </c>
      <c r="D67" s="85" t="s">
        <v>23</v>
      </c>
      <c r="F67" s="85"/>
      <c r="G67" s="55"/>
      <c r="H67" s="85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44"/>
      <c r="K67" s="54"/>
      <c r="L67" s="54"/>
      <c r="M67" s="85"/>
      <c r="N67" s="85"/>
      <c r="O67" s="85"/>
      <c r="P67" s="85"/>
      <c r="Q67" s="85"/>
      <c r="R67" s="85"/>
      <c r="S67" s="46"/>
      <c r="T67" s="85"/>
      <c r="U67" s="85" t="s">
        <v>22</v>
      </c>
      <c r="V67" s="47">
        <v>100</v>
      </c>
      <c r="W67" s="37"/>
      <c r="X67" s="48">
        <v>45825</v>
      </c>
      <c r="Y67" s="48" t="s">
        <v>1130</v>
      </c>
      <c r="Z67" s="48" t="str">
        <f>IF(E67="","",IF(T67="","ні","так"))</f>
        <v/>
      </c>
      <c r="AA67" s="48">
        <v>45824</v>
      </c>
      <c r="AB67" s="48" t="s">
        <v>109</v>
      </c>
      <c r="AC67" s="49"/>
      <c r="AD67" s="50" t="str">
        <f ca="1">IF(INT(YEARFRAC(I67,TODAY()))&lt;=30,INT(YEARFRAC(I67,TODAY())),"")</f>
        <v/>
      </c>
      <c r="AE67" s="50" t="str">
        <f ca="1">IF(AND(INT(YEARFRAC(I67,TODAY()))&gt;=31,INT(YEARFRAC(I67,TODAY()))&lt;=35),INT(YEARFRAC(I67,TODAY())),"")</f>
        <v/>
      </c>
      <c r="AF67" s="50" t="str">
        <f ca="1">IF(AND(INT(YEARFRAC(I67,TODAY()))&gt;=36,INT(YEARFRAC(I67,TODAY()))&lt;=40),INT(YEARFRAC(I67,TODAY())),"")</f>
        <v/>
      </c>
      <c r="AG67" s="51" t="str">
        <f ca="1">IF(AND(INT(YEARFRAC(I67,TODAY()))&gt;=41,INT(YEARFRAC(I67,TODAY()))&lt;=45),INT(YEARFRAC(I67,TODAY())),"")</f>
        <v/>
      </c>
      <c r="AH67" s="51" t="str">
        <f ca="1">IF(AND(INT(YEARFRAC(I67,TODAY()))&gt;=46,INT(YEARFRAC(I67,TODAY()))&lt;=48),INT(YEARFRAC(I67,TODAY())),"")</f>
        <v/>
      </c>
      <c r="AI67" s="89"/>
    </row>
    <row r="68" spans="2:35" ht="31.2" x14ac:dyDescent="0.3">
      <c r="B68" s="44" t="s">
        <v>1129</v>
      </c>
      <c r="C68" s="139">
        <v>57</v>
      </c>
      <c r="D68" s="85" t="s">
        <v>23</v>
      </c>
      <c r="E68" s="45"/>
      <c r="F68" s="85"/>
      <c r="G68" s="55"/>
      <c r="H68" s="85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44"/>
      <c r="K68" s="46"/>
      <c r="L68" s="46"/>
      <c r="M68" s="85"/>
      <c r="N68" s="85"/>
      <c r="O68" s="85"/>
      <c r="P68" s="85"/>
      <c r="Q68" s="85"/>
      <c r="R68" s="85"/>
      <c r="S68" s="46"/>
      <c r="T68" s="85"/>
      <c r="U68" s="85" t="s">
        <v>22</v>
      </c>
      <c r="V68" s="47">
        <v>100</v>
      </c>
      <c r="W68" s="37"/>
      <c r="X68" s="48">
        <v>45825</v>
      </c>
      <c r="Y68" s="48" t="s">
        <v>1130</v>
      </c>
      <c r="Z68" s="48" t="str">
        <f>IF(E68="","",IF(T68="","ні","так"))</f>
        <v/>
      </c>
      <c r="AA68" s="48">
        <v>45824</v>
      </c>
      <c r="AB68" s="48" t="s">
        <v>109</v>
      </c>
      <c r="AC68" s="49"/>
      <c r="AD68" s="50" t="str">
        <f ca="1">IF(INT(YEARFRAC(I68,TODAY()))&lt;=30,INT(YEARFRAC(I68,TODAY())),"")</f>
        <v/>
      </c>
      <c r="AE68" s="50" t="str">
        <f ca="1">IF(AND(INT(YEARFRAC(I68,TODAY()))&gt;=31,INT(YEARFRAC(I68,TODAY()))&lt;=35),INT(YEARFRAC(I68,TODAY())),"")</f>
        <v/>
      </c>
      <c r="AF68" s="50" t="str">
        <f ca="1">IF(AND(INT(YEARFRAC(I68,TODAY()))&gt;=36,INT(YEARFRAC(I68,TODAY()))&lt;=40),INT(YEARFRAC(I68,TODAY())),"")</f>
        <v/>
      </c>
      <c r="AG68" s="51" t="str">
        <f ca="1">IF(AND(INT(YEARFRAC(I68,TODAY()))&gt;=41,INT(YEARFRAC(I68,TODAY()))&lt;=45),INT(YEARFRAC(I68,TODAY())),"")</f>
        <v/>
      </c>
      <c r="AH68" s="51" t="str">
        <f ca="1">IF(AND(INT(YEARFRAC(I68,TODAY()))&gt;=46,INT(YEARFRAC(I68,TODAY()))&lt;=48),INT(YEARFRAC(I68,TODAY())),"")</f>
        <v/>
      </c>
      <c r="AI68" s="89"/>
    </row>
    <row r="69" spans="2:35" ht="31.2" x14ac:dyDescent="0.3">
      <c r="B69" s="44" t="s">
        <v>1129</v>
      </c>
      <c r="C69" s="139">
        <v>58</v>
      </c>
      <c r="D69" s="85" t="s">
        <v>23</v>
      </c>
      <c r="E69" s="85"/>
      <c r="F69" s="85"/>
      <c r="G69" s="55"/>
      <c r="H69" s="85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44"/>
      <c r="L69" s="46"/>
      <c r="M69" s="85"/>
      <c r="N69" s="85"/>
      <c r="O69" s="85"/>
      <c r="P69" s="85"/>
      <c r="Q69" s="85"/>
      <c r="R69" s="85"/>
      <c r="S69" s="46"/>
      <c r="T69" s="85"/>
      <c r="U69" s="85" t="s">
        <v>22</v>
      </c>
      <c r="V69" s="47">
        <v>100</v>
      </c>
      <c r="W69" s="37"/>
      <c r="X69" s="48">
        <v>45825</v>
      </c>
      <c r="Y69" s="48" t="s">
        <v>1130</v>
      </c>
      <c r="Z69" s="48" t="str">
        <f>IF(E69="","",IF(T69="","ні","так"))</f>
        <v/>
      </c>
      <c r="AA69" s="48">
        <v>45824</v>
      </c>
      <c r="AB69" s="48" t="s">
        <v>109</v>
      </c>
      <c r="AC69" s="49"/>
      <c r="AD69" s="50" t="str">
        <f ca="1">IF(INT(YEARFRAC(I69,TODAY()))&lt;=30,INT(YEARFRAC(I69,TODAY())),"")</f>
        <v/>
      </c>
      <c r="AE69" s="50" t="str">
        <f ca="1">IF(AND(INT(YEARFRAC(I69,TODAY()))&gt;=31,INT(YEARFRAC(I69,TODAY()))&lt;=35),INT(YEARFRAC(I69,TODAY())),"")</f>
        <v/>
      </c>
      <c r="AF69" s="50" t="str">
        <f ca="1">IF(AND(INT(YEARFRAC(I69,TODAY()))&gt;=36,INT(YEARFRAC(I69,TODAY()))&lt;=40),INT(YEARFRAC(I69,TODAY())),"")</f>
        <v/>
      </c>
      <c r="AG69" s="51" t="str">
        <f ca="1">IF(AND(INT(YEARFRAC(I69,TODAY()))&gt;=41,INT(YEARFRAC(I69,TODAY()))&lt;=45),INT(YEARFRAC(I69,TODAY())),"")</f>
        <v/>
      </c>
      <c r="AH69" s="51" t="str">
        <f ca="1">IF(AND(INT(YEARFRAC(I69,TODAY()))&gt;=46,INT(YEARFRAC(I69,TODAY()))&lt;=48),INT(YEARFRAC(I69,TODAY())),"")</f>
        <v/>
      </c>
      <c r="AI69" s="89"/>
    </row>
    <row r="70" spans="2:35" ht="31.2" x14ac:dyDescent="0.3">
      <c r="B70" s="44" t="s">
        <v>1129</v>
      </c>
      <c r="C70" s="139">
        <v>59</v>
      </c>
      <c r="D70" s="85" t="s">
        <v>23</v>
      </c>
      <c r="E70" s="45"/>
      <c r="F70" s="85"/>
      <c r="G70" s="55"/>
      <c r="H70" s="85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44"/>
      <c r="K70" s="48"/>
      <c r="L70" s="46"/>
      <c r="M70" s="48"/>
      <c r="N70" s="48"/>
      <c r="O70" s="85"/>
      <c r="P70" s="48"/>
      <c r="Q70" s="48"/>
      <c r="R70" s="48"/>
      <c r="S70" s="46"/>
      <c r="T70" s="85"/>
      <c r="U70" s="85" t="s">
        <v>22</v>
      </c>
      <c r="V70" s="47">
        <v>100</v>
      </c>
      <c r="W70" s="37"/>
      <c r="X70" s="48">
        <v>45825</v>
      </c>
      <c r="Y70" s="48" t="s">
        <v>1130</v>
      </c>
      <c r="Z70" s="48" t="str">
        <f>IF(E70="","",IF(T70="","ні","так"))</f>
        <v/>
      </c>
      <c r="AA70" s="48">
        <v>45824</v>
      </c>
      <c r="AB70" s="48" t="s">
        <v>109</v>
      </c>
      <c r="AC70" s="49"/>
      <c r="AD70" s="50" t="str">
        <f ca="1">IF(INT(YEARFRAC(I70,TODAY()))&lt;=30,INT(YEARFRAC(I70,TODAY())),"")</f>
        <v/>
      </c>
      <c r="AE70" s="50" t="str">
        <f ca="1">IF(AND(INT(YEARFRAC(I70,TODAY()))&gt;=31,INT(YEARFRAC(I70,TODAY()))&lt;=35),INT(YEARFRAC(I70,TODAY())),"")</f>
        <v/>
      </c>
      <c r="AF70" s="50" t="str">
        <f ca="1">IF(AND(INT(YEARFRAC(I70,TODAY()))&gt;=36,INT(YEARFRAC(I70,TODAY()))&lt;=40),INT(YEARFRAC(I70,TODAY())),"")</f>
        <v/>
      </c>
      <c r="AG70" s="51" t="str">
        <f ca="1">IF(AND(INT(YEARFRAC(I70,TODAY()))&gt;=41,INT(YEARFRAC(I70,TODAY()))&lt;=45),INT(YEARFRAC(I70,TODAY())),"")</f>
        <v/>
      </c>
      <c r="AH70" s="51" t="str">
        <f ca="1">IF(AND(INT(YEARFRAC(I70,TODAY()))&gt;=46,INT(YEARFRAC(I70,TODAY()))&lt;=48),INT(YEARFRAC(I70,TODAY())),"")</f>
        <v/>
      </c>
      <c r="AI70" s="89"/>
    </row>
    <row r="71" spans="2:35" ht="31.2" x14ac:dyDescent="0.3">
      <c r="B71" s="44" t="s">
        <v>1129</v>
      </c>
      <c r="C71" s="139">
        <v>60</v>
      </c>
      <c r="D71" s="85" t="s">
        <v>23</v>
      </c>
      <c r="E71" s="45"/>
      <c r="F71" s="85"/>
      <c r="G71" s="55"/>
      <c r="H71" s="85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44"/>
      <c r="K71" s="48"/>
      <c r="L71" s="46"/>
      <c r="M71" s="48"/>
      <c r="N71" s="48"/>
      <c r="O71" s="85"/>
      <c r="P71" s="48"/>
      <c r="Q71" s="48"/>
      <c r="R71" s="48"/>
      <c r="S71" s="46"/>
      <c r="T71" s="85"/>
      <c r="U71" s="85" t="s">
        <v>22</v>
      </c>
      <c r="V71" s="47">
        <v>100</v>
      </c>
      <c r="W71" s="37"/>
      <c r="X71" s="48">
        <v>45825</v>
      </c>
      <c r="Y71" s="48" t="s">
        <v>1130</v>
      </c>
      <c r="Z71" s="48" t="str">
        <f>IF(E71="","",IF(T71="","ні","так"))</f>
        <v/>
      </c>
      <c r="AA71" s="48">
        <v>45824</v>
      </c>
      <c r="AB71" s="48" t="s">
        <v>109</v>
      </c>
      <c r="AC71" s="49"/>
      <c r="AD71" s="50" t="str">
        <f ca="1">IF(INT(YEARFRAC(I71,TODAY()))&lt;=30,INT(YEARFRAC(I71,TODAY())),"")</f>
        <v/>
      </c>
      <c r="AE71" s="50" t="str">
        <f ca="1">IF(AND(INT(YEARFRAC(I71,TODAY()))&gt;=31,INT(YEARFRAC(I71,TODAY()))&lt;=35),INT(YEARFRAC(I71,TODAY())),"")</f>
        <v/>
      </c>
      <c r="AF71" s="50" t="str">
        <f ca="1">IF(AND(INT(YEARFRAC(I71,TODAY()))&gt;=36,INT(YEARFRAC(I71,TODAY()))&lt;=40),INT(YEARFRAC(I71,TODAY())),"")</f>
        <v/>
      </c>
      <c r="AG71" s="51" t="str">
        <f ca="1">IF(AND(INT(YEARFRAC(I71,TODAY()))&gt;=41,INT(YEARFRAC(I71,TODAY()))&lt;=45),INT(YEARFRAC(I71,TODAY())),"")</f>
        <v/>
      </c>
      <c r="AH71" s="51" t="str">
        <f ca="1">IF(AND(INT(YEARFRAC(I71,TODAY()))&gt;=46,INT(YEARFRAC(I71,TODAY()))&lt;=48),INT(YEARFRAC(I71,TODAY())),"")</f>
        <v/>
      </c>
      <c r="AI71" s="89"/>
    </row>
    <row r="72" spans="2:35" ht="31.2" x14ac:dyDescent="0.3">
      <c r="B72" s="44" t="s">
        <v>1129</v>
      </c>
      <c r="C72" s="139">
        <v>61</v>
      </c>
      <c r="D72" s="85" t="s">
        <v>23</v>
      </c>
      <c r="E72" s="45"/>
      <c r="F72" s="85"/>
      <c r="G72" s="55"/>
      <c r="H72" s="85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44"/>
      <c r="L72" s="54"/>
      <c r="M72" s="85"/>
      <c r="N72" s="85"/>
      <c r="O72" s="85"/>
      <c r="P72" s="85"/>
      <c r="Q72" s="85"/>
      <c r="R72" s="85"/>
      <c r="S72" s="46"/>
      <c r="T72" s="85"/>
      <c r="U72" s="85" t="s">
        <v>22</v>
      </c>
      <c r="V72" s="47">
        <v>100</v>
      </c>
      <c r="W72" s="37"/>
      <c r="X72" s="48">
        <v>45825</v>
      </c>
      <c r="Y72" s="48" t="s">
        <v>1130</v>
      </c>
      <c r="Z72" s="48" t="str">
        <f>IF(E72="","",IF(T72="","ні","так"))</f>
        <v/>
      </c>
      <c r="AA72" s="48">
        <v>45824</v>
      </c>
      <c r="AB72" s="48" t="s">
        <v>109</v>
      </c>
      <c r="AC72" s="49"/>
      <c r="AD72" s="50" t="str">
        <f ca="1">IF(INT(YEARFRAC(I72,TODAY()))&lt;=30,INT(YEARFRAC(I72,TODAY())),"")</f>
        <v/>
      </c>
      <c r="AE72" s="50" t="str">
        <f ca="1">IF(AND(INT(YEARFRAC(I72,TODAY()))&gt;=31,INT(YEARFRAC(I72,TODAY()))&lt;=35),INT(YEARFRAC(I72,TODAY())),"")</f>
        <v/>
      </c>
      <c r="AF72" s="50" t="str">
        <f ca="1">IF(AND(INT(YEARFRAC(I72,TODAY()))&gt;=36,INT(YEARFRAC(I72,TODAY()))&lt;=40),INT(YEARFRAC(I72,TODAY())),"")</f>
        <v/>
      </c>
      <c r="AG72" s="51" t="str">
        <f ca="1">IF(AND(INT(YEARFRAC(I72,TODAY()))&gt;=41,INT(YEARFRAC(I72,TODAY()))&lt;=45),INT(YEARFRAC(I72,TODAY())),"")</f>
        <v/>
      </c>
      <c r="AH72" s="51" t="str">
        <f ca="1">IF(AND(INT(YEARFRAC(I72,TODAY()))&gt;=46,INT(YEARFRAC(I72,TODAY()))&lt;=48),INT(YEARFRAC(I72,TODAY())),"")</f>
        <v/>
      </c>
      <c r="AI72" s="89"/>
    </row>
    <row r="73" spans="2:35" ht="31.2" x14ac:dyDescent="0.3">
      <c r="B73" s="44" t="s">
        <v>1129</v>
      </c>
      <c r="C73" s="139">
        <v>62</v>
      </c>
      <c r="D73" s="85" t="s">
        <v>23</v>
      </c>
      <c r="F73" s="85"/>
      <c r="G73" s="55"/>
      <c r="H73" s="85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44"/>
      <c r="K73" s="54"/>
      <c r="L73" s="54"/>
      <c r="M73" s="85"/>
      <c r="N73" s="85"/>
      <c r="O73" s="85"/>
      <c r="P73" s="85"/>
      <c r="Q73" s="85"/>
      <c r="R73" s="85"/>
      <c r="S73" s="46"/>
      <c r="T73" s="85"/>
      <c r="U73" s="85" t="s">
        <v>22</v>
      </c>
      <c r="V73" s="47">
        <v>100</v>
      </c>
      <c r="W73" s="37"/>
      <c r="X73" s="48">
        <v>45825</v>
      </c>
      <c r="Y73" s="48" t="s">
        <v>1130</v>
      </c>
      <c r="Z73" s="48" t="str">
        <f>IF(E73="","",IF(T73="","ні","так"))</f>
        <v/>
      </c>
      <c r="AA73" s="48">
        <v>45824</v>
      </c>
      <c r="AB73" s="48" t="s">
        <v>109</v>
      </c>
      <c r="AC73" s="49"/>
      <c r="AD73" s="50" t="str">
        <f ca="1">IF(INT(YEARFRAC(I73,TODAY()))&lt;=30,INT(YEARFRAC(I73,TODAY())),"")</f>
        <v/>
      </c>
      <c r="AE73" s="50" t="str">
        <f ca="1">IF(AND(INT(YEARFRAC(I73,TODAY()))&gt;=31,INT(YEARFRAC(I73,TODAY()))&lt;=35),INT(YEARFRAC(I73,TODAY())),"")</f>
        <v/>
      </c>
      <c r="AF73" s="50" t="str">
        <f ca="1">IF(AND(INT(YEARFRAC(I73,TODAY()))&gt;=36,INT(YEARFRAC(I73,TODAY()))&lt;=40),INT(YEARFRAC(I73,TODAY())),"")</f>
        <v/>
      </c>
      <c r="AG73" s="51" t="str">
        <f ca="1">IF(AND(INT(YEARFRAC(I73,TODAY()))&gt;=41,INT(YEARFRAC(I73,TODAY()))&lt;=45),INT(YEARFRAC(I73,TODAY())),"")</f>
        <v/>
      </c>
      <c r="AH73" s="51" t="str">
        <f ca="1">IF(AND(INT(YEARFRAC(I73,TODAY()))&gt;=46,INT(YEARFRAC(I73,TODAY()))&lt;=48),INT(YEARFRAC(I73,TODAY())),"")</f>
        <v/>
      </c>
      <c r="AI73" s="89"/>
    </row>
    <row r="74" spans="2:35" ht="31.2" x14ac:dyDescent="0.3">
      <c r="B74" s="44" t="s">
        <v>1129</v>
      </c>
      <c r="C74" s="139">
        <v>63</v>
      </c>
      <c r="D74" s="85" t="s">
        <v>23</v>
      </c>
      <c r="E74" s="45"/>
      <c r="F74" s="85"/>
      <c r="G74" s="55"/>
      <c r="H74" s="85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44"/>
      <c r="L74" s="46"/>
      <c r="M74" s="85"/>
      <c r="N74" s="85"/>
      <c r="O74" s="85"/>
      <c r="P74" s="85"/>
      <c r="Q74" s="85"/>
      <c r="R74" s="85"/>
      <c r="S74" s="46"/>
      <c r="T74" s="85"/>
      <c r="U74" s="85" t="s">
        <v>22</v>
      </c>
      <c r="V74" s="47">
        <v>100</v>
      </c>
      <c r="W74" s="37"/>
      <c r="X74" s="48">
        <v>45825</v>
      </c>
      <c r="Y74" s="48" t="s">
        <v>1130</v>
      </c>
      <c r="Z74" s="48" t="str">
        <f>IF(E74="","",IF(T74="","ні","так"))</f>
        <v/>
      </c>
      <c r="AA74" s="48">
        <v>45824</v>
      </c>
      <c r="AB74" s="48" t="s">
        <v>109</v>
      </c>
      <c r="AC74" s="49"/>
      <c r="AD74" s="50" t="str">
        <f ca="1">IF(INT(YEARFRAC(I74,TODAY()))&lt;=30,INT(YEARFRAC(I74,TODAY())),"")</f>
        <v/>
      </c>
      <c r="AE74" s="50" t="str">
        <f ca="1">IF(AND(INT(YEARFRAC(I74,TODAY()))&gt;=31,INT(YEARFRAC(I74,TODAY()))&lt;=35),INT(YEARFRAC(I74,TODAY())),"")</f>
        <v/>
      </c>
      <c r="AF74" s="50" t="str">
        <f ca="1">IF(AND(INT(YEARFRAC(I74,TODAY()))&gt;=36,INT(YEARFRAC(I74,TODAY()))&lt;=40),INT(YEARFRAC(I74,TODAY())),"")</f>
        <v/>
      </c>
      <c r="AG74" s="51" t="str">
        <f ca="1">IF(AND(INT(YEARFRAC(I74,TODAY()))&gt;=41,INT(YEARFRAC(I74,TODAY()))&lt;=45),INT(YEARFRAC(I74,TODAY())),"")</f>
        <v/>
      </c>
      <c r="AH74" s="51" t="str">
        <f ca="1">IF(AND(INT(YEARFRAC(I74,TODAY()))&gt;=46,INT(YEARFRAC(I74,TODAY()))&lt;=48),INT(YEARFRAC(I74,TODAY())),"")</f>
        <v/>
      </c>
      <c r="AI74" s="89"/>
    </row>
    <row r="75" spans="2:35" ht="31.2" x14ac:dyDescent="0.3">
      <c r="B75" s="44" t="s">
        <v>1129</v>
      </c>
      <c r="C75" s="139">
        <v>64</v>
      </c>
      <c r="D75" s="85" t="s">
        <v>23</v>
      </c>
      <c r="E75" s="68"/>
      <c r="F75" s="85"/>
      <c r="G75" s="55"/>
      <c r="H75" s="85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44"/>
      <c r="K75" s="85"/>
      <c r="L75" s="46"/>
      <c r="M75" s="85"/>
      <c r="N75" s="85"/>
      <c r="O75" s="85"/>
      <c r="P75" s="85"/>
      <c r="Q75" s="85"/>
      <c r="R75" s="85"/>
      <c r="T75" s="85"/>
      <c r="U75" s="85" t="s">
        <v>22</v>
      </c>
      <c r="V75" s="47">
        <v>100</v>
      </c>
      <c r="W75" s="37"/>
      <c r="X75" s="48">
        <v>45825</v>
      </c>
      <c r="Y75" s="48" t="s">
        <v>1130</v>
      </c>
      <c r="Z75" s="48" t="str">
        <f>IF(E75="","",IF(T75="","ні","так"))</f>
        <v/>
      </c>
      <c r="AA75" s="48">
        <v>45824</v>
      </c>
      <c r="AB75" s="48" t="s">
        <v>109</v>
      </c>
      <c r="AC75" s="49"/>
      <c r="AD75" s="50" t="str">
        <f ca="1">IF(INT(YEARFRAC(I75,TODAY()))&lt;=30,INT(YEARFRAC(I75,TODAY())),"")</f>
        <v/>
      </c>
      <c r="AE75" s="50" t="str">
        <f ca="1">IF(AND(INT(YEARFRAC(I75,TODAY()))&gt;=31,INT(YEARFRAC(I75,TODAY()))&lt;=35),INT(YEARFRAC(I75,TODAY())),"")</f>
        <v/>
      </c>
      <c r="AF75" s="50" t="str">
        <f ca="1">IF(AND(INT(YEARFRAC(I75,TODAY()))&gt;=36,INT(YEARFRAC(I75,TODAY()))&lt;=40),INT(YEARFRAC(I75,TODAY())),"")</f>
        <v/>
      </c>
      <c r="AG75" s="51" t="str">
        <f ca="1">IF(AND(INT(YEARFRAC(I75,TODAY()))&gt;=41,INT(YEARFRAC(I75,TODAY()))&lt;=45),INT(YEARFRAC(I75,TODAY())),"")</f>
        <v/>
      </c>
      <c r="AH75" s="51" t="str">
        <f ca="1">IF(AND(INT(YEARFRAC(I75,TODAY()))&gt;=46,INT(YEARFRAC(I75,TODAY()))&lt;=48),INT(YEARFRAC(I75,TODAY())),"")</f>
        <v/>
      </c>
      <c r="AI75" s="89"/>
    </row>
    <row r="76" spans="2:35" ht="31.2" x14ac:dyDescent="0.3">
      <c r="B76" s="44" t="s">
        <v>1129</v>
      </c>
      <c r="C76" s="139">
        <v>65</v>
      </c>
      <c r="D76" s="85" t="s">
        <v>23</v>
      </c>
      <c r="F76" s="85"/>
      <c r="G76" s="55"/>
      <c r="H76" s="85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44"/>
      <c r="K76" s="85"/>
      <c r="L76" s="46"/>
      <c r="M76" s="85"/>
      <c r="N76" s="85"/>
      <c r="O76" s="85"/>
      <c r="P76" s="85"/>
      <c r="Q76" s="85"/>
      <c r="R76" s="85"/>
      <c r="T76" s="85"/>
      <c r="U76" s="85" t="s">
        <v>22</v>
      </c>
      <c r="V76" s="47">
        <v>100</v>
      </c>
      <c r="W76" s="37"/>
      <c r="X76" s="48">
        <v>45825</v>
      </c>
      <c r="Y76" s="48" t="s">
        <v>1130</v>
      </c>
      <c r="Z76" s="48" t="str">
        <f>IF(E76="","",IF(T76="","ні","так"))</f>
        <v/>
      </c>
      <c r="AA76" s="48">
        <v>45824</v>
      </c>
      <c r="AB76" s="48" t="s">
        <v>109</v>
      </c>
      <c r="AC76" s="49"/>
      <c r="AD76" s="50" t="str">
        <f ca="1">IF(INT(YEARFRAC(I76,TODAY()))&lt;=30,INT(YEARFRAC(I76,TODAY())),"")</f>
        <v/>
      </c>
      <c r="AE76" s="50" t="str">
        <f ca="1">IF(AND(INT(YEARFRAC(I76,TODAY()))&gt;=31,INT(YEARFRAC(I76,TODAY()))&lt;=35),INT(YEARFRAC(I76,TODAY())),"")</f>
        <v/>
      </c>
      <c r="AF76" s="50" t="str">
        <f ca="1">IF(AND(INT(YEARFRAC(I76,TODAY()))&gt;=36,INT(YEARFRAC(I76,TODAY()))&lt;=40),INT(YEARFRAC(I76,TODAY())),"")</f>
        <v/>
      </c>
      <c r="AG76" s="51" t="str">
        <f ca="1">IF(AND(INT(YEARFRAC(I76,TODAY()))&gt;=41,INT(YEARFRAC(I76,TODAY()))&lt;=45),INT(YEARFRAC(I76,TODAY())),"")</f>
        <v/>
      </c>
      <c r="AH76" s="51" t="str">
        <f ca="1">IF(AND(INT(YEARFRAC(I76,TODAY()))&gt;=46,INT(YEARFRAC(I76,TODAY()))&lt;=48),INT(YEARFRAC(I76,TODAY())),"")</f>
        <v/>
      </c>
      <c r="AI76" s="89"/>
    </row>
    <row r="77" spans="2:35" ht="31.2" x14ac:dyDescent="0.3">
      <c r="B77" s="44" t="s">
        <v>1129</v>
      </c>
      <c r="C77" s="139">
        <v>66</v>
      </c>
      <c r="D77" s="85" t="s">
        <v>23</v>
      </c>
      <c r="E77" s="45"/>
      <c r="F77" s="85"/>
      <c r="G77" s="55"/>
      <c r="H77" s="85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44"/>
      <c r="K77" s="85"/>
      <c r="L77" s="46"/>
      <c r="M77" s="85"/>
      <c r="N77" s="85"/>
      <c r="O77" s="85"/>
      <c r="P77" s="85"/>
      <c r="Q77" s="85"/>
      <c r="R77" s="85"/>
      <c r="T77" s="85"/>
      <c r="U77" s="85" t="s">
        <v>22</v>
      </c>
      <c r="V77" s="47">
        <v>100</v>
      </c>
      <c r="W77" s="37"/>
      <c r="X77" s="48">
        <v>45825</v>
      </c>
      <c r="Y77" s="48" t="s">
        <v>1130</v>
      </c>
      <c r="Z77" s="48" t="str">
        <f>IF(E77="","",IF(T77="","ні","так"))</f>
        <v/>
      </c>
      <c r="AA77" s="48">
        <v>45824</v>
      </c>
      <c r="AB77" s="48" t="s">
        <v>109</v>
      </c>
      <c r="AC77" s="49"/>
      <c r="AD77" s="50" t="str">
        <f ca="1">IF(INT(YEARFRAC(I77,TODAY()))&lt;=30,INT(YEARFRAC(I77,TODAY())),"")</f>
        <v/>
      </c>
      <c r="AE77" s="50" t="str">
        <f ca="1">IF(AND(INT(YEARFRAC(I77,TODAY()))&gt;=31,INT(YEARFRAC(I77,TODAY()))&lt;=35),INT(YEARFRAC(I77,TODAY())),"")</f>
        <v/>
      </c>
      <c r="AF77" s="50" t="str">
        <f ca="1">IF(AND(INT(YEARFRAC(I77,TODAY()))&gt;=36,INT(YEARFRAC(I77,TODAY()))&lt;=40),INT(YEARFRAC(I77,TODAY())),"")</f>
        <v/>
      </c>
      <c r="AG77" s="51" t="str">
        <f ca="1">IF(AND(INT(YEARFRAC(I77,TODAY()))&gt;=41,INT(YEARFRAC(I77,TODAY()))&lt;=45),INT(YEARFRAC(I77,TODAY())),"")</f>
        <v/>
      </c>
      <c r="AH77" s="51" t="str">
        <f ca="1">IF(AND(INT(YEARFRAC(I77,TODAY()))&gt;=46,INT(YEARFRAC(I77,TODAY()))&lt;=48),INT(YEARFRAC(I77,TODAY())),"")</f>
        <v/>
      </c>
      <c r="AI77" s="89"/>
    </row>
    <row r="78" spans="2:35" ht="31.2" x14ac:dyDescent="0.3">
      <c r="B78" s="44" t="s">
        <v>1129</v>
      </c>
      <c r="C78" s="139">
        <v>67</v>
      </c>
      <c r="D78" s="85" t="s">
        <v>23</v>
      </c>
      <c r="E78" s="85"/>
      <c r="F78" s="85"/>
      <c r="G78" s="55"/>
      <c r="H78" s="85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44"/>
      <c r="L78" s="46"/>
      <c r="M78" s="85"/>
      <c r="N78" s="85"/>
      <c r="O78" s="85"/>
      <c r="P78" s="85"/>
      <c r="Q78" s="85"/>
      <c r="R78" s="85"/>
      <c r="S78" s="46"/>
      <c r="T78" s="85"/>
      <c r="U78" s="85" t="s">
        <v>22</v>
      </c>
      <c r="V78" s="47">
        <v>100</v>
      </c>
      <c r="W78" s="37"/>
      <c r="X78" s="48">
        <v>45825</v>
      </c>
      <c r="Y78" s="48" t="s">
        <v>1130</v>
      </c>
      <c r="Z78" s="48" t="str">
        <f>IF(E78="","",IF(T78="","ні","так"))</f>
        <v/>
      </c>
      <c r="AA78" s="48">
        <v>45824</v>
      </c>
      <c r="AB78" s="48" t="s">
        <v>109</v>
      </c>
      <c r="AC78" s="49"/>
      <c r="AD78" s="50" t="str">
        <f ca="1">IF(INT(YEARFRAC(I78,TODAY()))&lt;=30,INT(YEARFRAC(I78,TODAY())),"")</f>
        <v/>
      </c>
      <c r="AE78" s="50" t="str">
        <f ca="1">IF(AND(INT(YEARFRAC(I78,TODAY()))&gt;=31,INT(YEARFRAC(I78,TODAY()))&lt;=35),INT(YEARFRAC(I78,TODAY())),"")</f>
        <v/>
      </c>
      <c r="AF78" s="50" t="str">
        <f ca="1">IF(AND(INT(YEARFRAC(I78,TODAY()))&gt;=36,INT(YEARFRAC(I78,TODAY()))&lt;=40),INT(YEARFRAC(I78,TODAY())),"")</f>
        <v/>
      </c>
      <c r="AG78" s="51" t="str">
        <f ca="1">IF(AND(INT(YEARFRAC(I78,TODAY()))&gt;=41,INT(YEARFRAC(I78,TODAY()))&lt;=45),INT(YEARFRAC(I78,TODAY())),"")</f>
        <v/>
      </c>
      <c r="AH78" s="51" t="str">
        <f ca="1">IF(AND(INT(YEARFRAC(I78,TODAY()))&gt;=46,INT(YEARFRAC(I78,TODAY()))&lt;=48),INT(YEARFRAC(I78,TODAY())),"")</f>
        <v/>
      </c>
      <c r="AI78" s="89"/>
    </row>
    <row r="79" spans="2:35" ht="31.2" x14ac:dyDescent="0.3">
      <c r="B79" s="44" t="s">
        <v>1129</v>
      </c>
      <c r="C79" s="139">
        <v>68</v>
      </c>
      <c r="D79" s="85" t="s">
        <v>23</v>
      </c>
      <c r="E79" s="68"/>
      <c r="F79" s="85"/>
      <c r="G79" s="55"/>
      <c r="H79" s="85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44"/>
      <c r="L79" s="54"/>
      <c r="M79" s="85"/>
      <c r="N79" s="85"/>
      <c r="O79" s="85"/>
      <c r="P79" s="85"/>
      <c r="Q79" s="85"/>
      <c r="R79" s="85"/>
      <c r="S79" s="46"/>
      <c r="T79" s="85"/>
      <c r="U79" s="85" t="s">
        <v>22</v>
      </c>
      <c r="V79" s="47">
        <v>100</v>
      </c>
      <c r="W79" s="37"/>
      <c r="X79" s="48">
        <v>45825</v>
      </c>
      <c r="Y79" s="48" t="s">
        <v>1130</v>
      </c>
      <c r="Z79" s="48" t="str">
        <f>IF(E79="","",IF(T79="","ні","так"))</f>
        <v/>
      </c>
      <c r="AA79" s="48">
        <v>45824</v>
      </c>
      <c r="AB79" s="48" t="s">
        <v>109</v>
      </c>
      <c r="AC79" s="49"/>
      <c r="AD79" s="50" t="str">
        <f ca="1">IF(INT(YEARFRAC(I79,TODAY()))&lt;=30,INT(YEARFRAC(I79,TODAY())),"")</f>
        <v/>
      </c>
      <c r="AE79" s="50" t="str">
        <f ca="1">IF(AND(INT(YEARFRAC(I79,TODAY()))&gt;=31,INT(YEARFRAC(I79,TODAY()))&lt;=35),INT(YEARFRAC(I79,TODAY())),"")</f>
        <v/>
      </c>
      <c r="AF79" s="50" t="str">
        <f ca="1">IF(AND(INT(YEARFRAC(I79,TODAY()))&gt;=36,INT(YEARFRAC(I79,TODAY()))&lt;=40),INT(YEARFRAC(I79,TODAY())),"")</f>
        <v/>
      </c>
      <c r="AG79" s="51" t="str">
        <f ca="1">IF(AND(INT(YEARFRAC(I79,TODAY()))&gt;=41,INT(YEARFRAC(I79,TODAY()))&lt;=45),INT(YEARFRAC(I79,TODAY())),"")</f>
        <v/>
      </c>
      <c r="AH79" s="51" t="str">
        <f ca="1">IF(AND(INT(YEARFRAC(I79,TODAY()))&gt;=46,INT(YEARFRAC(I79,TODAY()))&lt;=48),INT(YEARFRAC(I79,TODAY())),"")</f>
        <v/>
      </c>
      <c r="AI79" s="89"/>
    </row>
    <row r="80" spans="2:35" ht="31.2" x14ac:dyDescent="0.3">
      <c r="B80" s="44" t="s">
        <v>1129</v>
      </c>
      <c r="C80" s="139">
        <v>69</v>
      </c>
      <c r="D80" s="85" t="s">
        <v>23</v>
      </c>
      <c r="E80" s="45"/>
      <c r="F80" s="85"/>
      <c r="G80" s="55"/>
      <c r="H80" s="85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44"/>
      <c r="L80" s="46"/>
      <c r="M80" s="85"/>
      <c r="N80" s="85"/>
      <c r="O80" s="85"/>
      <c r="P80" s="85"/>
      <c r="Q80" s="85"/>
      <c r="R80" s="85"/>
      <c r="S80" s="46"/>
      <c r="T80" s="85"/>
      <c r="U80" s="85" t="s">
        <v>22</v>
      </c>
      <c r="V80" s="47">
        <v>100</v>
      </c>
      <c r="W80" s="37"/>
      <c r="X80" s="48">
        <v>45825</v>
      </c>
      <c r="Y80" s="48" t="s">
        <v>1130</v>
      </c>
      <c r="Z80" s="48" t="str">
        <f>IF(E80="","",IF(T80="","ні","так"))</f>
        <v/>
      </c>
      <c r="AA80" s="48">
        <v>45824</v>
      </c>
      <c r="AB80" s="48" t="s">
        <v>109</v>
      </c>
      <c r="AC80" s="49"/>
      <c r="AD80" s="50" t="str">
        <f ca="1">IF(INT(YEARFRAC(I80,TODAY()))&lt;=30,INT(YEARFRAC(I80,TODAY())),"")</f>
        <v/>
      </c>
      <c r="AE80" s="50" t="str">
        <f ca="1">IF(AND(INT(YEARFRAC(I80,TODAY()))&gt;=31,INT(YEARFRAC(I80,TODAY()))&lt;=35),INT(YEARFRAC(I80,TODAY())),"")</f>
        <v/>
      </c>
      <c r="AF80" s="50" t="str">
        <f ca="1">IF(AND(INT(YEARFRAC(I80,TODAY()))&gt;=36,INT(YEARFRAC(I80,TODAY()))&lt;=40),INT(YEARFRAC(I80,TODAY())),"")</f>
        <v/>
      </c>
      <c r="AG80" s="51" t="str">
        <f ca="1">IF(AND(INT(YEARFRAC(I80,TODAY()))&gt;=41,INT(YEARFRAC(I80,TODAY()))&lt;=45),INT(YEARFRAC(I80,TODAY())),"")</f>
        <v/>
      </c>
      <c r="AH80" s="51" t="str">
        <f ca="1">IF(AND(INT(YEARFRAC(I80,TODAY()))&gt;=46,INT(YEARFRAC(I80,TODAY()))&lt;=48),INT(YEARFRAC(I80,TODAY())),"")</f>
        <v/>
      </c>
      <c r="AI80" s="89"/>
    </row>
    <row r="81" spans="2:35" ht="31.2" x14ac:dyDescent="0.3">
      <c r="B81" s="44" t="s">
        <v>1129</v>
      </c>
      <c r="C81" s="139">
        <v>70</v>
      </c>
      <c r="D81" s="85" t="s">
        <v>23</v>
      </c>
      <c r="E81" s="45"/>
      <c r="F81" s="85"/>
      <c r="G81" s="55"/>
      <c r="H81" s="85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44"/>
      <c r="K81" s="85"/>
      <c r="L81" s="46"/>
      <c r="M81" s="85"/>
      <c r="N81" s="85"/>
      <c r="O81" s="85"/>
      <c r="P81" s="85"/>
      <c r="Q81" s="85"/>
      <c r="R81" s="85"/>
      <c r="S81" s="46"/>
      <c r="T81" s="56"/>
      <c r="U81" s="85" t="s">
        <v>22</v>
      </c>
      <c r="V81" s="47">
        <v>100</v>
      </c>
      <c r="W81" s="37"/>
      <c r="X81" s="48">
        <v>45825</v>
      </c>
      <c r="Y81" s="48" t="s">
        <v>1130</v>
      </c>
      <c r="Z81" s="48" t="str">
        <f>IF(E81="","",IF(T81="","ні","так"))</f>
        <v/>
      </c>
      <c r="AA81" s="48">
        <v>45824</v>
      </c>
      <c r="AB81" s="48" t="s">
        <v>109</v>
      </c>
      <c r="AC81" s="49"/>
      <c r="AD81" s="50" t="str">
        <f ca="1">IF(INT(YEARFRAC(I81,TODAY()))&lt;=30,INT(YEARFRAC(I81,TODAY())),"")</f>
        <v/>
      </c>
      <c r="AE81" s="50" t="str">
        <f ca="1">IF(AND(INT(YEARFRAC(I81,TODAY()))&gt;=31,INT(YEARFRAC(I81,TODAY()))&lt;=35),INT(YEARFRAC(I81,TODAY())),"")</f>
        <v/>
      </c>
      <c r="AF81" s="50" t="str">
        <f ca="1">IF(AND(INT(YEARFRAC(I81,TODAY()))&gt;=36,INT(YEARFRAC(I81,TODAY()))&lt;=40),INT(YEARFRAC(I81,TODAY())),"")</f>
        <v/>
      </c>
      <c r="AG81" s="51" t="str">
        <f ca="1">IF(AND(INT(YEARFRAC(I81,TODAY()))&gt;=41,INT(YEARFRAC(I81,TODAY()))&lt;=45),INT(YEARFRAC(I81,TODAY())),"")</f>
        <v/>
      </c>
      <c r="AH81" s="51" t="str">
        <f ca="1">IF(AND(INT(YEARFRAC(I81,TODAY()))&gt;=46,INT(YEARFRAC(I81,TODAY()))&lt;=48),INT(YEARFRAC(I81,TODAY())),"")</f>
        <v/>
      </c>
      <c r="AI81" s="89"/>
    </row>
    <row r="82" spans="2:35" ht="31.2" x14ac:dyDescent="0.3">
      <c r="B82" s="44" t="s">
        <v>1129</v>
      </c>
      <c r="C82" s="139">
        <v>71</v>
      </c>
      <c r="D82" s="85" t="s">
        <v>23</v>
      </c>
      <c r="E82" s="45"/>
      <c r="F82" s="85"/>
      <c r="G82" s="55"/>
      <c r="H82" s="85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44"/>
      <c r="K82" s="48"/>
      <c r="L82" s="46"/>
      <c r="M82" s="48"/>
      <c r="N82" s="48"/>
      <c r="O82" s="85"/>
      <c r="P82" s="48"/>
      <c r="Q82" s="48"/>
      <c r="R82" s="48"/>
      <c r="S82" s="46"/>
      <c r="T82" s="85"/>
      <c r="U82" s="85" t="s">
        <v>22</v>
      </c>
      <c r="V82" s="47">
        <v>100</v>
      </c>
      <c r="W82" s="37"/>
      <c r="X82" s="48">
        <v>45825</v>
      </c>
      <c r="Y82" s="48" t="s">
        <v>1130</v>
      </c>
      <c r="Z82" s="48" t="str">
        <f>IF(E82="","",IF(T82="","ні","так"))</f>
        <v/>
      </c>
      <c r="AA82" s="48">
        <v>45824</v>
      </c>
      <c r="AB82" s="48" t="s">
        <v>109</v>
      </c>
      <c r="AC82" s="49"/>
      <c r="AD82" s="50" t="str">
        <f ca="1">IF(INT(YEARFRAC(I82,TODAY()))&lt;=30,INT(YEARFRAC(I82,TODAY())),"")</f>
        <v/>
      </c>
      <c r="AE82" s="50" t="str">
        <f ca="1">IF(AND(INT(YEARFRAC(I82,TODAY()))&gt;=31,INT(YEARFRAC(I82,TODAY()))&lt;=35),INT(YEARFRAC(I82,TODAY())),"")</f>
        <v/>
      </c>
      <c r="AF82" s="50" t="str">
        <f ca="1">IF(AND(INT(YEARFRAC(I82,TODAY()))&gt;=36,INT(YEARFRAC(I82,TODAY()))&lt;=40),INT(YEARFRAC(I82,TODAY())),"")</f>
        <v/>
      </c>
      <c r="AG82" s="51" t="str">
        <f ca="1">IF(AND(INT(YEARFRAC(I82,TODAY()))&gt;=41,INT(YEARFRAC(I82,TODAY()))&lt;=45),INT(YEARFRAC(I82,TODAY())),"")</f>
        <v/>
      </c>
      <c r="AH82" s="51" t="str">
        <f ca="1">IF(AND(INT(YEARFRAC(I82,TODAY()))&gt;=46,INT(YEARFRAC(I82,TODAY()))&lt;=48),INT(YEARFRAC(I82,TODAY())),"")</f>
        <v/>
      </c>
      <c r="AI82" s="89"/>
    </row>
    <row r="83" spans="2:35" ht="31.2" x14ac:dyDescent="0.3">
      <c r="B83" s="44" t="s">
        <v>1129</v>
      </c>
      <c r="C83" s="139">
        <v>72</v>
      </c>
      <c r="D83" s="85" t="s">
        <v>23</v>
      </c>
      <c r="F83" s="85"/>
      <c r="G83" s="55"/>
      <c r="H83" s="85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44"/>
      <c r="K83" s="54"/>
      <c r="L83" s="54"/>
      <c r="M83" s="85"/>
      <c r="N83" s="85"/>
      <c r="O83" s="85"/>
      <c r="P83" s="85"/>
      <c r="Q83" s="85"/>
      <c r="R83" s="85"/>
      <c r="S83" s="46"/>
      <c r="T83" s="85"/>
      <c r="U83" s="85" t="s">
        <v>22</v>
      </c>
      <c r="V83" s="47">
        <v>100</v>
      </c>
      <c r="W83" s="37"/>
      <c r="X83" s="48">
        <v>45825</v>
      </c>
      <c r="Y83" s="48" t="s">
        <v>1130</v>
      </c>
      <c r="Z83" s="48" t="str">
        <f>IF(E83="","",IF(T83="","ні","так"))</f>
        <v/>
      </c>
      <c r="AA83" s="48">
        <v>45824</v>
      </c>
      <c r="AB83" s="48" t="s">
        <v>109</v>
      </c>
      <c r="AC83" s="49"/>
      <c r="AD83" s="50" t="str">
        <f ca="1">IF(INT(YEARFRAC(I83,TODAY()))&lt;=30,INT(YEARFRAC(I83,TODAY())),"")</f>
        <v/>
      </c>
      <c r="AE83" s="50" t="str">
        <f ca="1">IF(AND(INT(YEARFRAC(I83,TODAY()))&gt;=31,INT(YEARFRAC(I83,TODAY()))&lt;=35),INT(YEARFRAC(I83,TODAY())),"")</f>
        <v/>
      </c>
      <c r="AF83" s="50" t="str">
        <f ca="1">IF(AND(INT(YEARFRAC(I83,TODAY()))&gt;=36,INT(YEARFRAC(I83,TODAY()))&lt;=40),INT(YEARFRAC(I83,TODAY())),"")</f>
        <v/>
      </c>
      <c r="AG83" s="51" t="str">
        <f ca="1">IF(AND(INT(YEARFRAC(I83,TODAY()))&gt;=41,INT(YEARFRAC(I83,TODAY()))&lt;=45),INT(YEARFRAC(I83,TODAY())),"")</f>
        <v/>
      </c>
      <c r="AH83" s="51" t="str">
        <f ca="1">IF(AND(INT(YEARFRAC(I83,TODAY()))&gt;=46,INT(YEARFRAC(I83,TODAY()))&lt;=48),INT(YEARFRAC(I83,TODAY())),"")</f>
        <v/>
      </c>
      <c r="AI83" s="89"/>
    </row>
    <row r="84" spans="2:35" ht="31.2" x14ac:dyDescent="0.3">
      <c r="B84" s="44" t="s">
        <v>1129</v>
      </c>
      <c r="C84" s="139">
        <v>73</v>
      </c>
      <c r="D84" s="85" t="s">
        <v>23</v>
      </c>
      <c r="E84" s="45"/>
      <c r="F84" s="85"/>
      <c r="G84" s="55"/>
      <c r="H84" s="85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44"/>
      <c r="K84" s="85"/>
      <c r="L84" s="46"/>
      <c r="M84" s="85"/>
      <c r="N84" s="85"/>
      <c r="O84" s="85"/>
      <c r="P84" s="85"/>
      <c r="Q84" s="85"/>
      <c r="R84" s="85"/>
      <c r="T84" s="85"/>
      <c r="U84" s="85" t="s">
        <v>22</v>
      </c>
      <c r="V84" s="47">
        <v>100</v>
      </c>
      <c r="W84" s="37"/>
      <c r="X84" s="48">
        <v>45825</v>
      </c>
      <c r="Y84" s="48" t="s">
        <v>1130</v>
      </c>
      <c r="Z84" s="48" t="str">
        <f>IF(E84="","",IF(T84="","ні","так"))</f>
        <v/>
      </c>
      <c r="AA84" s="48">
        <v>45824</v>
      </c>
      <c r="AB84" s="48" t="s">
        <v>109</v>
      </c>
      <c r="AC84" s="49"/>
      <c r="AD84" s="50" t="str">
        <f ca="1">IF(INT(YEARFRAC(I84,TODAY()))&lt;=30,INT(YEARFRAC(I84,TODAY())),"")</f>
        <v/>
      </c>
      <c r="AE84" s="50" t="str">
        <f ca="1">IF(AND(INT(YEARFRAC(I84,TODAY()))&gt;=31,INT(YEARFRAC(I84,TODAY()))&lt;=35),INT(YEARFRAC(I84,TODAY())),"")</f>
        <v/>
      </c>
      <c r="AF84" s="50" t="str">
        <f ca="1">IF(AND(INT(YEARFRAC(I84,TODAY()))&gt;=36,INT(YEARFRAC(I84,TODAY()))&lt;=40),INT(YEARFRAC(I84,TODAY())),"")</f>
        <v/>
      </c>
      <c r="AG84" s="51" t="str">
        <f ca="1">IF(AND(INT(YEARFRAC(I84,TODAY()))&gt;=41,INT(YEARFRAC(I84,TODAY()))&lt;=45),INT(YEARFRAC(I84,TODAY())),"")</f>
        <v/>
      </c>
      <c r="AH84" s="51" t="str">
        <f ca="1">IF(AND(INT(YEARFRAC(I84,TODAY()))&gt;=46,INT(YEARFRAC(I84,TODAY()))&lt;=48),INT(YEARFRAC(I84,TODAY())),"")</f>
        <v/>
      </c>
      <c r="AI84" s="89"/>
    </row>
    <row r="85" spans="2:35" ht="31.2" x14ac:dyDescent="0.3">
      <c r="B85" s="44" t="s">
        <v>1129</v>
      </c>
      <c r="C85" s="139">
        <v>74</v>
      </c>
      <c r="D85" s="85" t="s">
        <v>23</v>
      </c>
      <c r="E85" s="85"/>
      <c r="F85" s="85"/>
      <c r="G85" s="55"/>
      <c r="H85" s="85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44"/>
      <c r="L85" s="46"/>
      <c r="M85" s="85"/>
      <c r="N85" s="85"/>
      <c r="O85" s="85"/>
      <c r="P85" s="85"/>
      <c r="Q85" s="85"/>
      <c r="R85" s="85"/>
      <c r="S85" s="46"/>
      <c r="T85" s="85"/>
      <c r="U85" s="85" t="s">
        <v>22</v>
      </c>
      <c r="V85" s="47">
        <v>100</v>
      </c>
      <c r="W85" s="37"/>
      <c r="X85" s="48">
        <v>45825</v>
      </c>
      <c r="Y85" s="48" t="s">
        <v>1130</v>
      </c>
      <c r="Z85" s="48" t="str">
        <f>IF(E85="","",IF(T85="","ні","так"))</f>
        <v/>
      </c>
      <c r="AA85" s="48">
        <v>45824</v>
      </c>
      <c r="AB85" s="48" t="s">
        <v>109</v>
      </c>
      <c r="AC85" s="49"/>
      <c r="AD85" s="50" t="str">
        <f ca="1">IF(INT(YEARFRAC(I85,TODAY()))&lt;=30,INT(YEARFRAC(I85,TODAY())),"")</f>
        <v/>
      </c>
      <c r="AE85" s="50" t="str">
        <f ca="1">IF(AND(INT(YEARFRAC(I85,TODAY()))&gt;=31,INT(YEARFRAC(I85,TODAY()))&lt;=35),INT(YEARFRAC(I85,TODAY())),"")</f>
        <v/>
      </c>
      <c r="AF85" s="50" t="str">
        <f ca="1">IF(AND(INT(YEARFRAC(I85,TODAY()))&gt;=36,INT(YEARFRAC(I85,TODAY()))&lt;=40),INT(YEARFRAC(I85,TODAY())),"")</f>
        <v/>
      </c>
      <c r="AG85" s="51" t="str">
        <f ca="1">IF(AND(INT(YEARFRAC(I85,TODAY()))&gt;=41,INT(YEARFRAC(I85,TODAY()))&lt;=45),INT(YEARFRAC(I85,TODAY())),"")</f>
        <v/>
      </c>
      <c r="AH85" s="51" t="str">
        <f ca="1">IF(AND(INT(YEARFRAC(I85,TODAY()))&gt;=46,INT(YEARFRAC(I85,TODAY()))&lt;=48),INT(YEARFRAC(I85,TODAY())),"")</f>
        <v/>
      </c>
      <c r="AI85" s="89"/>
    </row>
    <row r="86" spans="2:35" ht="31.2" x14ac:dyDescent="0.3">
      <c r="B86" s="44" t="s">
        <v>1129</v>
      </c>
      <c r="C86" s="139">
        <v>75</v>
      </c>
      <c r="D86" s="85" t="s">
        <v>23</v>
      </c>
      <c r="E86" s="45"/>
      <c r="F86" s="85"/>
      <c r="G86" s="55"/>
      <c r="H86" s="85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44"/>
      <c r="L86" s="46"/>
      <c r="M86" s="85"/>
      <c r="N86" s="85"/>
      <c r="O86" s="85"/>
      <c r="P86" s="85"/>
      <c r="Q86" s="85"/>
      <c r="R86" s="85"/>
      <c r="S86" s="46"/>
      <c r="T86" s="85"/>
      <c r="U86" s="85" t="s">
        <v>22</v>
      </c>
      <c r="V86" s="47">
        <v>100</v>
      </c>
      <c r="W86" s="37"/>
      <c r="X86" s="48">
        <v>45825</v>
      </c>
      <c r="Y86" s="48" t="s">
        <v>1130</v>
      </c>
      <c r="Z86" s="48" t="str">
        <f>IF(E86="","",IF(T86="","ні","так"))</f>
        <v/>
      </c>
      <c r="AA86" s="48">
        <v>45824</v>
      </c>
      <c r="AB86" s="48" t="s">
        <v>109</v>
      </c>
      <c r="AC86" s="49"/>
      <c r="AD86" s="50" t="str">
        <f ca="1">IF(INT(YEARFRAC(I86,TODAY()))&lt;=30,INT(YEARFRAC(I86,TODAY())),"")</f>
        <v/>
      </c>
      <c r="AE86" s="50" t="str">
        <f ca="1">IF(AND(INT(YEARFRAC(I86,TODAY()))&gt;=31,INT(YEARFRAC(I86,TODAY()))&lt;=35),INT(YEARFRAC(I86,TODAY())),"")</f>
        <v/>
      </c>
      <c r="AF86" s="50" t="str">
        <f ca="1">IF(AND(INT(YEARFRAC(I86,TODAY()))&gt;=36,INT(YEARFRAC(I86,TODAY()))&lt;=40),INT(YEARFRAC(I86,TODAY())),"")</f>
        <v/>
      </c>
      <c r="AG86" s="51" t="str">
        <f ca="1">IF(AND(INT(YEARFRAC(I86,TODAY()))&gt;=41,INT(YEARFRAC(I86,TODAY()))&lt;=45),INT(YEARFRAC(I86,TODAY())),"")</f>
        <v/>
      </c>
      <c r="AH86" s="51" t="str">
        <f ca="1">IF(AND(INT(YEARFRAC(I86,TODAY()))&gt;=46,INT(YEARFRAC(I86,TODAY()))&lt;=48),INT(YEARFRAC(I86,TODAY())),"")</f>
        <v/>
      </c>
      <c r="AI86" s="89"/>
    </row>
    <row r="87" spans="2:35" ht="31.2" x14ac:dyDescent="0.3">
      <c r="B87" s="44" t="s">
        <v>1129</v>
      </c>
      <c r="C87" s="139">
        <v>76</v>
      </c>
      <c r="D87" s="85" t="s">
        <v>23</v>
      </c>
      <c r="E87" s="45"/>
      <c r="F87" s="85"/>
      <c r="G87" s="55"/>
      <c r="H87" s="85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44"/>
      <c r="L87" s="85"/>
      <c r="M87" s="85"/>
      <c r="N87" s="85"/>
      <c r="O87" s="85"/>
      <c r="P87" s="85"/>
      <c r="Q87" s="85"/>
      <c r="R87" s="85"/>
      <c r="S87" s="46"/>
      <c r="T87" s="85"/>
      <c r="U87" s="85" t="s">
        <v>22</v>
      </c>
      <c r="V87" s="47">
        <v>100</v>
      </c>
      <c r="W87" s="37"/>
      <c r="X87" s="48">
        <v>45825</v>
      </c>
      <c r="Y87" s="48" t="s">
        <v>1130</v>
      </c>
      <c r="Z87" s="48" t="str">
        <f>IF(E87="","",IF(T87="","ні","так"))</f>
        <v/>
      </c>
      <c r="AA87" s="48">
        <v>45824</v>
      </c>
      <c r="AB87" s="48" t="s">
        <v>109</v>
      </c>
      <c r="AC87" s="49"/>
      <c r="AD87" s="50" t="str">
        <f ca="1">IF(INT(YEARFRAC(I87,TODAY()))&lt;=30,INT(YEARFRAC(I87,TODAY())),"")</f>
        <v/>
      </c>
      <c r="AE87" s="50" t="str">
        <f ca="1">IF(AND(INT(YEARFRAC(I87,TODAY()))&gt;=31,INT(YEARFRAC(I87,TODAY()))&lt;=35),INT(YEARFRAC(I87,TODAY())),"")</f>
        <v/>
      </c>
      <c r="AF87" s="50" t="str">
        <f ca="1">IF(AND(INT(YEARFRAC(I87,TODAY()))&gt;=36,INT(YEARFRAC(I87,TODAY()))&lt;=40),INT(YEARFRAC(I87,TODAY())),"")</f>
        <v/>
      </c>
      <c r="AG87" s="51" t="str">
        <f ca="1">IF(AND(INT(YEARFRAC(I87,TODAY()))&gt;=41,INT(YEARFRAC(I87,TODAY()))&lt;=45),INT(YEARFRAC(I87,TODAY())),"")</f>
        <v/>
      </c>
      <c r="AH87" s="51" t="str">
        <f ca="1">IF(AND(INT(YEARFRAC(I87,TODAY()))&gt;=46,INT(YEARFRAC(I87,TODAY()))&lt;=48),INT(YEARFRAC(I87,TODAY())),"")</f>
        <v/>
      </c>
      <c r="AI87" s="89"/>
    </row>
    <row r="88" spans="2:35" ht="31.2" x14ac:dyDescent="0.3">
      <c r="B88" s="44" t="s">
        <v>1129</v>
      </c>
      <c r="C88" s="139">
        <v>77</v>
      </c>
      <c r="D88" s="85" t="s">
        <v>23</v>
      </c>
      <c r="F88" s="85"/>
      <c r="G88" s="55"/>
      <c r="H88" s="85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44"/>
      <c r="K88" s="85"/>
      <c r="L88" s="46"/>
      <c r="M88" s="85"/>
      <c r="N88" s="85"/>
      <c r="O88" s="85"/>
      <c r="P88" s="85"/>
      <c r="Q88" s="85"/>
      <c r="R88" s="85"/>
      <c r="T88" s="85"/>
      <c r="U88" s="85" t="s">
        <v>22</v>
      </c>
      <c r="V88" s="47">
        <v>100</v>
      </c>
      <c r="W88" s="37"/>
      <c r="X88" s="48">
        <v>45825</v>
      </c>
      <c r="Y88" s="48" t="s">
        <v>1130</v>
      </c>
      <c r="Z88" s="48" t="str">
        <f>IF(E88="","",IF(T88="","ні","так"))</f>
        <v/>
      </c>
      <c r="AA88" s="48">
        <v>45824</v>
      </c>
      <c r="AB88" s="48" t="s">
        <v>109</v>
      </c>
      <c r="AC88" s="49"/>
      <c r="AD88" s="50" t="str">
        <f ca="1">IF(INT(YEARFRAC(I88,TODAY()))&lt;=30,INT(YEARFRAC(I88,TODAY())),"")</f>
        <v/>
      </c>
      <c r="AE88" s="50" t="str">
        <f ca="1">IF(AND(INT(YEARFRAC(I88,TODAY()))&gt;=31,INT(YEARFRAC(I88,TODAY()))&lt;=35),INT(YEARFRAC(I88,TODAY())),"")</f>
        <v/>
      </c>
      <c r="AF88" s="50" t="str">
        <f ca="1">IF(AND(INT(YEARFRAC(I88,TODAY()))&gt;=36,INT(YEARFRAC(I88,TODAY()))&lt;=40),INT(YEARFRAC(I88,TODAY())),"")</f>
        <v/>
      </c>
      <c r="AG88" s="51" t="str">
        <f ca="1">IF(AND(INT(YEARFRAC(I88,TODAY()))&gt;=41,INT(YEARFRAC(I88,TODAY()))&lt;=45),INT(YEARFRAC(I88,TODAY())),"")</f>
        <v/>
      </c>
      <c r="AH88" s="51" t="str">
        <f ca="1">IF(AND(INT(YEARFRAC(I88,TODAY()))&gt;=46,INT(YEARFRAC(I88,TODAY()))&lt;=48),INT(YEARFRAC(I88,TODAY())),"")</f>
        <v/>
      </c>
      <c r="AI88" s="89"/>
    </row>
    <row r="89" spans="2:35" ht="31.2" x14ac:dyDescent="0.3">
      <c r="B89" s="44" t="s">
        <v>1129</v>
      </c>
      <c r="C89" s="139">
        <v>78</v>
      </c>
      <c r="D89" s="85" t="s">
        <v>23</v>
      </c>
      <c r="E89" s="45"/>
      <c r="F89" s="85"/>
      <c r="G89" s="55"/>
      <c r="H89" s="85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44"/>
      <c r="K89" s="85"/>
      <c r="L89" s="46"/>
      <c r="M89" s="85"/>
      <c r="N89" s="85"/>
      <c r="O89" s="85"/>
      <c r="P89" s="85"/>
      <c r="Q89" s="85"/>
      <c r="R89" s="85"/>
      <c r="T89" s="85"/>
      <c r="U89" s="85" t="s">
        <v>22</v>
      </c>
      <c r="V89" s="47">
        <v>100</v>
      </c>
      <c r="W89" s="37"/>
      <c r="X89" s="48">
        <v>45825</v>
      </c>
      <c r="Y89" s="48" t="s">
        <v>1130</v>
      </c>
      <c r="Z89" s="48" t="str">
        <f>IF(E89="","",IF(T89="","ні","так"))</f>
        <v/>
      </c>
      <c r="AA89" s="48">
        <v>45824</v>
      </c>
      <c r="AB89" s="48" t="s">
        <v>109</v>
      </c>
      <c r="AC89" s="49"/>
      <c r="AD89" s="50" t="str">
        <f ca="1">IF(INT(YEARFRAC(I89,TODAY()))&lt;=30,INT(YEARFRAC(I89,TODAY())),"")</f>
        <v/>
      </c>
      <c r="AE89" s="50" t="str">
        <f ca="1">IF(AND(INT(YEARFRAC(I89,TODAY()))&gt;=31,INT(YEARFRAC(I89,TODAY()))&lt;=35),INT(YEARFRAC(I89,TODAY())),"")</f>
        <v/>
      </c>
      <c r="AF89" s="50" t="str">
        <f ca="1">IF(AND(INT(YEARFRAC(I89,TODAY()))&gt;=36,INT(YEARFRAC(I89,TODAY()))&lt;=40),INT(YEARFRAC(I89,TODAY())),"")</f>
        <v/>
      </c>
      <c r="AG89" s="51" t="str">
        <f ca="1">IF(AND(INT(YEARFRAC(I89,TODAY()))&gt;=41,INT(YEARFRAC(I89,TODAY()))&lt;=45),INT(YEARFRAC(I89,TODAY())),"")</f>
        <v/>
      </c>
      <c r="AH89" s="51" t="str">
        <f ca="1">IF(AND(INT(YEARFRAC(I89,TODAY()))&gt;=46,INT(YEARFRAC(I89,TODAY()))&lt;=48),INT(YEARFRAC(I89,TODAY())),"")</f>
        <v/>
      </c>
      <c r="AI89" s="89"/>
    </row>
    <row r="90" spans="2:35" ht="31.2" x14ac:dyDescent="0.3">
      <c r="B90" s="44" t="s">
        <v>1129</v>
      </c>
      <c r="C90" s="139">
        <v>79</v>
      </c>
      <c r="D90" s="85" t="s">
        <v>23</v>
      </c>
      <c r="F90" s="85"/>
      <c r="G90" s="55"/>
      <c r="H90" s="85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44"/>
      <c r="K90" s="85"/>
      <c r="L90" s="46"/>
      <c r="M90" s="85"/>
      <c r="N90" s="85"/>
      <c r="O90" s="85"/>
      <c r="P90" s="85"/>
      <c r="Q90" s="85"/>
      <c r="R90" s="85"/>
      <c r="T90" s="85"/>
      <c r="U90" s="85" t="s">
        <v>22</v>
      </c>
      <c r="V90" s="47">
        <v>100</v>
      </c>
      <c r="W90" s="37"/>
      <c r="X90" s="48">
        <v>45825</v>
      </c>
      <c r="Y90" s="48" t="s">
        <v>1130</v>
      </c>
      <c r="Z90" s="48" t="str">
        <f>IF(E90="","",IF(T90="","ні","так"))</f>
        <v/>
      </c>
      <c r="AA90" s="48">
        <v>45824</v>
      </c>
      <c r="AB90" s="48" t="s">
        <v>109</v>
      </c>
      <c r="AC90" s="49"/>
      <c r="AD90" s="50" t="str">
        <f ca="1">IF(INT(YEARFRAC(I90,TODAY()))&lt;=30,INT(YEARFRAC(I90,TODAY())),"")</f>
        <v/>
      </c>
      <c r="AE90" s="50" t="str">
        <f ca="1">IF(AND(INT(YEARFRAC(I90,TODAY()))&gt;=31,INT(YEARFRAC(I90,TODAY()))&lt;=35),INT(YEARFRAC(I90,TODAY())),"")</f>
        <v/>
      </c>
      <c r="AF90" s="50" t="str">
        <f ca="1">IF(AND(INT(YEARFRAC(I90,TODAY()))&gt;=36,INT(YEARFRAC(I90,TODAY()))&lt;=40),INT(YEARFRAC(I90,TODAY())),"")</f>
        <v/>
      </c>
      <c r="AG90" s="51" t="str">
        <f ca="1">IF(AND(INT(YEARFRAC(I90,TODAY()))&gt;=41,INT(YEARFRAC(I90,TODAY()))&lt;=45),INT(YEARFRAC(I90,TODAY())),"")</f>
        <v/>
      </c>
      <c r="AH90" s="51" t="str">
        <f ca="1">IF(AND(INT(YEARFRAC(I90,TODAY()))&gt;=46,INT(YEARFRAC(I90,TODAY()))&lt;=48),INT(YEARFRAC(I90,TODAY())),"")</f>
        <v/>
      </c>
      <c r="AI90" s="89"/>
    </row>
    <row r="91" spans="2:35" ht="31.2" x14ac:dyDescent="0.3">
      <c r="B91" s="44" t="s">
        <v>1129</v>
      </c>
      <c r="C91" s="139">
        <v>80</v>
      </c>
      <c r="D91" s="85" t="s">
        <v>23</v>
      </c>
      <c r="F91" s="85"/>
      <c r="G91" s="55"/>
      <c r="H91" s="85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44"/>
      <c r="K91" s="85"/>
      <c r="L91" s="46"/>
      <c r="M91" s="85"/>
      <c r="N91" s="85"/>
      <c r="O91" s="85"/>
      <c r="P91" s="85"/>
      <c r="Q91" s="85"/>
      <c r="R91" s="85"/>
      <c r="T91" s="85"/>
      <c r="U91" s="85" t="s">
        <v>22</v>
      </c>
      <c r="V91" s="47">
        <v>100</v>
      </c>
      <c r="W91" s="37"/>
      <c r="X91" s="48">
        <v>45825</v>
      </c>
      <c r="Y91" s="48" t="s">
        <v>1130</v>
      </c>
      <c r="Z91" s="48" t="str">
        <f>IF(E91="","",IF(T91="","ні","так"))</f>
        <v/>
      </c>
      <c r="AA91" s="48">
        <v>45824</v>
      </c>
      <c r="AB91" s="48" t="s">
        <v>109</v>
      </c>
      <c r="AC91" s="49"/>
      <c r="AD91" s="50" t="str">
        <f ca="1">IF(INT(YEARFRAC(I91,TODAY()))&lt;=30,INT(YEARFRAC(I91,TODAY())),"")</f>
        <v/>
      </c>
      <c r="AE91" s="50" t="str">
        <f ca="1">IF(AND(INT(YEARFRAC(I91,TODAY()))&gt;=31,INT(YEARFRAC(I91,TODAY()))&lt;=35),INT(YEARFRAC(I91,TODAY())),"")</f>
        <v/>
      </c>
      <c r="AF91" s="50" t="str">
        <f ca="1">IF(AND(INT(YEARFRAC(I91,TODAY()))&gt;=36,INT(YEARFRAC(I91,TODAY()))&lt;=40),INT(YEARFRAC(I91,TODAY())),"")</f>
        <v/>
      </c>
      <c r="AG91" s="51" t="str">
        <f ca="1">IF(AND(INT(YEARFRAC(I91,TODAY()))&gt;=41,INT(YEARFRAC(I91,TODAY()))&lt;=45),INT(YEARFRAC(I91,TODAY())),"")</f>
        <v/>
      </c>
      <c r="AH91" s="51" t="str">
        <f ca="1">IF(AND(INT(YEARFRAC(I91,TODAY()))&gt;=46,INT(YEARFRAC(I91,TODAY()))&lt;=48),INT(YEARFRAC(I91,TODAY())),"")</f>
        <v/>
      </c>
      <c r="AI91" s="89"/>
    </row>
    <row r="92" spans="2:35" ht="31.2" x14ac:dyDescent="0.3">
      <c r="B92" s="44" t="s">
        <v>1129</v>
      </c>
      <c r="C92" s="139">
        <v>81</v>
      </c>
      <c r="D92" s="85" t="s">
        <v>23</v>
      </c>
      <c r="E92" s="45"/>
      <c r="F92" s="85"/>
      <c r="G92" s="55"/>
      <c r="H92" s="85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44"/>
      <c r="K92" s="48"/>
      <c r="L92" s="46"/>
      <c r="M92" s="85"/>
      <c r="N92" s="85"/>
      <c r="O92" s="85"/>
      <c r="P92" s="85"/>
      <c r="Q92" s="85"/>
      <c r="R92" s="85"/>
      <c r="S92" s="46"/>
      <c r="T92" s="85"/>
      <c r="U92" s="85" t="s">
        <v>22</v>
      </c>
      <c r="V92" s="47">
        <v>100</v>
      </c>
      <c r="W92" s="37"/>
      <c r="X92" s="48">
        <v>45825</v>
      </c>
      <c r="Y92" s="48" t="s">
        <v>1130</v>
      </c>
      <c r="Z92" s="48" t="str">
        <f>IF(E92="","",IF(T92="","ні","так"))</f>
        <v/>
      </c>
      <c r="AA92" s="48">
        <v>45824</v>
      </c>
      <c r="AB92" s="48" t="s">
        <v>109</v>
      </c>
      <c r="AC92" s="49"/>
      <c r="AD92" s="50" t="str">
        <f ca="1">IF(INT(YEARFRAC(I92,TODAY()))&lt;=30,INT(YEARFRAC(I92,TODAY())),"")</f>
        <v/>
      </c>
      <c r="AE92" s="50" t="str">
        <f ca="1">IF(AND(INT(YEARFRAC(I92,TODAY()))&gt;=31,INT(YEARFRAC(I92,TODAY()))&lt;=35),INT(YEARFRAC(I92,TODAY())),"")</f>
        <v/>
      </c>
      <c r="AF92" s="50" t="str">
        <f ca="1">IF(AND(INT(YEARFRAC(I92,TODAY()))&gt;=36,INT(YEARFRAC(I92,TODAY()))&lt;=40),INT(YEARFRAC(I92,TODAY())),"")</f>
        <v/>
      </c>
      <c r="AG92" s="51" t="str">
        <f ca="1">IF(AND(INT(YEARFRAC(I92,TODAY()))&gt;=41,INT(YEARFRAC(I92,TODAY()))&lt;=45),INT(YEARFRAC(I92,TODAY())),"")</f>
        <v/>
      </c>
      <c r="AH92" s="51" t="str">
        <f ca="1">IF(AND(INT(YEARFRAC(I92,TODAY()))&gt;=46,INT(YEARFRAC(I92,TODAY()))&lt;=48),INT(YEARFRAC(I92,TODAY())),"")</f>
        <v/>
      </c>
      <c r="AI92" s="89"/>
    </row>
    <row r="93" spans="2:35" ht="31.2" x14ac:dyDescent="0.3">
      <c r="B93" s="44" t="s">
        <v>1129</v>
      </c>
      <c r="C93" s="139">
        <v>82</v>
      </c>
      <c r="D93" s="85" t="s">
        <v>23</v>
      </c>
      <c r="F93" s="85"/>
      <c r="G93" s="55"/>
      <c r="H93" s="85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44"/>
      <c r="K93" s="48"/>
      <c r="L93" s="46"/>
      <c r="M93" s="85"/>
      <c r="N93" s="85"/>
      <c r="O93" s="85"/>
      <c r="P93" s="85"/>
      <c r="Q93" s="85"/>
      <c r="R93" s="85"/>
      <c r="S93" s="46"/>
      <c r="T93" s="85"/>
      <c r="U93" s="85" t="s">
        <v>22</v>
      </c>
      <c r="V93" s="47">
        <v>100</v>
      </c>
      <c r="W93" s="37"/>
      <c r="X93" s="48">
        <v>45825</v>
      </c>
      <c r="Y93" s="48" t="s">
        <v>1130</v>
      </c>
      <c r="Z93" s="48" t="str">
        <f>IF(E93="","",IF(T93="","ні","так"))</f>
        <v/>
      </c>
      <c r="AA93" s="48">
        <v>45824</v>
      </c>
      <c r="AB93" s="48" t="s">
        <v>109</v>
      </c>
      <c r="AC93" s="49"/>
      <c r="AD93" s="50" t="str">
        <f ca="1">IF(INT(YEARFRAC(I93,TODAY()))&lt;=30,INT(YEARFRAC(I93,TODAY())),"")</f>
        <v/>
      </c>
      <c r="AE93" s="50" t="str">
        <f ca="1">IF(AND(INT(YEARFRAC(I93,TODAY()))&gt;=31,INT(YEARFRAC(I93,TODAY()))&lt;=35),INT(YEARFRAC(I93,TODAY())),"")</f>
        <v/>
      </c>
      <c r="AF93" s="50" t="str">
        <f ca="1">IF(AND(INT(YEARFRAC(I93,TODAY()))&gt;=36,INT(YEARFRAC(I93,TODAY()))&lt;=40),INT(YEARFRAC(I93,TODAY())),"")</f>
        <v/>
      </c>
      <c r="AG93" s="51" t="str">
        <f ca="1">IF(AND(INT(YEARFRAC(I93,TODAY()))&gt;=41,INT(YEARFRAC(I93,TODAY()))&lt;=45),INT(YEARFRAC(I93,TODAY())),"")</f>
        <v/>
      </c>
      <c r="AH93" s="51" t="str">
        <f ca="1">IF(AND(INT(YEARFRAC(I93,TODAY()))&gt;=46,INT(YEARFRAC(I93,TODAY()))&lt;=48),INT(YEARFRAC(I93,TODAY())),"")</f>
        <v/>
      </c>
      <c r="AI93" s="89"/>
    </row>
    <row r="94" spans="2:35" ht="31.2" x14ac:dyDescent="0.3">
      <c r="B94" s="44" t="s">
        <v>1129</v>
      </c>
      <c r="C94" s="139">
        <v>83</v>
      </c>
      <c r="D94" s="85" t="s">
        <v>23</v>
      </c>
      <c r="E94" s="85"/>
      <c r="F94" s="85"/>
      <c r="G94" s="55"/>
      <c r="H94" s="85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44"/>
      <c r="K94" s="46"/>
      <c r="L94" s="46"/>
      <c r="M94" s="85"/>
      <c r="N94" s="85"/>
      <c r="O94" s="85"/>
      <c r="P94" s="85"/>
      <c r="Q94" s="85"/>
      <c r="R94" s="85"/>
      <c r="S94" s="46"/>
      <c r="T94" s="85"/>
      <c r="U94" s="85" t="s">
        <v>22</v>
      </c>
      <c r="V94" s="47">
        <v>100</v>
      </c>
      <c r="W94" s="37"/>
      <c r="X94" s="48">
        <v>45825</v>
      </c>
      <c r="Y94" s="48" t="s">
        <v>1130</v>
      </c>
      <c r="Z94" s="48" t="str">
        <f>IF(E94="","",IF(T94="","ні","так"))</f>
        <v/>
      </c>
      <c r="AA94" s="48">
        <v>45824</v>
      </c>
      <c r="AB94" s="48" t="s">
        <v>109</v>
      </c>
      <c r="AC94" s="49"/>
      <c r="AD94" s="50" t="str">
        <f ca="1">IF(INT(YEARFRAC(I94,TODAY()))&lt;=30,INT(YEARFRAC(I94,TODAY())),"")</f>
        <v/>
      </c>
      <c r="AE94" s="50" t="str">
        <f ca="1">IF(AND(INT(YEARFRAC(I94,TODAY()))&gt;=31,INT(YEARFRAC(I94,TODAY()))&lt;=35),INT(YEARFRAC(I94,TODAY())),"")</f>
        <v/>
      </c>
      <c r="AF94" s="50" t="str">
        <f ca="1">IF(AND(INT(YEARFRAC(I94,TODAY()))&gt;=36,INT(YEARFRAC(I94,TODAY()))&lt;=40),INT(YEARFRAC(I94,TODAY())),"")</f>
        <v/>
      </c>
      <c r="AG94" s="51" t="str">
        <f ca="1">IF(AND(INT(YEARFRAC(I94,TODAY()))&gt;=41,INT(YEARFRAC(I94,TODAY()))&lt;=45),INT(YEARFRAC(I94,TODAY())),"")</f>
        <v/>
      </c>
      <c r="AH94" s="51" t="str">
        <f ca="1">IF(AND(INT(YEARFRAC(I94,TODAY()))&gt;=46,INT(YEARFRAC(I94,TODAY()))&lt;=48),INT(YEARFRAC(I94,TODAY())),"")</f>
        <v/>
      </c>
      <c r="AI94" s="89"/>
    </row>
    <row r="95" spans="2:35" ht="31.2" x14ac:dyDescent="0.3">
      <c r="B95" s="44" t="s">
        <v>1129</v>
      </c>
      <c r="C95" s="139">
        <v>84</v>
      </c>
      <c r="D95" s="85" t="s">
        <v>23</v>
      </c>
      <c r="E95" s="45"/>
      <c r="F95" s="85"/>
      <c r="G95" s="55"/>
      <c r="H95" s="85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44"/>
      <c r="K95" s="85"/>
      <c r="L95" s="46"/>
      <c r="M95" s="85"/>
      <c r="N95" s="85"/>
      <c r="O95" s="85"/>
      <c r="P95" s="85"/>
      <c r="Q95" s="85"/>
      <c r="R95" s="85"/>
      <c r="T95" s="85"/>
      <c r="U95" s="85" t="s">
        <v>22</v>
      </c>
      <c r="V95" s="47">
        <v>100</v>
      </c>
      <c r="W95" s="37"/>
      <c r="X95" s="48">
        <v>45825</v>
      </c>
      <c r="Y95" s="48" t="s">
        <v>1130</v>
      </c>
      <c r="Z95" s="48" t="str">
        <f>IF(E95="","",IF(T95="","ні","так"))</f>
        <v/>
      </c>
      <c r="AA95" s="48">
        <v>45824</v>
      </c>
      <c r="AB95" s="48" t="s">
        <v>109</v>
      </c>
      <c r="AC95" s="49"/>
      <c r="AD95" s="50" t="str">
        <f ca="1">IF(INT(YEARFRAC(I95,TODAY()))&lt;=30,INT(YEARFRAC(I95,TODAY())),"")</f>
        <v/>
      </c>
      <c r="AE95" s="50" t="str">
        <f ca="1">IF(AND(INT(YEARFRAC(I95,TODAY()))&gt;=31,INT(YEARFRAC(I95,TODAY()))&lt;=35),INT(YEARFRAC(I95,TODAY())),"")</f>
        <v/>
      </c>
      <c r="AF95" s="50" t="str">
        <f ca="1">IF(AND(INT(YEARFRAC(I95,TODAY()))&gt;=36,INT(YEARFRAC(I95,TODAY()))&lt;=40),INT(YEARFRAC(I95,TODAY())),"")</f>
        <v/>
      </c>
      <c r="AG95" s="51" t="str">
        <f ca="1">IF(AND(INT(YEARFRAC(I95,TODAY()))&gt;=41,INT(YEARFRAC(I95,TODAY()))&lt;=45),INT(YEARFRAC(I95,TODAY())),"")</f>
        <v/>
      </c>
      <c r="AH95" s="51" t="str">
        <f ca="1">IF(AND(INT(YEARFRAC(I95,TODAY()))&gt;=46,INT(YEARFRAC(I95,TODAY()))&lt;=48),INT(YEARFRAC(I95,TODAY())),"")</f>
        <v/>
      </c>
      <c r="AI95" s="89"/>
    </row>
    <row r="96" spans="2:35" ht="31.2" x14ac:dyDescent="0.3">
      <c r="B96" s="44" t="s">
        <v>1129</v>
      </c>
      <c r="C96" s="139">
        <v>85</v>
      </c>
      <c r="D96" s="85" t="s">
        <v>23</v>
      </c>
      <c r="E96" s="85"/>
      <c r="F96" s="85"/>
      <c r="G96" s="55"/>
      <c r="H96" s="85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44"/>
      <c r="L96" s="46"/>
      <c r="M96" s="85"/>
      <c r="N96" s="52"/>
      <c r="O96" s="85"/>
      <c r="P96" s="53"/>
      <c r="Q96" s="53"/>
      <c r="R96" s="85"/>
      <c r="S96" s="46"/>
      <c r="T96" s="85"/>
      <c r="U96" s="85" t="s">
        <v>22</v>
      </c>
      <c r="V96" s="47">
        <v>100</v>
      </c>
      <c r="W96" s="37"/>
      <c r="X96" s="48">
        <v>45825</v>
      </c>
      <c r="Y96" s="48" t="s">
        <v>1130</v>
      </c>
      <c r="Z96" s="48" t="str">
        <f>IF(E96="","",IF(T96="","ні","так"))</f>
        <v/>
      </c>
      <c r="AA96" s="48">
        <v>45824</v>
      </c>
      <c r="AB96" s="48" t="s">
        <v>109</v>
      </c>
      <c r="AC96" s="49"/>
      <c r="AD96" s="50" t="str">
        <f ca="1">IF(INT(YEARFRAC(I96,TODAY()))&lt;=30,INT(YEARFRAC(I96,TODAY())),"")</f>
        <v/>
      </c>
      <c r="AE96" s="50" t="str">
        <f ca="1">IF(AND(INT(YEARFRAC(I96,TODAY()))&gt;=31,INT(YEARFRAC(I96,TODAY()))&lt;=35),INT(YEARFRAC(I96,TODAY())),"")</f>
        <v/>
      </c>
      <c r="AF96" s="50" t="str">
        <f ca="1">IF(AND(INT(YEARFRAC(I96,TODAY()))&gt;=36,INT(YEARFRAC(I96,TODAY()))&lt;=40),INT(YEARFRAC(I96,TODAY())),"")</f>
        <v/>
      </c>
      <c r="AG96" s="51" t="str">
        <f ca="1">IF(AND(INT(YEARFRAC(I96,TODAY()))&gt;=41,INT(YEARFRAC(I96,TODAY()))&lt;=45),INT(YEARFRAC(I96,TODAY())),"")</f>
        <v/>
      </c>
      <c r="AH96" s="51" t="str">
        <f ca="1">IF(AND(INT(YEARFRAC(I96,TODAY()))&gt;=46,INT(YEARFRAC(I96,TODAY()))&lt;=48),INT(YEARFRAC(I96,TODAY())),"")</f>
        <v/>
      </c>
      <c r="AI96" s="89"/>
    </row>
    <row r="97" spans="1:35" ht="31.2" x14ac:dyDescent="0.3">
      <c r="B97" s="44" t="s">
        <v>1129</v>
      </c>
      <c r="C97" s="139">
        <v>86</v>
      </c>
      <c r="D97" s="85" t="s">
        <v>23</v>
      </c>
      <c r="E97" s="45"/>
      <c r="F97" s="85"/>
      <c r="G97" s="55"/>
      <c r="H97" s="85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44"/>
      <c r="L97" s="46"/>
      <c r="M97" s="85"/>
      <c r="N97" s="85"/>
      <c r="O97" s="85"/>
      <c r="P97" s="85"/>
      <c r="Q97" s="85"/>
      <c r="R97" s="85"/>
      <c r="S97" s="46"/>
      <c r="T97" s="85"/>
      <c r="U97" s="85" t="s">
        <v>22</v>
      </c>
      <c r="V97" s="47">
        <v>100</v>
      </c>
      <c r="W97" s="37"/>
      <c r="X97" s="48">
        <v>45825</v>
      </c>
      <c r="Y97" s="48" t="s">
        <v>1130</v>
      </c>
      <c r="Z97" s="48" t="str">
        <f>IF(E97="","",IF(T97="","ні","так"))</f>
        <v/>
      </c>
      <c r="AA97" s="48">
        <v>45824</v>
      </c>
      <c r="AB97" s="48" t="s">
        <v>109</v>
      </c>
      <c r="AC97" s="49"/>
      <c r="AD97" s="50" t="str">
        <f ca="1">IF(INT(YEARFRAC(I97,TODAY()))&lt;=30,INT(YEARFRAC(I97,TODAY())),"")</f>
        <v/>
      </c>
      <c r="AE97" s="50" t="str">
        <f ca="1">IF(AND(INT(YEARFRAC(I97,TODAY()))&gt;=31,INT(YEARFRAC(I97,TODAY()))&lt;=35),INT(YEARFRAC(I97,TODAY())),"")</f>
        <v/>
      </c>
      <c r="AF97" s="50" t="str">
        <f ca="1">IF(AND(INT(YEARFRAC(I97,TODAY()))&gt;=36,INT(YEARFRAC(I97,TODAY()))&lt;=40),INT(YEARFRAC(I97,TODAY())),"")</f>
        <v/>
      </c>
      <c r="AG97" s="51" t="str">
        <f ca="1">IF(AND(INT(YEARFRAC(I97,TODAY()))&gt;=41,INT(YEARFRAC(I97,TODAY()))&lt;=45),INT(YEARFRAC(I97,TODAY())),"")</f>
        <v/>
      </c>
      <c r="AH97" s="51" t="str">
        <f ca="1">IF(AND(INT(YEARFRAC(I97,TODAY()))&gt;=46,INT(YEARFRAC(I97,TODAY()))&lt;=48),INT(YEARFRAC(I97,TODAY())),"")</f>
        <v/>
      </c>
      <c r="AI97" s="89"/>
    </row>
    <row r="98" spans="1:35" ht="31.2" x14ac:dyDescent="0.3">
      <c r="B98" s="44" t="s">
        <v>1129</v>
      </c>
      <c r="C98" s="139">
        <v>87</v>
      </c>
      <c r="D98" s="85" t="s">
        <v>23</v>
      </c>
      <c r="E98" s="85"/>
      <c r="F98" s="85"/>
      <c r="G98" s="55"/>
      <c r="H98" s="85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44"/>
      <c r="L98" s="85"/>
      <c r="M98" s="85"/>
      <c r="N98" s="52"/>
      <c r="O98" s="85"/>
      <c r="P98" s="53"/>
      <c r="Q98" s="53"/>
      <c r="R98" s="85"/>
      <c r="S98" s="46"/>
      <c r="T98" s="85"/>
      <c r="U98" s="85" t="s">
        <v>22</v>
      </c>
      <c r="V98" s="47">
        <v>100</v>
      </c>
      <c r="W98" s="37"/>
      <c r="X98" s="48">
        <v>45825</v>
      </c>
      <c r="Y98" s="48" t="s">
        <v>1130</v>
      </c>
      <c r="Z98" s="48" t="str">
        <f>IF(E98="","",IF(T98="","ні","так"))</f>
        <v/>
      </c>
      <c r="AA98" s="48">
        <v>45824</v>
      </c>
      <c r="AB98" s="48" t="s">
        <v>109</v>
      </c>
      <c r="AC98" s="49"/>
      <c r="AD98" s="50" t="str">
        <f ca="1">IF(INT(YEARFRAC(I98,TODAY()))&lt;=30,INT(YEARFRAC(I98,TODAY())),"")</f>
        <v/>
      </c>
      <c r="AE98" s="50" t="str">
        <f ca="1">IF(AND(INT(YEARFRAC(I98,TODAY()))&gt;=31,INT(YEARFRAC(I98,TODAY()))&lt;=35),INT(YEARFRAC(I98,TODAY())),"")</f>
        <v/>
      </c>
      <c r="AF98" s="50" t="str">
        <f ca="1">IF(AND(INT(YEARFRAC(I98,TODAY()))&gt;=36,INT(YEARFRAC(I98,TODAY()))&lt;=40),INT(YEARFRAC(I98,TODAY())),"")</f>
        <v/>
      </c>
      <c r="AG98" s="51" t="str">
        <f ca="1">IF(AND(INT(YEARFRAC(I98,TODAY()))&gt;=41,INT(YEARFRAC(I98,TODAY()))&lt;=45),INT(YEARFRAC(I98,TODAY())),"")</f>
        <v/>
      </c>
      <c r="AH98" s="51" t="str">
        <f ca="1">IF(AND(INT(YEARFRAC(I98,TODAY()))&gt;=46,INT(YEARFRAC(I98,TODAY()))&lt;=48),INT(YEARFRAC(I98,TODAY())),"")</f>
        <v/>
      </c>
      <c r="AI98" s="89"/>
    </row>
    <row r="99" spans="1:35" ht="31.2" x14ac:dyDescent="0.3">
      <c r="B99" s="44" t="s">
        <v>1129</v>
      </c>
      <c r="C99" s="139">
        <v>88</v>
      </c>
      <c r="D99" s="85" t="s">
        <v>23</v>
      </c>
      <c r="E99" s="45"/>
      <c r="F99" s="85"/>
      <c r="G99" s="55"/>
      <c r="H99" s="85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44"/>
      <c r="L99" s="46"/>
      <c r="M99" s="85"/>
      <c r="N99" s="85"/>
      <c r="O99" s="85"/>
      <c r="P99" s="85"/>
      <c r="Q99" s="85"/>
      <c r="R99" s="85"/>
      <c r="S99" s="46"/>
      <c r="T99" s="85"/>
      <c r="U99" s="85" t="s">
        <v>22</v>
      </c>
      <c r="V99" s="47">
        <v>100</v>
      </c>
      <c r="W99" s="37"/>
      <c r="X99" s="48">
        <v>45825</v>
      </c>
      <c r="Y99" s="48" t="s">
        <v>1130</v>
      </c>
      <c r="Z99" s="48" t="str">
        <f>IF(E99="","",IF(T99="","ні","так"))</f>
        <v/>
      </c>
      <c r="AA99" s="48">
        <v>45824</v>
      </c>
      <c r="AB99" s="48" t="s">
        <v>109</v>
      </c>
      <c r="AC99" s="49"/>
      <c r="AD99" s="50" t="str">
        <f ca="1">IF(INT(YEARFRAC(I99,TODAY()))&lt;=30,INT(YEARFRAC(I99,TODAY())),"")</f>
        <v/>
      </c>
      <c r="AE99" s="50" t="str">
        <f ca="1">IF(AND(INT(YEARFRAC(I99,TODAY()))&gt;=31,INT(YEARFRAC(I99,TODAY()))&lt;=35),INT(YEARFRAC(I99,TODAY())),"")</f>
        <v/>
      </c>
      <c r="AF99" s="50" t="str">
        <f ca="1">IF(AND(INT(YEARFRAC(I99,TODAY()))&gt;=36,INT(YEARFRAC(I99,TODAY()))&lt;=40),INT(YEARFRAC(I99,TODAY())),"")</f>
        <v/>
      </c>
      <c r="AG99" s="51" t="str">
        <f ca="1">IF(AND(INT(YEARFRAC(I99,TODAY()))&gt;=41,INT(YEARFRAC(I99,TODAY()))&lt;=45),INT(YEARFRAC(I99,TODAY())),"")</f>
        <v/>
      </c>
      <c r="AH99" s="51" t="str">
        <f ca="1">IF(AND(INT(YEARFRAC(I99,TODAY()))&gt;=46,INT(YEARFRAC(I99,TODAY()))&lt;=48),INT(YEARFRAC(I99,TODAY())),"")</f>
        <v/>
      </c>
      <c r="AI99" s="89"/>
    </row>
    <row r="100" spans="1:35" ht="31.2" x14ac:dyDescent="0.3">
      <c r="B100" s="44" t="s">
        <v>1129</v>
      </c>
      <c r="C100" s="139">
        <v>89</v>
      </c>
      <c r="D100" s="85" t="s">
        <v>23</v>
      </c>
      <c r="E100" s="45"/>
      <c r="F100" s="85"/>
      <c r="G100" s="55"/>
      <c r="H100" s="85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44"/>
      <c r="K100" s="48"/>
      <c r="L100" s="46"/>
      <c r="M100" s="85"/>
      <c r="N100" s="85"/>
      <c r="O100" s="85"/>
      <c r="P100" s="85"/>
      <c r="Q100" s="85"/>
      <c r="R100" s="85"/>
      <c r="S100" s="46"/>
      <c r="T100" s="85"/>
      <c r="U100" s="85" t="s">
        <v>22</v>
      </c>
      <c r="V100" s="47">
        <v>100</v>
      </c>
      <c r="W100" s="37"/>
      <c r="X100" s="48">
        <v>45825</v>
      </c>
      <c r="Y100" s="48" t="s">
        <v>1130</v>
      </c>
      <c r="Z100" s="48" t="str">
        <f>IF(E100="","",IF(T100="","ні","так"))</f>
        <v/>
      </c>
      <c r="AA100" s="48">
        <v>45824</v>
      </c>
      <c r="AB100" s="48" t="s">
        <v>109</v>
      </c>
      <c r="AC100" s="49"/>
      <c r="AD100" s="50" t="str">
        <f ca="1">IF(INT(YEARFRAC(I100,TODAY()))&lt;=30,INT(YEARFRAC(I100,TODAY())),"")</f>
        <v/>
      </c>
      <c r="AE100" s="50" t="str">
        <f ca="1">IF(AND(INT(YEARFRAC(I100,TODAY()))&gt;=31,INT(YEARFRAC(I100,TODAY()))&lt;=35),INT(YEARFRAC(I100,TODAY())),"")</f>
        <v/>
      </c>
      <c r="AF100" s="50" t="str">
        <f ca="1">IF(AND(INT(YEARFRAC(I100,TODAY()))&gt;=36,INT(YEARFRAC(I100,TODAY()))&lt;=40),INT(YEARFRAC(I100,TODAY())),"")</f>
        <v/>
      </c>
      <c r="AG100" s="51" t="str">
        <f ca="1">IF(AND(INT(YEARFRAC(I100,TODAY()))&gt;=41,INT(YEARFRAC(I100,TODAY()))&lt;=45),INT(YEARFRAC(I100,TODAY())),"")</f>
        <v/>
      </c>
      <c r="AH100" s="51" t="str">
        <f ca="1">IF(AND(INT(YEARFRAC(I100,TODAY()))&gt;=46,INT(YEARFRAC(I100,TODAY()))&lt;=48),INT(YEARFRAC(I100,TODAY())),"")</f>
        <v/>
      </c>
      <c r="AI100" s="89"/>
    </row>
    <row r="101" spans="1:35" ht="31.2" x14ac:dyDescent="0.3">
      <c r="B101" s="44" t="s">
        <v>1129</v>
      </c>
      <c r="C101" s="139">
        <v>90</v>
      </c>
      <c r="D101" s="85" t="s">
        <v>23</v>
      </c>
      <c r="E101" s="85"/>
      <c r="F101" s="85"/>
      <c r="G101" s="55"/>
      <c r="H101" s="85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44"/>
      <c r="L101" s="46"/>
      <c r="M101" s="85"/>
      <c r="N101" s="85"/>
      <c r="O101" s="85"/>
      <c r="P101" s="85"/>
      <c r="Q101" s="85"/>
      <c r="R101" s="85"/>
      <c r="T101" s="85"/>
      <c r="U101" s="85" t="s">
        <v>22</v>
      </c>
      <c r="V101" s="47">
        <v>100</v>
      </c>
      <c r="W101" s="37"/>
      <c r="X101" s="48">
        <v>45825</v>
      </c>
      <c r="Y101" s="48" t="s">
        <v>1130</v>
      </c>
      <c r="Z101" s="48" t="str">
        <f>IF(E101="","",IF(T101="","ні","так"))</f>
        <v/>
      </c>
      <c r="AA101" s="48">
        <v>45824</v>
      </c>
      <c r="AB101" s="48" t="s">
        <v>109</v>
      </c>
      <c r="AC101" s="49"/>
      <c r="AD101" s="50" t="str">
        <f ca="1">IF(INT(YEARFRAC(I101,TODAY()))&lt;=30,INT(YEARFRAC(I101,TODAY())),"")</f>
        <v/>
      </c>
      <c r="AE101" s="50" t="str">
        <f ca="1">IF(AND(INT(YEARFRAC(I101,TODAY()))&gt;=31,INT(YEARFRAC(I101,TODAY()))&lt;=35),INT(YEARFRAC(I101,TODAY())),"")</f>
        <v/>
      </c>
      <c r="AF101" s="50" t="str">
        <f ca="1">IF(AND(INT(YEARFRAC(I101,TODAY()))&gt;=36,INT(YEARFRAC(I101,TODAY()))&lt;=40),INT(YEARFRAC(I101,TODAY())),"")</f>
        <v/>
      </c>
      <c r="AG101" s="51" t="str">
        <f ca="1">IF(AND(INT(YEARFRAC(I101,TODAY()))&gt;=41,INT(YEARFRAC(I101,TODAY()))&lt;=45),INT(YEARFRAC(I101,TODAY())),"")</f>
        <v/>
      </c>
      <c r="AH101" s="51" t="str">
        <f ca="1">IF(AND(INT(YEARFRAC(I101,TODAY()))&gt;=46,INT(YEARFRAC(I101,TODAY()))&lt;=48),INT(YEARFRAC(I101,TODAY())),"")</f>
        <v/>
      </c>
      <c r="AI101" s="89"/>
    </row>
    <row r="102" spans="1:35" ht="31.2" x14ac:dyDescent="0.3">
      <c r="B102" s="44" t="s">
        <v>1129</v>
      </c>
      <c r="C102" s="139">
        <v>91</v>
      </c>
      <c r="D102" s="85" t="s">
        <v>23</v>
      </c>
      <c r="E102" s="45"/>
      <c r="F102" s="85"/>
      <c r="G102" s="55"/>
      <c r="H102" s="85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44"/>
      <c r="L102" s="85"/>
      <c r="M102" s="85"/>
      <c r="N102" s="85"/>
      <c r="O102" s="85"/>
      <c r="P102" s="85"/>
      <c r="Q102" s="85"/>
      <c r="R102" s="85"/>
      <c r="S102" s="46"/>
      <c r="T102" s="85"/>
      <c r="U102" s="85" t="s">
        <v>22</v>
      </c>
      <c r="V102" s="47">
        <v>100</v>
      </c>
      <c r="W102" s="37"/>
      <c r="X102" s="48">
        <v>45825</v>
      </c>
      <c r="Y102" s="48" t="s">
        <v>1130</v>
      </c>
      <c r="Z102" s="48" t="str">
        <f>IF(E102="","",IF(T102="","ні","так"))</f>
        <v/>
      </c>
      <c r="AA102" s="48">
        <v>45824</v>
      </c>
      <c r="AB102" s="48" t="s">
        <v>109</v>
      </c>
      <c r="AC102" s="49"/>
      <c r="AD102" s="50" t="str">
        <f ca="1">IF(INT(YEARFRAC(I102,TODAY()))&lt;=30,INT(YEARFRAC(I102,TODAY())),"")</f>
        <v/>
      </c>
      <c r="AE102" s="50" t="str">
        <f ca="1">IF(AND(INT(YEARFRAC(I102,TODAY()))&gt;=31,INT(YEARFRAC(I102,TODAY()))&lt;=35),INT(YEARFRAC(I102,TODAY())),"")</f>
        <v/>
      </c>
      <c r="AF102" s="50" t="str">
        <f ca="1">IF(AND(INT(YEARFRAC(I102,TODAY()))&gt;=36,INT(YEARFRAC(I102,TODAY()))&lt;=40),INT(YEARFRAC(I102,TODAY())),"")</f>
        <v/>
      </c>
      <c r="AG102" s="51" t="str">
        <f ca="1">IF(AND(INT(YEARFRAC(I102,TODAY()))&gt;=41,INT(YEARFRAC(I102,TODAY()))&lt;=45),INT(YEARFRAC(I102,TODAY())),"")</f>
        <v/>
      </c>
      <c r="AH102" s="51" t="str">
        <f ca="1">IF(AND(INT(YEARFRAC(I102,TODAY()))&gt;=46,INT(YEARFRAC(I102,TODAY()))&lt;=48),INT(YEARFRAC(I102,TODAY())),"")</f>
        <v/>
      </c>
      <c r="AI102" s="89"/>
    </row>
    <row r="103" spans="1:35" ht="31.2" x14ac:dyDescent="0.3">
      <c r="A103" s="57"/>
      <c r="B103" s="44" t="s">
        <v>1129</v>
      </c>
      <c r="C103" s="139">
        <v>92</v>
      </c>
      <c r="D103" s="85" t="s">
        <v>23</v>
      </c>
      <c r="E103" s="58"/>
      <c r="F103" s="89"/>
      <c r="G103" s="55"/>
      <c r="H103" s="85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59"/>
      <c r="J103" s="57"/>
      <c r="K103" s="58"/>
      <c r="L103" s="60"/>
      <c r="M103" s="61"/>
      <c r="N103" s="61"/>
      <c r="O103" s="85"/>
      <c r="P103" s="61"/>
      <c r="Q103" s="61"/>
      <c r="R103" s="61"/>
      <c r="S103" s="60"/>
      <c r="T103" s="89"/>
      <c r="U103" s="85" t="s">
        <v>22</v>
      </c>
      <c r="V103" s="47">
        <v>100</v>
      </c>
      <c r="W103" s="37"/>
      <c r="X103" s="48">
        <v>45825</v>
      </c>
      <c r="Y103" s="48" t="s">
        <v>1130</v>
      </c>
      <c r="Z103" s="48" t="str">
        <f>IF(E103="","",IF(T103="","ні","так"))</f>
        <v/>
      </c>
      <c r="AA103" s="48">
        <v>45824</v>
      </c>
      <c r="AB103" s="48" t="s">
        <v>109</v>
      </c>
      <c r="AC103" s="49"/>
      <c r="AD103" s="50" t="str">
        <f ca="1">IF(INT(YEARFRAC(I103,TODAY()))&lt;=30,INT(YEARFRAC(I103,TODAY())),"")</f>
        <v/>
      </c>
      <c r="AE103" s="50" t="str">
        <f ca="1">IF(AND(INT(YEARFRAC(I103,TODAY()))&gt;=31,INT(YEARFRAC(I103,TODAY()))&lt;=35),INT(YEARFRAC(I103,TODAY())),"")</f>
        <v/>
      </c>
      <c r="AF103" s="50" t="str">
        <f ca="1">IF(AND(INT(YEARFRAC(I103,TODAY()))&gt;=36,INT(YEARFRAC(I103,TODAY()))&lt;=40),INT(YEARFRAC(I103,TODAY())),"")</f>
        <v/>
      </c>
      <c r="AG103" s="51" t="str">
        <f ca="1">IF(AND(INT(YEARFRAC(I103,TODAY()))&gt;=41,INT(YEARFRAC(I103,TODAY()))&lt;=45),INT(YEARFRAC(I103,TODAY())),"")</f>
        <v/>
      </c>
      <c r="AH103" s="51" t="str">
        <f ca="1">IF(AND(INT(YEARFRAC(I103,TODAY()))&gt;=46,INT(YEARFRAC(I103,TODAY()))&lt;=48),INT(YEARFRAC(I103,TODAY())),"")</f>
        <v/>
      </c>
      <c r="AI103" s="89"/>
    </row>
    <row r="104" spans="1:35" ht="31.2" x14ac:dyDescent="0.3">
      <c r="A104" s="57"/>
      <c r="B104" s="44" t="s">
        <v>1129</v>
      </c>
      <c r="C104" s="139">
        <v>93</v>
      </c>
      <c r="D104" s="85" t="s">
        <v>23</v>
      </c>
      <c r="E104" s="58"/>
      <c r="F104" s="89"/>
      <c r="G104" s="55"/>
      <c r="H104" s="85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59"/>
      <c r="J104" s="57"/>
      <c r="K104" s="58"/>
      <c r="L104" s="49"/>
      <c r="M104" s="58"/>
      <c r="N104" s="58"/>
      <c r="O104" s="85"/>
      <c r="P104" s="58"/>
      <c r="Q104" s="58"/>
      <c r="R104" s="58"/>
      <c r="S104" s="49"/>
      <c r="T104" s="89"/>
      <c r="U104" s="85" t="s">
        <v>22</v>
      </c>
      <c r="V104" s="47">
        <v>100</v>
      </c>
      <c r="W104" s="37"/>
      <c r="X104" s="48">
        <v>45825</v>
      </c>
      <c r="Y104" s="48" t="s">
        <v>1130</v>
      </c>
      <c r="Z104" s="48" t="str">
        <f>IF(E104="","",IF(T104="","ні","так"))</f>
        <v/>
      </c>
      <c r="AA104" s="48">
        <v>45824</v>
      </c>
      <c r="AB104" s="48" t="s">
        <v>109</v>
      </c>
      <c r="AC104" s="49"/>
      <c r="AD104" s="50" t="str">
        <f ca="1">IF(INT(YEARFRAC(I104,TODAY()))&lt;=30,INT(YEARFRAC(I104,TODAY())),"")</f>
        <v/>
      </c>
      <c r="AE104" s="50" t="str">
        <f ca="1">IF(AND(INT(YEARFRAC(I104,TODAY()))&gt;=31,INT(YEARFRAC(I104,TODAY()))&lt;=35),INT(YEARFRAC(I104,TODAY())),"")</f>
        <v/>
      </c>
      <c r="AF104" s="50" t="str">
        <f ca="1">IF(AND(INT(YEARFRAC(I104,TODAY()))&gt;=36,INT(YEARFRAC(I104,TODAY()))&lt;=40),INT(YEARFRAC(I104,TODAY())),"")</f>
        <v/>
      </c>
      <c r="AG104" s="51" t="str">
        <f ca="1">IF(AND(INT(YEARFRAC(I104,TODAY()))&gt;=41,INT(YEARFRAC(I104,TODAY()))&lt;=45),INT(YEARFRAC(I104,TODAY())),"")</f>
        <v/>
      </c>
      <c r="AH104" s="51" t="str">
        <f ca="1">IF(AND(INT(YEARFRAC(I104,TODAY()))&gt;=46,INT(YEARFRAC(I104,TODAY()))&lt;=48),INT(YEARFRAC(I104,TODAY())),"")</f>
        <v/>
      </c>
      <c r="AI104" s="89"/>
    </row>
    <row r="105" spans="1:35" ht="31.2" x14ac:dyDescent="0.3">
      <c r="A105" s="57"/>
      <c r="B105" s="44" t="s">
        <v>1129</v>
      </c>
      <c r="C105" s="139">
        <v>94</v>
      </c>
      <c r="D105" s="85" t="s">
        <v>23</v>
      </c>
      <c r="E105" s="58"/>
      <c r="F105" s="89"/>
      <c r="G105" s="55"/>
      <c r="H105" s="85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59"/>
      <c r="J105" s="57"/>
      <c r="K105" s="58"/>
      <c r="L105" s="49"/>
      <c r="M105" s="58"/>
      <c r="N105" s="58"/>
      <c r="O105" s="85"/>
      <c r="P105" s="58"/>
      <c r="Q105" s="58"/>
      <c r="R105" s="58"/>
      <c r="S105" s="49"/>
      <c r="T105" s="89"/>
      <c r="U105" s="85" t="s">
        <v>22</v>
      </c>
      <c r="V105" s="47">
        <v>100</v>
      </c>
      <c r="W105" s="37"/>
      <c r="X105" s="48">
        <v>45825</v>
      </c>
      <c r="Y105" s="48" t="s">
        <v>1130</v>
      </c>
      <c r="Z105" s="48" t="str">
        <f>IF(E105="","",IF(T105="","ні","так"))</f>
        <v/>
      </c>
      <c r="AA105" s="48">
        <v>45824</v>
      </c>
      <c r="AB105" s="48" t="s">
        <v>109</v>
      </c>
      <c r="AC105" s="49"/>
      <c r="AD105" s="50" t="str">
        <f ca="1">IF(INT(YEARFRAC(I105,TODAY()))&lt;=30,INT(YEARFRAC(I105,TODAY())),"")</f>
        <v/>
      </c>
      <c r="AE105" s="50" t="str">
        <f ca="1">IF(AND(INT(YEARFRAC(I105,TODAY()))&gt;=31,INT(YEARFRAC(I105,TODAY()))&lt;=35),INT(YEARFRAC(I105,TODAY())),"")</f>
        <v/>
      </c>
      <c r="AF105" s="50" t="str">
        <f ca="1">IF(AND(INT(YEARFRAC(I105,TODAY()))&gt;=36,INT(YEARFRAC(I105,TODAY()))&lt;=40),INT(YEARFRAC(I105,TODAY())),"")</f>
        <v/>
      </c>
      <c r="AG105" s="51" t="str">
        <f ca="1">IF(AND(INT(YEARFRAC(I105,TODAY()))&gt;=41,INT(YEARFRAC(I105,TODAY()))&lt;=45),INT(YEARFRAC(I105,TODAY())),"")</f>
        <v/>
      </c>
      <c r="AH105" s="51" t="str">
        <f ca="1">IF(AND(INT(YEARFRAC(I105,TODAY()))&gt;=46,INT(YEARFRAC(I105,TODAY()))&lt;=48),INT(YEARFRAC(I105,TODAY())),"")</f>
        <v/>
      </c>
      <c r="AI105" s="89"/>
    </row>
    <row r="106" spans="1:35" ht="31.2" x14ac:dyDescent="0.3">
      <c r="A106" s="57"/>
      <c r="B106" s="44" t="s">
        <v>1129</v>
      </c>
      <c r="C106" s="139">
        <v>95</v>
      </c>
      <c r="D106" s="85" t="s">
        <v>23</v>
      </c>
      <c r="E106" s="58"/>
      <c r="F106" s="89"/>
      <c r="G106" s="55"/>
      <c r="H106" s="85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59"/>
      <c r="J106" s="57"/>
      <c r="K106" s="58"/>
      <c r="L106" s="49"/>
      <c r="M106" s="58"/>
      <c r="N106" s="58"/>
      <c r="O106" s="85"/>
      <c r="P106" s="58"/>
      <c r="Q106" s="58"/>
      <c r="R106" s="58"/>
      <c r="S106" s="49"/>
      <c r="T106" s="89"/>
      <c r="U106" s="85" t="s">
        <v>22</v>
      </c>
      <c r="V106" s="47">
        <v>100</v>
      </c>
      <c r="W106" s="37"/>
      <c r="X106" s="48">
        <v>45825</v>
      </c>
      <c r="Y106" s="48" t="s">
        <v>1130</v>
      </c>
      <c r="Z106" s="48" t="str">
        <f>IF(E106="","",IF(T106="","ні","так"))</f>
        <v/>
      </c>
      <c r="AA106" s="48">
        <v>45824</v>
      </c>
      <c r="AB106" s="48" t="s">
        <v>109</v>
      </c>
      <c r="AC106" s="49"/>
      <c r="AD106" s="50" t="str">
        <f ca="1">IF(INT(YEARFRAC(I106,TODAY()))&lt;=30,INT(YEARFRAC(I106,TODAY())),"")</f>
        <v/>
      </c>
      <c r="AE106" s="50" t="str">
        <f ca="1">IF(AND(INT(YEARFRAC(I106,TODAY()))&gt;=31,INT(YEARFRAC(I106,TODAY()))&lt;=35),INT(YEARFRAC(I106,TODAY())),"")</f>
        <v/>
      </c>
      <c r="AF106" s="50" t="str">
        <f ca="1">IF(AND(INT(YEARFRAC(I106,TODAY()))&gt;=36,INT(YEARFRAC(I106,TODAY()))&lt;=40),INT(YEARFRAC(I106,TODAY())),"")</f>
        <v/>
      </c>
      <c r="AG106" s="51" t="str">
        <f ca="1">IF(AND(INT(YEARFRAC(I106,TODAY()))&gt;=41,INT(YEARFRAC(I106,TODAY()))&lt;=45),INT(YEARFRAC(I106,TODAY())),"")</f>
        <v/>
      </c>
      <c r="AH106" s="51" t="str">
        <f ca="1">IF(AND(INT(YEARFRAC(I106,TODAY()))&gt;=46,INT(YEARFRAC(I106,TODAY()))&lt;=48),INT(YEARFRAC(I106,TODAY())),"")</f>
        <v/>
      </c>
      <c r="AI106" s="89"/>
    </row>
    <row r="107" spans="1:35" ht="31.2" x14ac:dyDescent="0.3">
      <c r="A107" s="57"/>
      <c r="B107" s="44" t="s">
        <v>1129</v>
      </c>
      <c r="C107" s="139">
        <v>96</v>
      </c>
      <c r="D107" s="85" t="s">
        <v>23</v>
      </c>
      <c r="E107" s="58"/>
      <c r="F107" s="89"/>
      <c r="G107" s="55"/>
      <c r="H107" s="85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59"/>
      <c r="J107" s="57"/>
      <c r="K107" s="58"/>
      <c r="L107" s="49"/>
      <c r="M107" s="58"/>
      <c r="N107" s="58"/>
      <c r="O107" s="85"/>
      <c r="P107" s="58"/>
      <c r="Q107" s="58"/>
      <c r="R107" s="58"/>
      <c r="S107" s="49"/>
      <c r="T107" s="89"/>
      <c r="U107" s="85" t="s">
        <v>22</v>
      </c>
      <c r="V107" s="47">
        <v>100</v>
      </c>
      <c r="W107" s="37"/>
      <c r="X107" s="48">
        <v>45825</v>
      </c>
      <c r="Y107" s="48" t="s">
        <v>1130</v>
      </c>
      <c r="Z107" s="48" t="str">
        <f>IF(E107="","",IF(T107="","ні","так"))</f>
        <v/>
      </c>
      <c r="AA107" s="48">
        <v>45824</v>
      </c>
      <c r="AB107" s="48" t="s">
        <v>109</v>
      </c>
      <c r="AC107" s="49"/>
      <c r="AD107" s="50" t="str">
        <f ca="1">IF(INT(YEARFRAC(I107,TODAY()))&lt;=30,INT(YEARFRAC(I107,TODAY())),"")</f>
        <v/>
      </c>
      <c r="AE107" s="50" t="str">
        <f ca="1">IF(AND(INT(YEARFRAC(I107,TODAY()))&gt;=31,INT(YEARFRAC(I107,TODAY()))&lt;=35),INT(YEARFRAC(I107,TODAY())),"")</f>
        <v/>
      </c>
      <c r="AF107" s="50" t="str">
        <f ca="1">IF(AND(INT(YEARFRAC(I107,TODAY()))&gt;=36,INT(YEARFRAC(I107,TODAY()))&lt;=40),INT(YEARFRAC(I107,TODAY())),"")</f>
        <v/>
      </c>
      <c r="AG107" s="51" t="str">
        <f ca="1">IF(AND(INT(YEARFRAC(I107,TODAY()))&gt;=41,INT(YEARFRAC(I107,TODAY()))&lt;=45),INT(YEARFRAC(I107,TODAY())),"")</f>
        <v/>
      </c>
      <c r="AH107" s="51" t="str">
        <f ca="1">IF(AND(INT(YEARFRAC(I107,TODAY()))&gt;=46,INT(YEARFRAC(I107,TODAY()))&lt;=48),INT(YEARFRAC(I107,TODAY())),"")</f>
        <v/>
      </c>
      <c r="AI107" s="89"/>
    </row>
    <row r="108" spans="1:35" ht="31.2" x14ac:dyDescent="0.3">
      <c r="A108" s="57"/>
      <c r="B108" s="44" t="s">
        <v>1129</v>
      </c>
      <c r="C108" s="139">
        <v>97</v>
      </c>
      <c r="D108" s="85" t="s">
        <v>23</v>
      </c>
      <c r="E108" s="58"/>
      <c r="F108" s="89"/>
      <c r="G108" s="55"/>
      <c r="H108" s="85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59"/>
      <c r="J108" s="57"/>
      <c r="K108" s="58"/>
      <c r="L108" s="49"/>
      <c r="M108" s="58"/>
      <c r="N108" s="58"/>
      <c r="O108" s="85"/>
      <c r="P108" s="58"/>
      <c r="Q108" s="58"/>
      <c r="R108" s="58"/>
      <c r="S108" s="49"/>
      <c r="T108" s="89"/>
      <c r="U108" s="85" t="s">
        <v>22</v>
      </c>
      <c r="V108" s="47">
        <v>100</v>
      </c>
      <c r="W108" s="37"/>
      <c r="X108" s="48">
        <v>45825</v>
      </c>
      <c r="Y108" s="48" t="s">
        <v>1130</v>
      </c>
      <c r="Z108" s="48" t="str">
        <f>IF(E108="","",IF(T108="","ні","так"))</f>
        <v/>
      </c>
      <c r="AA108" s="48">
        <v>45824</v>
      </c>
      <c r="AB108" s="48" t="s">
        <v>109</v>
      </c>
      <c r="AC108" s="49"/>
      <c r="AD108" s="50" t="str">
        <f ca="1">IF(INT(YEARFRAC(I108,TODAY()))&lt;=30,INT(YEARFRAC(I108,TODAY())),"")</f>
        <v/>
      </c>
      <c r="AE108" s="50" t="str">
        <f ca="1">IF(AND(INT(YEARFRAC(I108,TODAY()))&gt;=31,INT(YEARFRAC(I108,TODAY()))&lt;=35),INT(YEARFRAC(I108,TODAY())),"")</f>
        <v/>
      </c>
      <c r="AF108" s="50" t="str">
        <f ca="1">IF(AND(INT(YEARFRAC(I108,TODAY()))&gt;=36,INT(YEARFRAC(I108,TODAY()))&lt;=40),INT(YEARFRAC(I108,TODAY())),"")</f>
        <v/>
      </c>
      <c r="AG108" s="51" t="str">
        <f ca="1">IF(AND(INT(YEARFRAC(I108,TODAY()))&gt;=41,INT(YEARFRAC(I108,TODAY()))&lt;=45),INT(YEARFRAC(I108,TODAY())),"")</f>
        <v/>
      </c>
      <c r="AH108" s="51" t="str">
        <f ca="1">IF(AND(INT(YEARFRAC(I108,TODAY()))&gt;=46,INT(YEARFRAC(I108,TODAY()))&lt;=48),INT(YEARFRAC(I108,TODAY())),"")</f>
        <v/>
      </c>
      <c r="AI108" s="89"/>
    </row>
    <row r="109" spans="1:35" ht="31.2" x14ac:dyDescent="0.3">
      <c r="A109" s="57"/>
      <c r="B109" s="44" t="s">
        <v>1129</v>
      </c>
      <c r="C109" s="139">
        <v>98</v>
      </c>
      <c r="D109" s="85" t="s">
        <v>23</v>
      </c>
      <c r="E109" s="58"/>
      <c r="F109" s="89"/>
      <c r="G109" s="55"/>
      <c r="H109" s="85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59"/>
      <c r="J109" s="57"/>
      <c r="K109" s="58"/>
      <c r="L109" s="49"/>
      <c r="M109" s="58"/>
      <c r="N109" s="58"/>
      <c r="O109" s="85"/>
      <c r="P109" s="58"/>
      <c r="Q109" s="58"/>
      <c r="R109" s="58"/>
      <c r="S109" s="49"/>
      <c r="T109" s="89"/>
      <c r="U109" s="85" t="s">
        <v>22</v>
      </c>
      <c r="V109" s="47">
        <v>100</v>
      </c>
      <c r="W109" s="37"/>
      <c r="X109" s="48">
        <v>45825</v>
      </c>
      <c r="Y109" s="48" t="s">
        <v>1130</v>
      </c>
      <c r="Z109" s="48" t="str">
        <f>IF(E109="","",IF(T109="","ні","так"))</f>
        <v/>
      </c>
      <c r="AA109" s="48">
        <v>45824</v>
      </c>
      <c r="AB109" s="48" t="s">
        <v>109</v>
      </c>
      <c r="AC109" s="49"/>
      <c r="AD109" s="50" t="str">
        <f ca="1">IF(INT(YEARFRAC(I109,TODAY()))&lt;=30,INT(YEARFRAC(I109,TODAY())),"")</f>
        <v/>
      </c>
      <c r="AE109" s="50" t="str">
        <f ca="1">IF(AND(INT(YEARFRAC(I109,TODAY()))&gt;=31,INT(YEARFRAC(I109,TODAY()))&lt;=35),INT(YEARFRAC(I109,TODAY())),"")</f>
        <v/>
      </c>
      <c r="AF109" s="50" t="str">
        <f ca="1">IF(AND(INT(YEARFRAC(I109,TODAY()))&gt;=36,INT(YEARFRAC(I109,TODAY()))&lt;=40),INT(YEARFRAC(I109,TODAY())),"")</f>
        <v/>
      </c>
      <c r="AG109" s="51" t="str">
        <f ca="1">IF(AND(INT(YEARFRAC(I109,TODAY()))&gt;=41,INT(YEARFRAC(I109,TODAY()))&lt;=45),INT(YEARFRAC(I109,TODAY())),"")</f>
        <v/>
      </c>
      <c r="AH109" s="51" t="str">
        <f ca="1">IF(AND(INT(YEARFRAC(I109,TODAY()))&gt;=46,INT(YEARFRAC(I109,TODAY()))&lt;=48),INT(YEARFRAC(I109,TODAY())),"")</f>
        <v/>
      </c>
      <c r="AI109" s="89"/>
    </row>
    <row r="110" spans="1:35" ht="31.2" x14ac:dyDescent="0.3">
      <c r="A110" s="57"/>
      <c r="B110" s="44" t="s">
        <v>1129</v>
      </c>
      <c r="C110" s="139">
        <v>99</v>
      </c>
      <c r="D110" s="85" t="s">
        <v>23</v>
      </c>
      <c r="E110" s="58"/>
      <c r="F110" s="89"/>
      <c r="G110" s="55"/>
      <c r="H110" s="85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59"/>
      <c r="J110" s="57"/>
      <c r="K110" s="58"/>
      <c r="L110" s="49"/>
      <c r="M110" s="58"/>
      <c r="N110" s="58"/>
      <c r="O110" s="85"/>
      <c r="P110" s="58"/>
      <c r="Q110" s="58"/>
      <c r="R110" s="58"/>
      <c r="S110" s="49"/>
      <c r="T110" s="89"/>
      <c r="U110" s="85" t="s">
        <v>22</v>
      </c>
      <c r="V110" s="47">
        <v>100</v>
      </c>
      <c r="W110" s="37"/>
      <c r="X110" s="48">
        <v>45825</v>
      </c>
      <c r="Y110" s="48" t="s">
        <v>1130</v>
      </c>
      <c r="Z110" s="48" t="str">
        <f>IF(E110="","",IF(T110="","ні","так"))</f>
        <v/>
      </c>
      <c r="AA110" s="48">
        <v>45824</v>
      </c>
      <c r="AB110" s="48" t="s">
        <v>109</v>
      </c>
      <c r="AC110" s="49"/>
      <c r="AD110" s="50" t="str">
        <f ca="1">IF(INT(YEARFRAC(I110,TODAY()))&lt;=30,INT(YEARFRAC(I110,TODAY())),"")</f>
        <v/>
      </c>
      <c r="AE110" s="50" t="str">
        <f ca="1">IF(AND(INT(YEARFRAC(I110,TODAY()))&gt;=31,INT(YEARFRAC(I110,TODAY()))&lt;=35),INT(YEARFRAC(I110,TODAY())),"")</f>
        <v/>
      </c>
      <c r="AF110" s="50" t="str">
        <f ca="1">IF(AND(INT(YEARFRAC(I110,TODAY()))&gt;=36,INT(YEARFRAC(I110,TODAY()))&lt;=40),INT(YEARFRAC(I110,TODAY())),"")</f>
        <v/>
      </c>
      <c r="AG110" s="51" t="str">
        <f ca="1">IF(AND(INT(YEARFRAC(I110,TODAY()))&gt;=41,INT(YEARFRAC(I110,TODAY()))&lt;=45),INT(YEARFRAC(I110,TODAY())),"")</f>
        <v/>
      </c>
      <c r="AH110" s="51" t="str">
        <f ca="1">IF(AND(INT(YEARFRAC(I110,TODAY()))&gt;=46,INT(YEARFRAC(I110,TODAY()))&lt;=48),INT(YEARFRAC(I110,TODAY())),"")</f>
        <v/>
      </c>
      <c r="AI110" s="89"/>
    </row>
    <row r="111" spans="1:35" ht="31.2" x14ac:dyDescent="0.3">
      <c r="A111" s="57"/>
      <c r="B111" s="44" t="s">
        <v>1129</v>
      </c>
      <c r="C111" s="139">
        <v>100</v>
      </c>
      <c r="D111" s="85" t="s">
        <v>23</v>
      </c>
      <c r="E111" s="58"/>
      <c r="F111" s="89"/>
      <c r="G111" s="55"/>
      <c r="H111" s="85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59"/>
      <c r="J111" s="57"/>
      <c r="K111" s="58"/>
      <c r="L111" s="49"/>
      <c r="M111" s="58"/>
      <c r="N111" s="58"/>
      <c r="O111" s="85"/>
      <c r="P111" s="58"/>
      <c r="Q111" s="58"/>
      <c r="R111" s="58"/>
      <c r="S111" s="49"/>
      <c r="T111" s="89"/>
      <c r="U111" s="85" t="s">
        <v>22</v>
      </c>
      <c r="V111" s="47">
        <v>100</v>
      </c>
      <c r="W111" s="37"/>
      <c r="X111" s="48">
        <v>45825</v>
      </c>
      <c r="Y111" s="48" t="s">
        <v>1130</v>
      </c>
      <c r="Z111" s="48" t="str">
        <f>IF(E111="","",IF(T111="","ні","так"))</f>
        <v/>
      </c>
      <c r="AA111" s="48">
        <v>45824</v>
      </c>
      <c r="AB111" s="48" t="s">
        <v>109</v>
      </c>
      <c r="AC111" s="49"/>
      <c r="AD111" s="50" t="str">
        <f ca="1">IF(INT(YEARFRAC(I111,TODAY()))&lt;=30,INT(YEARFRAC(I111,TODAY())),"")</f>
        <v/>
      </c>
      <c r="AE111" s="50" t="str">
        <f ca="1">IF(AND(INT(YEARFRAC(I111,TODAY()))&gt;=31,INT(YEARFRAC(I111,TODAY()))&lt;=35),INT(YEARFRAC(I111,TODAY())),"")</f>
        <v/>
      </c>
      <c r="AF111" s="50" t="str">
        <f ca="1">IF(AND(INT(YEARFRAC(I111,TODAY()))&gt;=36,INT(YEARFRAC(I111,TODAY()))&lt;=40),INT(YEARFRAC(I111,TODAY())),"")</f>
        <v/>
      </c>
      <c r="AG111" s="51" t="str">
        <f ca="1">IF(AND(INT(YEARFRAC(I111,TODAY()))&gt;=41,INT(YEARFRAC(I111,TODAY()))&lt;=45),INT(YEARFRAC(I111,TODAY())),"")</f>
        <v/>
      </c>
      <c r="AH111" s="51" t="str">
        <f ca="1">IF(AND(INT(YEARFRAC(I111,TODAY()))&gt;=46,INT(YEARFRAC(I111,TODAY()))&lt;=48),INT(YEARFRAC(I111,TODAY())),"")</f>
        <v/>
      </c>
      <c r="AI111" s="89"/>
    </row>
    <row r="112" spans="1:35" ht="31.2" x14ac:dyDescent="0.3">
      <c r="A112" s="57"/>
      <c r="B112" s="44" t="s">
        <v>1129</v>
      </c>
      <c r="C112" s="139">
        <v>101</v>
      </c>
      <c r="D112" s="85" t="s">
        <v>23</v>
      </c>
      <c r="E112" s="58"/>
      <c r="F112" s="89"/>
      <c r="G112" s="55"/>
      <c r="H112" s="85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59"/>
      <c r="J112" s="57"/>
      <c r="K112" s="58"/>
      <c r="L112" s="49"/>
      <c r="M112" s="58"/>
      <c r="N112" s="58"/>
      <c r="O112" s="85"/>
      <c r="P112" s="58"/>
      <c r="Q112" s="58"/>
      <c r="R112" s="58"/>
      <c r="S112" s="49"/>
      <c r="T112" s="89"/>
      <c r="U112" s="85" t="s">
        <v>22</v>
      </c>
      <c r="V112" s="47">
        <v>100</v>
      </c>
      <c r="W112" s="37"/>
      <c r="X112" s="48">
        <v>45825</v>
      </c>
      <c r="Y112" s="48" t="s">
        <v>1130</v>
      </c>
      <c r="Z112" s="48" t="str">
        <f>IF(E112="","",IF(T112="","ні","так"))</f>
        <v/>
      </c>
      <c r="AA112" s="48">
        <v>45824</v>
      </c>
      <c r="AB112" s="48" t="s">
        <v>109</v>
      </c>
      <c r="AC112" s="49"/>
      <c r="AD112" s="50" t="str">
        <f ca="1">IF(INT(YEARFRAC(I112,TODAY()))&lt;=30,INT(YEARFRAC(I112,TODAY())),"")</f>
        <v/>
      </c>
      <c r="AE112" s="50" t="str">
        <f ca="1">IF(AND(INT(YEARFRAC(I112,TODAY()))&gt;=31,INT(YEARFRAC(I112,TODAY()))&lt;=35),INT(YEARFRAC(I112,TODAY())),"")</f>
        <v/>
      </c>
      <c r="AF112" s="50" t="str">
        <f ca="1">IF(AND(INT(YEARFRAC(I112,TODAY()))&gt;=36,INT(YEARFRAC(I112,TODAY()))&lt;=40),INT(YEARFRAC(I112,TODAY())),"")</f>
        <v/>
      </c>
      <c r="AG112" s="51" t="str">
        <f ca="1">IF(AND(INT(YEARFRAC(I112,TODAY()))&gt;=41,INT(YEARFRAC(I112,TODAY()))&lt;=45),INT(YEARFRAC(I112,TODAY())),"")</f>
        <v/>
      </c>
      <c r="AH112" s="51" t="str">
        <f ca="1">IF(AND(INT(YEARFRAC(I112,TODAY()))&gt;=46,INT(YEARFRAC(I112,TODAY()))&lt;=48),INT(YEARFRAC(I112,TODAY())),"")</f>
        <v/>
      </c>
      <c r="AI112" s="89"/>
    </row>
    <row r="113" spans="1:35" ht="31.2" x14ac:dyDescent="0.3">
      <c r="A113" s="57"/>
      <c r="B113" s="44" t="s">
        <v>1129</v>
      </c>
      <c r="C113" s="139">
        <v>102</v>
      </c>
      <c r="D113" s="85" t="s">
        <v>23</v>
      </c>
      <c r="E113" s="58"/>
      <c r="F113" s="89"/>
      <c r="G113" s="55"/>
      <c r="H113" s="85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59"/>
      <c r="J113" s="57"/>
      <c r="K113" s="58"/>
      <c r="L113" s="49"/>
      <c r="M113" s="58"/>
      <c r="N113" s="58"/>
      <c r="O113" s="85"/>
      <c r="P113" s="58"/>
      <c r="Q113" s="58"/>
      <c r="R113" s="58"/>
      <c r="S113" s="49"/>
      <c r="T113" s="89"/>
      <c r="U113" s="85" t="s">
        <v>22</v>
      </c>
      <c r="V113" s="47">
        <v>100</v>
      </c>
      <c r="W113" s="37"/>
      <c r="X113" s="48">
        <v>45825</v>
      </c>
      <c r="Y113" s="48" t="s">
        <v>1130</v>
      </c>
      <c r="Z113" s="48" t="str">
        <f>IF(E113="","",IF(T113="","ні","так"))</f>
        <v/>
      </c>
      <c r="AA113" s="48">
        <v>45824</v>
      </c>
      <c r="AB113" s="48" t="s">
        <v>109</v>
      </c>
      <c r="AC113" s="49"/>
      <c r="AD113" s="50" t="str">
        <f ca="1">IF(INT(YEARFRAC(I113,TODAY()))&lt;=30,INT(YEARFRAC(I113,TODAY())),"")</f>
        <v/>
      </c>
      <c r="AE113" s="50" t="str">
        <f ca="1">IF(AND(INT(YEARFRAC(I113,TODAY()))&gt;=31,INT(YEARFRAC(I113,TODAY()))&lt;=35),INT(YEARFRAC(I113,TODAY())),"")</f>
        <v/>
      </c>
      <c r="AF113" s="50" t="str">
        <f ca="1">IF(AND(INT(YEARFRAC(I113,TODAY()))&gt;=36,INT(YEARFRAC(I113,TODAY()))&lt;=40),INT(YEARFRAC(I113,TODAY())),"")</f>
        <v/>
      </c>
      <c r="AG113" s="51" t="str">
        <f ca="1">IF(AND(INT(YEARFRAC(I113,TODAY()))&gt;=41,INT(YEARFRAC(I113,TODAY()))&lt;=45),INT(YEARFRAC(I113,TODAY())),"")</f>
        <v/>
      </c>
      <c r="AH113" s="51" t="str">
        <f ca="1">IF(AND(INT(YEARFRAC(I113,TODAY()))&gt;=46,INT(YEARFRAC(I113,TODAY()))&lt;=48),INT(YEARFRAC(I113,TODAY())),"")</f>
        <v/>
      </c>
      <c r="AI113" s="89"/>
    </row>
    <row r="114" spans="1:35" ht="31.2" x14ac:dyDescent="0.3">
      <c r="A114" s="57"/>
      <c r="B114" s="44" t="s">
        <v>1129</v>
      </c>
      <c r="C114" s="139">
        <v>103</v>
      </c>
      <c r="D114" s="85" t="s">
        <v>23</v>
      </c>
      <c r="E114" s="58"/>
      <c r="F114" s="89"/>
      <c r="G114" s="55"/>
      <c r="H114" s="85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59"/>
      <c r="J114" s="57"/>
      <c r="K114" s="58"/>
      <c r="L114" s="49"/>
      <c r="M114" s="58"/>
      <c r="N114" s="58"/>
      <c r="O114" s="85"/>
      <c r="P114" s="58"/>
      <c r="Q114" s="58"/>
      <c r="R114" s="58"/>
      <c r="S114" s="49"/>
      <c r="T114" s="89"/>
      <c r="U114" s="85" t="s">
        <v>22</v>
      </c>
      <c r="V114" s="47">
        <v>100</v>
      </c>
      <c r="W114" s="37"/>
      <c r="X114" s="48">
        <v>45825</v>
      </c>
      <c r="Y114" s="48" t="s">
        <v>1130</v>
      </c>
      <c r="Z114" s="48" t="str">
        <f>IF(E114="","",IF(T114="","ні","так"))</f>
        <v/>
      </c>
      <c r="AA114" s="48">
        <v>45824</v>
      </c>
      <c r="AB114" s="48" t="s">
        <v>109</v>
      </c>
      <c r="AC114" s="49"/>
      <c r="AD114" s="50" t="str">
        <f ca="1">IF(INT(YEARFRAC(I114,TODAY()))&lt;=30,INT(YEARFRAC(I114,TODAY())),"")</f>
        <v/>
      </c>
      <c r="AE114" s="50" t="str">
        <f ca="1">IF(AND(INT(YEARFRAC(I114,TODAY()))&gt;=31,INT(YEARFRAC(I114,TODAY()))&lt;=35),INT(YEARFRAC(I114,TODAY())),"")</f>
        <v/>
      </c>
      <c r="AF114" s="50" t="str">
        <f ca="1">IF(AND(INT(YEARFRAC(I114,TODAY()))&gt;=36,INT(YEARFRAC(I114,TODAY()))&lt;=40),INT(YEARFRAC(I114,TODAY())),"")</f>
        <v/>
      </c>
      <c r="AG114" s="51" t="str">
        <f ca="1">IF(AND(INT(YEARFRAC(I114,TODAY()))&gt;=41,INT(YEARFRAC(I114,TODAY()))&lt;=45),INT(YEARFRAC(I114,TODAY())),"")</f>
        <v/>
      </c>
      <c r="AH114" s="51" t="str">
        <f ca="1">IF(AND(INT(YEARFRAC(I114,TODAY()))&gt;=46,INT(YEARFRAC(I114,TODAY()))&lt;=48),INT(YEARFRAC(I114,TODAY())),"")</f>
        <v/>
      </c>
      <c r="AI114" s="89"/>
    </row>
    <row r="115" spans="1:35" ht="31.2" x14ac:dyDescent="0.3">
      <c r="A115" s="57"/>
      <c r="B115" s="44" t="s">
        <v>1129</v>
      </c>
      <c r="C115" s="139">
        <v>104</v>
      </c>
      <c r="D115" s="85" t="s">
        <v>23</v>
      </c>
      <c r="E115" s="58"/>
      <c r="F115" s="89"/>
      <c r="G115" s="55"/>
      <c r="H115" s="85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59"/>
      <c r="J115" s="57"/>
      <c r="K115" s="58"/>
      <c r="L115" s="49"/>
      <c r="M115" s="58"/>
      <c r="N115" s="58"/>
      <c r="O115" s="85"/>
      <c r="P115" s="58"/>
      <c r="Q115" s="58"/>
      <c r="R115" s="58"/>
      <c r="S115" s="49"/>
      <c r="T115" s="89"/>
      <c r="U115" s="85" t="s">
        <v>22</v>
      </c>
      <c r="V115" s="47">
        <v>100</v>
      </c>
      <c r="W115" s="37"/>
      <c r="X115" s="48">
        <v>45825</v>
      </c>
      <c r="Y115" s="48" t="s">
        <v>1130</v>
      </c>
      <c r="Z115" s="48" t="str">
        <f>IF(E115="","",IF(T115="","ні","так"))</f>
        <v/>
      </c>
      <c r="AA115" s="48">
        <v>45824</v>
      </c>
      <c r="AB115" s="48" t="s">
        <v>109</v>
      </c>
      <c r="AC115" s="49"/>
      <c r="AD115" s="50" t="str">
        <f ca="1">IF(INT(YEARFRAC(I115,TODAY()))&lt;=30,INT(YEARFRAC(I115,TODAY())),"")</f>
        <v/>
      </c>
      <c r="AE115" s="50" t="str">
        <f ca="1">IF(AND(INT(YEARFRAC(I115,TODAY()))&gt;=31,INT(YEARFRAC(I115,TODAY()))&lt;=35),INT(YEARFRAC(I115,TODAY())),"")</f>
        <v/>
      </c>
      <c r="AF115" s="50" t="str">
        <f ca="1">IF(AND(INT(YEARFRAC(I115,TODAY()))&gt;=36,INT(YEARFRAC(I115,TODAY()))&lt;=40),INT(YEARFRAC(I115,TODAY())),"")</f>
        <v/>
      </c>
      <c r="AG115" s="51" t="str">
        <f ca="1">IF(AND(INT(YEARFRAC(I115,TODAY()))&gt;=41,INT(YEARFRAC(I115,TODAY()))&lt;=45),INT(YEARFRAC(I115,TODAY())),"")</f>
        <v/>
      </c>
      <c r="AH115" s="51" t="str">
        <f ca="1">IF(AND(INT(YEARFRAC(I115,TODAY()))&gt;=46,INT(YEARFRAC(I115,TODAY()))&lt;=48),INT(YEARFRAC(I115,TODAY())),"")</f>
        <v/>
      </c>
      <c r="AI115" s="89"/>
    </row>
    <row r="116" spans="1:35" ht="31.2" x14ac:dyDescent="0.3">
      <c r="A116" s="57"/>
      <c r="B116" s="44" t="s">
        <v>1129</v>
      </c>
      <c r="C116" s="139">
        <v>105</v>
      </c>
      <c r="D116" s="85" t="s">
        <v>23</v>
      </c>
      <c r="E116" s="58"/>
      <c r="F116" s="89"/>
      <c r="G116" s="55"/>
      <c r="H116" s="85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59"/>
      <c r="J116" s="57"/>
      <c r="K116" s="58"/>
      <c r="L116" s="49"/>
      <c r="M116" s="58"/>
      <c r="N116" s="58"/>
      <c r="O116" s="85"/>
      <c r="P116" s="58"/>
      <c r="Q116" s="58"/>
      <c r="R116" s="58"/>
      <c r="S116" s="49"/>
      <c r="T116" s="89"/>
      <c r="U116" s="85" t="s">
        <v>22</v>
      </c>
      <c r="V116" s="47">
        <v>100</v>
      </c>
      <c r="W116" s="37"/>
      <c r="X116" s="48">
        <v>45825</v>
      </c>
      <c r="Y116" s="48" t="s">
        <v>1130</v>
      </c>
      <c r="Z116" s="48" t="str">
        <f>IF(E116="","",IF(T116="","ні","так"))</f>
        <v/>
      </c>
      <c r="AA116" s="48">
        <v>45824</v>
      </c>
      <c r="AB116" s="48" t="s">
        <v>109</v>
      </c>
      <c r="AC116" s="49"/>
      <c r="AD116" s="50" t="str">
        <f ca="1">IF(INT(YEARFRAC(I116,TODAY()))&lt;=30,INT(YEARFRAC(I116,TODAY())),"")</f>
        <v/>
      </c>
      <c r="AE116" s="50" t="str">
        <f ca="1">IF(AND(INT(YEARFRAC(I116,TODAY()))&gt;=31,INT(YEARFRAC(I116,TODAY()))&lt;=35),INT(YEARFRAC(I116,TODAY())),"")</f>
        <v/>
      </c>
      <c r="AF116" s="50" t="str">
        <f ca="1">IF(AND(INT(YEARFRAC(I116,TODAY()))&gt;=36,INT(YEARFRAC(I116,TODAY()))&lt;=40),INT(YEARFRAC(I116,TODAY())),"")</f>
        <v/>
      </c>
      <c r="AG116" s="51" t="str">
        <f ca="1">IF(AND(INT(YEARFRAC(I116,TODAY()))&gt;=41,INT(YEARFRAC(I116,TODAY()))&lt;=45),INT(YEARFRAC(I116,TODAY())),"")</f>
        <v/>
      </c>
      <c r="AH116" s="51" t="str">
        <f ca="1">IF(AND(INT(YEARFRAC(I116,TODAY()))&gt;=46,INT(YEARFRAC(I116,TODAY()))&lt;=48),INT(YEARFRAC(I116,TODAY())),"")</f>
        <v/>
      </c>
      <c r="AI116" s="89"/>
    </row>
    <row r="117" spans="1:35" ht="31.2" x14ac:dyDescent="0.3">
      <c r="A117" s="57"/>
      <c r="B117" s="44" t="s">
        <v>1129</v>
      </c>
      <c r="C117" s="139">
        <v>106</v>
      </c>
      <c r="D117" s="85" t="s">
        <v>23</v>
      </c>
      <c r="E117" s="58"/>
      <c r="F117" s="89"/>
      <c r="G117" s="55"/>
      <c r="H117" s="85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59"/>
      <c r="J117" s="57"/>
      <c r="K117" s="58"/>
      <c r="L117" s="49"/>
      <c r="M117" s="58"/>
      <c r="N117" s="58"/>
      <c r="O117" s="85"/>
      <c r="P117" s="58"/>
      <c r="Q117" s="58"/>
      <c r="R117" s="58"/>
      <c r="S117" s="49"/>
      <c r="T117" s="89"/>
      <c r="U117" s="85" t="s">
        <v>22</v>
      </c>
      <c r="V117" s="47">
        <v>100</v>
      </c>
      <c r="W117" s="37"/>
      <c r="X117" s="48">
        <v>45825</v>
      </c>
      <c r="Y117" s="48" t="s">
        <v>1130</v>
      </c>
      <c r="Z117" s="48" t="str">
        <f>IF(E117="","",IF(T117="","ні","так"))</f>
        <v/>
      </c>
      <c r="AA117" s="48">
        <v>45824</v>
      </c>
      <c r="AB117" s="48" t="s">
        <v>109</v>
      </c>
      <c r="AC117" s="49"/>
      <c r="AD117" s="50" t="str">
        <f ca="1">IF(INT(YEARFRAC(I117,TODAY()))&lt;=30,INT(YEARFRAC(I117,TODAY())),"")</f>
        <v/>
      </c>
      <c r="AE117" s="50" t="str">
        <f ca="1">IF(AND(INT(YEARFRAC(I117,TODAY()))&gt;=31,INT(YEARFRAC(I117,TODAY()))&lt;=35),INT(YEARFRAC(I117,TODAY())),"")</f>
        <v/>
      </c>
      <c r="AF117" s="50" t="str">
        <f ca="1">IF(AND(INT(YEARFRAC(I117,TODAY()))&gt;=36,INT(YEARFRAC(I117,TODAY()))&lt;=40),INT(YEARFRAC(I117,TODAY())),"")</f>
        <v/>
      </c>
      <c r="AG117" s="51" t="str">
        <f ca="1">IF(AND(INT(YEARFRAC(I117,TODAY()))&gt;=41,INT(YEARFRAC(I117,TODAY()))&lt;=45),INT(YEARFRAC(I117,TODAY())),"")</f>
        <v/>
      </c>
      <c r="AH117" s="51" t="str">
        <f ca="1">IF(AND(INT(YEARFRAC(I117,TODAY()))&gt;=46,INT(YEARFRAC(I117,TODAY()))&lt;=48),INT(YEARFRAC(I117,TODAY())),"")</f>
        <v/>
      </c>
      <c r="AI117" s="89"/>
    </row>
    <row r="118" spans="1:35" ht="31.2" x14ac:dyDescent="0.3">
      <c r="A118" s="57"/>
      <c r="B118" s="44" t="s">
        <v>1129</v>
      </c>
      <c r="C118" s="139">
        <v>107</v>
      </c>
      <c r="D118" s="85" t="s">
        <v>23</v>
      </c>
      <c r="E118" s="58"/>
      <c r="F118" s="89"/>
      <c r="G118" s="55"/>
      <c r="H118" s="85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59"/>
      <c r="J118" s="57"/>
      <c r="K118" s="58"/>
      <c r="L118" s="49"/>
      <c r="M118" s="58"/>
      <c r="N118" s="58"/>
      <c r="O118" s="85"/>
      <c r="P118" s="58"/>
      <c r="Q118" s="58"/>
      <c r="R118" s="58"/>
      <c r="S118" s="49"/>
      <c r="T118" s="89"/>
      <c r="U118" s="85" t="s">
        <v>22</v>
      </c>
      <c r="V118" s="47">
        <v>100</v>
      </c>
      <c r="W118" s="37"/>
      <c r="X118" s="48">
        <v>45825</v>
      </c>
      <c r="Y118" s="48" t="s">
        <v>1130</v>
      </c>
      <c r="Z118" s="48" t="str">
        <f>IF(E118="","",IF(T118="","ні","так"))</f>
        <v/>
      </c>
      <c r="AA118" s="48">
        <v>45824</v>
      </c>
      <c r="AB118" s="48" t="s">
        <v>109</v>
      </c>
      <c r="AC118" s="49"/>
      <c r="AD118" s="50" t="str">
        <f ca="1">IF(INT(YEARFRAC(I118,TODAY()))&lt;=30,INT(YEARFRAC(I118,TODAY())),"")</f>
        <v/>
      </c>
      <c r="AE118" s="50" t="str">
        <f ca="1">IF(AND(INT(YEARFRAC(I118,TODAY()))&gt;=31,INT(YEARFRAC(I118,TODAY()))&lt;=35),INT(YEARFRAC(I118,TODAY())),"")</f>
        <v/>
      </c>
      <c r="AF118" s="50" t="str">
        <f ca="1">IF(AND(INT(YEARFRAC(I118,TODAY()))&gt;=36,INT(YEARFRAC(I118,TODAY()))&lt;=40),INT(YEARFRAC(I118,TODAY())),"")</f>
        <v/>
      </c>
      <c r="AG118" s="51" t="str">
        <f ca="1">IF(AND(INT(YEARFRAC(I118,TODAY()))&gt;=41,INT(YEARFRAC(I118,TODAY()))&lt;=45),INT(YEARFRAC(I118,TODAY())),"")</f>
        <v/>
      </c>
      <c r="AH118" s="51" t="str">
        <f ca="1">IF(AND(INT(YEARFRAC(I118,TODAY()))&gt;=46,INT(YEARFRAC(I118,TODAY()))&lt;=48),INT(YEARFRAC(I118,TODAY())),"")</f>
        <v/>
      </c>
      <c r="AI118" s="89"/>
    </row>
    <row r="119" spans="1:35" ht="31.2" x14ac:dyDescent="0.3">
      <c r="A119" s="57"/>
      <c r="B119" s="44" t="s">
        <v>1129</v>
      </c>
      <c r="C119" s="139">
        <v>108</v>
      </c>
      <c r="D119" s="85" t="s">
        <v>23</v>
      </c>
      <c r="E119" s="58"/>
      <c r="F119" s="89"/>
      <c r="G119" s="55"/>
      <c r="H119" s="85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59"/>
      <c r="J119" s="57"/>
      <c r="K119" s="58"/>
      <c r="L119" s="49"/>
      <c r="M119" s="58"/>
      <c r="N119" s="58"/>
      <c r="O119" s="85"/>
      <c r="P119" s="58"/>
      <c r="Q119" s="58"/>
      <c r="R119" s="58"/>
      <c r="S119" s="49"/>
      <c r="T119" s="89"/>
      <c r="U119" s="85" t="s">
        <v>22</v>
      </c>
      <c r="V119" s="47">
        <v>100</v>
      </c>
      <c r="W119" s="37"/>
      <c r="X119" s="48">
        <v>45825</v>
      </c>
      <c r="Y119" s="48" t="s">
        <v>1130</v>
      </c>
      <c r="Z119" s="48" t="str">
        <f>IF(E119="","",IF(T119="","ні","так"))</f>
        <v/>
      </c>
      <c r="AA119" s="48">
        <v>45824</v>
      </c>
      <c r="AB119" s="48" t="s">
        <v>109</v>
      </c>
      <c r="AC119" s="49"/>
      <c r="AD119" s="50" t="str">
        <f ca="1">IF(INT(YEARFRAC(I119,TODAY()))&lt;=30,INT(YEARFRAC(I119,TODAY())),"")</f>
        <v/>
      </c>
      <c r="AE119" s="50" t="str">
        <f ca="1">IF(AND(INT(YEARFRAC(I119,TODAY()))&gt;=31,INT(YEARFRAC(I119,TODAY()))&lt;=35),INT(YEARFRAC(I119,TODAY())),"")</f>
        <v/>
      </c>
      <c r="AF119" s="50" t="str">
        <f ca="1">IF(AND(INT(YEARFRAC(I119,TODAY()))&gt;=36,INT(YEARFRAC(I119,TODAY()))&lt;=40),INT(YEARFRAC(I119,TODAY())),"")</f>
        <v/>
      </c>
      <c r="AG119" s="51" t="str">
        <f ca="1">IF(AND(INT(YEARFRAC(I119,TODAY()))&gt;=41,INT(YEARFRAC(I119,TODAY()))&lt;=45),INT(YEARFRAC(I119,TODAY())),"")</f>
        <v/>
      </c>
      <c r="AH119" s="51" t="str">
        <f ca="1">IF(AND(INT(YEARFRAC(I119,TODAY()))&gt;=46,INT(YEARFRAC(I119,TODAY()))&lt;=48),INT(YEARFRAC(I119,TODAY())),"")</f>
        <v/>
      </c>
      <c r="AI119" s="89"/>
    </row>
    <row r="120" spans="1:35" ht="31.2" x14ac:dyDescent="0.3">
      <c r="A120" s="57"/>
      <c r="B120" s="44" t="s">
        <v>1129</v>
      </c>
      <c r="C120" s="139">
        <v>109</v>
      </c>
      <c r="D120" s="85" t="s">
        <v>23</v>
      </c>
      <c r="E120" s="58"/>
      <c r="F120" s="89"/>
      <c r="G120" s="55"/>
      <c r="H120" s="85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59"/>
      <c r="J120" s="57"/>
      <c r="K120" s="58"/>
      <c r="L120" s="49"/>
      <c r="M120" s="58"/>
      <c r="N120" s="58"/>
      <c r="O120" s="85"/>
      <c r="P120" s="58"/>
      <c r="Q120" s="58"/>
      <c r="R120" s="58"/>
      <c r="S120" s="49"/>
      <c r="T120" s="89"/>
      <c r="U120" s="85" t="s">
        <v>22</v>
      </c>
      <c r="V120" s="47">
        <v>100</v>
      </c>
      <c r="W120" s="37"/>
      <c r="X120" s="48">
        <v>45825</v>
      </c>
      <c r="Y120" s="48" t="s">
        <v>1130</v>
      </c>
      <c r="Z120" s="48" t="str">
        <f>IF(E120="","",IF(T120="","ні","так"))</f>
        <v/>
      </c>
      <c r="AA120" s="48">
        <v>45824</v>
      </c>
      <c r="AB120" s="48" t="s">
        <v>109</v>
      </c>
      <c r="AC120" s="49"/>
      <c r="AD120" s="50" t="str">
        <f ca="1">IF(INT(YEARFRAC(I120,TODAY()))&lt;=30,INT(YEARFRAC(I120,TODAY())),"")</f>
        <v/>
      </c>
      <c r="AE120" s="50" t="str">
        <f ca="1">IF(AND(INT(YEARFRAC(I120,TODAY()))&gt;=31,INT(YEARFRAC(I120,TODAY()))&lt;=35),INT(YEARFRAC(I120,TODAY())),"")</f>
        <v/>
      </c>
      <c r="AF120" s="50" t="str">
        <f ca="1">IF(AND(INT(YEARFRAC(I120,TODAY()))&gt;=36,INT(YEARFRAC(I120,TODAY()))&lt;=40),INT(YEARFRAC(I120,TODAY())),"")</f>
        <v/>
      </c>
      <c r="AG120" s="51" t="str">
        <f ca="1">IF(AND(INT(YEARFRAC(I120,TODAY()))&gt;=41,INT(YEARFRAC(I120,TODAY()))&lt;=45),INT(YEARFRAC(I120,TODAY())),"")</f>
        <v/>
      </c>
      <c r="AH120" s="51" t="str">
        <f ca="1">IF(AND(INT(YEARFRAC(I120,TODAY()))&gt;=46,INT(YEARFRAC(I120,TODAY()))&lt;=48),INT(YEARFRAC(I120,TODAY())),"")</f>
        <v/>
      </c>
      <c r="AI120" s="89"/>
    </row>
    <row r="121" spans="1:35" ht="31.2" x14ac:dyDescent="0.3">
      <c r="A121" s="57"/>
      <c r="B121" s="44" t="s">
        <v>1129</v>
      </c>
      <c r="C121" s="139">
        <v>110</v>
      </c>
      <c r="D121" s="85" t="s">
        <v>23</v>
      </c>
      <c r="E121" s="58"/>
      <c r="F121" s="89"/>
      <c r="G121" s="55"/>
      <c r="H121" s="85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59"/>
      <c r="J121" s="57"/>
      <c r="K121" s="58"/>
      <c r="L121" s="49"/>
      <c r="M121" s="58"/>
      <c r="N121" s="58"/>
      <c r="O121" s="85"/>
      <c r="P121" s="58"/>
      <c r="Q121" s="58"/>
      <c r="R121" s="58"/>
      <c r="S121" s="49"/>
      <c r="T121" s="89"/>
      <c r="U121" s="85" t="s">
        <v>22</v>
      </c>
      <c r="V121" s="47">
        <v>100</v>
      </c>
      <c r="W121" s="37"/>
      <c r="X121" s="48">
        <v>45825</v>
      </c>
      <c r="Y121" s="48" t="s">
        <v>1130</v>
      </c>
      <c r="Z121" s="48" t="str">
        <f>IF(E121="","",IF(T121="","ні","так"))</f>
        <v/>
      </c>
      <c r="AA121" s="48">
        <v>45824</v>
      </c>
      <c r="AB121" s="48" t="s">
        <v>109</v>
      </c>
      <c r="AC121" s="49"/>
      <c r="AD121" s="50" t="str">
        <f ca="1">IF(INT(YEARFRAC(I121,TODAY()))&lt;=30,INT(YEARFRAC(I121,TODAY())),"")</f>
        <v/>
      </c>
      <c r="AE121" s="50" t="str">
        <f ca="1">IF(AND(INT(YEARFRAC(I121,TODAY()))&gt;=31,INT(YEARFRAC(I121,TODAY()))&lt;=35),INT(YEARFRAC(I121,TODAY())),"")</f>
        <v/>
      </c>
      <c r="AF121" s="50" t="str">
        <f ca="1">IF(AND(INT(YEARFRAC(I121,TODAY()))&gt;=36,INT(YEARFRAC(I121,TODAY()))&lt;=40),INT(YEARFRAC(I121,TODAY())),"")</f>
        <v/>
      </c>
      <c r="AG121" s="51" t="str">
        <f ca="1">IF(AND(INT(YEARFRAC(I121,TODAY()))&gt;=41,INT(YEARFRAC(I121,TODAY()))&lt;=45),INT(YEARFRAC(I121,TODAY())),"")</f>
        <v/>
      </c>
      <c r="AH121" s="51" t="str">
        <f ca="1">IF(AND(INT(YEARFRAC(I121,TODAY()))&gt;=46,INT(YEARFRAC(I121,TODAY()))&lt;=48),INT(YEARFRAC(I121,TODAY())),"")</f>
        <v/>
      </c>
      <c r="AI121" s="89"/>
    </row>
    <row r="122" spans="1:35" ht="31.2" x14ac:dyDescent="0.3">
      <c r="A122" s="57"/>
      <c r="B122" s="44" t="s">
        <v>1129</v>
      </c>
      <c r="C122" s="139">
        <v>111</v>
      </c>
      <c r="D122" s="85" t="s">
        <v>23</v>
      </c>
      <c r="E122" s="58"/>
      <c r="F122" s="89"/>
      <c r="G122" s="55"/>
      <c r="H122" s="85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59"/>
      <c r="J122" s="57"/>
      <c r="K122" s="58"/>
      <c r="L122" s="49"/>
      <c r="M122" s="58"/>
      <c r="N122" s="58"/>
      <c r="O122" s="85"/>
      <c r="P122" s="58"/>
      <c r="Q122" s="58"/>
      <c r="R122" s="58"/>
      <c r="S122" s="49"/>
      <c r="T122" s="89"/>
      <c r="U122" s="85" t="s">
        <v>22</v>
      </c>
      <c r="V122" s="47">
        <v>100</v>
      </c>
      <c r="W122" s="37"/>
      <c r="X122" s="48">
        <v>45825</v>
      </c>
      <c r="Y122" s="48" t="s">
        <v>1130</v>
      </c>
      <c r="Z122" s="48" t="str">
        <f>IF(E122="","",IF(T122="","ні","так"))</f>
        <v/>
      </c>
      <c r="AA122" s="48">
        <v>45824</v>
      </c>
      <c r="AB122" s="48" t="s">
        <v>109</v>
      </c>
      <c r="AC122" s="49"/>
      <c r="AD122" s="50" t="str">
        <f ca="1">IF(INT(YEARFRAC(I122,TODAY()))&lt;=30,INT(YEARFRAC(I122,TODAY())),"")</f>
        <v/>
      </c>
      <c r="AE122" s="50" t="str">
        <f ca="1">IF(AND(INT(YEARFRAC(I122,TODAY()))&gt;=31,INT(YEARFRAC(I122,TODAY()))&lt;=35),INT(YEARFRAC(I122,TODAY())),"")</f>
        <v/>
      </c>
      <c r="AF122" s="50" t="str">
        <f ca="1">IF(AND(INT(YEARFRAC(I122,TODAY()))&gt;=36,INT(YEARFRAC(I122,TODAY()))&lt;=40),INT(YEARFRAC(I122,TODAY())),"")</f>
        <v/>
      </c>
      <c r="AG122" s="51" t="str">
        <f ca="1">IF(AND(INT(YEARFRAC(I122,TODAY()))&gt;=41,INT(YEARFRAC(I122,TODAY()))&lt;=45),INT(YEARFRAC(I122,TODAY())),"")</f>
        <v/>
      </c>
      <c r="AH122" s="51" t="str">
        <f ca="1">IF(AND(INT(YEARFRAC(I122,TODAY()))&gt;=46,INT(YEARFRAC(I122,TODAY()))&lt;=48),INT(YEARFRAC(I122,TODAY())),"")</f>
        <v/>
      </c>
      <c r="AI122" s="89"/>
    </row>
    <row r="123" spans="1:35" ht="31.2" x14ac:dyDescent="0.3">
      <c r="A123" s="57"/>
      <c r="B123" s="44" t="s">
        <v>1129</v>
      </c>
      <c r="C123" s="139">
        <v>112</v>
      </c>
      <c r="D123" s="85" t="s">
        <v>23</v>
      </c>
      <c r="E123" s="58"/>
      <c r="F123" s="89"/>
      <c r="G123" s="55"/>
      <c r="H123" s="85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59"/>
      <c r="J123" s="57"/>
      <c r="K123" s="58"/>
      <c r="L123" s="49"/>
      <c r="M123" s="58"/>
      <c r="N123" s="58"/>
      <c r="O123" s="85"/>
      <c r="P123" s="58"/>
      <c r="Q123" s="58"/>
      <c r="R123" s="58"/>
      <c r="S123" s="49"/>
      <c r="T123" s="89"/>
      <c r="U123" s="85" t="s">
        <v>22</v>
      </c>
      <c r="V123" s="47">
        <v>100</v>
      </c>
      <c r="W123" s="37"/>
      <c r="X123" s="48">
        <v>45825</v>
      </c>
      <c r="Y123" s="48" t="s">
        <v>1130</v>
      </c>
      <c r="Z123" s="48" t="str">
        <f>IF(E123="","",IF(T123="","ні","так"))</f>
        <v/>
      </c>
      <c r="AA123" s="48">
        <v>45824</v>
      </c>
      <c r="AB123" s="48" t="s">
        <v>109</v>
      </c>
      <c r="AC123" s="49"/>
      <c r="AD123" s="50" t="str">
        <f ca="1">IF(INT(YEARFRAC(I123,TODAY()))&lt;=30,INT(YEARFRAC(I123,TODAY())),"")</f>
        <v/>
      </c>
      <c r="AE123" s="50" t="str">
        <f ca="1">IF(AND(INT(YEARFRAC(I123,TODAY()))&gt;=31,INT(YEARFRAC(I123,TODAY()))&lt;=35),INT(YEARFRAC(I123,TODAY())),"")</f>
        <v/>
      </c>
      <c r="AF123" s="50" t="str">
        <f ca="1">IF(AND(INT(YEARFRAC(I123,TODAY()))&gt;=36,INT(YEARFRAC(I123,TODAY()))&lt;=40),INT(YEARFRAC(I123,TODAY())),"")</f>
        <v/>
      </c>
      <c r="AG123" s="51" t="str">
        <f ca="1">IF(AND(INT(YEARFRAC(I123,TODAY()))&gt;=41,INT(YEARFRAC(I123,TODAY()))&lt;=45),INT(YEARFRAC(I123,TODAY())),"")</f>
        <v/>
      </c>
      <c r="AH123" s="51" t="str">
        <f ca="1">IF(AND(INT(YEARFRAC(I123,TODAY()))&gt;=46,INT(YEARFRAC(I123,TODAY()))&lt;=48),INT(YEARFRAC(I123,TODAY())),"")</f>
        <v/>
      </c>
      <c r="AI123" s="89"/>
    </row>
    <row r="124" spans="1:35" ht="31.2" x14ac:dyDescent="0.3">
      <c r="A124" s="57"/>
      <c r="B124" s="44" t="s">
        <v>1129</v>
      </c>
      <c r="C124" s="139">
        <v>113</v>
      </c>
      <c r="D124" s="85" t="s">
        <v>23</v>
      </c>
      <c r="E124" s="58"/>
      <c r="F124" s="89"/>
      <c r="G124" s="55"/>
      <c r="H124" s="85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59"/>
      <c r="J124" s="57"/>
      <c r="K124" s="58"/>
      <c r="L124" s="49"/>
      <c r="M124" s="58"/>
      <c r="N124" s="58"/>
      <c r="O124" s="85"/>
      <c r="P124" s="58"/>
      <c r="Q124" s="58"/>
      <c r="R124" s="58"/>
      <c r="S124" s="49"/>
      <c r="T124" s="89"/>
      <c r="U124" s="85" t="s">
        <v>22</v>
      </c>
      <c r="V124" s="47">
        <v>100</v>
      </c>
      <c r="W124" s="37"/>
      <c r="X124" s="48">
        <v>45825</v>
      </c>
      <c r="Y124" s="48" t="s">
        <v>1130</v>
      </c>
      <c r="Z124" s="48" t="str">
        <f>IF(E124="","",IF(T124="","ні","так"))</f>
        <v/>
      </c>
      <c r="AA124" s="48">
        <v>45824</v>
      </c>
      <c r="AB124" s="48" t="s">
        <v>109</v>
      </c>
      <c r="AC124" s="49"/>
      <c r="AD124" s="50" t="str">
        <f ca="1">IF(INT(YEARFRAC(I124,TODAY()))&lt;=30,INT(YEARFRAC(I124,TODAY())),"")</f>
        <v/>
      </c>
      <c r="AE124" s="50" t="str">
        <f ca="1">IF(AND(INT(YEARFRAC(I124,TODAY()))&gt;=31,INT(YEARFRAC(I124,TODAY()))&lt;=35),INT(YEARFRAC(I124,TODAY())),"")</f>
        <v/>
      </c>
      <c r="AF124" s="50" t="str">
        <f ca="1">IF(AND(INT(YEARFRAC(I124,TODAY()))&gt;=36,INT(YEARFRAC(I124,TODAY()))&lt;=40),INT(YEARFRAC(I124,TODAY())),"")</f>
        <v/>
      </c>
      <c r="AG124" s="51" t="str">
        <f ca="1">IF(AND(INT(YEARFRAC(I124,TODAY()))&gt;=41,INT(YEARFRAC(I124,TODAY()))&lt;=45),INT(YEARFRAC(I124,TODAY())),"")</f>
        <v/>
      </c>
      <c r="AH124" s="51" t="str">
        <f ca="1">IF(AND(INT(YEARFRAC(I124,TODAY()))&gt;=46,INT(YEARFRAC(I124,TODAY()))&lt;=48),INT(YEARFRAC(I124,TODAY())),"")</f>
        <v/>
      </c>
      <c r="AI124" s="89"/>
    </row>
    <row r="125" spans="1:35" ht="31.2" x14ac:dyDescent="0.3">
      <c r="A125" s="57"/>
      <c r="B125" s="44" t="s">
        <v>1129</v>
      </c>
      <c r="C125" s="139">
        <v>114</v>
      </c>
      <c r="D125" s="85" t="s">
        <v>23</v>
      </c>
      <c r="E125" s="58"/>
      <c r="F125" s="89"/>
      <c r="G125" s="55"/>
      <c r="H125" s="85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59"/>
      <c r="J125" s="57"/>
      <c r="K125" s="58"/>
      <c r="L125" s="49"/>
      <c r="M125" s="58"/>
      <c r="N125" s="58"/>
      <c r="O125" s="85"/>
      <c r="P125" s="58"/>
      <c r="Q125" s="58"/>
      <c r="R125" s="58"/>
      <c r="S125" s="49"/>
      <c r="T125" s="89"/>
      <c r="U125" s="85" t="s">
        <v>22</v>
      </c>
      <c r="V125" s="47">
        <v>100</v>
      </c>
      <c r="W125" s="37"/>
      <c r="X125" s="48">
        <v>45825</v>
      </c>
      <c r="Y125" s="48" t="s">
        <v>1130</v>
      </c>
      <c r="Z125" s="48" t="str">
        <f>IF(E125="","",IF(T125="","ні","так"))</f>
        <v/>
      </c>
      <c r="AA125" s="48">
        <v>45824</v>
      </c>
      <c r="AB125" s="48" t="s">
        <v>109</v>
      </c>
      <c r="AC125" s="49"/>
      <c r="AD125" s="50" t="str">
        <f ca="1">IF(INT(YEARFRAC(I125,TODAY()))&lt;=30,INT(YEARFRAC(I125,TODAY())),"")</f>
        <v/>
      </c>
      <c r="AE125" s="50" t="str">
        <f ca="1">IF(AND(INT(YEARFRAC(I125,TODAY()))&gt;=31,INT(YEARFRAC(I125,TODAY()))&lt;=35),INT(YEARFRAC(I125,TODAY())),"")</f>
        <v/>
      </c>
      <c r="AF125" s="50" t="str">
        <f ca="1">IF(AND(INT(YEARFRAC(I125,TODAY()))&gt;=36,INT(YEARFRAC(I125,TODAY()))&lt;=40),INT(YEARFRAC(I125,TODAY())),"")</f>
        <v/>
      </c>
      <c r="AG125" s="51" t="str">
        <f ca="1">IF(AND(INT(YEARFRAC(I125,TODAY()))&gt;=41,INT(YEARFRAC(I125,TODAY()))&lt;=45),INT(YEARFRAC(I125,TODAY())),"")</f>
        <v/>
      </c>
      <c r="AH125" s="51" t="str">
        <f ca="1">IF(AND(INT(YEARFRAC(I125,TODAY()))&gt;=46,INT(YEARFRAC(I125,TODAY()))&lt;=48),INT(YEARFRAC(I125,TODAY())),"")</f>
        <v/>
      </c>
      <c r="AI125" s="89"/>
    </row>
    <row r="126" spans="1:35" ht="31.2" x14ac:dyDescent="0.3">
      <c r="A126" s="57"/>
      <c r="B126" s="44" t="s">
        <v>1129</v>
      </c>
      <c r="C126" s="139">
        <v>115</v>
      </c>
      <c r="D126" s="85" t="s">
        <v>23</v>
      </c>
      <c r="E126" s="58"/>
      <c r="F126" s="89"/>
      <c r="G126" s="55"/>
      <c r="H126" s="85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59"/>
      <c r="J126" s="57"/>
      <c r="K126" s="58"/>
      <c r="L126" s="49"/>
      <c r="M126" s="58"/>
      <c r="N126" s="58"/>
      <c r="O126" s="85"/>
      <c r="P126" s="58"/>
      <c r="Q126" s="58"/>
      <c r="R126" s="58"/>
      <c r="S126" s="49"/>
      <c r="T126" s="89"/>
      <c r="U126" s="85" t="s">
        <v>22</v>
      </c>
      <c r="V126" s="47">
        <v>100</v>
      </c>
      <c r="W126" s="37"/>
      <c r="X126" s="48">
        <v>45825</v>
      </c>
      <c r="Y126" s="48" t="s">
        <v>1130</v>
      </c>
      <c r="Z126" s="48" t="str">
        <f>IF(E126="","",IF(T126="","ні","так"))</f>
        <v/>
      </c>
      <c r="AA126" s="48">
        <v>45824</v>
      </c>
      <c r="AB126" s="48" t="s">
        <v>109</v>
      </c>
      <c r="AC126" s="49"/>
      <c r="AD126" s="50" t="str">
        <f ca="1">IF(INT(YEARFRAC(I126,TODAY()))&lt;=30,INT(YEARFRAC(I126,TODAY())),"")</f>
        <v/>
      </c>
      <c r="AE126" s="50" t="str">
        <f ca="1">IF(AND(INT(YEARFRAC(I126,TODAY()))&gt;=31,INT(YEARFRAC(I126,TODAY()))&lt;=35),INT(YEARFRAC(I126,TODAY())),"")</f>
        <v/>
      </c>
      <c r="AF126" s="50" t="str">
        <f ca="1">IF(AND(INT(YEARFRAC(I126,TODAY()))&gt;=36,INT(YEARFRAC(I126,TODAY()))&lt;=40),INT(YEARFRAC(I126,TODAY())),"")</f>
        <v/>
      </c>
      <c r="AG126" s="51" t="str">
        <f ca="1">IF(AND(INT(YEARFRAC(I126,TODAY()))&gt;=41,INT(YEARFRAC(I126,TODAY()))&lt;=45),INT(YEARFRAC(I126,TODAY())),"")</f>
        <v/>
      </c>
      <c r="AH126" s="51" t="str">
        <f ca="1">IF(AND(INT(YEARFRAC(I126,TODAY()))&gt;=46,INT(YEARFRAC(I126,TODAY()))&lt;=48),INT(YEARFRAC(I126,TODAY())),"")</f>
        <v/>
      </c>
      <c r="AI126" s="89"/>
    </row>
    <row r="127" spans="1:35" ht="31.2" x14ac:dyDescent="0.3">
      <c r="A127" s="57"/>
      <c r="B127" s="44" t="s">
        <v>1129</v>
      </c>
      <c r="C127" s="139">
        <v>116</v>
      </c>
      <c r="D127" s="85" t="s">
        <v>23</v>
      </c>
      <c r="E127" s="58"/>
      <c r="F127" s="89"/>
      <c r="G127" s="55"/>
      <c r="H127" s="85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59"/>
      <c r="J127" s="57"/>
      <c r="K127" s="58"/>
      <c r="L127" s="49"/>
      <c r="M127" s="58"/>
      <c r="N127" s="58"/>
      <c r="O127" s="85"/>
      <c r="P127" s="58"/>
      <c r="Q127" s="58"/>
      <c r="R127" s="58"/>
      <c r="S127" s="49"/>
      <c r="T127" s="89"/>
      <c r="U127" s="85" t="s">
        <v>22</v>
      </c>
      <c r="V127" s="47">
        <v>100</v>
      </c>
      <c r="W127" s="37"/>
      <c r="X127" s="48">
        <v>45825</v>
      </c>
      <c r="Y127" s="48" t="s">
        <v>1130</v>
      </c>
      <c r="Z127" s="48" t="str">
        <f>IF(E127="","",IF(T127="","ні","так"))</f>
        <v/>
      </c>
      <c r="AA127" s="48">
        <v>45824</v>
      </c>
      <c r="AB127" s="48" t="s">
        <v>109</v>
      </c>
      <c r="AC127" s="49"/>
      <c r="AD127" s="50" t="str">
        <f ca="1">IF(INT(YEARFRAC(I127,TODAY()))&lt;=30,INT(YEARFRAC(I127,TODAY())),"")</f>
        <v/>
      </c>
      <c r="AE127" s="50" t="str">
        <f ca="1">IF(AND(INT(YEARFRAC(I127,TODAY()))&gt;=31,INT(YEARFRAC(I127,TODAY()))&lt;=35),INT(YEARFRAC(I127,TODAY())),"")</f>
        <v/>
      </c>
      <c r="AF127" s="50" t="str">
        <f ca="1">IF(AND(INT(YEARFRAC(I127,TODAY()))&gt;=36,INT(YEARFRAC(I127,TODAY()))&lt;=40),INT(YEARFRAC(I127,TODAY())),"")</f>
        <v/>
      </c>
      <c r="AG127" s="51" t="str">
        <f ca="1">IF(AND(INT(YEARFRAC(I127,TODAY()))&gt;=41,INT(YEARFRAC(I127,TODAY()))&lt;=45),INT(YEARFRAC(I127,TODAY())),"")</f>
        <v/>
      </c>
      <c r="AH127" s="51" t="str">
        <f ca="1">IF(AND(INT(YEARFRAC(I127,TODAY()))&gt;=46,INT(YEARFRAC(I127,TODAY()))&lt;=48),INT(YEARFRAC(I127,TODAY())),"")</f>
        <v/>
      </c>
      <c r="AI127" s="89"/>
    </row>
    <row r="128" spans="1:35" ht="31.2" x14ac:dyDescent="0.3">
      <c r="A128" s="57"/>
      <c r="B128" s="44" t="s">
        <v>1129</v>
      </c>
      <c r="C128" s="139">
        <v>117</v>
      </c>
      <c r="D128" s="85" t="s">
        <v>23</v>
      </c>
      <c r="E128" s="58"/>
      <c r="F128" s="89"/>
      <c r="G128" s="55"/>
      <c r="H128" s="85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59"/>
      <c r="J128" s="57"/>
      <c r="K128" s="58"/>
      <c r="L128" s="49"/>
      <c r="M128" s="58"/>
      <c r="N128" s="58"/>
      <c r="O128" s="85"/>
      <c r="P128" s="58"/>
      <c r="Q128" s="58"/>
      <c r="R128" s="58"/>
      <c r="S128" s="49"/>
      <c r="T128" s="89"/>
      <c r="U128" s="85" t="s">
        <v>22</v>
      </c>
      <c r="V128" s="47">
        <v>100</v>
      </c>
      <c r="W128" s="37"/>
      <c r="X128" s="48">
        <v>45825</v>
      </c>
      <c r="Y128" s="48" t="s">
        <v>1130</v>
      </c>
      <c r="Z128" s="48" t="str">
        <f>IF(E128="","",IF(T128="","ні","так"))</f>
        <v/>
      </c>
      <c r="AA128" s="48">
        <v>45824</v>
      </c>
      <c r="AB128" s="48" t="s">
        <v>109</v>
      </c>
      <c r="AC128" s="49"/>
      <c r="AD128" s="50" t="str">
        <f ca="1">IF(INT(YEARFRAC(I128,TODAY()))&lt;=30,INT(YEARFRAC(I128,TODAY())),"")</f>
        <v/>
      </c>
      <c r="AE128" s="50" t="str">
        <f ca="1">IF(AND(INT(YEARFRAC(I128,TODAY()))&gt;=31,INT(YEARFRAC(I128,TODAY()))&lt;=35),INT(YEARFRAC(I128,TODAY())),"")</f>
        <v/>
      </c>
      <c r="AF128" s="50" t="str">
        <f ca="1">IF(AND(INT(YEARFRAC(I128,TODAY()))&gt;=36,INT(YEARFRAC(I128,TODAY()))&lt;=40),INT(YEARFRAC(I128,TODAY())),"")</f>
        <v/>
      </c>
      <c r="AG128" s="51" t="str">
        <f ca="1">IF(AND(INT(YEARFRAC(I128,TODAY()))&gt;=41,INT(YEARFRAC(I128,TODAY()))&lt;=45),INT(YEARFRAC(I128,TODAY())),"")</f>
        <v/>
      </c>
      <c r="AH128" s="51" t="str">
        <f ca="1">IF(AND(INT(YEARFRAC(I128,TODAY()))&gt;=46,INT(YEARFRAC(I128,TODAY()))&lt;=48),INT(YEARFRAC(I128,TODAY())),"")</f>
        <v/>
      </c>
      <c r="AI128" s="89"/>
    </row>
    <row r="129" spans="1:35" ht="31.2" x14ac:dyDescent="0.3">
      <c r="A129" s="57"/>
      <c r="B129" s="44" t="s">
        <v>1129</v>
      </c>
      <c r="C129" s="139">
        <v>118</v>
      </c>
      <c r="D129" s="85" t="s">
        <v>23</v>
      </c>
      <c r="E129" s="58"/>
      <c r="F129" s="89"/>
      <c r="G129" s="55"/>
      <c r="H129" s="85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59"/>
      <c r="J129" s="57"/>
      <c r="K129" s="58"/>
      <c r="L129" s="49"/>
      <c r="M129" s="58"/>
      <c r="N129" s="58"/>
      <c r="O129" s="85"/>
      <c r="P129" s="58"/>
      <c r="Q129" s="58"/>
      <c r="R129" s="58"/>
      <c r="S129" s="49"/>
      <c r="T129" s="89"/>
      <c r="U129" s="85" t="s">
        <v>22</v>
      </c>
      <c r="V129" s="47">
        <v>100</v>
      </c>
      <c r="W129" s="37"/>
      <c r="X129" s="48">
        <v>45825</v>
      </c>
      <c r="Y129" s="48" t="s">
        <v>1130</v>
      </c>
      <c r="Z129" s="48" t="str">
        <f>IF(E129="","",IF(T129="","ні","так"))</f>
        <v/>
      </c>
      <c r="AA129" s="48">
        <v>45824</v>
      </c>
      <c r="AB129" s="48" t="s">
        <v>109</v>
      </c>
      <c r="AC129" s="49"/>
      <c r="AD129" s="50" t="str">
        <f ca="1">IF(INT(YEARFRAC(I129,TODAY()))&lt;=30,INT(YEARFRAC(I129,TODAY())),"")</f>
        <v/>
      </c>
      <c r="AE129" s="50" t="str">
        <f ca="1">IF(AND(INT(YEARFRAC(I129,TODAY()))&gt;=31,INT(YEARFRAC(I129,TODAY()))&lt;=35),INT(YEARFRAC(I129,TODAY())),"")</f>
        <v/>
      </c>
      <c r="AF129" s="50" t="str">
        <f ca="1">IF(AND(INT(YEARFRAC(I129,TODAY()))&gt;=36,INT(YEARFRAC(I129,TODAY()))&lt;=40),INT(YEARFRAC(I129,TODAY())),"")</f>
        <v/>
      </c>
      <c r="AG129" s="51" t="str">
        <f ca="1">IF(AND(INT(YEARFRAC(I129,TODAY()))&gt;=41,INT(YEARFRAC(I129,TODAY()))&lt;=45),INT(YEARFRAC(I129,TODAY())),"")</f>
        <v/>
      </c>
      <c r="AH129" s="51" t="str">
        <f ca="1">IF(AND(INT(YEARFRAC(I129,TODAY()))&gt;=46,INT(YEARFRAC(I129,TODAY()))&lt;=48),INT(YEARFRAC(I129,TODAY())),"")</f>
        <v/>
      </c>
      <c r="AI129" s="89"/>
    </row>
    <row r="130" spans="1:35" ht="31.2" x14ac:dyDescent="0.3">
      <c r="A130" s="57"/>
      <c r="B130" s="44" t="s">
        <v>1129</v>
      </c>
      <c r="C130" s="139">
        <v>119</v>
      </c>
      <c r="D130" s="85" t="s">
        <v>23</v>
      </c>
      <c r="E130" s="58"/>
      <c r="F130" s="89"/>
      <c r="G130" s="55"/>
      <c r="H130" s="85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59"/>
      <c r="J130" s="57"/>
      <c r="K130" s="58"/>
      <c r="L130" s="49"/>
      <c r="M130" s="58"/>
      <c r="N130" s="58"/>
      <c r="O130" s="85"/>
      <c r="P130" s="58"/>
      <c r="Q130" s="58"/>
      <c r="R130" s="58"/>
      <c r="S130" s="49"/>
      <c r="T130" s="89"/>
      <c r="U130" s="85" t="s">
        <v>22</v>
      </c>
      <c r="V130" s="47">
        <v>100</v>
      </c>
      <c r="W130" s="37"/>
      <c r="X130" s="48">
        <v>45825</v>
      </c>
      <c r="Y130" s="48" t="s">
        <v>1130</v>
      </c>
      <c r="Z130" s="48" t="str">
        <f>IF(E130="","",IF(T130="","ні","так"))</f>
        <v/>
      </c>
      <c r="AA130" s="48">
        <v>45824</v>
      </c>
      <c r="AB130" s="48" t="s">
        <v>109</v>
      </c>
      <c r="AC130" s="49"/>
      <c r="AD130" s="50" t="str">
        <f ca="1">IF(INT(YEARFRAC(I130,TODAY()))&lt;=30,INT(YEARFRAC(I130,TODAY())),"")</f>
        <v/>
      </c>
      <c r="AE130" s="50" t="str">
        <f ca="1">IF(AND(INT(YEARFRAC(I130,TODAY()))&gt;=31,INT(YEARFRAC(I130,TODAY()))&lt;=35),INT(YEARFRAC(I130,TODAY())),"")</f>
        <v/>
      </c>
      <c r="AF130" s="50" t="str">
        <f ca="1">IF(AND(INT(YEARFRAC(I130,TODAY()))&gt;=36,INT(YEARFRAC(I130,TODAY()))&lt;=40),INT(YEARFRAC(I130,TODAY())),"")</f>
        <v/>
      </c>
      <c r="AG130" s="51" t="str">
        <f ca="1">IF(AND(INT(YEARFRAC(I130,TODAY()))&gt;=41,INT(YEARFRAC(I130,TODAY()))&lt;=45),INT(YEARFRAC(I130,TODAY())),"")</f>
        <v/>
      </c>
      <c r="AH130" s="51" t="str">
        <f ca="1">IF(AND(INT(YEARFRAC(I130,TODAY()))&gt;=46,INT(YEARFRAC(I130,TODAY()))&lt;=48),INT(YEARFRAC(I130,TODAY())),"")</f>
        <v/>
      </c>
      <c r="AI130" s="89"/>
    </row>
    <row r="131" spans="1:35" ht="31.2" x14ac:dyDescent="0.3">
      <c r="A131" s="57"/>
      <c r="B131" s="44" t="s">
        <v>1129</v>
      </c>
      <c r="C131" s="139">
        <v>120</v>
      </c>
      <c r="D131" s="85" t="s">
        <v>23</v>
      </c>
      <c r="E131" s="58"/>
      <c r="F131" s="89"/>
      <c r="G131" s="55"/>
      <c r="H131" s="85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59"/>
      <c r="J131" s="57"/>
      <c r="K131" s="58"/>
      <c r="L131" s="49"/>
      <c r="M131" s="58"/>
      <c r="N131" s="58"/>
      <c r="O131" s="85"/>
      <c r="P131" s="58"/>
      <c r="Q131" s="58"/>
      <c r="R131" s="58"/>
      <c r="S131" s="49"/>
      <c r="T131" s="89"/>
      <c r="U131" s="85" t="s">
        <v>22</v>
      </c>
      <c r="V131" s="47">
        <v>100</v>
      </c>
      <c r="W131" s="37"/>
      <c r="X131" s="48">
        <v>45825</v>
      </c>
      <c r="Y131" s="48" t="s">
        <v>1130</v>
      </c>
      <c r="Z131" s="48" t="str">
        <f>IF(E131="","",IF(T131="","ні","так"))</f>
        <v/>
      </c>
      <c r="AA131" s="48">
        <v>45824</v>
      </c>
      <c r="AB131" s="48" t="s">
        <v>109</v>
      </c>
      <c r="AC131" s="49"/>
      <c r="AD131" s="50" t="str">
        <f ca="1">IF(INT(YEARFRAC(I131,TODAY()))&lt;=30,INT(YEARFRAC(I131,TODAY())),"")</f>
        <v/>
      </c>
      <c r="AE131" s="50" t="str">
        <f ca="1">IF(AND(INT(YEARFRAC(I131,TODAY()))&gt;=31,INT(YEARFRAC(I131,TODAY()))&lt;=35),INT(YEARFRAC(I131,TODAY())),"")</f>
        <v/>
      </c>
      <c r="AF131" s="50" t="str">
        <f ca="1">IF(AND(INT(YEARFRAC(I131,TODAY()))&gt;=36,INT(YEARFRAC(I131,TODAY()))&lt;=40),INT(YEARFRAC(I131,TODAY())),"")</f>
        <v/>
      </c>
      <c r="AG131" s="51" t="str">
        <f ca="1">IF(AND(INT(YEARFRAC(I131,TODAY()))&gt;=41,INT(YEARFRAC(I131,TODAY()))&lt;=45),INT(YEARFRAC(I131,TODAY())),"")</f>
        <v/>
      </c>
      <c r="AH131" s="51" t="str">
        <f ca="1">IF(AND(INT(YEARFRAC(I131,TODAY()))&gt;=46,INT(YEARFRAC(I131,TODAY()))&lt;=48),INT(YEARFRAC(I131,TODAY())),"")</f>
        <v/>
      </c>
      <c r="AI131" s="89"/>
    </row>
    <row r="132" spans="1:35" ht="31.2" x14ac:dyDescent="0.3">
      <c r="A132" s="57"/>
      <c r="B132" s="44" t="s">
        <v>1129</v>
      </c>
      <c r="C132" s="139">
        <v>121</v>
      </c>
      <c r="D132" s="85" t="s">
        <v>23</v>
      </c>
      <c r="E132" s="58"/>
      <c r="F132" s="89"/>
      <c r="G132" s="55"/>
      <c r="H132" s="85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59"/>
      <c r="J132" s="57"/>
      <c r="K132" s="58"/>
      <c r="L132" s="49"/>
      <c r="M132" s="58"/>
      <c r="N132" s="58"/>
      <c r="O132" s="85"/>
      <c r="P132" s="58"/>
      <c r="Q132" s="58"/>
      <c r="R132" s="58"/>
      <c r="S132" s="49"/>
      <c r="T132" s="89"/>
      <c r="U132" s="85" t="s">
        <v>22</v>
      </c>
      <c r="V132" s="47">
        <v>100</v>
      </c>
      <c r="W132" s="37"/>
      <c r="X132" s="48">
        <v>45825</v>
      </c>
      <c r="Y132" s="48" t="s">
        <v>1130</v>
      </c>
      <c r="Z132" s="48" t="str">
        <f>IF(E132="","",IF(T132="","ні","так"))</f>
        <v/>
      </c>
      <c r="AA132" s="48">
        <v>45824</v>
      </c>
      <c r="AB132" s="48" t="s">
        <v>109</v>
      </c>
      <c r="AC132" s="49"/>
      <c r="AD132" s="50" t="str">
        <f ca="1">IF(INT(YEARFRAC(I132,TODAY()))&lt;=30,INT(YEARFRAC(I132,TODAY())),"")</f>
        <v/>
      </c>
      <c r="AE132" s="50" t="str">
        <f ca="1">IF(AND(INT(YEARFRAC(I132,TODAY()))&gt;=31,INT(YEARFRAC(I132,TODAY()))&lt;=35),INT(YEARFRAC(I132,TODAY())),"")</f>
        <v/>
      </c>
      <c r="AF132" s="50" t="str">
        <f ca="1">IF(AND(INT(YEARFRAC(I132,TODAY()))&gt;=36,INT(YEARFRAC(I132,TODAY()))&lt;=40),INT(YEARFRAC(I132,TODAY())),"")</f>
        <v/>
      </c>
      <c r="AG132" s="51" t="str">
        <f ca="1">IF(AND(INT(YEARFRAC(I132,TODAY()))&gt;=41,INT(YEARFRAC(I132,TODAY()))&lt;=45),INT(YEARFRAC(I132,TODAY())),"")</f>
        <v/>
      </c>
      <c r="AH132" s="51" t="str">
        <f ca="1">IF(AND(INT(YEARFRAC(I132,TODAY()))&gt;=46,INT(YEARFRAC(I132,TODAY()))&lt;=48),INT(YEARFRAC(I132,TODAY())),"")</f>
        <v/>
      </c>
      <c r="AI132" s="89"/>
    </row>
    <row r="133" spans="1:35" ht="31.2" x14ac:dyDescent="0.3">
      <c r="A133" s="57"/>
      <c r="B133" s="44" t="s">
        <v>1129</v>
      </c>
      <c r="C133" s="139">
        <v>122</v>
      </c>
      <c r="D133" s="85" t="s">
        <v>23</v>
      </c>
      <c r="E133" s="58"/>
      <c r="F133" s="89"/>
      <c r="G133" s="55"/>
      <c r="H133" s="85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59"/>
      <c r="J133" s="57"/>
      <c r="K133" s="58"/>
      <c r="L133" s="49"/>
      <c r="M133" s="58"/>
      <c r="N133" s="58"/>
      <c r="O133" s="85"/>
      <c r="P133" s="58"/>
      <c r="Q133" s="58"/>
      <c r="R133" s="58"/>
      <c r="S133" s="49"/>
      <c r="T133" s="89"/>
      <c r="U133" s="85" t="s">
        <v>22</v>
      </c>
      <c r="V133" s="47">
        <v>100</v>
      </c>
      <c r="W133" s="37"/>
      <c r="X133" s="48">
        <v>45825</v>
      </c>
      <c r="Y133" s="48" t="s">
        <v>1130</v>
      </c>
      <c r="Z133" s="48" t="str">
        <f>IF(E133="","",IF(T133="","ні","так"))</f>
        <v/>
      </c>
      <c r="AA133" s="48">
        <v>45824</v>
      </c>
      <c r="AB133" s="48" t="s">
        <v>109</v>
      </c>
      <c r="AC133" s="49"/>
      <c r="AD133" s="50" t="str">
        <f ca="1">IF(INT(YEARFRAC(I133,TODAY()))&lt;=30,INT(YEARFRAC(I133,TODAY())),"")</f>
        <v/>
      </c>
      <c r="AE133" s="50" t="str">
        <f ca="1">IF(AND(INT(YEARFRAC(I133,TODAY()))&gt;=31,INT(YEARFRAC(I133,TODAY()))&lt;=35),INT(YEARFRAC(I133,TODAY())),"")</f>
        <v/>
      </c>
      <c r="AF133" s="50" t="str">
        <f ca="1">IF(AND(INT(YEARFRAC(I133,TODAY()))&gt;=36,INT(YEARFRAC(I133,TODAY()))&lt;=40),INT(YEARFRAC(I133,TODAY())),"")</f>
        <v/>
      </c>
      <c r="AG133" s="51" t="str">
        <f ca="1">IF(AND(INT(YEARFRAC(I133,TODAY()))&gt;=41,INT(YEARFRAC(I133,TODAY()))&lt;=45),INT(YEARFRAC(I133,TODAY())),"")</f>
        <v/>
      </c>
      <c r="AH133" s="51" t="str">
        <f ca="1">IF(AND(INT(YEARFRAC(I133,TODAY()))&gt;=46,INT(YEARFRAC(I133,TODAY()))&lt;=48),INT(YEARFRAC(I133,TODAY())),"")</f>
        <v/>
      </c>
      <c r="AI133" s="89"/>
    </row>
    <row r="134" spans="1:35" ht="31.2" x14ac:dyDescent="0.3">
      <c r="A134" s="57"/>
      <c r="B134" s="44" t="s">
        <v>1129</v>
      </c>
      <c r="C134" s="139">
        <v>123</v>
      </c>
      <c r="D134" s="85" t="s">
        <v>23</v>
      </c>
      <c r="E134" s="58"/>
      <c r="F134" s="89"/>
      <c r="G134" s="55"/>
      <c r="H134" s="85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59"/>
      <c r="J134" s="57"/>
      <c r="K134" s="58"/>
      <c r="L134" s="49"/>
      <c r="M134" s="58"/>
      <c r="N134" s="58"/>
      <c r="O134" s="85"/>
      <c r="P134" s="58"/>
      <c r="Q134" s="58"/>
      <c r="R134" s="58"/>
      <c r="S134" s="49"/>
      <c r="T134" s="89"/>
      <c r="U134" s="85" t="s">
        <v>22</v>
      </c>
      <c r="V134" s="47">
        <v>100</v>
      </c>
      <c r="W134" s="37"/>
      <c r="X134" s="48">
        <v>45825</v>
      </c>
      <c r="Y134" s="48" t="s">
        <v>1130</v>
      </c>
      <c r="Z134" s="48" t="str">
        <f>IF(E134="","",IF(T134="","ні","так"))</f>
        <v/>
      </c>
      <c r="AA134" s="48">
        <v>45824</v>
      </c>
      <c r="AB134" s="48" t="s">
        <v>109</v>
      </c>
      <c r="AC134" s="49"/>
      <c r="AD134" s="50" t="str">
        <f ca="1">IF(INT(YEARFRAC(I134,TODAY()))&lt;=30,INT(YEARFRAC(I134,TODAY())),"")</f>
        <v/>
      </c>
      <c r="AE134" s="50" t="str">
        <f ca="1">IF(AND(INT(YEARFRAC(I134,TODAY()))&gt;=31,INT(YEARFRAC(I134,TODAY()))&lt;=35),INT(YEARFRAC(I134,TODAY())),"")</f>
        <v/>
      </c>
      <c r="AF134" s="50" t="str">
        <f ca="1">IF(AND(INT(YEARFRAC(I134,TODAY()))&gt;=36,INT(YEARFRAC(I134,TODAY()))&lt;=40),INT(YEARFRAC(I134,TODAY())),"")</f>
        <v/>
      </c>
      <c r="AG134" s="51" t="str">
        <f ca="1">IF(AND(INT(YEARFRAC(I134,TODAY()))&gt;=41,INT(YEARFRAC(I134,TODAY()))&lt;=45),INT(YEARFRAC(I134,TODAY())),"")</f>
        <v/>
      </c>
      <c r="AH134" s="51" t="str">
        <f ca="1">IF(AND(INT(YEARFRAC(I134,TODAY()))&gt;=46,INT(YEARFRAC(I134,TODAY()))&lt;=48),INT(YEARFRAC(I134,TODAY())),"")</f>
        <v/>
      </c>
      <c r="AI134" s="89"/>
    </row>
    <row r="135" spans="1:35" ht="31.2" x14ac:dyDescent="0.3">
      <c r="A135" s="57"/>
      <c r="B135" s="44" t="s">
        <v>1129</v>
      </c>
      <c r="C135" s="139">
        <v>124</v>
      </c>
      <c r="D135" s="85" t="s">
        <v>23</v>
      </c>
      <c r="E135" s="58"/>
      <c r="F135" s="89"/>
      <c r="G135" s="55"/>
      <c r="H135" s="85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59"/>
      <c r="J135" s="57"/>
      <c r="K135" s="58"/>
      <c r="L135" s="49"/>
      <c r="M135" s="58"/>
      <c r="N135" s="58"/>
      <c r="O135" s="85"/>
      <c r="P135" s="58"/>
      <c r="Q135" s="58"/>
      <c r="R135" s="58"/>
      <c r="S135" s="49"/>
      <c r="T135" s="89"/>
      <c r="U135" s="85" t="s">
        <v>22</v>
      </c>
      <c r="V135" s="47">
        <v>100</v>
      </c>
      <c r="W135" s="37"/>
      <c r="X135" s="48">
        <v>45825</v>
      </c>
      <c r="Y135" s="48" t="s">
        <v>1130</v>
      </c>
      <c r="Z135" s="48" t="str">
        <f>IF(E135="","",IF(T135="","ні","так"))</f>
        <v/>
      </c>
      <c r="AA135" s="48">
        <v>45824</v>
      </c>
      <c r="AB135" s="48" t="s">
        <v>109</v>
      </c>
      <c r="AC135" s="49"/>
      <c r="AD135" s="50" t="str">
        <f ca="1">IF(INT(YEARFRAC(I135,TODAY()))&lt;=30,INT(YEARFRAC(I135,TODAY())),"")</f>
        <v/>
      </c>
      <c r="AE135" s="50" t="str">
        <f ca="1">IF(AND(INT(YEARFRAC(I135,TODAY()))&gt;=31,INT(YEARFRAC(I135,TODAY()))&lt;=35),INT(YEARFRAC(I135,TODAY())),"")</f>
        <v/>
      </c>
      <c r="AF135" s="50" t="str">
        <f ca="1">IF(AND(INT(YEARFRAC(I135,TODAY()))&gt;=36,INT(YEARFRAC(I135,TODAY()))&lt;=40),INT(YEARFRAC(I135,TODAY())),"")</f>
        <v/>
      </c>
      <c r="AG135" s="51" t="str">
        <f ca="1">IF(AND(INT(YEARFRAC(I135,TODAY()))&gt;=41,INT(YEARFRAC(I135,TODAY()))&lt;=45),INT(YEARFRAC(I135,TODAY())),"")</f>
        <v/>
      </c>
      <c r="AH135" s="51" t="str">
        <f ca="1">IF(AND(INT(YEARFRAC(I135,TODAY()))&gt;=46,INT(YEARFRAC(I135,TODAY()))&lt;=48),INT(YEARFRAC(I135,TODAY())),"")</f>
        <v/>
      </c>
      <c r="AI135" s="89"/>
    </row>
    <row r="136" spans="1:35" ht="31.2" x14ac:dyDescent="0.3">
      <c r="A136" s="57"/>
      <c r="B136" s="44" t="s">
        <v>1129</v>
      </c>
      <c r="C136" s="139">
        <v>125</v>
      </c>
      <c r="D136" s="85" t="s">
        <v>23</v>
      </c>
      <c r="E136" s="58"/>
      <c r="F136" s="89"/>
      <c r="G136" s="55"/>
      <c r="H136" s="85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59"/>
      <c r="J136" s="57"/>
      <c r="K136" s="58"/>
      <c r="L136" s="49"/>
      <c r="M136" s="58"/>
      <c r="N136" s="58"/>
      <c r="O136" s="85"/>
      <c r="P136" s="58"/>
      <c r="Q136" s="58"/>
      <c r="R136" s="58"/>
      <c r="S136" s="49"/>
      <c r="T136" s="89"/>
      <c r="U136" s="85" t="s">
        <v>22</v>
      </c>
      <c r="V136" s="47">
        <v>100</v>
      </c>
      <c r="W136" s="37"/>
      <c r="X136" s="48">
        <v>45825</v>
      </c>
      <c r="Y136" s="48" t="s">
        <v>1130</v>
      </c>
      <c r="Z136" s="48" t="str">
        <f>IF(E136="","",IF(T136="","ні","так"))</f>
        <v/>
      </c>
      <c r="AA136" s="48">
        <v>45824</v>
      </c>
      <c r="AB136" s="48" t="s">
        <v>109</v>
      </c>
      <c r="AC136" s="49"/>
      <c r="AD136" s="50" t="str">
        <f ca="1">IF(INT(YEARFRAC(I136,TODAY()))&lt;=30,INT(YEARFRAC(I136,TODAY())),"")</f>
        <v/>
      </c>
      <c r="AE136" s="50" t="str">
        <f ca="1">IF(AND(INT(YEARFRAC(I136,TODAY()))&gt;=31,INT(YEARFRAC(I136,TODAY()))&lt;=35),INT(YEARFRAC(I136,TODAY())),"")</f>
        <v/>
      </c>
      <c r="AF136" s="50" t="str">
        <f ca="1">IF(AND(INT(YEARFRAC(I136,TODAY()))&gt;=36,INT(YEARFRAC(I136,TODAY()))&lt;=40),INT(YEARFRAC(I136,TODAY())),"")</f>
        <v/>
      </c>
      <c r="AG136" s="51" t="str">
        <f ca="1">IF(AND(INT(YEARFRAC(I136,TODAY()))&gt;=41,INT(YEARFRAC(I136,TODAY()))&lt;=45),INT(YEARFRAC(I136,TODAY())),"")</f>
        <v/>
      </c>
      <c r="AH136" s="51" t="str">
        <f ca="1">IF(AND(INT(YEARFRAC(I136,TODAY()))&gt;=46,INT(YEARFRAC(I136,TODAY()))&lt;=48),INT(YEARFRAC(I136,TODAY())),"")</f>
        <v/>
      </c>
      <c r="AI136" s="89"/>
    </row>
    <row r="137" spans="1:35" ht="31.2" x14ac:dyDescent="0.3">
      <c r="A137" s="57"/>
      <c r="B137" s="44" t="s">
        <v>1129</v>
      </c>
      <c r="C137" s="139">
        <v>126</v>
      </c>
      <c r="D137" s="85" t="s">
        <v>23</v>
      </c>
      <c r="E137" s="58"/>
      <c r="F137" s="89"/>
      <c r="G137" s="55"/>
      <c r="H137" s="85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59"/>
      <c r="J137" s="57"/>
      <c r="K137" s="58"/>
      <c r="L137" s="49"/>
      <c r="M137" s="58"/>
      <c r="N137" s="58"/>
      <c r="O137" s="85"/>
      <c r="P137" s="58"/>
      <c r="Q137" s="58"/>
      <c r="R137" s="58"/>
      <c r="S137" s="49"/>
      <c r="T137" s="89"/>
      <c r="U137" s="85" t="s">
        <v>22</v>
      </c>
      <c r="V137" s="47">
        <v>100</v>
      </c>
      <c r="W137" s="37"/>
      <c r="X137" s="48">
        <v>45825</v>
      </c>
      <c r="Y137" s="48" t="s">
        <v>1130</v>
      </c>
      <c r="Z137" s="48" t="str">
        <f>IF(E137="","",IF(T137="","ні","так"))</f>
        <v/>
      </c>
      <c r="AA137" s="48">
        <v>45824</v>
      </c>
      <c r="AB137" s="48" t="s">
        <v>109</v>
      </c>
      <c r="AC137" s="49"/>
      <c r="AD137" s="50" t="str">
        <f ca="1">IF(INT(YEARFRAC(I137,TODAY()))&lt;=30,INT(YEARFRAC(I137,TODAY())),"")</f>
        <v/>
      </c>
      <c r="AE137" s="50" t="str">
        <f ca="1">IF(AND(INT(YEARFRAC(I137,TODAY()))&gt;=31,INT(YEARFRAC(I137,TODAY()))&lt;=35),INT(YEARFRAC(I137,TODAY())),"")</f>
        <v/>
      </c>
      <c r="AF137" s="50" t="str">
        <f ca="1">IF(AND(INT(YEARFRAC(I137,TODAY()))&gt;=36,INT(YEARFRAC(I137,TODAY()))&lt;=40),INT(YEARFRAC(I137,TODAY())),"")</f>
        <v/>
      </c>
      <c r="AG137" s="51" t="str">
        <f ca="1">IF(AND(INT(YEARFRAC(I137,TODAY()))&gt;=41,INT(YEARFRAC(I137,TODAY()))&lt;=45),INT(YEARFRAC(I137,TODAY())),"")</f>
        <v/>
      </c>
      <c r="AH137" s="51" t="str">
        <f ca="1">IF(AND(INT(YEARFRAC(I137,TODAY()))&gt;=46,INT(YEARFRAC(I137,TODAY()))&lt;=48),INT(YEARFRAC(I137,TODAY())),"")</f>
        <v/>
      </c>
      <c r="AI137" s="89"/>
    </row>
    <row r="138" spans="1:35" ht="31.2" x14ac:dyDescent="0.3">
      <c r="A138" s="57"/>
      <c r="B138" s="44" t="s">
        <v>1129</v>
      </c>
      <c r="C138" s="139">
        <v>127</v>
      </c>
      <c r="D138" s="85" t="s">
        <v>23</v>
      </c>
      <c r="E138" s="58"/>
      <c r="F138" s="89"/>
      <c r="G138" s="55"/>
      <c r="H138" s="85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59"/>
      <c r="J138" s="57"/>
      <c r="K138" s="58"/>
      <c r="L138" s="49"/>
      <c r="M138" s="58"/>
      <c r="N138" s="58"/>
      <c r="O138" s="85"/>
      <c r="P138" s="58"/>
      <c r="Q138" s="58"/>
      <c r="R138" s="58"/>
      <c r="S138" s="49"/>
      <c r="T138" s="89"/>
      <c r="U138" s="85" t="s">
        <v>22</v>
      </c>
      <c r="V138" s="47">
        <v>100</v>
      </c>
      <c r="W138" s="37"/>
      <c r="X138" s="48">
        <v>45825</v>
      </c>
      <c r="Y138" s="48" t="s">
        <v>1130</v>
      </c>
      <c r="Z138" s="48" t="str">
        <f>IF(E138="","",IF(T138="","ні","так"))</f>
        <v/>
      </c>
      <c r="AA138" s="48">
        <v>45824</v>
      </c>
      <c r="AB138" s="48" t="s">
        <v>109</v>
      </c>
      <c r="AC138" s="49"/>
      <c r="AD138" s="50" t="str">
        <f ca="1">IF(INT(YEARFRAC(I138,TODAY()))&lt;=30,INT(YEARFRAC(I138,TODAY())),"")</f>
        <v/>
      </c>
      <c r="AE138" s="50" t="str">
        <f ca="1">IF(AND(INT(YEARFRAC(I138,TODAY()))&gt;=31,INT(YEARFRAC(I138,TODAY()))&lt;=35),INT(YEARFRAC(I138,TODAY())),"")</f>
        <v/>
      </c>
      <c r="AF138" s="50" t="str">
        <f ca="1">IF(AND(INT(YEARFRAC(I138,TODAY()))&gt;=36,INT(YEARFRAC(I138,TODAY()))&lt;=40),INT(YEARFRAC(I138,TODAY())),"")</f>
        <v/>
      </c>
      <c r="AG138" s="51" t="str">
        <f ca="1">IF(AND(INT(YEARFRAC(I138,TODAY()))&gt;=41,INT(YEARFRAC(I138,TODAY()))&lt;=45),INT(YEARFRAC(I138,TODAY())),"")</f>
        <v/>
      </c>
      <c r="AH138" s="51" t="str">
        <f ca="1">IF(AND(INT(YEARFRAC(I138,TODAY()))&gt;=46,INT(YEARFRAC(I138,TODAY()))&lt;=48),INT(YEARFRAC(I138,TODAY())),"")</f>
        <v/>
      </c>
      <c r="AI138" s="89"/>
    </row>
    <row r="139" spans="1:35" ht="31.2" x14ac:dyDescent="0.3">
      <c r="A139" s="57"/>
      <c r="B139" s="44" t="s">
        <v>1129</v>
      </c>
      <c r="C139" s="139">
        <v>128</v>
      </c>
      <c r="D139" s="85" t="s">
        <v>23</v>
      </c>
      <c r="E139" s="58"/>
      <c r="F139" s="89"/>
      <c r="G139" s="55"/>
      <c r="H139" s="85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59"/>
      <c r="J139" s="57"/>
      <c r="K139" s="58"/>
      <c r="L139" s="49"/>
      <c r="M139" s="58"/>
      <c r="N139" s="58"/>
      <c r="O139" s="85"/>
      <c r="P139" s="58"/>
      <c r="Q139" s="58"/>
      <c r="R139" s="58"/>
      <c r="S139" s="49"/>
      <c r="T139" s="89"/>
      <c r="U139" s="85" t="s">
        <v>22</v>
      </c>
      <c r="V139" s="47">
        <v>100</v>
      </c>
      <c r="W139" s="37"/>
      <c r="X139" s="48">
        <v>45825</v>
      </c>
      <c r="Y139" s="48" t="s">
        <v>1130</v>
      </c>
      <c r="Z139" s="48" t="str">
        <f>IF(E139="","",IF(T139="","ні","так"))</f>
        <v/>
      </c>
      <c r="AA139" s="48">
        <v>45824</v>
      </c>
      <c r="AB139" s="48" t="s">
        <v>109</v>
      </c>
      <c r="AC139" s="49"/>
      <c r="AD139" s="50" t="str">
        <f ca="1">IF(INT(YEARFRAC(I139,TODAY()))&lt;=30,INT(YEARFRAC(I139,TODAY())),"")</f>
        <v/>
      </c>
      <c r="AE139" s="50" t="str">
        <f ca="1">IF(AND(INT(YEARFRAC(I139,TODAY()))&gt;=31,INT(YEARFRAC(I139,TODAY()))&lt;=35),INT(YEARFRAC(I139,TODAY())),"")</f>
        <v/>
      </c>
      <c r="AF139" s="50" t="str">
        <f ca="1">IF(AND(INT(YEARFRAC(I139,TODAY()))&gt;=36,INT(YEARFRAC(I139,TODAY()))&lt;=40),INT(YEARFRAC(I139,TODAY())),"")</f>
        <v/>
      </c>
      <c r="AG139" s="51" t="str">
        <f ca="1">IF(AND(INT(YEARFRAC(I139,TODAY()))&gt;=41,INT(YEARFRAC(I139,TODAY()))&lt;=45),INT(YEARFRAC(I139,TODAY())),"")</f>
        <v/>
      </c>
      <c r="AH139" s="51" t="str">
        <f ca="1">IF(AND(INT(YEARFRAC(I139,TODAY()))&gt;=46,INT(YEARFRAC(I139,TODAY()))&lt;=48),INT(YEARFRAC(I139,TODAY())),"")</f>
        <v/>
      </c>
      <c r="AI139" s="89"/>
    </row>
    <row r="140" spans="1:35" ht="31.2" x14ac:dyDescent="0.3">
      <c r="A140" s="57"/>
      <c r="B140" s="44" t="s">
        <v>1129</v>
      </c>
      <c r="C140" s="139">
        <v>129</v>
      </c>
      <c r="D140" s="85" t="s">
        <v>23</v>
      </c>
      <c r="E140" s="58"/>
      <c r="F140" s="89"/>
      <c r="G140" s="55"/>
      <c r="H140" s="85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59"/>
      <c r="J140" s="57"/>
      <c r="K140" s="58"/>
      <c r="L140" s="49"/>
      <c r="M140" s="58"/>
      <c r="N140" s="58"/>
      <c r="O140" s="85"/>
      <c r="P140" s="58"/>
      <c r="Q140" s="58"/>
      <c r="R140" s="58"/>
      <c r="S140" s="49"/>
      <c r="T140" s="89"/>
      <c r="U140" s="85" t="s">
        <v>22</v>
      </c>
      <c r="V140" s="47">
        <v>100</v>
      </c>
      <c r="W140" s="37"/>
      <c r="X140" s="48">
        <v>45825</v>
      </c>
      <c r="Y140" s="48" t="s">
        <v>1130</v>
      </c>
      <c r="Z140" s="48" t="str">
        <f>IF(E140="","",IF(T140="","ні","так"))</f>
        <v/>
      </c>
      <c r="AA140" s="48">
        <v>45824</v>
      </c>
      <c r="AB140" s="48" t="s">
        <v>109</v>
      </c>
      <c r="AC140" s="49"/>
      <c r="AD140" s="50" t="str">
        <f ca="1">IF(INT(YEARFRAC(I140,TODAY()))&lt;=30,INT(YEARFRAC(I140,TODAY())),"")</f>
        <v/>
      </c>
      <c r="AE140" s="50" t="str">
        <f ca="1">IF(AND(INT(YEARFRAC(I140,TODAY()))&gt;=31,INT(YEARFRAC(I140,TODAY()))&lt;=35),INT(YEARFRAC(I140,TODAY())),"")</f>
        <v/>
      </c>
      <c r="AF140" s="50" t="str">
        <f ca="1">IF(AND(INT(YEARFRAC(I140,TODAY()))&gt;=36,INT(YEARFRAC(I140,TODAY()))&lt;=40),INT(YEARFRAC(I140,TODAY())),"")</f>
        <v/>
      </c>
      <c r="AG140" s="51" t="str">
        <f ca="1">IF(AND(INT(YEARFRAC(I140,TODAY()))&gt;=41,INT(YEARFRAC(I140,TODAY()))&lt;=45),INT(YEARFRAC(I140,TODAY())),"")</f>
        <v/>
      </c>
      <c r="AH140" s="51" t="str">
        <f ca="1">IF(AND(INT(YEARFRAC(I140,TODAY()))&gt;=46,INT(YEARFRAC(I140,TODAY()))&lt;=48),INT(YEARFRAC(I140,TODAY())),"")</f>
        <v/>
      </c>
      <c r="AI140" s="89"/>
    </row>
    <row r="141" spans="1:35" ht="31.2" x14ac:dyDescent="0.3">
      <c r="A141" s="57"/>
      <c r="B141" s="44" t="s">
        <v>1129</v>
      </c>
      <c r="C141" s="139">
        <v>130</v>
      </c>
      <c r="D141" s="85" t="s">
        <v>23</v>
      </c>
      <c r="E141" s="58"/>
      <c r="F141" s="89"/>
      <c r="G141" s="55"/>
      <c r="H141" s="85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59"/>
      <c r="J141" s="57"/>
      <c r="K141" s="58"/>
      <c r="L141" s="49"/>
      <c r="M141" s="58"/>
      <c r="N141" s="58"/>
      <c r="O141" s="85"/>
      <c r="P141" s="58"/>
      <c r="Q141" s="58"/>
      <c r="R141" s="58"/>
      <c r="S141" s="49"/>
      <c r="T141" s="89"/>
      <c r="U141" s="85" t="s">
        <v>22</v>
      </c>
      <c r="V141" s="47">
        <v>100</v>
      </c>
      <c r="W141" s="37"/>
      <c r="X141" s="48">
        <v>45825</v>
      </c>
      <c r="Y141" s="48" t="s">
        <v>1130</v>
      </c>
      <c r="Z141" s="48" t="str">
        <f>IF(E141="","",IF(T141="","ні","так"))</f>
        <v/>
      </c>
      <c r="AA141" s="48">
        <v>45824</v>
      </c>
      <c r="AB141" s="48" t="s">
        <v>109</v>
      </c>
      <c r="AC141" s="49"/>
      <c r="AD141" s="50" t="str">
        <f ca="1">IF(INT(YEARFRAC(I141,TODAY()))&lt;=30,INT(YEARFRAC(I141,TODAY())),"")</f>
        <v/>
      </c>
      <c r="AE141" s="50" t="str">
        <f ca="1">IF(AND(INT(YEARFRAC(I141,TODAY()))&gt;=31,INT(YEARFRAC(I141,TODAY()))&lt;=35),INT(YEARFRAC(I141,TODAY())),"")</f>
        <v/>
      </c>
      <c r="AF141" s="50" t="str">
        <f ca="1">IF(AND(INT(YEARFRAC(I141,TODAY()))&gt;=36,INT(YEARFRAC(I141,TODAY()))&lt;=40),INT(YEARFRAC(I141,TODAY())),"")</f>
        <v/>
      </c>
      <c r="AG141" s="51" t="str">
        <f ca="1">IF(AND(INT(YEARFRAC(I141,TODAY()))&gt;=41,INT(YEARFRAC(I141,TODAY()))&lt;=45),INT(YEARFRAC(I141,TODAY())),"")</f>
        <v/>
      </c>
      <c r="AH141" s="51" t="str">
        <f ca="1">IF(AND(INT(YEARFRAC(I141,TODAY()))&gt;=46,INT(YEARFRAC(I141,TODAY()))&lt;=48),INT(YEARFRAC(I141,TODAY())),"")</f>
        <v/>
      </c>
      <c r="AI141" s="89"/>
    </row>
    <row r="142" spans="1:35" ht="31.2" x14ac:dyDescent="0.3">
      <c r="A142" s="57"/>
      <c r="B142" s="44" t="s">
        <v>1129</v>
      </c>
      <c r="C142" s="139">
        <v>131</v>
      </c>
      <c r="D142" s="85" t="s">
        <v>23</v>
      </c>
      <c r="E142" s="58"/>
      <c r="F142" s="89"/>
      <c r="G142" s="55"/>
      <c r="H142" s="85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59"/>
      <c r="J142" s="57"/>
      <c r="K142" s="58"/>
      <c r="L142" s="49"/>
      <c r="M142" s="58"/>
      <c r="N142" s="58"/>
      <c r="O142" s="85"/>
      <c r="P142" s="58"/>
      <c r="Q142" s="58"/>
      <c r="R142" s="58"/>
      <c r="S142" s="49"/>
      <c r="T142" s="89"/>
      <c r="U142" s="85" t="s">
        <v>22</v>
      </c>
      <c r="V142" s="47">
        <v>100</v>
      </c>
      <c r="W142" s="37"/>
      <c r="X142" s="48">
        <v>45825</v>
      </c>
      <c r="Y142" s="48" t="s">
        <v>1130</v>
      </c>
      <c r="Z142" s="48" t="str">
        <f>IF(E142="","",IF(T142="","ні","так"))</f>
        <v/>
      </c>
      <c r="AA142" s="48">
        <v>45824</v>
      </c>
      <c r="AB142" s="48" t="s">
        <v>109</v>
      </c>
      <c r="AC142" s="49"/>
      <c r="AD142" s="50" t="str">
        <f ca="1">IF(INT(YEARFRAC(I142,TODAY()))&lt;=30,INT(YEARFRAC(I142,TODAY())),"")</f>
        <v/>
      </c>
      <c r="AE142" s="50" t="str">
        <f ca="1">IF(AND(INT(YEARFRAC(I142,TODAY()))&gt;=31,INT(YEARFRAC(I142,TODAY()))&lt;=35),INT(YEARFRAC(I142,TODAY())),"")</f>
        <v/>
      </c>
      <c r="AF142" s="50" t="str">
        <f ca="1">IF(AND(INT(YEARFRAC(I142,TODAY()))&gt;=36,INT(YEARFRAC(I142,TODAY()))&lt;=40),INT(YEARFRAC(I142,TODAY())),"")</f>
        <v/>
      </c>
      <c r="AG142" s="51" t="str">
        <f ca="1">IF(AND(INT(YEARFRAC(I142,TODAY()))&gt;=41,INT(YEARFRAC(I142,TODAY()))&lt;=45),INT(YEARFRAC(I142,TODAY())),"")</f>
        <v/>
      </c>
      <c r="AH142" s="51" t="str">
        <f ca="1">IF(AND(INT(YEARFRAC(I142,TODAY()))&gt;=46,INT(YEARFRAC(I142,TODAY()))&lt;=48),INT(YEARFRAC(I142,TODAY())),"")</f>
        <v/>
      </c>
      <c r="AI142" s="89"/>
    </row>
    <row r="143" spans="1:35" ht="31.2" x14ac:dyDescent="0.3">
      <c r="A143" s="57"/>
      <c r="B143" s="44" t="s">
        <v>1129</v>
      </c>
      <c r="C143" s="139">
        <v>132</v>
      </c>
      <c r="D143" s="85" t="s">
        <v>23</v>
      </c>
      <c r="E143" s="58"/>
      <c r="F143" s="89"/>
      <c r="G143" s="55"/>
      <c r="H143" s="85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59"/>
      <c r="J143" s="57"/>
      <c r="K143" s="58"/>
      <c r="L143" s="49"/>
      <c r="M143" s="58"/>
      <c r="N143" s="58"/>
      <c r="O143" s="85"/>
      <c r="P143" s="58"/>
      <c r="Q143" s="58"/>
      <c r="R143" s="58"/>
      <c r="S143" s="49"/>
      <c r="T143" s="89"/>
      <c r="U143" s="85" t="s">
        <v>22</v>
      </c>
      <c r="V143" s="47">
        <v>100</v>
      </c>
      <c r="W143" s="37"/>
      <c r="X143" s="48">
        <v>45825</v>
      </c>
      <c r="Y143" s="48" t="s">
        <v>1130</v>
      </c>
      <c r="Z143" s="48" t="str">
        <f>IF(E143="","",IF(T143="","ні","так"))</f>
        <v/>
      </c>
      <c r="AA143" s="48">
        <v>45824</v>
      </c>
      <c r="AB143" s="48" t="s">
        <v>109</v>
      </c>
      <c r="AC143" s="49"/>
      <c r="AD143" s="50" t="str">
        <f ca="1">IF(INT(YEARFRAC(I143,TODAY()))&lt;=30,INT(YEARFRAC(I143,TODAY())),"")</f>
        <v/>
      </c>
      <c r="AE143" s="50" t="str">
        <f ca="1">IF(AND(INT(YEARFRAC(I143,TODAY()))&gt;=31,INT(YEARFRAC(I143,TODAY()))&lt;=35),INT(YEARFRAC(I143,TODAY())),"")</f>
        <v/>
      </c>
      <c r="AF143" s="50" t="str">
        <f ca="1">IF(AND(INT(YEARFRAC(I143,TODAY()))&gt;=36,INT(YEARFRAC(I143,TODAY()))&lt;=40),INT(YEARFRAC(I143,TODAY())),"")</f>
        <v/>
      </c>
      <c r="AG143" s="51" t="str">
        <f ca="1">IF(AND(INT(YEARFRAC(I143,TODAY()))&gt;=41,INT(YEARFRAC(I143,TODAY()))&lt;=45),INT(YEARFRAC(I143,TODAY())),"")</f>
        <v/>
      </c>
      <c r="AH143" s="51" t="str">
        <f ca="1">IF(AND(INT(YEARFRAC(I143,TODAY()))&gt;=46,INT(YEARFRAC(I143,TODAY()))&lt;=48),INT(YEARFRAC(I143,TODAY())),"")</f>
        <v/>
      </c>
      <c r="AI143" s="89"/>
    </row>
    <row r="144" spans="1:35" ht="31.2" x14ac:dyDescent="0.3">
      <c r="A144" s="57"/>
      <c r="B144" s="44" t="s">
        <v>1129</v>
      </c>
      <c r="C144" s="139">
        <v>133</v>
      </c>
      <c r="D144" s="85" t="s">
        <v>23</v>
      </c>
      <c r="E144" s="58"/>
      <c r="F144" s="89"/>
      <c r="G144" s="55"/>
      <c r="H144" s="85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59"/>
      <c r="J144" s="57"/>
      <c r="K144" s="58"/>
      <c r="L144" s="49"/>
      <c r="M144" s="58"/>
      <c r="N144" s="58"/>
      <c r="O144" s="85"/>
      <c r="P144" s="58"/>
      <c r="Q144" s="58"/>
      <c r="R144" s="58"/>
      <c r="S144" s="49"/>
      <c r="T144" s="89"/>
      <c r="U144" s="85" t="s">
        <v>22</v>
      </c>
      <c r="V144" s="47">
        <v>100</v>
      </c>
      <c r="W144" s="37"/>
      <c r="X144" s="48">
        <v>45825</v>
      </c>
      <c r="Y144" s="48" t="s">
        <v>1130</v>
      </c>
      <c r="Z144" s="48" t="str">
        <f>IF(E144="","",IF(T144="","ні","так"))</f>
        <v/>
      </c>
      <c r="AA144" s="48">
        <v>45824</v>
      </c>
      <c r="AB144" s="48" t="s">
        <v>109</v>
      </c>
      <c r="AC144" s="49"/>
      <c r="AD144" s="50" t="str">
        <f ca="1">IF(INT(YEARFRAC(I144,TODAY()))&lt;=30,INT(YEARFRAC(I144,TODAY())),"")</f>
        <v/>
      </c>
      <c r="AE144" s="50" t="str">
        <f ca="1">IF(AND(INT(YEARFRAC(I144,TODAY()))&gt;=31,INT(YEARFRAC(I144,TODAY()))&lt;=35),INT(YEARFRAC(I144,TODAY())),"")</f>
        <v/>
      </c>
      <c r="AF144" s="50" t="str">
        <f ca="1">IF(AND(INT(YEARFRAC(I144,TODAY()))&gt;=36,INT(YEARFRAC(I144,TODAY()))&lt;=40),INT(YEARFRAC(I144,TODAY())),"")</f>
        <v/>
      </c>
      <c r="AG144" s="51" t="str">
        <f ca="1">IF(AND(INT(YEARFRAC(I144,TODAY()))&gt;=41,INT(YEARFRAC(I144,TODAY()))&lt;=45),INT(YEARFRAC(I144,TODAY())),"")</f>
        <v/>
      </c>
      <c r="AH144" s="51" t="str">
        <f ca="1">IF(AND(INT(YEARFRAC(I144,TODAY()))&gt;=46,INT(YEARFRAC(I144,TODAY()))&lt;=48),INT(YEARFRAC(I144,TODAY())),"")</f>
        <v/>
      </c>
      <c r="AI144" s="89"/>
    </row>
    <row r="145" spans="1:35" ht="31.2" x14ac:dyDescent="0.3">
      <c r="A145" s="57"/>
      <c r="B145" s="44" t="s">
        <v>1129</v>
      </c>
      <c r="C145" s="139">
        <v>134</v>
      </c>
      <c r="D145" s="85" t="s">
        <v>23</v>
      </c>
      <c r="E145" s="58"/>
      <c r="F145" s="89"/>
      <c r="G145" s="55"/>
      <c r="H145" s="85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90"/>
      <c r="J145" s="57"/>
      <c r="K145" s="58"/>
      <c r="L145" s="49"/>
      <c r="M145" s="58"/>
      <c r="N145" s="58"/>
      <c r="O145" s="85"/>
      <c r="P145" s="58"/>
      <c r="Q145" s="58"/>
      <c r="R145" s="58"/>
      <c r="S145" s="49"/>
      <c r="T145" s="89"/>
      <c r="U145" s="85" t="s">
        <v>22</v>
      </c>
      <c r="V145" s="47">
        <v>100</v>
      </c>
      <c r="W145" s="37"/>
      <c r="X145" s="48">
        <v>45825</v>
      </c>
      <c r="Y145" s="48" t="s">
        <v>1130</v>
      </c>
      <c r="Z145" s="48" t="str">
        <f>IF(E145="","",IF(T145="","ні","так"))</f>
        <v/>
      </c>
      <c r="AA145" s="48">
        <v>45824</v>
      </c>
      <c r="AB145" s="48" t="s">
        <v>109</v>
      </c>
      <c r="AC145" s="49"/>
      <c r="AD145" s="50" t="str">
        <f ca="1">IF(INT(YEARFRAC(I145,TODAY()))&lt;=30,INT(YEARFRAC(I145,TODAY())),"")</f>
        <v/>
      </c>
      <c r="AE145" s="50" t="str">
        <f ca="1">IF(AND(INT(YEARFRAC(I145,TODAY()))&gt;=31,INT(YEARFRAC(I145,TODAY()))&lt;=35),INT(YEARFRAC(I145,TODAY())),"")</f>
        <v/>
      </c>
      <c r="AF145" s="50" t="str">
        <f ca="1">IF(AND(INT(YEARFRAC(I145,TODAY()))&gt;=36,INT(YEARFRAC(I145,TODAY()))&lt;=40),INT(YEARFRAC(I145,TODAY())),"")</f>
        <v/>
      </c>
      <c r="AG145" s="51" t="str">
        <f ca="1">IF(AND(INT(YEARFRAC(I145,TODAY()))&gt;=41,INT(YEARFRAC(I145,TODAY()))&lt;=45),INT(YEARFRAC(I145,TODAY())),"")</f>
        <v/>
      </c>
      <c r="AH145" s="51" t="str">
        <f ca="1">IF(AND(INT(YEARFRAC(I145,TODAY()))&gt;=46,INT(YEARFRAC(I145,TODAY()))&lt;=48),INT(YEARFRAC(I145,TODAY())),"")</f>
        <v/>
      </c>
      <c r="AI145" s="89"/>
    </row>
    <row r="146" spans="1:35" ht="31.2" x14ac:dyDescent="0.3">
      <c r="A146" s="57"/>
      <c r="B146" s="44" t="s">
        <v>1129</v>
      </c>
      <c r="C146" s="139">
        <v>135</v>
      </c>
      <c r="D146" s="85" t="s">
        <v>23</v>
      </c>
      <c r="E146" s="58"/>
      <c r="F146" s="89"/>
      <c r="G146" s="55"/>
      <c r="H146" s="85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90"/>
      <c r="J146" s="57"/>
      <c r="K146" s="58"/>
      <c r="L146" s="49"/>
      <c r="M146" s="58"/>
      <c r="N146" s="58"/>
      <c r="O146" s="85"/>
      <c r="P146" s="58"/>
      <c r="Q146" s="58"/>
      <c r="R146" s="58"/>
      <c r="S146" s="49"/>
      <c r="T146" s="89"/>
      <c r="U146" s="85" t="s">
        <v>22</v>
      </c>
      <c r="V146" s="47">
        <v>100</v>
      </c>
      <c r="W146" s="37"/>
      <c r="X146" s="48">
        <v>45825</v>
      </c>
      <c r="Y146" s="48" t="s">
        <v>1130</v>
      </c>
      <c r="Z146" s="48" t="str">
        <f>IF(E146="","",IF(T146="","ні","так"))</f>
        <v/>
      </c>
      <c r="AA146" s="48">
        <v>45824</v>
      </c>
      <c r="AB146" s="48" t="s">
        <v>109</v>
      </c>
      <c r="AC146" s="49"/>
      <c r="AD146" s="50" t="str">
        <f ca="1">IF(INT(YEARFRAC(I146,TODAY()))&lt;=30,INT(YEARFRAC(I146,TODAY())),"")</f>
        <v/>
      </c>
      <c r="AE146" s="50" t="str">
        <f ca="1">IF(AND(INT(YEARFRAC(I146,TODAY()))&gt;=31,INT(YEARFRAC(I146,TODAY()))&lt;=35),INT(YEARFRAC(I146,TODAY())),"")</f>
        <v/>
      </c>
      <c r="AF146" s="50" t="str">
        <f ca="1">IF(AND(INT(YEARFRAC(I146,TODAY()))&gt;=36,INT(YEARFRAC(I146,TODAY()))&lt;=40),INT(YEARFRAC(I146,TODAY())),"")</f>
        <v/>
      </c>
      <c r="AG146" s="51" t="str">
        <f ca="1">IF(AND(INT(YEARFRAC(I146,TODAY()))&gt;=41,INT(YEARFRAC(I146,TODAY()))&lt;=45),INT(YEARFRAC(I146,TODAY())),"")</f>
        <v/>
      </c>
      <c r="AH146" s="51" t="str">
        <f ca="1">IF(AND(INT(YEARFRAC(I146,TODAY()))&gt;=46,INT(YEARFRAC(I146,TODAY()))&lt;=48),INT(YEARFRAC(I146,TODAY())),"")</f>
        <v/>
      </c>
      <c r="AI146" s="89"/>
    </row>
    <row r="147" spans="1:35" ht="31.2" x14ac:dyDescent="0.3">
      <c r="A147" s="57"/>
      <c r="B147" s="44" t="s">
        <v>1129</v>
      </c>
      <c r="C147" s="139">
        <v>136</v>
      </c>
      <c r="D147" s="85" t="s">
        <v>23</v>
      </c>
      <c r="E147" s="58"/>
      <c r="F147" s="89"/>
      <c r="G147" s="55"/>
      <c r="H147" s="85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90"/>
      <c r="J147" s="57"/>
      <c r="K147" s="58"/>
      <c r="L147" s="49"/>
      <c r="M147" s="58"/>
      <c r="N147" s="58"/>
      <c r="O147" s="85"/>
      <c r="P147" s="58"/>
      <c r="Q147" s="58"/>
      <c r="R147" s="58"/>
      <c r="S147" s="49"/>
      <c r="T147" s="89"/>
      <c r="U147" s="85" t="s">
        <v>22</v>
      </c>
      <c r="V147" s="47">
        <v>100</v>
      </c>
      <c r="W147" s="37"/>
      <c r="X147" s="48">
        <v>45825</v>
      </c>
      <c r="Y147" s="48" t="s">
        <v>1130</v>
      </c>
      <c r="Z147" s="48" t="str">
        <f>IF(E147="","",IF(T147="","ні","так"))</f>
        <v/>
      </c>
      <c r="AA147" s="48">
        <v>45824</v>
      </c>
      <c r="AB147" s="48" t="s">
        <v>109</v>
      </c>
      <c r="AC147" s="49"/>
      <c r="AD147" s="50" t="str">
        <f ca="1">IF(INT(YEARFRAC(I147,TODAY()))&lt;=30,INT(YEARFRAC(I147,TODAY())),"")</f>
        <v/>
      </c>
      <c r="AE147" s="50" t="str">
        <f ca="1">IF(AND(INT(YEARFRAC(I147,TODAY()))&gt;=31,INT(YEARFRAC(I147,TODAY()))&lt;=35),INT(YEARFRAC(I147,TODAY())),"")</f>
        <v/>
      </c>
      <c r="AF147" s="50" t="str">
        <f ca="1">IF(AND(INT(YEARFRAC(I147,TODAY()))&gt;=36,INT(YEARFRAC(I147,TODAY()))&lt;=40),INT(YEARFRAC(I147,TODAY())),"")</f>
        <v/>
      </c>
      <c r="AG147" s="51" t="str">
        <f ca="1">IF(AND(INT(YEARFRAC(I147,TODAY()))&gt;=41,INT(YEARFRAC(I147,TODAY()))&lt;=45),INT(YEARFRAC(I147,TODAY())),"")</f>
        <v/>
      </c>
      <c r="AH147" s="51" t="str">
        <f ca="1">IF(AND(INT(YEARFRAC(I147,TODAY()))&gt;=46,INT(YEARFRAC(I147,TODAY()))&lt;=48),INT(YEARFRAC(I147,TODAY())),"")</f>
        <v/>
      </c>
      <c r="AI147" s="89"/>
    </row>
    <row r="148" spans="1:35" ht="31.2" x14ac:dyDescent="0.3">
      <c r="A148" s="57"/>
      <c r="B148" s="44" t="s">
        <v>1129</v>
      </c>
      <c r="C148" s="139">
        <v>137</v>
      </c>
      <c r="D148" s="85" t="s">
        <v>23</v>
      </c>
      <c r="E148" s="58"/>
      <c r="F148" s="89"/>
      <c r="G148" s="55"/>
      <c r="H148" s="85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90"/>
      <c r="J148" s="57"/>
      <c r="K148" s="58"/>
      <c r="L148" s="49"/>
      <c r="M148" s="58"/>
      <c r="N148" s="58"/>
      <c r="O148" s="85"/>
      <c r="P148" s="58"/>
      <c r="Q148" s="58"/>
      <c r="R148" s="58"/>
      <c r="S148" s="49"/>
      <c r="T148" s="89"/>
      <c r="U148" s="85" t="s">
        <v>22</v>
      </c>
      <c r="V148" s="47">
        <v>100</v>
      </c>
      <c r="W148" s="37"/>
      <c r="X148" s="48">
        <v>45825</v>
      </c>
      <c r="Y148" s="48" t="s">
        <v>1130</v>
      </c>
      <c r="Z148" s="48" t="str">
        <f>IF(E148="","",IF(T148="","ні","так"))</f>
        <v/>
      </c>
      <c r="AA148" s="48">
        <v>45824</v>
      </c>
      <c r="AB148" s="48" t="s">
        <v>109</v>
      </c>
      <c r="AC148" s="49"/>
      <c r="AD148" s="50" t="str">
        <f ca="1">IF(INT(YEARFRAC(I148,TODAY()))&lt;=30,INT(YEARFRAC(I148,TODAY())),"")</f>
        <v/>
      </c>
      <c r="AE148" s="50" t="str">
        <f ca="1">IF(AND(INT(YEARFRAC(I148,TODAY()))&gt;=31,INT(YEARFRAC(I148,TODAY()))&lt;=35),INT(YEARFRAC(I148,TODAY())),"")</f>
        <v/>
      </c>
      <c r="AF148" s="50" t="str">
        <f ca="1">IF(AND(INT(YEARFRAC(I148,TODAY()))&gt;=36,INT(YEARFRAC(I148,TODAY()))&lt;=40),INT(YEARFRAC(I148,TODAY())),"")</f>
        <v/>
      </c>
      <c r="AG148" s="51" t="str">
        <f ca="1">IF(AND(INT(YEARFRAC(I148,TODAY()))&gt;=41,INT(YEARFRAC(I148,TODAY()))&lt;=45),INT(YEARFRAC(I148,TODAY())),"")</f>
        <v/>
      </c>
      <c r="AH148" s="51" t="str">
        <f ca="1">IF(AND(INT(YEARFRAC(I148,TODAY()))&gt;=46,INT(YEARFRAC(I148,TODAY()))&lt;=48),INT(YEARFRAC(I148,TODAY())),"")</f>
        <v/>
      </c>
      <c r="AI148" s="89"/>
    </row>
    <row r="149" spans="1:35" ht="31.2" x14ac:dyDescent="0.3">
      <c r="A149" s="57"/>
      <c r="B149" s="44" t="s">
        <v>1129</v>
      </c>
      <c r="C149" s="139">
        <v>138</v>
      </c>
      <c r="D149" s="85" t="s">
        <v>23</v>
      </c>
      <c r="E149" s="58"/>
      <c r="F149" s="89"/>
      <c r="G149" s="55"/>
      <c r="H149" s="85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90"/>
      <c r="J149" s="57"/>
      <c r="K149" s="58"/>
      <c r="L149" s="49"/>
      <c r="M149" s="58"/>
      <c r="N149" s="58"/>
      <c r="O149" s="85"/>
      <c r="P149" s="58"/>
      <c r="Q149" s="58"/>
      <c r="R149" s="58"/>
      <c r="S149" s="49"/>
      <c r="T149" s="89"/>
      <c r="U149" s="85" t="s">
        <v>22</v>
      </c>
      <c r="V149" s="47">
        <v>100</v>
      </c>
      <c r="W149" s="37"/>
      <c r="X149" s="48">
        <v>45825</v>
      </c>
      <c r="Y149" s="48" t="s">
        <v>1130</v>
      </c>
      <c r="Z149" s="48" t="str">
        <f>IF(E149="","",IF(T149="","ні","так"))</f>
        <v/>
      </c>
      <c r="AA149" s="48">
        <v>45824</v>
      </c>
      <c r="AB149" s="48" t="s">
        <v>109</v>
      </c>
      <c r="AC149" s="49"/>
      <c r="AD149" s="50" t="str">
        <f ca="1">IF(INT(YEARFRAC(I149,TODAY()))&lt;=30,INT(YEARFRAC(I149,TODAY())),"")</f>
        <v/>
      </c>
      <c r="AE149" s="50" t="str">
        <f ca="1">IF(AND(INT(YEARFRAC(I149,TODAY()))&gt;=31,INT(YEARFRAC(I149,TODAY()))&lt;=35),INT(YEARFRAC(I149,TODAY())),"")</f>
        <v/>
      </c>
      <c r="AF149" s="50" t="str">
        <f ca="1">IF(AND(INT(YEARFRAC(I149,TODAY()))&gt;=36,INT(YEARFRAC(I149,TODAY()))&lt;=40),INT(YEARFRAC(I149,TODAY())),"")</f>
        <v/>
      </c>
      <c r="AG149" s="51" t="str">
        <f ca="1">IF(AND(INT(YEARFRAC(I149,TODAY()))&gt;=41,INT(YEARFRAC(I149,TODAY()))&lt;=45),INT(YEARFRAC(I149,TODAY())),"")</f>
        <v/>
      </c>
      <c r="AH149" s="51" t="str">
        <f ca="1">IF(AND(INT(YEARFRAC(I149,TODAY()))&gt;=46,INT(YEARFRAC(I149,TODAY()))&lt;=48),INT(YEARFRAC(I149,TODAY())),"")</f>
        <v/>
      </c>
      <c r="AI149" s="89"/>
    </row>
    <row r="150" spans="1:35" ht="31.2" x14ac:dyDescent="0.3">
      <c r="A150" s="57"/>
      <c r="B150" s="44" t="s">
        <v>1129</v>
      </c>
      <c r="C150" s="139">
        <v>139</v>
      </c>
      <c r="D150" s="85" t="s">
        <v>23</v>
      </c>
      <c r="E150" s="58"/>
      <c r="F150" s="89"/>
      <c r="G150" s="55"/>
      <c r="H150" s="85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90"/>
      <c r="J150" s="57"/>
      <c r="K150" s="58"/>
      <c r="L150" s="49"/>
      <c r="M150" s="58"/>
      <c r="N150" s="58"/>
      <c r="O150" s="85"/>
      <c r="P150" s="58"/>
      <c r="Q150" s="58"/>
      <c r="R150" s="58"/>
      <c r="S150" s="49"/>
      <c r="T150" s="89"/>
      <c r="U150" s="85" t="s">
        <v>22</v>
      </c>
      <c r="V150" s="47">
        <v>100</v>
      </c>
      <c r="W150" s="37"/>
      <c r="X150" s="48">
        <v>45825</v>
      </c>
      <c r="Y150" s="48" t="s">
        <v>1130</v>
      </c>
      <c r="Z150" s="48" t="str">
        <f>IF(E150="","",IF(T150="","ні","так"))</f>
        <v/>
      </c>
      <c r="AA150" s="48">
        <v>45824</v>
      </c>
      <c r="AB150" s="48" t="s">
        <v>109</v>
      </c>
      <c r="AC150" s="49"/>
      <c r="AD150" s="50" t="str">
        <f ca="1">IF(INT(YEARFRAC(I150,TODAY()))&lt;=30,INT(YEARFRAC(I150,TODAY())),"")</f>
        <v/>
      </c>
      <c r="AE150" s="50" t="str">
        <f ca="1">IF(AND(INT(YEARFRAC(I150,TODAY()))&gt;=31,INT(YEARFRAC(I150,TODAY()))&lt;=35),INT(YEARFRAC(I150,TODAY())),"")</f>
        <v/>
      </c>
      <c r="AF150" s="50" t="str">
        <f ca="1">IF(AND(INT(YEARFRAC(I150,TODAY()))&gt;=36,INT(YEARFRAC(I150,TODAY()))&lt;=40),INT(YEARFRAC(I150,TODAY())),"")</f>
        <v/>
      </c>
      <c r="AG150" s="51" t="str">
        <f ca="1">IF(AND(INT(YEARFRAC(I150,TODAY()))&gt;=41,INT(YEARFRAC(I150,TODAY()))&lt;=45),INT(YEARFRAC(I150,TODAY())),"")</f>
        <v/>
      </c>
      <c r="AH150" s="51" t="str">
        <f ca="1">IF(AND(INT(YEARFRAC(I150,TODAY()))&gt;=46,INT(YEARFRAC(I150,TODAY()))&lt;=48),INT(YEARFRAC(I150,TODAY())),"")</f>
        <v/>
      </c>
      <c r="AI150" s="89"/>
    </row>
    <row r="151" spans="1:35" ht="31.2" x14ac:dyDescent="0.3">
      <c r="A151" s="57"/>
      <c r="B151" s="44" t="s">
        <v>1129</v>
      </c>
      <c r="C151" s="139">
        <v>140</v>
      </c>
      <c r="D151" s="85" t="s">
        <v>23</v>
      </c>
      <c r="E151" s="58"/>
      <c r="F151" s="89"/>
      <c r="G151" s="55"/>
      <c r="H151" s="85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90"/>
      <c r="J151" s="57"/>
      <c r="K151" s="58"/>
      <c r="L151" s="49"/>
      <c r="M151" s="58"/>
      <c r="N151" s="58"/>
      <c r="O151" s="85"/>
      <c r="P151" s="58"/>
      <c r="Q151" s="58"/>
      <c r="R151" s="58"/>
      <c r="S151" s="49"/>
      <c r="T151" s="89"/>
      <c r="U151" s="85" t="s">
        <v>22</v>
      </c>
      <c r="V151" s="47">
        <v>100</v>
      </c>
      <c r="W151" s="37"/>
      <c r="X151" s="48">
        <v>45825</v>
      </c>
      <c r="Y151" s="48" t="s">
        <v>1130</v>
      </c>
      <c r="Z151" s="48" t="str">
        <f>IF(E151="","",IF(T151="","ні","так"))</f>
        <v/>
      </c>
      <c r="AA151" s="48">
        <v>45824</v>
      </c>
      <c r="AB151" s="48" t="s">
        <v>109</v>
      </c>
      <c r="AC151" s="49"/>
      <c r="AD151" s="50" t="str">
        <f ca="1">IF(INT(YEARFRAC(I151,TODAY()))&lt;=30,INT(YEARFRAC(I151,TODAY())),"")</f>
        <v/>
      </c>
      <c r="AE151" s="50" t="str">
        <f ca="1">IF(AND(INT(YEARFRAC(I151,TODAY()))&gt;=31,INT(YEARFRAC(I151,TODAY()))&lt;=35),INT(YEARFRAC(I151,TODAY())),"")</f>
        <v/>
      </c>
      <c r="AF151" s="50" t="str">
        <f ca="1">IF(AND(INT(YEARFRAC(I151,TODAY()))&gt;=36,INT(YEARFRAC(I151,TODAY()))&lt;=40),INT(YEARFRAC(I151,TODAY())),"")</f>
        <v/>
      </c>
      <c r="AG151" s="51" t="str">
        <f ca="1">IF(AND(INT(YEARFRAC(I151,TODAY()))&gt;=41,INT(YEARFRAC(I151,TODAY()))&lt;=45),INT(YEARFRAC(I151,TODAY())),"")</f>
        <v/>
      </c>
      <c r="AH151" s="51" t="str">
        <f ca="1">IF(AND(INT(YEARFRAC(I151,TODAY()))&gt;=46,INT(YEARFRAC(I151,TODAY()))&lt;=48),INT(YEARFRAC(I151,TODAY())),"")</f>
        <v/>
      </c>
      <c r="AI151" s="89"/>
    </row>
    <row r="152" spans="1:35" ht="31.2" x14ac:dyDescent="0.3">
      <c r="A152" s="57"/>
      <c r="B152" s="44" t="s">
        <v>1129</v>
      </c>
      <c r="C152" s="139">
        <v>141</v>
      </c>
      <c r="D152" s="85" t="s">
        <v>23</v>
      </c>
      <c r="E152" s="58"/>
      <c r="F152" s="89"/>
      <c r="G152" s="55"/>
      <c r="H152" s="85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90"/>
      <c r="J152" s="57"/>
      <c r="K152" s="58"/>
      <c r="L152" s="49"/>
      <c r="M152" s="58"/>
      <c r="N152" s="58"/>
      <c r="O152" s="85"/>
      <c r="P152" s="58"/>
      <c r="Q152" s="58"/>
      <c r="R152" s="58"/>
      <c r="S152" s="49"/>
      <c r="T152" s="89"/>
      <c r="U152" s="85" t="s">
        <v>22</v>
      </c>
      <c r="V152" s="47">
        <v>100</v>
      </c>
      <c r="W152" s="37"/>
      <c r="X152" s="48">
        <v>45825</v>
      </c>
      <c r="Y152" s="48" t="s">
        <v>1130</v>
      </c>
      <c r="Z152" s="48" t="str">
        <f>IF(E152="","",IF(T152="","ні","так"))</f>
        <v/>
      </c>
      <c r="AA152" s="48">
        <v>45824</v>
      </c>
      <c r="AB152" s="48" t="s">
        <v>109</v>
      </c>
      <c r="AC152" s="49"/>
      <c r="AD152" s="50" t="str">
        <f ca="1">IF(INT(YEARFRAC(I152,TODAY()))&lt;=30,INT(YEARFRAC(I152,TODAY())),"")</f>
        <v/>
      </c>
      <c r="AE152" s="50" t="str">
        <f ca="1">IF(AND(INT(YEARFRAC(I152,TODAY()))&gt;=31,INT(YEARFRAC(I152,TODAY()))&lt;=35),INT(YEARFRAC(I152,TODAY())),"")</f>
        <v/>
      </c>
      <c r="AF152" s="50" t="str">
        <f ca="1">IF(AND(INT(YEARFRAC(I152,TODAY()))&gt;=36,INT(YEARFRAC(I152,TODAY()))&lt;=40),INT(YEARFRAC(I152,TODAY())),"")</f>
        <v/>
      </c>
      <c r="AG152" s="51" t="str">
        <f ca="1">IF(AND(INT(YEARFRAC(I152,TODAY()))&gt;=41,INT(YEARFRAC(I152,TODAY()))&lt;=45),INT(YEARFRAC(I152,TODAY())),"")</f>
        <v/>
      </c>
      <c r="AH152" s="51" t="str">
        <f ca="1">IF(AND(INT(YEARFRAC(I152,TODAY()))&gt;=46,INT(YEARFRAC(I152,TODAY()))&lt;=48),INT(YEARFRAC(I152,TODAY())),"")</f>
        <v/>
      </c>
      <c r="AI152" s="89"/>
    </row>
    <row r="153" spans="1:35" ht="31.2" x14ac:dyDescent="0.3">
      <c r="A153" s="57"/>
      <c r="B153" s="44" t="s">
        <v>1129</v>
      </c>
      <c r="C153" s="139">
        <v>142</v>
      </c>
      <c r="D153" s="85" t="s">
        <v>23</v>
      </c>
      <c r="E153" s="58"/>
      <c r="F153" s="89"/>
      <c r="G153" s="55"/>
      <c r="H153" s="85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90"/>
      <c r="J153" s="57"/>
      <c r="K153" s="58"/>
      <c r="L153" s="49"/>
      <c r="M153" s="58"/>
      <c r="N153" s="58"/>
      <c r="O153" s="85"/>
      <c r="P153" s="58"/>
      <c r="Q153" s="58"/>
      <c r="R153" s="58"/>
      <c r="S153" s="49"/>
      <c r="T153" s="89"/>
      <c r="U153" s="85" t="s">
        <v>22</v>
      </c>
      <c r="V153" s="47">
        <v>100</v>
      </c>
      <c r="W153" s="37"/>
      <c r="X153" s="48">
        <v>45825</v>
      </c>
      <c r="Y153" s="48" t="s">
        <v>1130</v>
      </c>
      <c r="Z153" s="48" t="str">
        <f>IF(E153="","",IF(T153="","ні","так"))</f>
        <v/>
      </c>
      <c r="AA153" s="48">
        <v>45824</v>
      </c>
      <c r="AB153" s="48" t="s">
        <v>109</v>
      </c>
      <c r="AC153" s="49"/>
      <c r="AD153" s="50" t="str">
        <f ca="1">IF(INT(YEARFRAC(I153,TODAY()))&lt;=30,INT(YEARFRAC(I153,TODAY())),"")</f>
        <v/>
      </c>
      <c r="AE153" s="50" t="str">
        <f ca="1">IF(AND(INT(YEARFRAC(I153,TODAY()))&gt;=31,INT(YEARFRAC(I153,TODAY()))&lt;=35),INT(YEARFRAC(I153,TODAY())),"")</f>
        <v/>
      </c>
      <c r="AF153" s="50" t="str">
        <f ca="1">IF(AND(INT(YEARFRAC(I153,TODAY()))&gt;=36,INT(YEARFRAC(I153,TODAY()))&lt;=40),INT(YEARFRAC(I153,TODAY())),"")</f>
        <v/>
      </c>
      <c r="AG153" s="51" t="str">
        <f ca="1">IF(AND(INT(YEARFRAC(I153,TODAY()))&gt;=41,INT(YEARFRAC(I153,TODAY()))&lt;=45),INT(YEARFRAC(I153,TODAY())),"")</f>
        <v/>
      </c>
      <c r="AH153" s="51" t="str">
        <f ca="1">IF(AND(INT(YEARFRAC(I153,TODAY()))&gt;=46,INT(YEARFRAC(I153,TODAY()))&lt;=48),INT(YEARFRAC(I153,TODAY())),"")</f>
        <v/>
      </c>
      <c r="AI153" s="89"/>
    </row>
    <row r="154" spans="1:35" ht="31.2" x14ac:dyDescent="0.3">
      <c r="A154" s="57"/>
      <c r="B154" s="44" t="s">
        <v>1129</v>
      </c>
      <c r="C154" s="139">
        <v>143</v>
      </c>
      <c r="D154" s="85" t="s">
        <v>23</v>
      </c>
      <c r="E154" s="58"/>
      <c r="F154" s="89"/>
      <c r="G154" s="55"/>
      <c r="H154" s="85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90"/>
      <c r="J154" s="57"/>
      <c r="K154" s="58"/>
      <c r="L154" s="49"/>
      <c r="M154" s="58"/>
      <c r="N154" s="58"/>
      <c r="O154" s="85"/>
      <c r="P154" s="58"/>
      <c r="Q154" s="58"/>
      <c r="R154" s="58"/>
      <c r="S154" s="49"/>
      <c r="T154" s="89"/>
      <c r="U154" s="85" t="s">
        <v>22</v>
      </c>
      <c r="V154" s="47">
        <v>100</v>
      </c>
      <c r="W154" s="37"/>
      <c r="X154" s="48">
        <v>45825</v>
      </c>
      <c r="Y154" s="48" t="s">
        <v>1130</v>
      </c>
      <c r="Z154" s="48" t="str">
        <f>IF(E154="","",IF(T154="","ні","так"))</f>
        <v/>
      </c>
      <c r="AA154" s="48">
        <v>45824</v>
      </c>
      <c r="AB154" s="48" t="s">
        <v>109</v>
      </c>
      <c r="AC154" s="49"/>
      <c r="AD154" s="50" t="str">
        <f ca="1">IF(INT(YEARFRAC(I154,TODAY()))&lt;=30,INT(YEARFRAC(I154,TODAY())),"")</f>
        <v/>
      </c>
      <c r="AE154" s="50" t="str">
        <f ca="1">IF(AND(INT(YEARFRAC(I154,TODAY()))&gt;=31,INT(YEARFRAC(I154,TODAY()))&lt;=35),INT(YEARFRAC(I154,TODAY())),"")</f>
        <v/>
      </c>
      <c r="AF154" s="50" t="str">
        <f ca="1">IF(AND(INT(YEARFRAC(I154,TODAY()))&gt;=36,INT(YEARFRAC(I154,TODAY()))&lt;=40),INT(YEARFRAC(I154,TODAY())),"")</f>
        <v/>
      </c>
      <c r="AG154" s="51" t="str">
        <f ca="1">IF(AND(INT(YEARFRAC(I154,TODAY()))&gt;=41,INT(YEARFRAC(I154,TODAY()))&lt;=45),INT(YEARFRAC(I154,TODAY())),"")</f>
        <v/>
      </c>
      <c r="AH154" s="51" t="str">
        <f ca="1">IF(AND(INT(YEARFRAC(I154,TODAY()))&gt;=46,INT(YEARFRAC(I154,TODAY()))&lt;=48),INT(YEARFRAC(I154,TODAY())),"")</f>
        <v/>
      </c>
      <c r="AI154" s="89"/>
    </row>
    <row r="155" spans="1:35" ht="31.2" x14ac:dyDescent="0.3">
      <c r="A155" s="57"/>
      <c r="B155" s="44" t="s">
        <v>1129</v>
      </c>
      <c r="C155" s="139">
        <v>144</v>
      </c>
      <c r="D155" s="85" t="s">
        <v>23</v>
      </c>
      <c r="E155" s="58"/>
      <c r="F155" s="89"/>
      <c r="G155" s="55"/>
      <c r="H155" s="85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90"/>
      <c r="J155" s="57"/>
      <c r="K155" s="58"/>
      <c r="L155" s="49"/>
      <c r="M155" s="58"/>
      <c r="N155" s="58"/>
      <c r="O155" s="85"/>
      <c r="P155" s="58"/>
      <c r="Q155" s="58"/>
      <c r="R155" s="58"/>
      <c r="S155" s="49"/>
      <c r="T155" s="89"/>
      <c r="U155" s="85" t="s">
        <v>22</v>
      </c>
      <c r="V155" s="47">
        <v>100</v>
      </c>
      <c r="W155" s="37"/>
      <c r="X155" s="48">
        <v>45825</v>
      </c>
      <c r="Y155" s="48" t="s">
        <v>1130</v>
      </c>
      <c r="Z155" s="48" t="str">
        <f>IF(E155="","",IF(T155="","ні","так"))</f>
        <v/>
      </c>
      <c r="AA155" s="48">
        <v>45824</v>
      </c>
      <c r="AB155" s="48" t="s">
        <v>109</v>
      </c>
      <c r="AC155" s="49"/>
      <c r="AD155" s="50" t="str">
        <f ca="1">IF(INT(YEARFRAC(I155,TODAY()))&lt;=30,INT(YEARFRAC(I155,TODAY())),"")</f>
        <v/>
      </c>
      <c r="AE155" s="50" t="str">
        <f ca="1">IF(AND(INT(YEARFRAC(I155,TODAY()))&gt;=31,INT(YEARFRAC(I155,TODAY()))&lt;=35),INT(YEARFRAC(I155,TODAY())),"")</f>
        <v/>
      </c>
      <c r="AF155" s="50" t="str">
        <f ca="1">IF(AND(INT(YEARFRAC(I155,TODAY()))&gt;=36,INT(YEARFRAC(I155,TODAY()))&lt;=40),INT(YEARFRAC(I155,TODAY())),"")</f>
        <v/>
      </c>
      <c r="AG155" s="51" t="str">
        <f ca="1">IF(AND(INT(YEARFRAC(I155,TODAY()))&gt;=41,INT(YEARFRAC(I155,TODAY()))&lt;=45),INT(YEARFRAC(I155,TODAY())),"")</f>
        <v/>
      </c>
      <c r="AH155" s="51" t="str">
        <f ca="1">IF(AND(INT(YEARFRAC(I155,TODAY()))&gt;=46,INT(YEARFRAC(I155,TODAY()))&lt;=48),INT(YEARFRAC(I155,TODAY())),"")</f>
        <v/>
      </c>
      <c r="AI155" s="89"/>
    </row>
    <row r="156" spans="1:35" ht="31.2" x14ac:dyDescent="0.3">
      <c r="A156" s="57"/>
      <c r="B156" s="44" t="s">
        <v>1129</v>
      </c>
      <c r="C156" s="139">
        <v>145</v>
      </c>
      <c r="D156" s="85" t="s">
        <v>23</v>
      </c>
      <c r="E156" s="58"/>
      <c r="F156" s="89"/>
      <c r="G156" s="55"/>
      <c r="H156" s="85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90"/>
      <c r="J156" s="57"/>
      <c r="K156" s="58"/>
      <c r="L156" s="49"/>
      <c r="M156" s="58"/>
      <c r="N156" s="58"/>
      <c r="O156" s="85"/>
      <c r="P156" s="58"/>
      <c r="Q156" s="58"/>
      <c r="R156" s="58"/>
      <c r="S156" s="49"/>
      <c r="T156" s="89"/>
      <c r="U156" s="85" t="s">
        <v>22</v>
      </c>
      <c r="V156" s="47">
        <v>100</v>
      </c>
      <c r="W156" s="37"/>
      <c r="X156" s="48">
        <v>45825</v>
      </c>
      <c r="Y156" s="48" t="s">
        <v>1130</v>
      </c>
      <c r="Z156" s="48" t="str">
        <f>IF(E156="","",IF(T156="","ні","так"))</f>
        <v/>
      </c>
      <c r="AA156" s="48">
        <v>45824</v>
      </c>
      <c r="AB156" s="48" t="s">
        <v>109</v>
      </c>
      <c r="AC156" s="49"/>
      <c r="AD156" s="50" t="str">
        <f ca="1">IF(INT(YEARFRAC(I156,TODAY()))&lt;=30,INT(YEARFRAC(I156,TODAY())),"")</f>
        <v/>
      </c>
      <c r="AE156" s="50" t="str">
        <f ca="1">IF(AND(INT(YEARFRAC(I156,TODAY()))&gt;=31,INT(YEARFRAC(I156,TODAY()))&lt;=35),INT(YEARFRAC(I156,TODAY())),"")</f>
        <v/>
      </c>
      <c r="AF156" s="50" t="str">
        <f ca="1">IF(AND(INT(YEARFRAC(I156,TODAY()))&gt;=36,INT(YEARFRAC(I156,TODAY()))&lt;=40),INT(YEARFRAC(I156,TODAY())),"")</f>
        <v/>
      </c>
      <c r="AG156" s="51" t="str">
        <f ca="1">IF(AND(INT(YEARFRAC(I156,TODAY()))&gt;=41,INT(YEARFRAC(I156,TODAY()))&lt;=45),INT(YEARFRAC(I156,TODAY())),"")</f>
        <v/>
      </c>
      <c r="AH156" s="51" t="str">
        <f ca="1">IF(AND(INT(YEARFRAC(I156,TODAY()))&gt;=46,INT(YEARFRAC(I156,TODAY()))&lt;=48),INT(YEARFRAC(I156,TODAY())),"")</f>
        <v/>
      </c>
      <c r="AI156" s="89"/>
    </row>
    <row r="157" spans="1:35" ht="31.2" x14ac:dyDescent="0.3">
      <c r="A157" s="57"/>
      <c r="B157" s="44" t="s">
        <v>1129</v>
      </c>
      <c r="C157" s="139">
        <v>146</v>
      </c>
      <c r="D157" s="85" t="s">
        <v>23</v>
      </c>
      <c r="E157" s="58"/>
      <c r="F157" s="89"/>
      <c r="G157" s="55"/>
      <c r="H157" s="85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90"/>
      <c r="J157" s="57"/>
      <c r="K157" s="58"/>
      <c r="L157" s="49"/>
      <c r="M157" s="58"/>
      <c r="N157" s="58"/>
      <c r="O157" s="85"/>
      <c r="P157" s="58"/>
      <c r="Q157" s="58"/>
      <c r="R157" s="58"/>
      <c r="S157" s="49"/>
      <c r="T157" s="89"/>
      <c r="U157" s="85" t="s">
        <v>22</v>
      </c>
      <c r="V157" s="47">
        <v>100</v>
      </c>
      <c r="W157" s="37"/>
      <c r="X157" s="48">
        <v>45825</v>
      </c>
      <c r="Y157" s="48" t="s">
        <v>1130</v>
      </c>
      <c r="Z157" s="48" t="str">
        <f>IF(E157="","",IF(T157="","ні","так"))</f>
        <v/>
      </c>
      <c r="AA157" s="48">
        <v>45824</v>
      </c>
      <c r="AB157" s="48" t="s">
        <v>109</v>
      </c>
      <c r="AC157" s="49"/>
      <c r="AD157" s="50" t="str">
        <f ca="1">IF(INT(YEARFRAC(I157,TODAY()))&lt;=30,INT(YEARFRAC(I157,TODAY())),"")</f>
        <v/>
      </c>
      <c r="AE157" s="50" t="str">
        <f ca="1">IF(AND(INT(YEARFRAC(I157,TODAY()))&gt;=31,INT(YEARFRAC(I157,TODAY()))&lt;=35),INT(YEARFRAC(I157,TODAY())),"")</f>
        <v/>
      </c>
      <c r="AF157" s="50" t="str">
        <f ca="1">IF(AND(INT(YEARFRAC(I157,TODAY()))&gt;=36,INT(YEARFRAC(I157,TODAY()))&lt;=40),INT(YEARFRAC(I157,TODAY())),"")</f>
        <v/>
      </c>
      <c r="AG157" s="51" t="str">
        <f ca="1">IF(AND(INT(YEARFRAC(I157,TODAY()))&gt;=41,INT(YEARFRAC(I157,TODAY()))&lt;=45),INT(YEARFRAC(I157,TODAY())),"")</f>
        <v/>
      </c>
      <c r="AH157" s="51" t="str">
        <f ca="1">IF(AND(INT(YEARFRAC(I157,TODAY()))&gt;=46,INT(YEARFRAC(I157,TODAY()))&lt;=48),INT(YEARFRAC(I157,TODAY())),"")</f>
        <v/>
      </c>
      <c r="AI157" s="89"/>
    </row>
    <row r="158" spans="1:35" ht="31.2" x14ac:dyDescent="0.3">
      <c r="A158" s="57"/>
      <c r="B158" s="44" t="s">
        <v>1129</v>
      </c>
      <c r="C158" s="139">
        <v>147</v>
      </c>
      <c r="D158" s="85" t="s">
        <v>23</v>
      </c>
      <c r="E158" s="58"/>
      <c r="F158" s="89"/>
      <c r="G158" s="55"/>
      <c r="H158" s="85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90"/>
      <c r="J158" s="57"/>
      <c r="K158" s="58"/>
      <c r="L158" s="49"/>
      <c r="M158" s="58"/>
      <c r="N158" s="58"/>
      <c r="O158" s="85"/>
      <c r="P158" s="58"/>
      <c r="Q158" s="58"/>
      <c r="R158" s="58"/>
      <c r="S158" s="49"/>
      <c r="T158" s="89"/>
      <c r="U158" s="85" t="s">
        <v>22</v>
      </c>
      <c r="V158" s="47">
        <v>100</v>
      </c>
      <c r="W158" s="37"/>
      <c r="X158" s="48">
        <v>45825</v>
      </c>
      <c r="Y158" s="48" t="s">
        <v>1130</v>
      </c>
      <c r="Z158" s="48" t="str">
        <f>IF(E158="","",IF(T158="","ні","так"))</f>
        <v/>
      </c>
      <c r="AA158" s="48">
        <v>45824</v>
      </c>
      <c r="AB158" s="48" t="s">
        <v>109</v>
      </c>
      <c r="AC158" s="49"/>
      <c r="AD158" s="50" t="str">
        <f ca="1">IF(INT(YEARFRAC(I158,TODAY()))&lt;=30,INT(YEARFRAC(I158,TODAY())),"")</f>
        <v/>
      </c>
      <c r="AE158" s="50" t="str">
        <f ca="1">IF(AND(INT(YEARFRAC(I158,TODAY()))&gt;=31,INT(YEARFRAC(I158,TODAY()))&lt;=35),INT(YEARFRAC(I158,TODAY())),"")</f>
        <v/>
      </c>
      <c r="AF158" s="50" t="str">
        <f ca="1">IF(AND(INT(YEARFRAC(I158,TODAY()))&gt;=36,INT(YEARFRAC(I158,TODAY()))&lt;=40),INT(YEARFRAC(I158,TODAY())),"")</f>
        <v/>
      </c>
      <c r="AG158" s="51" t="str">
        <f ca="1">IF(AND(INT(YEARFRAC(I158,TODAY()))&gt;=41,INT(YEARFRAC(I158,TODAY()))&lt;=45),INT(YEARFRAC(I158,TODAY())),"")</f>
        <v/>
      </c>
      <c r="AH158" s="51" t="str">
        <f ca="1">IF(AND(INT(YEARFRAC(I158,TODAY()))&gt;=46,INT(YEARFRAC(I158,TODAY()))&lt;=48),INT(YEARFRAC(I158,TODAY())),"")</f>
        <v/>
      </c>
      <c r="AI158" s="89"/>
    </row>
    <row r="159" spans="1:35" ht="31.2" x14ac:dyDescent="0.3">
      <c r="A159" s="57"/>
      <c r="B159" s="44" t="s">
        <v>1129</v>
      </c>
      <c r="C159" s="139">
        <v>148</v>
      </c>
      <c r="D159" s="85" t="s">
        <v>23</v>
      </c>
      <c r="E159" s="58"/>
      <c r="F159" s="89"/>
      <c r="G159" s="55"/>
      <c r="H159" s="85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90"/>
      <c r="J159" s="57"/>
      <c r="K159" s="58"/>
      <c r="L159" s="49"/>
      <c r="M159" s="58"/>
      <c r="N159" s="58"/>
      <c r="O159" s="85"/>
      <c r="P159" s="58"/>
      <c r="Q159" s="58"/>
      <c r="R159" s="58"/>
      <c r="S159" s="49"/>
      <c r="T159" s="89"/>
      <c r="U159" s="85" t="s">
        <v>22</v>
      </c>
      <c r="V159" s="47">
        <v>100</v>
      </c>
      <c r="W159" s="37"/>
      <c r="X159" s="48">
        <v>45825</v>
      </c>
      <c r="Y159" s="48" t="s">
        <v>1130</v>
      </c>
      <c r="Z159" s="48" t="str">
        <f>IF(E159="","",IF(T159="","ні","так"))</f>
        <v/>
      </c>
      <c r="AA159" s="48">
        <v>45824</v>
      </c>
      <c r="AB159" s="48" t="s">
        <v>109</v>
      </c>
      <c r="AC159" s="49"/>
      <c r="AD159" s="50" t="str">
        <f ca="1">IF(INT(YEARFRAC(I159,TODAY()))&lt;=30,INT(YEARFRAC(I159,TODAY())),"")</f>
        <v/>
      </c>
      <c r="AE159" s="50" t="str">
        <f ca="1">IF(AND(INT(YEARFRAC(I159,TODAY()))&gt;=31,INT(YEARFRAC(I159,TODAY()))&lt;=35),INT(YEARFRAC(I159,TODAY())),"")</f>
        <v/>
      </c>
      <c r="AF159" s="50" t="str">
        <f ca="1">IF(AND(INT(YEARFRAC(I159,TODAY()))&gt;=36,INT(YEARFRAC(I159,TODAY()))&lt;=40),INT(YEARFRAC(I159,TODAY())),"")</f>
        <v/>
      </c>
      <c r="AG159" s="51" t="str">
        <f ca="1">IF(AND(INT(YEARFRAC(I159,TODAY()))&gt;=41,INT(YEARFRAC(I159,TODAY()))&lt;=45),INT(YEARFRAC(I159,TODAY())),"")</f>
        <v/>
      </c>
      <c r="AH159" s="51" t="str">
        <f ca="1">IF(AND(INT(YEARFRAC(I159,TODAY()))&gt;=46,INT(YEARFRAC(I159,TODAY()))&lt;=48),INT(YEARFRAC(I159,TODAY())),"")</f>
        <v/>
      </c>
      <c r="AI159" s="89"/>
    </row>
    <row r="160" spans="1:35" ht="31.2" x14ac:dyDescent="0.3">
      <c r="A160" s="57"/>
      <c r="B160" s="44" t="s">
        <v>1129</v>
      </c>
      <c r="C160" s="139">
        <v>149</v>
      </c>
      <c r="D160" s="85" t="s">
        <v>23</v>
      </c>
      <c r="E160" s="58"/>
      <c r="F160" s="89"/>
      <c r="G160" s="55"/>
      <c r="H160" s="85" t="str" cm="1">
        <f t="array" ref="H160">IF(
  ISBLANK(F160),
  "",
  IF(
    COUNTIF(Settings!G$1:G$609, F160) = 1,
    INDEX(Settings!H$1:H$609, MATCH(F160, Settings!G$1:G$609, 0)),
    IFERROR(
      INDEX(Settings!H$1:H$609,
        MATCH(1,
          (Settings!G$1:G$609=F160) * (Settings!D$1:D$609=G160),
          0
        )
      ),
      ""
    )
  )
)</f>
        <v/>
      </c>
      <c r="I160" s="90"/>
      <c r="J160" s="57"/>
      <c r="K160" s="58"/>
      <c r="L160" s="49"/>
      <c r="M160" s="58"/>
      <c r="N160" s="58"/>
      <c r="O160" s="85"/>
      <c r="P160" s="58"/>
      <c r="Q160" s="58"/>
      <c r="R160" s="58"/>
      <c r="S160" s="49"/>
      <c r="T160" s="89"/>
      <c r="U160" s="85" t="s">
        <v>22</v>
      </c>
      <c r="V160" s="47">
        <v>100</v>
      </c>
      <c r="W160" s="37"/>
      <c r="X160" s="48">
        <v>45825</v>
      </c>
      <c r="Y160" s="48" t="s">
        <v>1130</v>
      </c>
      <c r="Z160" s="48" t="str">
        <f>IF(E160="","",IF(T160="","ні","так"))</f>
        <v/>
      </c>
      <c r="AA160" s="48">
        <v>45824</v>
      </c>
      <c r="AB160" s="48" t="s">
        <v>109</v>
      </c>
      <c r="AC160" s="49"/>
      <c r="AD160" s="50" t="str">
        <f ca="1">IF(INT(YEARFRAC(I160,TODAY()))&lt;=30,INT(YEARFRAC(I160,TODAY())),"")</f>
        <v/>
      </c>
      <c r="AE160" s="50" t="str">
        <f ca="1">IF(AND(INT(YEARFRAC(I160,TODAY()))&gt;=31,INT(YEARFRAC(I160,TODAY()))&lt;=35),INT(YEARFRAC(I160,TODAY())),"")</f>
        <v/>
      </c>
      <c r="AF160" s="50" t="str">
        <f ca="1">IF(AND(INT(YEARFRAC(I160,TODAY()))&gt;=36,INT(YEARFRAC(I160,TODAY()))&lt;=40),INT(YEARFRAC(I160,TODAY())),"")</f>
        <v/>
      </c>
      <c r="AG160" s="51" t="str">
        <f ca="1">IF(AND(INT(YEARFRAC(I160,TODAY()))&gt;=41,INT(YEARFRAC(I160,TODAY()))&lt;=45),INT(YEARFRAC(I160,TODAY())),"")</f>
        <v/>
      </c>
      <c r="AH160" s="51" t="str">
        <f ca="1">IF(AND(INT(YEARFRAC(I160,TODAY()))&gt;=46,INT(YEARFRAC(I160,TODAY()))&lt;=48),INT(YEARFRAC(I160,TODAY())),"")</f>
        <v/>
      </c>
      <c r="AI160" s="89"/>
    </row>
    <row r="161" spans="1:35" ht="16.8" x14ac:dyDescent="0.3">
      <c r="A161" s="57"/>
      <c r="B161" s="44"/>
      <c r="C161" s="89"/>
      <c r="D161" s="89"/>
      <c r="E161" s="58"/>
      <c r="F161" s="89"/>
      <c r="G161" s="55"/>
      <c r="H161" s="89"/>
      <c r="I161" s="90"/>
      <c r="J161" s="57"/>
      <c r="K161" s="58"/>
      <c r="L161" s="49"/>
      <c r="M161" s="58"/>
      <c r="N161" s="58"/>
      <c r="O161" s="85"/>
      <c r="P161" s="58"/>
      <c r="Q161" s="58"/>
      <c r="R161" s="58"/>
      <c r="S161" s="49"/>
      <c r="T161" s="89"/>
      <c r="U161" s="85"/>
      <c r="V161" s="47"/>
      <c r="W161" s="37"/>
      <c r="X161" s="48"/>
      <c r="Y161" s="48"/>
      <c r="Z161" s="48"/>
      <c r="AA161" s="48"/>
      <c r="AB161" s="48"/>
      <c r="AC161" s="49"/>
      <c r="AD161" s="50" t="str">
        <f ca="1">IF(INT(YEARFRAC(I161,TODAY()))&lt;=30,INT(YEARFRAC(I161,TODAY())),"")</f>
        <v/>
      </c>
      <c r="AE161" s="50" t="str">
        <f ca="1">IF(AND(INT(YEARFRAC(I161,TODAY()))&gt;=31,INT(YEARFRAC(I161,TODAY()))&lt;=35),INT(YEARFRAC(I161,TODAY())),"")</f>
        <v/>
      </c>
      <c r="AF161" s="50" t="str">
        <f ca="1">IF(AND(INT(YEARFRAC(I161,TODAY()))&gt;=36,INT(YEARFRAC(I161,TODAY()))&lt;=40),INT(YEARFRAC(I161,TODAY())),"")</f>
        <v/>
      </c>
      <c r="AG161" s="51" t="str">
        <f ca="1">IF(AND(INT(YEARFRAC(I161,TODAY()))&gt;=41,INT(YEARFRAC(I161,TODAY()))&lt;=45),INT(YEARFRAC(I161,TODAY())),"")</f>
        <v/>
      </c>
      <c r="AH161" s="51" t="str">
        <f ca="1">IF(AND(INT(YEARFRAC(I161,TODAY()))&gt;=46,INT(YEARFRAC(I161,TODAY()))&lt;=48),INT(YEARFRAC(I161,TODAY())),"")</f>
        <v/>
      </c>
      <c r="AI161" s="89"/>
    </row>
    <row r="162" spans="1:35" ht="16.8" x14ac:dyDescent="0.3">
      <c r="A162" s="57"/>
      <c r="B162" s="44"/>
      <c r="C162" s="89"/>
      <c r="D162" s="89"/>
      <c r="E162" s="58"/>
      <c r="F162" s="89"/>
      <c r="G162" s="55"/>
      <c r="H162" s="89"/>
      <c r="I162" s="90"/>
      <c r="J162" s="57"/>
      <c r="K162" s="58"/>
      <c r="L162" s="49"/>
      <c r="M162" s="58"/>
      <c r="N162" s="58"/>
      <c r="O162" s="85"/>
      <c r="P162" s="58"/>
      <c r="Q162" s="58"/>
      <c r="R162" s="58"/>
      <c r="S162" s="49"/>
      <c r="T162" s="89"/>
      <c r="U162" s="89"/>
      <c r="V162" s="62"/>
      <c r="W162" s="57"/>
      <c r="X162" s="61"/>
      <c r="Y162" s="61"/>
      <c r="Z162" s="48"/>
      <c r="AA162" s="48"/>
      <c r="AB162" s="48"/>
      <c r="AC162" s="49"/>
      <c r="AD162" s="50" t="str">
        <f ca="1">IF(INT(YEARFRAC(I162,TODAY()))&lt;=30,INT(YEARFRAC(I162,TODAY())),"")</f>
        <v/>
      </c>
      <c r="AE162" s="50" t="str">
        <f ca="1">IF(AND(INT(YEARFRAC(I162,TODAY()))&gt;=31,INT(YEARFRAC(I162,TODAY()))&lt;=35),INT(YEARFRAC(I162,TODAY())),"")</f>
        <v/>
      </c>
      <c r="AF162" s="50" t="str">
        <f ca="1">IF(AND(INT(YEARFRAC(I162,TODAY()))&gt;=36,INT(YEARFRAC(I162,TODAY()))&lt;=40),INT(YEARFRAC(I162,TODAY())),"")</f>
        <v/>
      </c>
      <c r="AG162" s="51" t="str">
        <f ca="1">IF(AND(INT(YEARFRAC(I162,TODAY()))&gt;=41,INT(YEARFRAC(I162,TODAY()))&lt;=45),INT(YEARFRAC(I162,TODAY())),"")</f>
        <v/>
      </c>
      <c r="AH162" s="51" t="str">
        <f ca="1">IF(AND(INT(YEARFRAC(I162,TODAY()))&gt;=46,INT(YEARFRAC(I162,TODAY()))&lt;=48),INT(YEARFRAC(I162,TODAY())),"")</f>
        <v/>
      </c>
      <c r="AI162" s="89"/>
    </row>
    <row r="163" spans="1:35" ht="16.8" x14ac:dyDescent="0.3">
      <c r="A163" s="57"/>
      <c r="B163" s="44"/>
      <c r="C163" s="89"/>
      <c r="D163" s="89"/>
      <c r="E163" s="58"/>
      <c r="F163" s="89"/>
      <c r="G163" s="55"/>
      <c r="H163" s="89"/>
      <c r="I163" s="90"/>
      <c r="J163" s="57"/>
      <c r="K163" s="58"/>
      <c r="L163" s="49"/>
      <c r="M163" s="58"/>
      <c r="N163" s="58"/>
      <c r="O163" s="85"/>
      <c r="P163" s="58"/>
      <c r="Q163" s="58"/>
      <c r="R163" s="58"/>
      <c r="S163" s="49"/>
      <c r="T163" s="89"/>
      <c r="U163" s="89"/>
      <c r="V163" s="62"/>
      <c r="W163" s="57"/>
      <c r="X163" s="61"/>
      <c r="Y163" s="61"/>
      <c r="Z163" s="48"/>
      <c r="AA163" s="48"/>
      <c r="AB163" s="48"/>
      <c r="AC163" s="49"/>
      <c r="AD163" s="50" t="str">
        <f ca="1">IF(INT(YEARFRAC(I163,TODAY()))&lt;=30,INT(YEARFRAC(I163,TODAY())),"")</f>
        <v/>
      </c>
      <c r="AE163" s="50" t="str">
        <f ca="1">IF(AND(INT(YEARFRAC(I163,TODAY()))&gt;=31,INT(YEARFRAC(I163,TODAY()))&lt;=35),INT(YEARFRAC(I163,TODAY())),"")</f>
        <v/>
      </c>
      <c r="AF163" s="50" t="str">
        <f ca="1">IF(AND(INT(YEARFRAC(I163,TODAY()))&gt;=36,INT(YEARFRAC(I163,TODAY()))&lt;=40),INT(YEARFRAC(I163,TODAY())),"")</f>
        <v/>
      </c>
      <c r="AG163" s="51" t="str">
        <f ca="1">IF(AND(INT(YEARFRAC(I163,TODAY()))&gt;=41,INT(YEARFRAC(I163,TODAY()))&lt;=45),INT(YEARFRAC(I163,TODAY())),"")</f>
        <v/>
      </c>
      <c r="AH163" s="51" t="str">
        <f ca="1">IF(AND(INT(YEARFRAC(I163,TODAY()))&gt;=46,INT(YEARFRAC(I163,TODAY()))&lt;=48),INT(YEARFRAC(I163,TODAY())),"")</f>
        <v/>
      </c>
      <c r="AI163" s="89"/>
    </row>
    <row r="164" spans="1:35" ht="16.8" x14ac:dyDescent="0.3">
      <c r="A164" s="57"/>
      <c r="B164" s="44"/>
      <c r="C164" s="89"/>
      <c r="D164" s="89"/>
      <c r="E164" s="58"/>
      <c r="F164" s="89"/>
      <c r="G164" s="55"/>
      <c r="H164" s="89"/>
      <c r="I164" s="90"/>
      <c r="J164" s="57"/>
      <c r="K164" s="58"/>
      <c r="L164" s="49"/>
      <c r="M164" s="58"/>
      <c r="N164" s="58"/>
      <c r="O164" s="85"/>
      <c r="P164" s="58"/>
      <c r="Q164" s="58"/>
      <c r="R164" s="58"/>
      <c r="S164" s="49"/>
      <c r="T164" s="89"/>
      <c r="U164" s="89"/>
      <c r="V164" s="62"/>
      <c r="W164" s="57"/>
      <c r="X164" s="61"/>
      <c r="Y164" s="61"/>
      <c r="Z164" s="48"/>
      <c r="AA164" s="48"/>
      <c r="AB164" s="48"/>
      <c r="AC164" s="49"/>
      <c r="AD164" s="50" t="str">
        <f ca="1">IF(INT(YEARFRAC(I164,TODAY()))&lt;=30,INT(YEARFRAC(I164,TODAY())),"")</f>
        <v/>
      </c>
      <c r="AE164" s="50" t="str">
        <f ca="1">IF(AND(INT(YEARFRAC(I164,TODAY()))&gt;=31,INT(YEARFRAC(I164,TODAY()))&lt;=35),INT(YEARFRAC(I164,TODAY())),"")</f>
        <v/>
      </c>
      <c r="AF164" s="50" t="str">
        <f ca="1">IF(AND(INT(YEARFRAC(I164,TODAY()))&gt;=36,INT(YEARFRAC(I164,TODAY()))&lt;=40),INT(YEARFRAC(I164,TODAY())),"")</f>
        <v/>
      </c>
      <c r="AG164" s="51" t="str">
        <f ca="1">IF(AND(INT(YEARFRAC(I164,TODAY()))&gt;=41,INT(YEARFRAC(I164,TODAY()))&lt;=45),INT(YEARFRAC(I164,TODAY())),"")</f>
        <v/>
      </c>
      <c r="AH164" s="51" t="str">
        <f ca="1">IF(AND(INT(YEARFRAC(I164,TODAY()))&gt;=46,INT(YEARFRAC(I164,TODAY()))&lt;=48),INT(YEARFRAC(I164,TODAY())),"")</f>
        <v/>
      </c>
      <c r="AI164" s="89"/>
    </row>
    <row r="165" spans="1:35" ht="16.8" x14ac:dyDescent="0.3">
      <c r="A165" s="57"/>
      <c r="B165" s="44"/>
      <c r="C165" s="89"/>
      <c r="D165" s="89"/>
      <c r="E165" s="58"/>
      <c r="F165" s="89"/>
      <c r="G165" s="55"/>
      <c r="H165" s="89"/>
      <c r="I165" s="90"/>
      <c r="J165" s="57"/>
      <c r="K165" s="58"/>
      <c r="L165" s="49"/>
      <c r="M165" s="58"/>
      <c r="N165" s="58"/>
      <c r="O165" s="85"/>
      <c r="P165" s="58"/>
      <c r="Q165" s="58"/>
      <c r="R165" s="58"/>
      <c r="S165" s="49"/>
      <c r="T165" s="89"/>
      <c r="U165" s="89"/>
      <c r="V165" s="62"/>
      <c r="W165" s="57"/>
      <c r="X165" s="61"/>
      <c r="Y165" s="61"/>
      <c r="Z165" s="48"/>
      <c r="AA165" s="48"/>
      <c r="AB165" s="48"/>
      <c r="AC165" s="49"/>
      <c r="AD165" s="50" t="str">
        <f ca="1">IF(INT(YEARFRAC(I165,TODAY()))&lt;=30,INT(YEARFRAC(I165,TODAY())),"")</f>
        <v/>
      </c>
      <c r="AE165" s="50" t="str">
        <f ca="1">IF(AND(INT(YEARFRAC(I165,TODAY()))&gt;=31,INT(YEARFRAC(I165,TODAY()))&lt;=35),INT(YEARFRAC(I165,TODAY())),"")</f>
        <v/>
      </c>
      <c r="AF165" s="50" t="str">
        <f ca="1">IF(AND(INT(YEARFRAC(I165,TODAY()))&gt;=36,INT(YEARFRAC(I165,TODAY()))&lt;=40),INT(YEARFRAC(I165,TODAY())),"")</f>
        <v/>
      </c>
      <c r="AG165" s="51" t="str">
        <f ca="1">IF(AND(INT(YEARFRAC(I165,TODAY()))&gt;=41,INT(YEARFRAC(I165,TODAY()))&lt;=45),INT(YEARFRAC(I165,TODAY())),"")</f>
        <v/>
      </c>
      <c r="AH165" s="51" t="str">
        <f ca="1">IF(AND(INT(YEARFRAC(I165,TODAY()))&gt;=46,INT(YEARFRAC(I165,TODAY()))&lt;=48),INT(YEARFRAC(I165,TODAY())),"")</f>
        <v/>
      </c>
      <c r="AI165" s="89"/>
    </row>
    <row r="166" spans="1:35" ht="16.8" x14ac:dyDescent="0.3">
      <c r="A166" s="57"/>
      <c r="B166" s="44"/>
      <c r="C166" s="89"/>
      <c r="D166" s="89"/>
      <c r="E166" s="58"/>
      <c r="F166" s="89"/>
      <c r="G166" s="55"/>
      <c r="H166" s="89"/>
      <c r="I166" s="90"/>
      <c r="J166" s="57"/>
      <c r="K166" s="58"/>
      <c r="L166" s="49"/>
      <c r="M166" s="58"/>
      <c r="N166" s="58"/>
      <c r="O166" s="85"/>
      <c r="P166" s="58"/>
      <c r="Q166" s="58"/>
      <c r="R166" s="58"/>
      <c r="S166" s="49"/>
      <c r="T166" s="89"/>
      <c r="U166" s="89"/>
      <c r="V166" s="62"/>
      <c r="W166" s="57"/>
      <c r="X166" s="61"/>
      <c r="Y166" s="61"/>
      <c r="Z166" s="48"/>
      <c r="AA166" s="48"/>
      <c r="AB166" s="48"/>
      <c r="AC166" s="49"/>
      <c r="AD166" s="50" t="str">
        <f ca="1">IF(INT(YEARFRAC(I166,TODAY()))&lt;=30,INT(YEARFRAC(I166,TODAY())),"")</f>
        <v/>
      </c>
      <c r="AE166" s="50" t="str">
        <f ca="1">IF(AND(INT(YEARFRAC(I166,TODAY()))&gt;=31,INT(YEARFRAC(I166,TODAY()))&lt;=35),INT(YEARFRAC(I166,TODAY())),"")</f>
        <v/>
      </c>
      <c r="AF166" s="50" t="str">
        <f ca="1">IF(AND(INT(YEARFRAC(I166,TODAY()))&gt;=36,INT(YEARFRAC(I166,TODAY()))&lt;=40),INT(YEARFRAC(I166,TODAY())),"")</f>
        <v/>
      </c>
      <c r="AG166" s="51" t="str">
        <f ca="1">IF(AND(INT(YEARFRAC(I166,TODAY()))&gt;=41,INT(YEARFRAC(I166,TODAY()))&lt;=45),INT(YEARFRAC(I166,TODAY())),"")</f>
        <v/>
      </c>
      <c r="AH166" s="51" t="str">
        <f ca="1">IF(AND(INT(YEARFRAC(I166,TODAY()))&gt;=46,INT(YEARFRAC(I166,TODAY()))&lt;=48),INT(YEARFRAC(I166,TODAY())),"")</f>
        <v/>
      </c>
      <c r="AI166" s="89"/>
    </row>
    <row r="167" spans="1:35" ht="16.8" x14ac:dyDescent="0.3">
      <c r="A167" s="57"/>
      <c r="B167" s="44"/>
      <c r="C167" s="89"/>
      <c r="D167" s="89"/>
      <c r="E167" s="58"/>
      <c r="F167" s="89"/>
      <c r="G167" s="55"/>
      <c r="H167" s="89"/>
      <c r="I167" s="90"/>
      <c r="J167" s="57"/>
      <c r="K167" s="58"/>
      <c r="L167" s="49"/>
      <c r="M167" s="58"/>
      <c r="N167" s="58"/>
      <c r="O167" s="85"/>
      <c r="P167" s="58"/>
      <c r="Q167" s="58"/>
      <c r="R167" s="58"/>
      <c r="S167" s="49"/>
      <c r="T167" s="89"/>
      <c r="U167" s="89"/>
      <c r="V167" s="62"/>
      <c r="W167" s="57"/>
      <c r="X167" s="61"/>
      <c r="Y167" s="61"/>
      <c r="Z167" s="48"/>
      <c r="AA167" s="48"/>
      <c r="AB167" s="48"/>
      <c r="AC167" s="49"/>
      <c r="AD167" s="50" t="str">
        <f ca="1">IF(INT(YEARFRAC(I167,TODAY()))&lt;=30,INT(YEARFRAC(I167,TODAY())),"")</f>
        <v/>
      </c>
      <c r="AE167" s="50" t="str">
        <f ca="1">IF(AND(INT(YEARFRAC(I167,TODAY()))&gt;=31,INT(YEARFRAC(I167,TODAY()))&lt;=35),INT(YEARFRAC(I167,TODAY())),"")</f>
        <v/>
      </c>
      <c r="AF167" s="50" t="str">
        <f ca="1">IF(AND(INT(YEARFRAC(I167,TODAY()))&gt;=36,INT(YEARFRAC(I167,TODAY()))&lt;=40),INT(YEARFRAC(I167,TODAY())),"")</f>
        <v/>
      </c>
      <c r="AG167" s="51" t="str">
        <f ca="1">IF(AND(INT(YEARFRAC(I167,TODAY()))&gt;=41,INT(YEARFRAC(I167,TODAY()))&lt;=45),INT(YEARFRAC(I167,TODAY())),"")</f>
        <v/>
      </c>
      <c r="AH167" s="51" t="str">
        <f ca="1">IF(AND(INT(YEARFRAC(I167,TODAY()))&gt;=46,INT(YEARFRAC(I167,TODAY()))&lt;=48),INT(YEARFRAC(I167,TODAY())),"")</f>
        <v/>
      </c>
      <c r="AI167" s="89"/>
    </row>
    <row r="168" spans="1:35" ht="16.8" x14ac:dyDescent="0.3">
      <c r="A168" s="57"/>
      <c r="B168" s="44"/>
      <c r="C168" s="89"/>
      <c r="D168" s="89"/>
      <c r="E168" s="58"/>
      <c r="F168" s="89"/>
      <c r="G168" s="55"/>
      <c r="H168" s="89"/>
      <c r="I168" s="90"/>
      <c r="J168" s="57"/>
      <c r="K168" s="58"/>
      <c r="L168" s="49"/>
      <c r="M168" s="58"/>
      <c r="N168" s="58"/>
      <c r="O168" s="85"/>
      <c r="P168" s="58"/>
      <c r="Q168" s="58"/>
      <c r="R168" s="58"/>
      <c r="S168" s="49"/>
      <c r="T168" s="89"/>
      <c r="U168" s="89"/>
      <c r="V168" s="62"/>
      <c r="W168" s="57"/>
      <c r="X168" s="61"/>
      <c r="Y168" s="61"/>
      <c r="Z168" s="48"/>
      <c r="AA168" s="48"/>
      <c r="AB168" s="48"/>
      <c r="AC168" s="49"/>
      <c r="AD168" s="50" t="str">
        <f ca="1">IF(INT(YEARFRAC(I168,TODAY()))&lt;=30,INT(YEARFRAC(I168,TODAY())),"")</f>
        <v/>
      </c>
      <c r="AE168" s="50" t="str">
        <f ca="1">IF(AND(INT(YEARFRAC(I168,TODAY()))&gt;=31,INT(YEARFRAC(I168,TODAY()))&lt;=35),INT(YEARFRAC(I168,TODAY())),"")</f>
        <v/>
      </c>
      <c r="AF168" s="50" t="str">
        <f ca="1">IF(AND(INT(YEARFRAC(I168,TODAY()))&gt;=36,INT(YEARFRAC(I168,TODAY()))&lt;=40),INT(YEARFRAC(I168,TODAY())),"")</f>
        <v/>
      </c>
      <c r="AG168" s="51" t="str">
        <f ca="1">IF(AND(INT(YEARFRAC(I168,TODAY()))&gt;=41,INT(YEARFRAC(I168,TODAY()))&lt;=45),INT(YEARFRAC(I168,TODAY())),"")</f>
        <v/>
      </c>
      <c r="AH168" s="51" t="str">
        <f ca="1">IF(AND(INT(YEARFRAC(I168,TODAY()))&gt;=46,INT(YEARFRAC(I168,TODAY()))&lt;=48),INT(YEARFRAC(I168,TODAY())),"")</f>
        <v/>
      </c>
      <c r="AI168" s="89"/>
    </row>
    <row r="169" spans="1:35" ht="16.8" x14ac:dyDescent="0.3">
      <c r="A169" s="57"/>
      <c r="B169" s="44"/>
      <c r="C169" s="89"/>
      <c r="D169" s="89"/>
      <c r="E169" s="58"/>
      <c r="F169" s="89"/>
      <c r="G169" s="55"/>
      <c r="H169" s="89"/>
      <c r="I169" s="90"/>
      <c r="J169" s="57"/>
      <c r="K169" s="58"/>
      <c r="L169" s="49"/>
      <c r="M169" s="58"/>
      <c r="N169" s="58"/>
      <c r="O169" s="85"/>
      <c r="P169" s="58"/>
      <c r="Q169" s="58"/>
      <c r="R169" s="58"/>
      <c r="S169" s="49"/>
      <c r="T169" s="89"/>
      <c r="U169" s="89"/>
      <c r="V169" s="62"/>
      <c r="W169" s="57"/>
      <c r="X169" s="61"/>
      <c r="Y169" s="61"/>
      <c r="Z169" s="48"/>
      <c r="AA169" s="48"/>
      <c r="AB169" s="48"/>
      <c r="AC169" s="49"/>
      <c r="AD169" s="50" t="str">
        <f ca="1">IF(INT(YEARFRAC(I169,TODAY()))&lt;=30,INT(YEARFRAC(I169,TODAY())),"")</f>
        <v/>
      </c>
      <c r="AE169" s="50" t="str">
        <f ca="1">IF(AND(INT(YEARFRAC(I169,TODAY()))&gt;=31,INT(YEARFRAC(I169,TODAY()))&lt;=35),INT(YEARFRAC(I169,TODAY())),"")</f>
        <v/>
      </c>
      <c r="AF169" s="50" t="str">
        <f ca="1">IF(AND(INT(YEARFRAC(I169,TODAY()))&gt;=36,INT(YEARFRAC(I169,TODAY()))&lt;=40),INT(YEARFRAC(I169,TODAY())),"")</f>
        <v/>
      </c>
      <c r="AG169" s="51" t="str">
        <f ca="1">IF(AND(INT(YEARFRAC(I169,TODAY()))&gt;=41,INT(YEARFRAC(I169,TODAY()))&lt;=45),INT(YEARFRAC(I169,TODAY())),"")</f>
        <v/>
      </c>
      <c r="AH169" s="51" t="str">
        <f ca="1">IF(AND(INT(YEARFRAC(I169,TODAY()))&gt;=46,INT(YEARFRAC(I169,TODAY()))&lt;=48),INT(YEARFRAC(I169,TODAY())),"")</f>
        <v/>
      </c>
      <c r="AI169" s="89"/>
    </row>
    <row r="170" spans="1:35" ht="16.8" x14ac:dyDescent="0.3">
      <c r="A170" s="57"/>
      <c r="B170" s="44"/>
      <c r="C170" s="89"/>
      <c r="D170" s="89"/>
      <c r="E170" s="58"/>
      <c r="F170" s="89"/>
      <c r="G170" s="55"/>
      <c r="H170" s="89"/>
      <c r="I170" s="90"/>
      <c r="J170" s="57"/>
      <c r="K170" s="58"/>
      <c r="L170" s="49"/>
      <c r="M170" s="58"/>
      <c r="N170" s="58"/>
      <c r="O170" s="85"/>
      <c r="P170" s="58"/>
      <c r="Q170" s="58"/>
      <c r="R170" s="58"/>
      <c r="S170" s="49"/>
      <c r="T170" s="89"/>
      <c r="U170" s="89"/>
      <c r="V170" s="62"/>
      <c r="W170" s="57"/>
      <c r="X170" s="61"/>
      <c r="Y170" s="61"/>
      <c r="Z170" s="48"/>
      <c r="AA170" s="48"/>
      <c r="AB170" s="48"/>
      <c r="AC170" s="49"/>
      <c r="AD170" s="50" t="str">
        <f ca="1">IF(INT(YEARFRAC(I170,TODAY()))&lt;=30,INT(YEARFRAC(I170,TODAY())),"")</f>
        <v/>
      </c>
      <c r="AE170" s="50" t="str">
        <f ca="1">IF(AND(INT(YEARFRAC(I170,TODAY()))&gt;=31,INT(YEARFRAC(I170,TODAY()))&lt;=35),INT(YEARFRAC(I170,TODAY())),"")</f>
        <v/>
      </c>
      <c r="AF170" s="50" t="str">
        <f ca="1">IF(AND(INT(YEARFRAC(I170,TODAY()))&gt;=36,INT(YEARFRAC(I170,TODAY()))&lt;=40),INT(YEARFRAC(I170,TODAY())),"")</f>
        <v/>
      </c>
      <c r="AG170" s="51" t="str">
        <f ca="1">IF(AND(INT(YEARFRAC(I170,TODAY()))&gt;=41,INT(YEARFRAC(I170,TODAY()))&lt;=45),INT(YEARFRAC(I170,TODAY())),"")</f>
        <v/>
      </c>
      <c r="AH170" s="51" t="str">
        <f ca="1">IF(AND(INT(YEARFRAC(I170,TODAY()))&gt;=46,INT(YEARFRAC(I170,TODAY()))&lt;=48),INT(YEARFRAC(I170,TODAY())),"")</f>
        <v/>
      </c>
      <c r="AI170" s="89"/>
    </row>
    <row r="171" spans="1:35" ht="16.8" x14ac:dyDescent="0.3">
      <c r="A171" s="57"/>
      <c r="B171" s="44"/>
      <c r="C171" s="89"/>
      <c r="D171" s="89"/>
      <c r="E171" s="58"/>
      <c r="F171" s="89"/>
      <c r="G171" s="55"/>
      <c r="H171" s="89"/>
      <c r="I171" s="90"/>
      <c r="J171" s="57"/>
      <c r="K171" s="58"/>
      <c r="L171" s="49"/>
      <c r="M171" s="58"/>
      <c r="N171" s="58"/>
      <c r="O171" s="85"/>
      <c r="P171" s="58"/>
      <c r="Q171" s="58"/>
      <c r="R171" s="58"/>
      <c r="S171" s="49"/>
      <c r="T171" s="89"/>
      <c r="U171" s="89"/>
      <c r="V171" s="62"/>
      <c r="W171" s="57"/>
      <c r="X171" s="61"/>
      <c r="Y171" s="61"/>
      <c r="Z171" s="48"/>
      <c r="AA171" s="48"/>
      <c r="AB171" s="48"/>
      <c r="AC171" s="49"/>
      <c r="AD171" s="50" t="str">
        <f ca="1">IF(INT(YEARFRAC(I171,TODAY()))&lt;=30,INT(YEARFRAC(I171,TODAY())),"")</f>
        <v/>
      </c>
      <c r="AE171" s="50" t="str">
        <f ca="1">IF(AND(INT(YEARFRAC(I171,TODAY()))&gt;=31,INT(YEARFRAC(I171,TODAY()))&lt;=35),INT(YEARFRAC(I171,TODAY())),"")</f>
        <v/>
      </c>
      <c r="AF171" s="50" t="str">
        <f ca="1">IF(AND(INT(YEARFRAC(I171,TODAY()))&gt;=36,INT(YEARFRAC(I171,TODAY()))&lt;=40),INT(YEARFRAC(I171,TODAY())),"")</f>
        <v/>
      </c>
      <c r="AG171" s="51" t="str">
        <f ca="1">IF(AND(INT(YEARFRAC(I171,TODAY()))&gt;=41,INT(YEARFRAC(I171,TODAY()))&lt;=45),INT(YEARFRAC(I171,TODAY())),"")</f>
        <v/>
      </c>
      <c r="AH171" s="51" t="str">
        <f ca="1">IF(AND(INT(YEARFRAC(I171,TODAY()))&gt;=46,INT(YEARFRAC(I171,TODAY()))&lt;=48),INT(YEARFRAC(I171,TODAY())),"")</f>
        <v/>
      </c>
      <c r="AI171" s="89"/>
    </row>
    <row r="172" spans="1:35" ht="16.8" x14ac:dyDescent="0.3">
      <c r="A172" s="57"/>
      <c r="B172" s="44"/>
      <c r="C172" s="89"/>
      <c r="D172" s="89"/>
      <c r="E172" s="58"/>
      <c r="F172" s="89"/>
      <c r="G172" s="55"/>
      <c r="H172" s="89"/>
      <c r="I172" s="90"/>
      <c r="J172" s="57"/>
      <c r="K172" s="58"/>
      <c r="L172" s="49"/>
      <c r="M172" s="58"/>
      <c r="N172" s="58"/>
      <c r="O172" s="85"/>
      <c r="P172" s="58"/>
      <c r="Q172" s="58"/>
      <c r="R172" s="58"/>
      <c r="S172" s="49"/>
      <c r="T172" s="89"/>
      <c r="U172" s="89"/>
      <c r="V172" s="62"/>
      <c r="W172" s="57"/>
      <c r="X172" s="61"/>
      <c r="Y172" s="61"/>
      <c r="Z172" s="48"/>
      <c r="AA172" s="48"/>
      <c r="AB172" s="48"/>
      <c r="AC172" s="49"/>
      <c r="AD172" s="50" t="str">
        <f ca="1">IF(INT(YEARFRAC(I172,TODAY()))&lt;=30,INT(YEARFRAC(I172,TODAY())),"")</f>
        <v/>
      </c>
      <c r="AE172" s="50" t="str">
        <f ca="1">IF(AND(INT(YEARFRAC(I172,TODAY()))&gt;=31,INT(YEARFRAC(I172,TODAY()))&lt;=35),INT(YEARFRAC(I172,TODAY())),"")</f>
        <v/>
      </c>
      <c r="AF172" s="50" t="str">
        <f ca="1">IF(AND(INT(YEARFRAC(I172,TODAY()))&gt;=36,INT(YEARFRAC(I172,TODAY()))&lt;=40),INT(YEARFRAC(I172,TODAY())),"")</f>
        <v/>
      </c>
      <c r="AG172" s="51" t="str">
        <f ca="1">IF(AND(INT(YEARFRAC(I172,TODAY()))&gt;=41,INT(YEARFRAC(I172,TODAY()))&lt;=45),INT(YEARFRAC(I172,TODAY())),"")</f>
        <v/>
      </c>
      <c r="AH172" s="51" t="str">
        <f ca="1">IF(AND(INT(YEARFRAC(I172,TODAY()))&gt;=46,INT(YEARFRAC(I172,TODAY()))&lt;=48),INT(YEARFRAC(I172,TODAY())),"")</f>
        <v/>
      </c>
      <c r="AI172" s="89"/>
    </row>
    <row r="173" spans="1:35" ht="16.8" x14ac:dyDescent="0.3">
      <c r="A173" s="57"/>
      <c r="B173" s="44"/>
      <c r="C173" s="89"/>
      <c r="D173" s="89"/>
      <c r="E173" s="58"/>
      <c r="F173" s="89"/>
      <c r="G173" s="55"/>
      <c r="H173" s="89"/>
      <c r="I173" s="90"/>
      <c r="J173" s="57"/>
      <c r="K173" s="58"/>
      <c r="L173" s="49"/>
      <c r="M173" s="58"/>
      <c r="N173" s="58"/>
      <c r="O173" s="85"/>
      <c r="P173" s="58"/>
      <c r="Q173" s="58"/>
      <c r="R173" s="58"/>
      <c r="S173" s="49"/>
      <c r="T173" s="89"/>
      <c r="U173" s="89"/>
      <c r="V173" s="62"/>
      <c r="W173" s="57"/>
      <c r="X173" s="61"/>
      <c r="Y173" s="61"/>
      <c r="Z173" s="48"/>
      <c r="AA173" s="48"/>
      <c r="AB173" s="48"/>
      <c r="AC173" s="49"/>
      <c r="AD173" s="50" t="str">
        <f ca="1">IF(INT(YEARFRAC(I173,TODAY()))&lt;=30,INT(YEARFRAC(I173,TODAY())),"")</f>
        <v/>
      </c>
      <c r="AE173" s="50" t="str">
        <f ca="1">IF(AND(INT(YEARFRAC(I173,TODAY()))&gt;=31,INT(YEARFRAC(I173,TODAY()))&lt;=35),INT(YEARFRAC(I173,TODAY())),"")</f>
        <v/>
      </c>
      <c r="AF173" s="50" t="str">
        <f ca="1">IF(AND(INT(YEARFRAC(I173,TODAY()))&gt;=36,INT(YEARFRAC(I173,TODAY()))&lt;=40),INT(YEARFRAC(I173,TODAY())),"")</f>
        <v/>
      </c>
      <c r="AG173" s="51" t="str">
        <f ca="1">IF(AND(INT(YEARFRAC(I173,TODAY()))&gt;=41,INT(YEARFRAC(I173,TODAY()))&lt;=45),INT(YEARFRAC(I173,TODAY())),"")</f>
        <v/>
      </c>
      <c r="AH173" s="51" t="str">
        <f ca="1">IF(AND(INT(YEARFRAC(I173,TODAY()))&gt;=46,INT(YEARFRAC(I173,TODAY()))&lt;=48),INT(YEARFRAC(I173,TODAY())),"")</f>
        <v/>
      </c>
      <c r="AI173" s="89"/>
    </row>
    <row r="174" spans="1:35" ht="16.8" x14ac:dyDescent="0.3">
      <c r="A174" s="57"/>
      <c r="B174" s="44"/>
      <c r="C174" s="89"/>
      <c r="D174" s="89"/>
      <c r="E174" s="58"/>
      <c r="F174" s="89"/>
      <c r="G174" s="55"/>
      <c r="H174" s="89"/>
      <c r="I174" s="90"/>
      <c r="J174" s="57"/>
      <c r="K174" s="58"/>
      <c r="L174" s="49"/>
      <c r="M174" s="58"/>
      <c r="N174" s="58"/>
      <c r="O174" s="85"/>
      <c r="P174" s="58"/>
      <c r="Q174" s="58"/>
      <c r="R174" s="58"/>
      <c r="S174" s="49"/>
      <c r="T174" s="89"/>
      <c r="U174" s="89"/>
      <c r="V174" s="62"/>
      <c r="W174" s="57"/>
      <c r="X174" s="61"/>
      <c r="Y174" s="61"/>
      <c r="Z174" s="48"/>
      <c r="AA174" s="48"/>
      <c r="AB174" s="48"/>
      <c r="AC174" s="49"/>
      <c r="AD174" s="50" t="str">
        <f ca="1">IF(INT(YEARFRAC(I174,TODAY()))&lt;=30,INT(YEARFRAC(I174,TODAY())),"")</f>
        <v/>
      </c>
      <c r="AE174" s="50" t="str">
        <f ca="1">IF(AND(INT(YEARFRAC(I174,TODAY()))&gt;=31,INT(YEARFRAC(I174,TODAY()))&lt;=35),INT(YEARFRAC(I174,TODAY())),"")</f>
        <v/>
      </c>
      <c r="AF174" s="50" t="str">
        <f ca="1">IF(AND(INT(YEARFRAC(I174,TODAY()))&gt;=36,INT(YEARFRAC(I174,TODAY()))&lt;=40),INT(YEARFRAC(I174,TODAY())),"")</f>
        <v/>
      </c>
      <c r="AG174" s="51" t="str">
        <f ca="1">IF(AND(INT(YEARFRAC(I174,TODAY()))&gt;=41,INT(YEARFRAC(I174,TODAY()))&lt;=45),INT(YEARFRAC(I174,TODAY())),"")</f>
        <v/>
      </c>
      <c r="AH174" s="51" t="str">
        <f ca="1">IF(AND(INT(YEARFRAC(I174,TODAY()))&gt;=46,INT(YEARFRAC(I174,TODAY()))&lt;=48),INT(YEARFRAC(I174,TODAY())),"")</f>
        <v/>
      </c>
      <c r="AI174" s="89"/>
    </row>
    <row r="175" spans="1:35" ht="16.8" x14ac:dyDescent="0.3">
      <c r="A175" s="57"/>
      <c r="B175" s="44"/>
      <c r="C175" s="89"/>
      <c r="D175" s="89"/>
      <c r="E175" s="58"/>
      <c r="F175" s="89"/>
      <c r="G175" s="55"/>
      <c r="H175" s="89"/>
      <c r="I175" s="90"/>
      <c r="J175" s="57"/>
      <c r="K175" s="58"/>
      <c r="L175" s="49"/>
      <c r="M175" s="58"/>
      <c r="N175" s="58"/>
      <c r="O175" s="85"/>
      <c r="P175" s="58"/>
      <c r="Q175" s="58"/>
      <c r="R175" s="58"/>
      <c r="S175" s="49"/>
      <c r="T175" s="89"/>
      <c r="U175" s="89"/>
      <c r="V175" s="62"/>
      <c r="W175" s="57"/>
      <c r="X175" s="61"/>
      <c r="Y175" s="61"/>
      <c r="Z175" s="48"/>
      <c r="AA175" s="48"/>
      <c r="AB175" s="48"/>
      <c r="AC175" s="49"/>
      <c r="AD175" s="50" t="str">
        <f ca="1">IF(INT(YEARFRAC(I175,TODAY()))&lt;=30,INT(YEARFRAC(I175,TODAY())),"")</f>
        <v/>
      </c>
      <c r="AE175" s="50" t="str">
        <f ca="1">IF(AND(INT(YEARFRAC(I175,TODAY()))&gt;=31,INT(YEARFRAC(I175,TODAY()))&lt;=35),INT(YEARFRAC(I175,TODAY())),"")</f>
        <v/>
      </c>
      <c r="AF175" s="50" t="str">
        <f ca="1">IF(AND(INT(YEARFRAC(I175,TODAY()))&gt;=36,INT(YEARFRAC(I175,TODAY()))&lt;=40),INT(YEARFRAC(I175,TODAY())),"")</f>
        <v/>
      </c>
      <c r="AG175" s="51" t="str">
        <f ca="1">IF(AND(INT(YEARFRAC(I175,TODAY()))&gt;=41,INT(YEARFRAC(I175,TODAY()))&lt;=45),INT(YEARFRAC(I175,TODAY())),"")</f>
        <v/>
      </c>
      <c r="AH175" s="51" t="str">
        <f ca="1">IF(AND(INT(YEARFRAC(I175,TODAY()))&gt;=46,INT(YEARFRAC(I175,TODAY()))&lt;=48),INT(YEARFRAC(I175,TODAY())),"")</f>
        <v/>
      </c>
      <c r="AI175" s="89"/>
    </row>
    <row r="176" spans="1:35" ht="16.8" x14ac:dyDescent="0.3">
      <c r="A176" s="57"/>
      <c r="B176" s="44"/>
      <c r="C176" s="89"/>
      <c r="D176" s="89"/>
      <c r="E176" s="58"/>
      <c r="F176" s="89"/>
      <c r="G176" s="55"/>
      <c r="H176" s="89"/>
      <c r="I176" s="90"/>
      <c r="J176" s="57"/>
      <c r="K176" s="58"/>
      <c r="L176" s="49"/>
      <c r="M176" s="58"/>
      <c r="N176" s="58"/>
      <c r="O176" s="85"/>
      <c r="P176" s="58"/>
      <c r="Q176" s="58"/>
      <c r="R176" s="58"/>
      <c r="S176" s="49"/>
      <c r="T176" s="58"/>
      <c r="U176" s="89"/>
      <c r="V176" s="62"/>
      <c r="W176" s="57"/>
      <c r="X176" s="61"/>
      <c r="Y176" s="61"/>
      <c r="Z176" s="48"/>
      <c r="AA176" s="48"/>
      <c r="AB176" s="48"/>
      <c r="AC176" s="49"/>
      <c r="AD176" s="50" t="str">
        <f ca="1">IF(INT(YEARFRAC(I176,TODAY()))&lt;=30,INT(YEARFRAC(I176,TODAY())),"")</f>
        <v/>
      </c>
      <c r="AE176" s="50" t="str">
        <f ca="1">IF(AND(INT(YEARFRAC(I176,TODAY()))&gt;=31,INT(YEARFRAC(I176,TODAY()))&lt;=35),INT(YEARFRAC(I176,TODAY())),"")</f>
        <v/>
      </c>
      <c r="AF176" s="50" t="str">
        <f ca="1">IF(AND(INT(YEARFRAC(I176,TODAY()))&gt;=36,INT(YEARFRAC(I176,TODAY()))&lt;=40),INT(YEARFRAC(I176,TODAY())),"")</f>
        <v/>
      </c>
      <c r="AG176" s="51" t="str">
        <f ca="1">IF(AND(INT(YEARFRAC(I176,TODAY()))&gt;=41,INT(YEARFRAC(I176,TODAY()))&lt;=45),INT(YEARFRAC(I176,TODAY())),"")</f>
        <v/>
      </c>
      <c r="AH176" s="51" t="str">
        <f ca="1">IF(AND(INT(YEARFRAC(I176,TODAY()))&gt;=46,INT(YEARFRAC(I176,TODAY()))&lt;=48),INT(YEARFRAC(I176,TODAY())),"")</f>
        <v/>
      </c>
      <c r="AI176" s="89"/>
    </row>
    <row r="177" spans="1:35" ht="16.8" x14ac:dyDescent="0.3">
      <c r="A177" s="57"/>
      <c r="B177" s="44"/>
      <c r="C177" s="89"/>
      <c r="D177" s="89"/>
      <c r="E177" s="58"/>
      <c r="F177" s="89"/>
      <c r="G177" s="55"/>
      <c r="H177" s="89"/>
      <c r="I177" s="90"/>
      <c r="J177" s="57"/>
      <c r="K177" s="58"/>
      <c r="L177" s="49"/>
      <c r="M177" s="58"/>
      <c r="N177" s="58"/>
      <c r="O177" s="85"/>
      <c r="P177" s="58"/>
      <c r="Q177" s="58"/>
      <c r="R177" s="58"/>
      <c r="S177" s="49"/>
      <c r="T177" s="58"/>
      <c r="U177" s="89"/>
      <c r="V177" s="62"/>
      <c r="W177" s="57"/>
      <c r="X177" s="61"/>
      <c r="Y177" s="61"/>
      <c r="Z177" s="48"/>
      <c r="AA177" s="48"/>
      <c r="AB177" s="48"/>
      <c r="AC177" s="49"/>
      <c r="AD177" s="50" t="str">
        <f ca="1">IF(INT(YEARFRAC(I177,TODAY()))&lt;=30,INT(YEARFRAC(I177,TODAY())),"")</f>
        <v/>
      </c>
      <c r="AE177" s="50" t="str">
        <f ca="1">IF(AND(INT(YEARFRAC(I177,TODAY()))&gt;=31,INT(YEARFRAC(I177,TODAY()))&lt;=35),INT(YEARFRAC(I177,TODAY())),"")</f>
        <v/>
      </c>
      <c r="AF177" s="50" t="str">
        <f ca="1">IF(AND(INT(YEARFRAC(I177,TODAY()))&gt;=36,INT(YEARFRAC(I177,TODAY()))&lt;=40),INT(YEARFRAC(I177,TODAY())),"")</f>
        <v/>
      </c>
      <c r="AG177" s="51" t="str">
        <f ca="1">IF(AND(INT(YEARFRAC(I177,TODAY()))&gt;=41,INT(YEARFRAC(I177,TODAY()))&lt;=45),INT(YEARFRAC(I177,TODAY())),"")</f>
        <v/>
      </c>
      <c r="AH177" s="51" t="str">
        <f ca="1">IF(AND(INT(YEARFRAC(I177,TODAY()))&gt;=46,INT(YEARFRAC(I177,TODAY()))&lt;=48),INT(YEARFRAC(I177,TODAY())),"")</f>
        <v/>
      </c>
      <c r="AI177" s="89"/>
    </row>
    <row r="178" spans="1:35" ht="16.8" x14ac:dyDescent="0.3">
      <c r="A178" s="57"/>
      <c r="B178" s="44"/>
      <c r="C178" s="89"/>
      <c r="D178" s="89"/>
      <c r="E178" s="58"/>
      <c r="F178" s="89"/>
      <c r="G178" s="55"/>
      <c r="H178" s="89"/>
      <c r="I178" s="90"/>
      <c r="J178" s="57"/>
      <c r="K178" s="58"/>
      <c r="L178" s="49"/>
      <c r="M178" s="58"/>
      <c r="N178" s="58"/>
      <c r="O178" s="85"/>
      <c r="P178" s="58"/>
      <c r="Q178" s="58"/>
      <c r="R178" s="58"/>
      <c r="S178" s="49"/>
      <c r="T178" s="58"/>
      <c r="U178" s="89"/>
      <c r="V178" s="62"/>
      <c r="W178" s="57"/>
      <c r="X178" s="61"/>
      <c r="Y178" s="61"/>
      <c r="Z178" s="48"/>
      <c r="AA178" s="48"/>
      <c r="AB178" s="48"/>
      <c r="AC178" s="49"/>
      <c r="AD178" s="50" t="str">
        <f ca="1">IF(INT(YEARFRAC(I178,TODAY()))&lt;=30,INT(YEARFRAC(I178,TODAY())),"")</f>
        <v/>
      </c>
      <c r="AE178" s="50" t="str">
        <f ca="1">IF(AND(INT(YEARFRAC(I178,TODAY()))&gt;=31,INT(YEARFRAC(I178,TODAY()))&lt;=35),INT(YEARFRAC(I178,TODAY())),"")</f>
        <v/>
      </c>
      <c r="AF178" s="50" t="str">
        <f ca="1">IF(AND(INT(YEARFRAC(I178,TODAY()))&gt;=36,INT(YEARFRAC(I178,TODAY()))&lt;=40),INT(YEARFRAC(I178,TODAY())),"")</f>
        <v/>
      </c>
      <c r="AG178" s="51" t="str">
        <f ca="1">IF(AND(INT(YEARFRAC(I178,TODAY()))&gt;=41,INT(YEARFRAC(I178,TODAY()))&lt;=45),INT(YEARFRAC(I178,TODAY())),"")</f>
        <v/>
      </c>
      <c r="AH178" s="51" t="str">
        <f ca="1">IF(AND(INT(YEARFRAC(I178,TODAY()))&gt;=46,INT(YEARFRAC(I178,TODAY()))&lt;=48),INT(YEARFRAC(I178,TODAY())),"")</f>
        <v/>
      </c>
      <c r="AI178" s="89"/>
    </row>
    <row r="179" spans="1:35" ht="16.8" x14ac:dyDescent="0.3">
      <c r="A179" s="57"/>
      <c r="B179" s="44"/>
      <c r="C179" s="89"/>
      <c r="D179" s="89"/>
      <c r="E179" s="58"/>
      <c r="F179" s="89"/>
      <c r="G179" s="55"/>
      <c r="H179" s="89"/>
      <c r="I179" s="90"/>
      <c r="J179" s="57"/>
      <c r="K179" s="58"/>
      <c r="L179" s="49"/>
      <c r="M179" s="58"/>
      <c r="N179" s="58"/>
      <c r="O179" s="85"/>
      <c r="P179" s="58"/>
      <c r="Q179" s="58"/>
      <c r="R179" s="58"/>
      <c r="S179" s="49"/>
      <c r="T179" s="58"/>
      <c r="U179" s="89"/>
      <c r="V179" s="62"/>
      <c r="W179" s="57"/>
      <c r="X179" s="61"/>
      <c r="Y179" s="61"/>
      <c r="Z179" s="48"/>
      <c r="AA179" s="48"/>
      <c r="AB179" s="48"/>
      <c r="AC179" s="49"/>
      <c r="AD179" s="50" t="str">
        <f ca="1">IF(INT(YEARFRAC(I179,TODAY()))&lt;=30,INT(YEARFRAC(I179,TODAY())),"")</f>
        <v/>
      </c>
      <c r="AE179" s="50" t="str">
        <f ca="1">IF(AND(INT(YEARFRAC(I179,TODAY()))&gt;=31,INT(YEARFRAC(I179,TODAY()))&lt;=35),INT(YEARFRAC(I179,TODAY())),"")</f>
        <v/>
      </c>
      <c r="AF179" s="50" t="str">
        <f ca="1">IF(AND(INT(YEARFRAC(I179,TODAY()))&gt;=36,INT(YEARFRAC(I179,TODAY()))&lt;=40),INT(YEARFRAC(I179,TODAY())),"")</f>
        <v/>
      </c>
      <c r="AG179" s="51" t="str">
        <f ca="1">IF(AND(INT(YEARFRAC(I179,TODAY()))&gt;=41,INT(YEARFRAC(I179,TODAY()))&lt;=45),INT(YEARFRAC(I179,TODAY())),"")</f>
        <v/>
      </c>
      <c r="AH179" s="51" t="str">
        <f ca="1">IF(AND(INT(YEARFRAC(I179,TODAY()))&gt;=46,INT(YEARFRAC(I179,TODAY()))&lt;=48),INT(YEARFRAC(I179,TODAY())),"")</f>
        <v/>
      </c>
      <c r="AI179" s="89"/>
    </row>
    <row r="180" spans="1:35" ht="16.8" x14ac:dyDescent="0.3">
      <c r="A180" s="57"/>
      <c r="B180" s="44"/>
      <c r="C180" s="89"/>
      <c r="D180" s="89"/>
      <c r="E180" s="58"/>
      <c r="F180" s="89"/>
      <c r="G180" s="55"/>
      <c r="H180" s="89"/>
      <c r="I180" s="90"/>
      <c r="J180" s="57"/>
      <c r="K180" s="58"/>
      <c r="L180" s="49"/>
      <c r="M180" s="58"/>
      <c r="N180" s="58"/>
      <c r="O180" s="85"/>
      <c r="P180" s="58"/>
      <c r="Q180" s="58"/>
      <c r="R180" s="58"/>
      <c r="S180" s="49"/>
      <c r="T180" s="58"/>
      <c r="U180" s="89"/>
      <c r="V180" s="62"/>
      <c r="W180" s="57"/>
      <c r="X180" s="61"/>
      <c r="Y180" s="61"/>
      <c r="Z180" s="48"/>
      <c r="AA180" s="48"/>
      <c r="AB180" s="48"/>
      <c r="AC180" s="49"/>
      <c r="AD180" s="50" t="str">
        <f ca="1">IF(INT(YEARFRAC(I180,TODAY()))&lt;=30,INT(YEARFRAC(I180,TODAY())),"")</f>
        <v/>
      </c>
      <c r="AE180" s="50" t="str">
        <f ca="1">IF(AND(INT(YEARFRAC(I180,TODAY()))&gt;=31,INT(YEARFRAC(I180,TODAY()))&lt;=35),INT(YEARFRAC(I180,TODAY())),"")</f>
        <v/>
      </c>
      <c r="AF180" s="50" t="str">
        <f ca="1">IF(AND(INT(YEARFRAC(I180,TODAY()))&gt;=36,INT(YEARFRAC(I180,TODAY()))&lt;=40),INT(YEARFRAC(I180,TODAY())),"")</f>
        <v/>
      </c>
      <c r="AG180" s="51" t="str">
        <f ca="1">IF(AND(INT(YEARFRAC(I180,TODAY()))&gt;=41,INT(YEARFRAC(I180,TODAY()))&lt;=45),INT(YEARFRAC(I180,TODAY())),"")</f>
        <v/>
      </c>
      <c r="AH180" s="51" t="str">
        <f ca="1">IF(AND(INT(YEARFRAC(I180,TODAY()))&gt;=46,INT(YEARFRAC(I180,TODAY()))&lt;=48),INT(YEARFRAC(I180,TODAY())),"")</f>
        <v/>
      </c>
      <c r="AI180" s="89"/>
    </row>
    <row r="181" spans="1:35" ht="16.8" x14ac:dyDescent="0.3">
      <c r="A181" s="57"/>
      <c r="B181" s="44"/>
      <c r="C181" s="89"/>
      <c r="D181" s="89"/>
      <c r="E181" s="58"/>
      <c r="F181" s="89"/>
      <c r="G181" s="55"/>
      <c r="H181" s="89"/>
      <c r="I181" s="90"/>
      <c r="J181" s="57"/>
      <c r="K181" s="58"/>
      <c r="L181" s="49"/>
      <c r="M181" s="58"/>
      <c r="N181" s="58"/>
      <c r="O181" s="85"/>
      <c r="P181" s="58"/>
      <c r="Q181" s="58"/>
      <c r="R181" s="58"/>
      <c r="S181" s="49"/>
      <c r="T181" s="58"/>
      <c r="U181" s="89"/>
      <c r="V181" s="62"/>
      <c r="W181" s="57"/>
      <c r="X181" s="61"/>
      <c r="Y181" s="61"/>
      <c r="Z181" s="48"/>
      <c r="AA181" s="48"/>
      <c r="AB181" s="48"/>
      <c r="AC181" s="49"/>
      <c r="AD181" s="50" t="str">
        <f ca="1">IF(INT(YEARFRAC(I181,TODAY()))&lt;=30,INT(YEARFRAC(I181,TODAY())),"")</f>
        <v/>
      </c>
      <c r="AE181" s="50" t="str">
        <f ca="1">IF(AND(INT(YEARFRAC(I181,TODAY()))&gt;=31,INT(YEARFRAC(I181,TODAY()))&lt;=35),INT(YEARFRAC(I181,TODAY())),"")</f>
        <v/>
      </c>
      <c r="AF181" s="50" t="str">
        <f ca="1">IF(AND(INT(YEARFRAC(I181,TODAY()))&gt;=36,INT(YEARFRAC(I181,TODAY()))&lt;=40),INT(YEARFRAC(I181,TODAY())),"")</f>
        <v/>
      </c>
      <c r="AG181" s="51" t="str">
        <f ca="1">IF(AND(INT(YEARFRAC(I181,TODAY()))&gt;=41,INT(YEARFRAC(I181,TODAY()))&lt;=45),INT(YEARFRAC(I181,TODAY())),"")</f>
        <v/>
      </c>
      <c r="AH181" s="51" t="str">
        <f ca="1">IF(AND(INT(YEARFRAC(I181,TODAY()))&gt;=46,INT(YEARFRAC(I181,TODAY()))&lt;=48),INT(YEARFRAC(I181,TODAY())),"")</f>
        <v/>
      </c>
      <c r="AI181" s="89"/>
    </row>
    <row r="182" spans="1:35" ht="16.8" x14ac:dyDescent="0.3">
      <c r="A182" s="57"/>
      <c r="B182" s="44"/>
      <c r="C182" s="58"/>
      <c r="D182" s="58"/>
      <c r="E182" s="58"/>
      <c r="F182" s="89"/>
      <c r="G182" s="55"/>
      <c r="H182" s="89"/>
      <c r="I182" s="90"/>
      <c r="J182" s="57"/>
      <c r="K182" s="58"/>
      <c r="L182" s="49"/>
      <c r="M182" s="58"/>
      <c r="N182" s="58"/>
      <c r="O182" s="85"/>
      <c r="P182" s="58"/>
      <c r="Q182" s="58"/>
      <c r="R182" s="58"/>
      <c r="S182" s="49"/>
      <c r="T182" s="58"/>
      <c r="U182" s="58"/>
      <c r="V182" s="58"/>
      <c r="W182" s="57"/>
      <c r="X182" s="58"/>
      <c r="Y182" s="58"/>
      <c r="Z182" s="48"/>
      <c r="AA182" s="48"/>
      <c r="AB182" s="48"/>
      <c r="AC182" s="49"/>
      <c r="AD182" s="50" t="str">
        <f ca="1">IF(INT(YEARFRAC(I182,TODAY()))&lt;=30,INT(YEARFRAC(I182,TODAY())),"")</f>
        <v/>
      </c>
      <c r="AE182" s="50" t="str">
        <f ca="1">IF(AND(INT(YEARFRAC(I182,TODAY()))&gt;=31,INT(YEARFRAC(I182,TODAY()))&lt;=35),INT(YEARFRAC(I182,TODAY())),"")</f>
        <v/>
      </c>
      <c r="AF182" s="50" t="str">
        <f ca="1">IF(AND(INT(YEARFRAC(I182,TODAY()))&gt;=36,INT(YEARFRAC(I182,TODAY()))&lt;=40),INT(YEARFRAC(I182,TODAY())),"")</f>
        <v/>
      </c>
      <c r="AG182" s="51" t="str">
        <f ca="1">IF(AND(INT(YEARFRAC(I182,TODAY()))&gt;=41,INT(YEARFRAC(I182,TODAY()))&lt;=45),INT(YEARFRAC(I182,TODAY())),"")</f>
        <v/>
      </c>
      <c r="AH182" s="51" t="str">
        <f ca="1">IF(AND(INT(YEARFRAC(I182,TODAY()))&gt;=46,INT(YEARFRAC(I182,TODAY()))&lt;=48),INT(YEARFRAC(I182,TODAY())),"")</f>
        <v/>
      </c>
      <c r="AI182" s="89"/>
    </row>
    <row r="183" spans="1:35" ht="16.8" x14ac:dyDescent="0.3">
      <c r="A183" s="57"/>
      <c r="B183" s="44"/>
      <c r="C183" s="58"/>
      <c r="D183" s="58"/>
      <c r="E183" s="58"/>
      <c r="F183" s="89"/>
      <c r="G183" s="55"/>
      <c r="H183" s="89"/>
      <c r="I183" s="90"/>
      <c r="J183" s="57"/>
      <c r="K183" s="58"/>
      <c r="L183" s="49"/>
      <c r="M183" s="58"/>
      <c r="N183" s="58"/>
      <c r="O183" s="85"/>
      <c r="P183" s="58"/>
      <c r="Q183" s="58"/>
      <c r="R183" s="58"/>
      <c r="S183" s="49"/>
      <c r="T183" s="58"/>
      <c r="U183" s="58"/>
      <c r="V183" s="58"/>
      <c r="W183" s="57"/>
      <c r="X183" s="58"/>
      <c r="Y183" s="58"/>
      <c r="Z183" s="48"/>
      <c r="AA183" s="48"/>
      <c r="AB183" s="48"/>
      <c r="AC183" s="49"/>
      <c r="AD183" s="50" t="str">
        <f ca="1">IF(INT(YEARFRAC(I183,TODAY()))&lt;=30,INT(YEARFRAC(I183,TODAY())),"")</f>
        <v/>
      </c>
      <c r="AE183" s="50" t="str">
        <f ca="1">IF(AND(INT(YEARFRAC(I183,TODAY()))&gt;=31,INT(YEARFRAC(I183,TODAY()))&lt;=35),INT(YEARFRAC(I183,TODAY())),"")</f>
        <v/>
      </c>
      <c r="AF183" s="50" t="str">
        <f ca="1">IF(AND(INT(YEARFRAC(I183,TODAY()))&gt;=36,INT(YEARFRAC(I183,TODAY()))&lt;=40),INT(YEARFRAC(I183,TODAY())),"")</f>
        <v/>
      </c>
      <c r="AG183" s="51" t="str">
        <f ca="1">IF(AND(INT(YEARFRAC(I183,TODAY()))&gt;=41,INT(YEARFRAC(I183,TODAY()))&lt;=45),INT(YEARFRAC(I183,TODAY())),"")</f>
        <v/>
      </c>
      <c r="AH183" s="51" t="str">
        <f ca="1">IF(AND(INT(YEARFRAC(I183,TODAY()))&gt;=46,INT(YEARFRAC(I183,TODAY()))&lt;=48),INT(YEARFRAC(I183,TODAY())),"")</f>
        <v/>
      </c>
      <c r="AI183" s="89"/>
    </row>
    <row r="184" spans="1:35" ht="16.8" x14ac:dyDescent="0.3">
      <c r="F184" s="85"/>
      <c r="G184" s="55"/>
      <c r="H184" s="85"/>
      <c r="I184" s="88"/>
      <c r="O184" s="85"/>
      <c r="Z184" s="48"/>
      <c r="AA184" s="48"/>
      <c r="AB184" s="48"/>
      <c r="AD184" s="50" t="str">
        <f t="shared" ref="AD184:AD203" ca="1" si="0">IF(INT(YEARFRAC(I184,TODAY()))&lt;=30,INT(YEARFRAC(I184,TODAY())),"")</f>
        <v/>
      </c>
      <c r="AE184" s="50" t="str">
        <f t="shared" ref="AE184:AE203" ca="1" si="1">IF(AND(INT(YEARFRAC(I184,TODAY()))&gt;=31,INT(YEARFRAC(I184,TODAY()))&lt;=35),INT(YEARFRAC(I184,TODAY())),"")</f>
        <v/>
      </c>
      <c r="AF184" s="50" t="str">
        <f t="shared" ref="AF184:AF203" ca="1" si="2">IF(AND(INT(YEARFRAC(I184,TODAY()))&gt;=36,INT(YEARFRAC(I184,TODAY()))&lt;=40),INT(YEARFRAC(I184,TODAY())),"")</f>
        <v/>
      </c>
      <c r="AG184" s="51" t="str">
        <f t="shared" ref="AG184:AG203" ca="1" si="3">IF(AND(INT(YEARFRAC(I184,TODAY()))&gt;=41,INT(YEARFRAC(I184,TODAY()))&lt;=45),INT(YEARFRAC(I184,TODAY())),"")</f>
        <v/>
      </c>
      <c r="AH184" s="51" t="str">
        <f t="shared" ref="AH184:AH203" ca="1" si="4">IF(AND(INT(YEARFRAC(I184,TODAY()))&gt;=46,INT(YEARFRAC(I184,TODAY()))&lt;=48),INT(YEARFRAC(I184,TODAY())),"")</f>
        <v/>
      </c>
      <c r="AI184" s="85"/>
    </row>
    <row r="185" spans="1:35" ht="16.8" x14ac:dyDescent="0.3">
      <c r="F185" s="85"/>
      <c r="G185" s="55"/>
      <c r="H185" s="85"/>
      <c r="I185" s="88"/>
      <c r="O185" s="85"/>
      <c r="Z185" s="48"/>
      <c r="AA185" s="48"/>
      <c r="AB185" s="48"/>
      <c r="AD185" s="50" t="str">
        <f t="shared" ca="1" si="0"/>
        <v/>
      </c>
      <c r="AE185" s="50" t="str">
        <f t="shared" ca="1" si="1"/>
        <v/>
      </c>
      <c r="AF185" s="50" t="str">
        <f t="shared" ca="1" si="2"/>
        <v/>
      </c>
      <c r="AG185" s="51" t="str">
        <f t="shared" ca="1" si="3"/>
        <v/>
      </c>
      <c r="AH185" s="51" t="str">
        <f t="shared" ca="1" si="4"/>
        <v/>
      </c>
      <c r="AI185" s="85"/>
    </row>
    <row r="186" spans="1:35" ht="16.8" x14ac:dyDescent="0.3">
      <c r="F186" s="85"/>
      <c r="G186" s="55"/>
      <c r="H186" s="85"/>
      <c r="I186" s="88"/>
      <c r="O186" s="85"/>
      <c r="Z186" s="48"/>
      <c r="AA186" s="48"/>
      <c r="AB186" s="48"/>
      <c r="AD186" s="50" t="str">
        <f t="shared" ca="1" si="0"/>
        <v/>
      </c>
      <c r="AE186" s="50" t="str">
        <f t="shared" ca="1" si="1"/>
        <v/>
      </c>
      <c r="AF186" s="50" t="str">
        <f t="shared" ca="1" si="2"/>
        <v/>
      </c>
      <c r="AG186" s="51" t="str">
        <f t="shared" ca="1" si="3"/>
        <v/>
      </c>
      <c r="AH186" s="51" t="str">
        <f t="shared" ca="1" si="4"/>
        <v/>
      </c>
      <c r="AI186" s="85"/>
    </row>
    <row r="187" spans="1:35" ht="16.8" x14ac:dyDescent="0.3">
      <c r="F187" s="85"/>
      <c r="G187" s="55"/>
      <c r="H187" s="85"/>
      <c r="I187" s="88"/>
      <c r="O187" s="85"/>
      <c r="Z187" s="48"/>
      <c r="AA187" s="48"/>
      <c r="AB187" s="48"/>
      <c r="AD187" s="50" t="str">
        <f t="shared" ca="1" si="0"/>
        <v/>
      </c>
      <c r="AE187" s="50" t="str">
        <f t="shared" ca="1" si="1"/>
        <v/>
      </c>
      <c r="AF187" s="50" t="str">
        <f t="shared" ca="1" si="2"/>
        <v/>
      </c>
      <c r="AG187" s="51" t="str">
        <f t="shared" ca="1" si="3"/>
        <v/>
      </c>
      <c r="AH187" s="51" t="str">
        <f t="shared" ca="1" si="4"/>
        <v/>
      </c>
      <c r="AI187" s="85"/>
    </row>
    <row r="188" spans="1:35" ht="16.8" x14ac:dyDescent="0.3">
      <c r="F188" s="85"/>
      <c r="G188" s="55"/>
      <c r="H188" s="85"/>
      <c r="I188" s="88"/>
      <c r="O188" s="85"/>
      <c r="Z188" s="48"/>
      <c r="AA188" s="48"/>
      <c r="AB188" s="48"/>
      <c r="AD188" s="50" t="str">
        <f t="shared" ca="1" si="0"/>
        <v/>
      </c>
      <c r="AE188" s="50" t="str">
        <f t="shared" ca="1" si="1"/>
        <v/>
      </c>
      <c r="AF188" s="50" t="str">
        <f t="shared" ca="1" si="2"/>
        <v/>
      </c>
      <c r="AG188" s="51" t="str">
        <f t="shared" ca="1" si="3"/>
        <v/>
      </c>
      <c r="AH188" s="51" t="str">
        <f t="shared" ca="1" si="4"/>
        <v/>
      </c>
      <c r="AI188" s="85"/>
    </row>
    <row r="189" spans="1:35" ht="16.8" x14ac:dyDescent="0.3">
      <c r="F189" s="85"/>
      <c r="G189" s="55"/>
      <c r="H189" s="85"/>
      <c r="I189" s="88"/>
      <c r="O189" s="85"/>
      <c r="Z189" s="48"/>
      <c r="AA189" s="48"/>
      <c r="AB189" s="48"/>
      <c r="AD189" s="50" t="str">
        <f t="shared" ca="1" si="0"/>
        <v/>
      </c>
      <c r="AE189" s="50" t="str">
        <f t="shared" ca="1" si="1"/>
        <v/>
      </c>
      <c r="AF189" s="50" t="str">
        <f t="shared" ca="1" si="2"/>
        <v/>
      </c>
      <c r="AG189" s="51" t="str">
        <f t="shared" ca="1" si="3"/>
        <v/>
      </c>
      <c r="AH189" s="51" t="str">
        <f t="shared" ca="1" si="4"/>
        <v/>
      </c>
      <c r="AI189" s="85"/>
    </row>
    <row r="190" spans="1:35" ht="16.8" x14ac:dyDescent="0.3">
      <c r="F190" s="85"/>
      <c r="G190" s="55"/>
      <c r="H190" s="85"/>
      <c r="I190" s="88"/>
      <c r="O190" s="85"/>
      <c r="Z190" s="48"/>
      <c r="AA190" s="48"/>
      <c r="AB190" s="48"/>
      <c r="AD190" s="50" t="str">
        <f t="shared" ca="1" si="0"/>
        <v/>
      </c>
      <c r="AE190" s="50" t="str">
        <f t="shared" ca="1" si="1"/>
        <v/>
      </c>
      <c r="AF190" s="50" t="str">
        <f t="shared" ca="1" si="2"/>
        <v/>
      </c>
      <c r="AG190" s="51" t="str">
        <f t="shared" ca="1" si="3"/>
        <v/>
      </c>
      <c r="AH190" s="51" t="str">
        <f t="shared" ca="1" si="4"/>
        <v/>
      </c>
      <c r="AI190" s="85"/>
    </row>
    <row r="191" spans="1:35" ht="16.8" x14ac:dyDescent="0.3">
      <c r="F191" s="85"/>
      <c r="G191" s="55"/>
      <c r="H191" s="85"/>
      <c r="I191" s="88"/>
      <c r="O191" s="85"/>
      <c r="Z191" s="48"/>
      <c r="AA191" s="48"/>
      <c r="AB191" s="48"/>
      <c r="AD191" s="50" t="str">
        <f t="shared" ca="1" si="0"/>
        <v/>
      </c>
      <c r="AE191" s="50" t="str">
        <f t="shared" ca="1" si="1"/>
        <v/>
      </c>
      <c r="AF191" s="50" t="str">
        <f t="shared" ca="1" si="2"/>
        <v/>
      </c>
      <c r="AG191" s="51" t="str">
        <f t="shared" ca="1" si="3"/>
        <v/>
      </c>
      <c r="AH191" s="51" t="str">
        <f t="shared" ca="1" si="4"/>
        <v/>
      </c>
      <c r="AI191" s="85"/>
    </row>
    <row r="192" spans="1:35" ht="16.8" x14ac:dyDescent="0.3">
      <c r="F192" s="85"/>
      <c r="G192" s="55"/>
      <c r="H192" s="85"/>
      <c r="I192" s="88"/>
      <c r="O192" s="85"/>
      <c r="Z192" s="48"/>
      <c r="AA192" s="48"/>
      <c r="AB192" s="48"/>
      <c r="AD192" s="50" t="str">
        <f t="shared" ca="1" si="0"/>
        <v/>
      </c>
      <c r="AE192" s="50" t="str">
        <f t="shared" ca="1" si="1"/>
        <v/>
      </c>
      <c r="AF192" s="50" t="str">
        <f t="shared" ca="1" si="2"/>
        <v/>
      </c>
      <c r="AG192" s="51" t="str">
        <f t="shared" ca="1" si="3"/>
        <v/>
      </c>
      <c r="AH192" s="51" t="str">
        <f t="shared" ca="1" si="4"/>
        <v/>
      </c>
      <c r="AI192" s="85"/>
    </row>
    <row r="193" spans="6:35" ht="16.8" x14ac:dyDescent="0.3">
      <c r="F193" s="85"/>
      <c r="G193" s="55"/>
      <c r="H193" s="85"/>
      <c r="I193" s="88"/>
      <c r="O193" s="85"/>
      <c r="Z193" s="48"/>
      <c r="AA193" s="48"/>
      <c r="AB193" s="48"/>
      <c r="AD193" s="50" t="str">
        <f t="shared" ca="1" si="0"/>
        <v/>
      </c>
      <c r="AE193" s="50" t="str">
        <f t="shared" ca="1" si="1"/>
        <v/>
      </c>
      <c r="AF193" s="50" t="str">
        <f t="shared" ca="1" si="2"/>
        <v/>
      </c>
      <c r="AG193" s="51" t="str">
        <f t="shared" ca="1" si="3"/>
        <v/>
      </c>
      <c r="AH193" s="51" t="str">
        <f t="shared" ca="1" si="4"/>
        <v/>
      </c>
      <c r="AI193" s="85"/>
    </row>
    <row r="194" spans="6:35" ht="16.8" x14ac:dyDescent="0.3">
      <c r="F194" s="85"/>
      <c r="G194" s="55"/>
      <c r="H194" s="85"/>
      <c r="I194" s="88"/>
      <c r="O194" s="85"/>
      <c r="Z194" s="48"/>
      <c r="AA194" s="48"/>
      <c r="AB194" s="48"/>
      <c r="AD194" s="50" t="str">
        <f t="shared" ca="1" si="0"/>
        <v/>
      </c>
      <c r="AE194" s="50" t="str">
        <f t="shared" ca="1" si="1"/>
        <v/>
      </c>
      <c r="AF194" s="50" t="str">
        <f t="shared" ca="1" si="2"/>
        <v/>
      </c>
      <c r="AG194" s="51" t="str">
        <f t="shared" ca="1" si="3"/>
        <v/>
      </c>
      <c r="AH194" s="51" t="str">
        <f t="shared" ca="1" si="4"/>
        <v/>
      </c>
      <c r="AI194" s="85"/>
    </row>
    <row r="195" spans="6:35" ht="16.8" x14ac:dyDescent="0.3">
      <c r="F195" s="85"/>
      <c r="G195" s="55"/>
      <c r="H195" s="85"/>
      <c r="I195" s="88"/>
      <c r="O195" s="85"/>
      <c r="Z195" s="48"/>
      <c r="AA195" s="48"/>
      <c r="AB195" s="48"/>
      <c r="AD195" s="50" t="str">
        <f t="shared" ca="1" si="0"/>
        <v/>
      </c>
      <c r="AE195" s="50" t="str">
        <f t="shared" ca="1" si="1"/>
        <v/>
      </c>
      <c r="AF195" s="50" t="str">
        <f t="shared" ca="1" si="2"/>
        <v/>
      </c>
      <c r="AG195" s="51" t="str">
        <f t="shared" ca="1" si="3"/>
        <v/>
      </c>
      <c r="AH195" s="51" t="str">
        <f t="shared" ca="1" si="4"/>
        <v/>
      </c>
      <c r="AI195" s="85"/>
    </row>
    <row r="196" spans="6:35" ht="16.8" x14ac:dyDescent="0.3">
      <c r="F196" s="85"/>
      <c r="G196" s="55"/>
      <c r="H196" s="85"/>
      <c r="I196" s="88"/>
      <c r="O196" s="85"/>
      <c r="Z196" s="48"/>
      <c r="AA196" s="48"/>
      <c r="AB196" s="48"/>
      <c r="AD196" s="50" t="str">
        <f t="shared" ca="1" si="0"/>
        <v/>
      </c>
      <c r="AE196" s="50" t="str">
        <f t="shared" ca="1" si="1"/>
        <v/>
      </c>
      <c r="AF196" s="50" t="str">
        <f t="shared" ca="1" si="2"/>
        <v/>
      </c>
      <c r="AG196" s="51" t="str">
        <f t="shared" ca="1" si="3"/>
        <v/>
      </c>
      <c r="AH196" s="51" t="str">
        <f t="shared" ca="1" si="4"/>
        <v/>
      </c>
      <c r="AI196" s="85"/>
    </row>
    <row r="197" spans="6:35" ht="16.8" x14ac:dyDescent="0.3">
      <c r="F197" s="85"/>
      <c r="G197" s="55"/>
      <c r="H197" s="85"/>
      <c r="I197" s="88"/>
      <c r="O197" s="85"/>
      <c r="Z197" s="48"/>
      <c r="AA197" s="48"/>
      <c r="AB197" s="48"/>
      <c r="AD197" s="50" t="str">
        <f t="shared" ca="1" si="0"/>
        <v/>
      </c>
      <c r="AE197" s="50" t="str">
        <f t="shared" ca="1" si="1"/>
        <v/>
      </c>
      <c r="AF197" s="50" t="str">
        <f t="shared" ca="1" si="2"/>
        <v/>
      </c>
      <c r="AG197" s="51" t="str">
        <f t="shared" ca="1" si="3"/>
        <v/>
      </c>
      <c r="AH197" s="51" t="str">
        <f t="shared" ca="1" si="4"/>
        <v/>
      </c>
      <c r="AI197" s="85"/>
    </row>
    <row r="198" spans="6:35" ht="16.8" x14ac:dyDescent="0.3">
      <c r="F198" s="85"/>
      <c r="G198" s="55"/>
      <c r="H198" s="85"/>
      <c r="I198" s="88"/>
      <c r="O198" s="85"/>
      <c r="Z198" s="48"/>
      <c r="AA198" s="48"/>
      <c r="AB198" s="48"/>
      <c r="AD198" s="50" t="str">
        <f t="shared" ca="1" si="0"/>
        <v/>
      </c>
      <c r="AE198" s="50" t="str">
        <f t="shared" ca="1" si="1"/>
        <v/>
      </c>
      <c r="AF198" s="50" t="str">
        <f t="shared" ca="1" si="2"/>
        <v/>
      </c>
      <c r="AG198" s="51" t="str">
        <f t="shared" ca="1" si="3"/>
        <v/>
      </c>
      <c r="AH198" s="51" t="str">
        <f t="shared" ca="1" si="4"/>
        <v/>
      </c>
      <c r="AI198" s="85"/>
    </row>
    <row r="199" spans="6:35" ht="16.8" x14ac:dyDescent="0.3">
      <c r="F199" s="85"/>
      <c r="G199" s="55"/>
      <c r="H199" s="85"/>
      <c r="I199" s="88"/>
      <c r="O199" s="85"/>
      <c r="Z199" s="48"/>
      <c r="AA199" s="48"/>
      <c r="AB199" s="48"/>
      <c r="AD199" s="50" t="str">
        <f t="shared" ca="1" si="0"/>
        <v/>
      </c>
      <c r="AE199" s="50" t="str">
        <f t="shared" ca="1" si="1"/>
        <v/>
      </c>
      <c r="AF199" s="50" t="str">
        <f t="shared" ca="1" si="2"/>
        <v/>
      </c>
      <c r="AG199" s="51" t="str">
        <f t="shared" ca="1" si="3"/>
        <v/>
      </c>
      <c r="AH199" s="51" t="str">
        <f t="shared" ca="1" si="4"/>
        <v/>
      </c>
      <c r="AI199" s="85"/>
    </row>
    <row r="200" spans="6:35" ht="16.8" x14ac:dyDescent="0.3">
      <c r="F200" s="85"/>
      <c r="G200" s="55"/>
      <c r="H200" s="85"/>
      <c r="I200" s="88"/>
      <c r="O200" s="85"/>
      <c r="Z200" s="48"/>
      <c r="AA200" s="48"/>
      <c r="AB200" s="48"/>
      <c r="AD200" s="50" t="str">
        <f t="shared" ca="1" si="0"/>
        <v/>
      </c>
      <c r="AE200" s="50" t="str">
        <f t="shared" ca="1" si="1"/>
        <v/>
      </c>
      <c r="AF200" s="50" t="str">
        <f t="shared" ca="1" si="2"/>
        <v/>
      </c>
      <c r="AG200" s="51" t="str">
        <f t="shared" ca="1" si="3"/>
        <v/>
      </c>
      <c r="AH200" s="51" t="str">
        <f t="shared" ca="1" si="4"/>
        <v/>
      </c>
      <c r="AI200" s="85"/>
    </row>
    <row r="201" spans="6:35" ht="16.8" x14ac:dyDescent="0.3">
      <c r="F201" s="85"/>
      <c r="G201" s="55"/>
      <c r="H201" s="85"/>
      <c r="I201" s="88"/>
      <c r="O201" s="85"/>
      <c r="Z201" s="48"/>
      <c r="AA201" s="48"/>
      <c r="AB201" s="48"/>
      <c r="AD201" s="50" t="str">
        <f t="shared" ca="1" si="0"/>
        <v/>
      </c>
      <c r="AE201" s="50" t="str">
        <f t="shared" ca="1" si="1"/>
        <v/>
      </c>
      <c r="AF201" s="50" t="str">
        <f t="shared" ca="1" si="2"/>
        <v/>
      </c>
      <c r="AG201" s="51" t="str">
        <f t="shared" ca="1" si="3"/>
        <v/>
      </c>
      <c r="AH201" s="51" t="str">
        <f t="shared" ca="1" si="4"/>
        <v/>
      </c>
      <c r="AI201" s="85"/>
    </row>
    <row r="202" spans="6:35" ht="16.8" x14ac:dyDescent="0.3">
      <c r="F202" s="85"/>
      <c r="G202" s="55"/>
      <c r="H202" s="85"/>
      <c r="I202" s="88"/>
      <c r="O202" s="85"/>
      <c r="Z202" s="48"/>
      <c r="AA202" s="48"/>
      <c r="AB202" s="48"/>
      <c r="AD202" s="50" t="str">
        <f t="shared" ca="1" si="0"/>
        <v/>
      </c>
      <c r="AE202" s="50" t="str">
        <f t="shared" ca="1" si="1"/>
        <v/>
      </c>
      <c r="AF202" s="50" t="str">
        <f t="shared" ca="1" si="2"/>
        <v/>
      </c>
      <c r="AG202" s="51" t="str">
        <f t="shared" ca="1" si="3"/>
        <v/>
      </c>
      <c r="AH202" s="51" t="str">
        <f t="shared" ca="1" si="4"/>
        <v/>
      </c>
      <c r="AI202" s="85"/>
    </row>
    <row r="203" spans="6:35" ht="16.8" x14ac:dyDescent="0.3">
      <c r="F203" s="85"/>
      <c r="G203" s="55"/>
      <c r="H203" s="85"/>
      <c r="I203" s="88"/>
      <c r="O203" s="85"/>
      <c r="Z203" s="48"/>
      <c r="AA203" s="48"/>
      <c r="AB203" s="48"/>
      <c r="AD203" s="50" t="str">
        <f t="shared" ca="1" si="0"/>
        <v/>
      </c>
      <c r="AE203" s="50" t="str">
        <f t="shared" ca="1" si="1"/>
        <v/>
      </c>
      <c r="AF203" s="50" t="str">
        <f t="shared" ca="1" si="2"/>
        <v/>
      </c>
      <c r="AG203" s="51" t="str">
        <f t="shared" ca="1" si="3"/>
        <v/>
      </c>
      <c r="AH203" s="51" t="str">
        <f t="shared" ca="1" si="4"/>
        <v/>
      </c>
      <c r="AI203" s="85"/>
    </row>
    <row r="204" spans="6:35" ht="16.8" x14ac:dyDescent="0.3">
      <c r="F204" s="85"/>
      <c r="G204" s="55"/>
      <c r="H204" s="85"/>
      <c r="I204" s="88"/>
      <c r="O204" s="85"/>
      <c r="Z204" s="48"/>
      <c r="AA204" s="48"/>
      <c r="AB204" s="48"/>
      <c r="AD204" s="50" t="str">
        <f t="shared" ref="AD204:AD267" ca="1" si="5">IF(INT(YEARFRAC(I204,TODAY()))&lt;=30,INT(YEARFRAC(I204,TODAY())),"")</f>
        <v/>
      </c>
      <c r="AE204" s="50" t="str">
        <f t="shared" ref="AE204:AE267" ca="1" si="6">IF(AND(INT(YEARFRAC(I204,TODAY()))&gt;=31,INT(YEARFRAC(I204,TODAY()))&lt;=35),INT(YEARFRAC(I204,TODAY())),"")</f>
        <v/>
      </c>
      <c r="AF204" s="50" t="str">
        <f t="shared" ref="AF204:AF267" ca="1" si="7">IF(AND(INT(YEARFRAC(I204,TODAY()))&gt;=36,INT(YEARFRAC(I204,TODAY()))&lt;=40),INT(YEARFRAC(I204,TODAY())),"")</f>
        <v/>
      </c>
      <c r="AG204" s="51" t="str">
        <f t="shared" ref="AG204:AG267" ca="1" si="8">IF(AND(INT(YEARFRAC(I204,TODAY()))&gt;=41,INT(YEARFRAC(I204,TODAY()))&lt;=45),INT(YEARFRAC(I204,TODAY())),"")</f>
        <v/>
      </c>
      <c r="AH204" s="51" t="str">
        <f t="shared" ref="AH204:AH267" ca="1" si="9">IF(AND(INT(YEARFRAC(I204,TODAY()))&gt;=46,INT(YEARFRAC(I204,TODAY()))&lt;=48),INT(YEARFRAC(I204,TODAY())),"")</f>
        <v/>
      </c>
      <c r="AI204" s="85"/>
    </row>
    <row r="205" spans="6:35" ht="16.8" x14ac:dyDescent="0.3">
      <c r="F205" s="85"/>
      <c r="G205" s="55"/>
      <c r="H205" s="85"/>
      <c r="I205" s="88"/>
      <c r="O205" s="85"/>
      <c r="Z205" s="48"/>
      <c r="AA205" s="48"/>
      <c r="AB205" s="48"/>
      <c r="AD205" s="50" t="str">
        <f t="shared" ca="1" si="5"/>
        <v/>
      </c>
      <c r="AE205" s="50" t="str">
        <f t="shared" ca="1" si="6"/>
        <v/>
      </c>
      <c r="AF205" s="50" t="str">
        <f t="shared" ca="1" si="7"/>
        <v/>
      </c>
      <c r="AG205" s="51" t="str">
        <f t="shared" ca="1" si="8"/>
        <v/>
      </c>
      <c r="AH205" s="51" t="str">
        <f t="shared" ca="1" si="9"/>
        <v/>
      </c>
      <c r="AI205" s="85"/>
    </row>
    <row r="206" spans="6:35" ht="16.8" x14ac:dyDescent="0.3">
      <c r="F206" s="85"/>
      <c r="G206" s="55"/>
      <c r="H206" s="85"/>
      <c r="I206" s="88"/>
      <c r="O206" s="85"/>
      <c r="Z206" s="48"/>
      <c r="AA206" s="48"/>
      <c r="AB206" s="48"/>
      <c r="AD206" s="50" t="str">
        <f t="shared" ca="1" si="5"/>
        <v/>
      </c>
      <c r="AE206" s="50" t="str">
        <f t="shared" ca="1" si="6"/>
        <v/>
      </c>
      <c r="AF206" s="50" t="str">
        <f t="shared" ca="1" si="7"/>
        <v/>
      </c>
      <c r="AG206" s="51" t="str">
        <f t="shared" ca="1" si="8"/>
        <v/>
      </c>
      <c r="AH206" s="51" t="str">
        <f t="shared" ca="1" si="9"/>
        <v/>
      </c>
      <c r="AI206" s="85"/>
    </row>
    <row r="207" spans="6:35" ht="16.8" x14ac:dyDescent="0.3">
      <c r="F207" s="85"/>
      <c r="G207" s="55"/>
      <c r="H207" s="85"/>
      <c r="I207" s="88"/>
      <c r="O207" s="85"/>
      <c r="Z207" s="48"/>
      <c r="AA207" s="48"/>
      <c r="AB207" s="48"/>
      <c r="AD207" s="50" t="str">
        <f t="shared" ca="1" si="5"/>
        <v/>
      </c>
      <c r="AE207" s="50" t="str">
        <f t="shared" ca="1" si="6"/>
        <v/>
      </c>
      <c r="AF207" s="50" t="str">
        <f t="shared" ca="1" si="7"/>
        <v/>
      </c>
      <c r="AG207" s="51" t="str">
        <f t="shared" ca="1" si="8"/>
        <v/>
      </c>
      <c r="AH207" s="51" t="str">
        <f t="shared" ca="1" si="9"/>
        <v/>
      </c>
      <c r="AI207" s="85"/>
    </row>
    <row r="208" spans="6:35" ht="16.8" x14ac:dyDescent="0.3">
      <c r="F208" s="85"/>
      <c r="G208" s="55"/>
      <c r="H208" s="85"/>
      <c r="I208" s="88"/>
      <c r="O208" s="85"/>
      <c r="Z208" s="48"/>
      <c r="AA208" s="48"/>
      <c r="AB208" s="48"/>
      <c r="AD208" s="50" t="str">
        <f t="shared" ca="1" si="5"/>
        <v/>
      </c>
      <c r="AE208" s="50" t="str">
        <f t="shared" ca="1" si="6"/>
        <v/>
      </c>
      <c r="AF208" s="50" t="str">
        <f t="shared" ca="1" si="7"/>
        <v/>
      </c>
      <c r="AG208" s="51" t="str">
        <f t="shared" ca="1" si="8"/>
        <v/>
      </c>
      <c r="AH208" s="51" t="str">
        <f t="shared" ca="1" si="9"/>
        <v/>
      </c>
      <c r="AI208" s="85"/>
    </row>
    <row r="209" spans="6:35" ht="16.8" x14ac:dyDescent="0.3">
      <c r="F209" s="85"/>
      <c r="G209" s="55"/>
      <c r="H209" s="85"/>
      <c r="I209" s="88"/>
      <c r="O209" s="85"/>
      <c r="Z209" s="48"/>
      <c r="AA209" s="48"/>
      <c r="AB209" s="48"/>
      <c r="AD209" s="50" t="str">
        <f t="shared" ca="1" si="5"/>
        <v/>
      </c>
      <c r="AE209" s="50" t="str">
        <f t="shared" ca="1" si="6"/>
        <v/>
      </c>
      <c r="AF209" s="50" t="str">
        <f t="shared" ca="1" si="7"/>
        <v/>
      </c>
      <c r="AG209" s="51" t="str">
        <f t="shared" ca="1" si="8"/>
        <v/>
      </c>
      <c r="AH209" s="51" t="str">
        <f t="shared" ca="1" si="9"/>
        <v/>
      </c>
      <c r="AI209" s="85"/>
    </row>
    <row r="210" spans="6:35" ht="16.8" x14ac:dyDescent="0.3">
      <c r="F210" s="85"/>
      <c r="G210" s="55"/>
      <c r="H210" s="85"/>
      <c r="I210" s="88"/>
      <c r="O210" s="85"/>
      <c r="Z210" s="48"/>
      <c r="AA210" s="48"/>
      <c r="AB210" s="48"/>
      <c r="AD210" s="50" t="str">
        <f t="shared" ca="1" si="5"/>
        <v/>
      </c>
      <c r="AE210" s="50" t="str">
        <f t="shared" ca="1" si="6"/>
        <v/>
      </c>
      <c r="AF210" s="50" t="str">
        <f t="shared" ca="1" si="7"/>
        <v/>
      </c>
      <c r="AG210" s="51" t="str">
        <f t="shared" ca="1" si="8"/>
        <v/>
      </c>
      <c r="AH210" s="51" t="str">
        <f t="shared" ca="1" si="9"/>
        <v/>
      </c>
      <c r="AI210" s="85"/>
    </row>
    <row r="211" spans="6:35" ht="16.8" x14ac:dyDescent="0.3">
      <c r="F211" s="85"/>
      <c r="G211" s="55"/>
      <c r="H211" s="85"/>
      <c r="I211" s="88"/>
      <c r="O211" s="85"/>
      <c r="Z211" s="48"/>
      <c r="AA211" s="48"/>
      <c r="AB211" s="48"/>
      <c r="AD211" s="50" t="str">
        <f t="shared" ca="1" si="5"/>
        <v/>
      </c>
      <c r="AE211" s="50" t="str">
        <f t="shared" ca="1" si="6"/>
        <v/>
      </c>
      <c r="AF211" s="50" t="str">
        <f t="shared" ca="1" si="7"/>
        <v/>
      </c>
      <c r="AG211" s="51" t="str">
        <f t="shared" ca="1" si="8"/>
        <v/>
      </c>
      <c r="AH211" s="51" t="str">
        <f t="shared" ca="1" si="9"/>
        <v/>
      </c>
      <c r="AI211" s="85"/>
    </row>
    <row r="212" spans="6:35" ht="16.8" x14ac:dyDescent="0.3">
      <c r="F212" s="85"/>
      <c r="G212" s="55"/>
      <c r="H212" s="85"/>
      <c r="I212" s="88"/>
      <c r="O212" s="85"/>
      <c r="Z212" s="48"/>
      <c r="AA212" s="48"/>
      <c r="AB212" s="48"/>
      <c r="AD212" s="50" t="str">
        <f t="shared" ca="1" si="5"/>
        <v/>
      </c>
      <c r="AE212" s="50" t="str">
        <f t="shared" ca="1" si="6"/>
        <v/>
      </c>
      <c r="AF212" s="50" t="str">
        <f t="shared" ca="1" si="7"/>
        <v/>
      </c>
      <c r="AG212" s="51" t="str">
        <f t="shared" ca="1" si="8"/>
        <v/>
      </c>
      <c r="AH212" s="51" t="str">
        <f t="shared" ca="1" si="9"/>
        <v/>
      </c>
      <c r="AI212" s="85"/>
    </row>
    <row r="213" spans="6:35" ht="16.8" x14ac:dyDescent="0.3">
      <c r="F213" s="85"/>
      <c r="G213" s="55"/>
      <c r="H213" s="85"/>
      <c r="I213" s="88"/>
      <c r="O213" s="85"/>
      <c r="Z213" s="48"/>
      <c r="AA213" s="48"/>
      <c r="AB213" s="48"/>
      <c r="AD213" s="50" t="str">
        <f t="shared" ca="1" si="5"/>
        <v/>
      </c>
      <c r="AE213" s="50" t="str">
        <f t="shared" ca="1" si="6"/>
        <v/>
      </c>
      <c r="AF213" s="50" t="str">
        <f t="shared" ca="1" si="7"/>
        <v/>
      </c>
      <c r="AG213" s="51" t="str">
        <f t="shared" ca="1" si="8"/>
        <v/>
      </c>
      <c r="AH213" s="51" t="str">
        <f t="shared" ca="1" si="9"/>
        <v/>
      </c>
      <c r="AI213" s="85"/>
    </row>
    <row r="214" spans="6:35" ht="16.8" x14ac:dyDescent="0.3">
      <c r="F214" s="85"/>
      <c r="G214" s="55"/>
      <c r="H214" s="85"/>
      <c r="I214" s="88"/>
      <c r="O214" s="85"/>
      <c r="Z214" s="48"/>
      <c r="AA214" s="48"/>
      <c r="AB214" s="48"/>
      <c r="AD214" s="50" t="str">
        <f t="shared" ca="1" si="5"/>
        <v/>
      </c>
      <c r="AE214" s="50" t="str">
        <f t="shared" ca="1" si="6"/>
        <v/>
      </c>
      <c r="AF214" s="50" t="str">
        <f t="shared" ca="1" si="7"/>
        <v/>
      </c>
      <c r="AG214" s="51" t="str">
        <f t="shared" ca="1" si="8"/>
        <v/>
      </c>
      <c r="AH214" s="51" t="str">
        <f t="shared" ca="1" si="9"/>
        <v/>
      </c>
      <c r="AI214" s="85"/>
    </row>
    <row r="215" spans="6:35" ht="16.8" x14ac:dyDescent="0.3">
      <c r="F215" s="85"/>
      <c r="G215" s="55"/>
      <c r="H215" s="85"/>
      <c r="I215" s="88"/>
      <c r="O215" s="85"/>
      <c r="Z215" s="48"/>
      <c r="AA215" s="48"/>
      <c r="AB215" s="48"/>
      <c r="AD215" s="50" t="str">
        <f t="shared" ca="1" si="5"/>
        <v/>
      </c>
      <c r="AE215" s="50" t="str">
        <f t="shared" ca="1" si="6"/>
        <v/>
      </c>
      <c r="AF215" s="50" t="str">
        <f t="shared" ca="1" si="7"/>
        <v/>
      </c>
      <c r="AG215" s="51" t="str">
        <f t="shared" ca="1" si="8"/>
        <v/>
      </c>
      <c r="AH215" s="51" t="str">
        <f t="shared" ca="1" si="9"/>
        <v/>
      </c>
      <c r="AI215" s="85"/>
    </row>
    <row r="216" spans="6:35" ht="16.8" x14ac:dyDescent="0.3">
      <c r="F216" s="85"/>
      <c r="G216" s="55"/>
      <c r="H216" s="85"/>
      <c r="I216" s="88"/>
      <c r="O216" s="85"/>
      <c r="Z216" s="48"/>
      <c r="AA216" s="48"/>
      <c r="AB216" s="48"/>
      <c r="AD216" s="50" t="str">
        <f t="shared" ca="1" si="5"/>
        <v/>
      </c>
      <c r="AE216" s="50" t="str">
        <f t="shared" ca="1" si="6"/>
        <v/>
      </c>
      <c r="AF216" s="50" t="str">
        <f t="shared" ca="1" si="7"/>
        <v/>
      </c>
      <c r="AG216" s="51" t="str">
        <f t="shared" ca="1" si="8"/>
        <v/>
      </c>
      <c r="AH216" s="51" t="str">
        <f t="shared" ca="1" si="9"/>
        <v/>
      </c>
      <c r="AI216" s="85"/>
    </row>
    <row r="217" spans="6:35" ht="16.8" x14ac:dyDescent="0.3">
      <c r="F217" s="85"/>
      <c r="G217" s="55"/>
      <c r="H217" s="85"/>
      <c r="I217" s="88"/>
      <c r="O217" s="85"/>
      <c r="Z217" s="48"/>
      <c r="AA217" s="48"/>
      <c r="AB217" s="48"/>
      <c r="AD217" s="50" t="str">
        <f t="shared" ca="1" si="5"/>
        <v/>
      </c>
      <c r="AE217" s="50" t="str">
        <f t="shared" ca="1" si="6"/>
        <v/>
      </c>
      <c r="AF217" s="50" t="str">
        <f t="shared" ca="1" si="7"/>
        <v/>
      </c>
      <c r="AG217" s="51" t="str">
        <f t="shared" ca="1" si="8"/>
        <v/>
      </c>
      <c r="AH217" s="51" t="str">
        <f t="shared" ca="1" si="9"/>
        <v/>
      </c>
      <c r="AI217" s="85"/>
    </row>
    <row r="218" spans="6:35" ht="16.8" x14ac:dyDescent="0.3">
      <c r="F218" s="85"/>
      <c r="G218" s="55"/>
      <c r="H218" s="85"/>
      <c r="I218" s="88"/>
      <c r="O218" s="85"/>
      <c r="Z218" s="48"/>
      <c r="AA218" s="48"/>
      <c r="AB218" s="48"/>
      <c r="AD218" s="50" t="str">
        <f t="shared" ca="1" si="5"/>
        <v/>
      </c>
      <c r="AE218" s="50" t="str">
        <f t="shared" ca="1" si="6"/>
        <v/>
      </c>
      <c r="AF218" s="50" t="str">
        <f t="shared" ca="1" si="7"/>
        <v/>
      </c>
      <c r="AG218" s="51" t="str">
        <f t="shared" ca="1" si="8"/>
        <v/>
      </c>
      <c r="AH218" s="51" t="str">
        <f t="shared" ca="1" si="9"/>
        <v/>
      </c>
      <c r="AI218" s="85"/>
    </row>
    <row r="219" spans="6:35" ht="16.8" x14ac:dyDescent="0.3">
      <c r="F219" s="85"/>
      <c r="G219" s="55"/>
      <c r="H219" s="85"/>
      <c r="I219" s="88"/>
      <c r="O219" s="85"/>
      <c r="Z219" s="48"/>
      <c r="AA219" s="48"/>
      <c r="AB219" s="48"/>
      <c r="AD219" s="50" t="str">
        <f t="shared" ca="1" si="5"/>
        <v/>
      </c>
      <c r="AE219" s="50" t="str">
        <f t="shared" ca="1" si="6"/>
        <v/>
      </c>
      <c r="AF219" s="50" t="str">
        <f t="shared" ca="1" si="7"/>
        <v/>
      </c>
      <c r="AG219" s="51" t="str">
        <f t="shared" ca="1" si="8"/>
        <v/>
      </c>
      <c r="AH219" s="51" t="str">
        <f t="shared" ca="1" si="9"/>
        <v/>
      </c>
      <c r="AI219" s="85"/>
    </row>
    <row r="220" spans="6:35" ht="16.8" x14ac:dyDescent="0.3">
      <c r="F220" s="85"/>
      <c r="G220" s="55"/>
      <c r="H220" s="85"/>
      <c r="I220" s="88"/>
      <c r="O220" s="85"/>
      <c r="Z220" s="48"/>
      <c r="AA220" s="48"/>
      <c r="AB220" s="48"/>
      <c r="AD220" s="50" t="str">
        <f t="shared" ca="1" si="5"/>
        <v/>
      </c>
      <c r="AE220" s="50" t="str">
        <f t="shared" ca="1" si="6"/>
        <v/>
      </c>
      <c r="AF220" s="50" t="str">
        <f t="shared" ca="1" si="7"/>
        <v/>
      </c>
      <c r="AG220" s="51" t="str">
        <f t="shared" ca="1" si="8"/>
        <v/>
      </c>
      <c r="AH220" s="51" t="str">
        <f t="shared" ca="1" si="9"/>
        <v/>
      </c>
      <c r="AI220" s="85"/>
    </row>
    <row r="221" spans="6:35" ht="16.8" x14ac:dyDescent="0.3">
      <c r="F221" s="85"/>
      <c r="G221" s="55"/>
      <c r="H221" s="85"/>
      <c r="I221" s="88"/>
      <c r="O221" s="85"/>
      <c r="Z221" s="48"/>
      <c r="AA221" s="48"/>
      <c r="AB221" s="48"/>
      <c r="AD221" s="50" t="str">
        <f t="shared" ca="1" si="5"/>
        <v/>
      </c>
      <c r="AE221" s="50" t="str">
        <f t="shared" ca="1" si="6"/>
        <v/>
      </c>
      <c r="AF221" s="50" t="str">
        <f t="shared" ca="1" si="7"/>
        <v/>
      </c>
      <c r="AG221" s="51" t="str">
        <f t="shared" ca="1" si="8"/>
        <v/>
      </c>
      <c r="AH221" s="51" t="str">
        <f t="shared" ca="1" si="9"/>
        <v/>
      </c>
      <c r="AI221" s="85"/>
    </row>
    <row r="222" spans="6:35" ht="16.8" x14ac:dyDescent="0.3">
      <c r="F222" s="85"/>
      <c r="G222" s="55"/>
      <c r="H222" s="85"/>
      <c r="I222" s="88"/>
      <c r="O222" s="85"/>
      <c r="Z222" s="48"/>
      <c r="AA222" s="48"/>
      <c r="AB222" s="48"/>
      <c r="AD222" s="50" t="str">
        <f t="shared" ca="1" si="5"/>
        <v/>
      </c>
      <c r="AE222" s="50" t="str">
        <f t="shared" ca="1" si="6"/>
        <v/>
      </c>
      <c r="AF222" s="50" t="str">
        <f t="shared" ca="1" si="7"/>
        <v/>
      </c>
      <c r="AG222" s="51" t="str">
        <f t="shared" ca="1" si="8"/>
        <v/>
      </c>
      <c r="AH222" s="51" t="str">
        <f t="shared" ca="1" si="9"/>
        <v/>
      </c>
      <c r="AI222" s="85"/>
    </row>
    <row r="223" spans="6:35" ht="16.8" x14ac:dyDescent="0.3">
      <c r="F223" s="85"/>
      <c r="G223" s="55"/>
      <c r="H223" s="85"/>
      <c r="I223" s="88"/>
      <c r="O223" s="85"/>
      <c r="Z223" s="48"/>
      <c r="AA223" s="48"/>
      <c r="AB223" s="48"/>
      <c r="AD223" s="50" t="str">
        <f t="shared" ca="1" si="5"/>
        <v/>
      </c>
      <c r="AE223" s="50" t="str">
        <f t="shared" ca="1" si="6"/>
        <v/>
      </c>
      <c r="AF223" s="50" t="str">
        <f t="shared" ca="1" si="7"/>
        <v/>
      </c>
      <c r="AG223" s="51" t="str">
        <f t="shared" ca="1" si="8"/>
        <v/>
      </c>
      <c r="AH223" s="51" t="str">
        <f t="shared" ca="1" si="9"/>
        <v/>
      </c>
      <c r="AI223" s="85"/>
    </row>
    <row r="224" spans="6:35" ht="16.8" x14ac:dyDescent="0.3">
      <c r="F224" s="85"/>
      <c r="G224" s="55"/>
      <c r="H224" s="85"/>
      <c r="I224" s="88"/>
      <c r="O224" s="85"/>
      <c r="Z224" s="48"/>
      <c r="AA224" s="48"/>
      <c r="AB224" s="48"/>
      <c r="AD224" s="50" t="str">
        <f t="shared" ca="1" si="5"/>
        <v/>
      </c>
      <c r="AE224" s="50" t="str">
        <f t="shared" ca="1" si="6"/>
        <v/>
      </c>
      <c r="AF224" s="50" t="str">
        <f t="shared" ca="1" si="7"/>
        <v/>
      </c>
      <c r="AG224" s="51" t="str">
        <f t="shared" ca="1" si="8"/>
        <v/>
      </c>
      <c r="AH224" s="51" t="str">
        <f t="shared" ca="1" si="9"/>
        <v/>
      </c>
      <c r="AI224" s="85"/>
    </row>
    <row r="225" spans="6:35" ht="16.8" x14ac:dyDescent="0.3">
      <c r="F225" s="85"/>
      <c r="G225" s="55"/>
      <c r="H225" s="85"/>
      <c r="I225" s="88"/>
      <c r="O225" s="85"/>
      <c r="Z225" s="48"/>
      <c r="AA225" s="48"/>
      <c r="AB225" s="48"/>
      <c r="AD225" s="50" t="str">
        <f t="shared" ca="1" si="5"/>
        <v/>
      </c>
      <c r="AE225" s="50" t="str">
        <f t="shared" ca="1" si="6"/>
        <v/>
      </c>
      <c r="AF225" s="50" t="str">
        <f t="shared" ca="1" si="7"/>
        <v/>
      </c>
      <c r="AG225" s="51" t="str">
        <f t="shared" ca="1" si="8"/>
        <v/>
      </c>
      <c r="AH225" s="51" t="str">
        <f t="shared" ca="1" si="9"/>
        <v/>
      </c>
      <c r="AI225" s="85"/>
    </row>
    <row r="226" spans="6:35" ht="16.8" x14ac:dyDescent="0.3">
      <c r="F226" s="85"/>
      <c r="G226" s="55"/>
      <c r="H226" s="85"/>
      <c r="I226" s="88"/>
      <c r="O226" s="85"/>
      <c r="Z226" s="48"/>
      <c r="AA226" s="48"/>
      <c r="AB226" s="48"/>
      <c r="AD226" s="50" t="str">
        <f t="shared" ca="1" si="5"/>
        <v/>
      </c>
      <c r="AE226" s="50" t="str">
        <f t="shared" ca="1" si="6"/>
        <v/>
      </c>
      <c r="AF226" s="50" t="str">
        <f t="shared" ca="1" si="7"/>
        <v/>
      </c>
      <c r="AG226" s="51" t="str">
        <f t="shared" ca="1" si="8"/>
        <v/>
      </c>
      <c r="AH226" s="51" t="str">
        <f t="shared" ca="1" si="9"/>
        <v/>
      </c>
      <c r="AI226" s="85"/>
    </row>
    <row r="227" spans="6:35" ht="16.8" x14ac:dyDescent="0.3">
      <c r="F227" s="85"/>
      <c r="G227" s="55"/>
      <c r="H227" s="85"/>
      <c r="I227" s="88"/>
      <c r="O227" s="85"/>
      <c r="Z227" s="48"/>
      <c r="AA227" s="48"/>
      <c r="AB227" s="48"/>
      <c r="AD227" s="50" t="str">
        <f t="shared" ca="1" si="5"/>
        <v/>
      </c>
      <c r="AE227" s="50" t="str">
        <f t="shared" ca="1" si="6"/>
        <v/>
      </c>
      <c r="AF227" s="50" t="str">
        <f t="shared" ca="1" si="7"/>
        <v/>
      </c>
      <c r="AG227" s="51" t="str">
        <f t="shared" ca="1" si="8"/>
        <v/>
      </c>
      <c r="AH227" s="51" t="str">
        <f t="shared" ca="1" si="9"/>
        <v/>
      </c>
      <c r="AI227" s="85"/>
    </row>
    <row r="228" spans="6:35" ht="16.8" x14ac:dyDescent="0.3">
      <c r="F228" s="85"/>
      <c r="G228" s="55"/>
      <c r="H228" s="85"/>
      <c r="I228" s="88"/>
      <c r="O228" s="85"/>
      <c r="Z228" s="48"/>
      <c r="AA228" s="48"/>
      <c r="AB228" s="48"/>
      <c r="AD228" s="50" t="str">
        <f t="shared" ca="1" si="5"/>
        <v/>
      </c>
      <c r="AE228" s="50" t="str">
        <f t="shared" ca="1" si="6"/>
        <v/>
      </c>
      <c r="AF228" s="50" t="str">
        <f t="shared" ca="1" si="7"/>
        <v/>
      </c>
      <c r="AG228" s="51" t="str">
        <f t="shared" ca="1" si="8"/>
        <v/>
      </c>
      <c r="AH228" s="51" t="str">
        <f t="shared" ca="1" si="9"/>
        <v/>
      </c>
      <c r="AI228" s="85"/>
    </row>
    <row r="229" spans="6:35" ht="16.8" x14ac:dyDescent="0.3">
      <c r="F229" s="85"/>
      <c r="G229" s="55"/>
      <c r="H229" s="85"/>
      <c r="I229" s="88"/>
      <c r="O229" s="85"/>
      <c r="Z229" s="48"/>
      <c r="AA229" s="48"/>
      <c r="AB229" s="48"/>
      <c r="AD229" s="50" t="str">
        <f t="shared" ca="1" si="5"/>
        <v/>
      </c>
      <c r="AE229" s="50" t="str">
        <f t="shared" ca="1" si="6"/>
        <v/>
      </c>
      <c r="AF229" s="50" t="str">
        <f t="shared" ca="1" si="7"/>
        <v/>
      </c>
      <c r="AG229" s="51" t="str">
        <f t="shared" ca="1" si="8"/>
        <v/>
      </c>
      <c r="AH229" s="51" t="str">
        <f t="shared" ca="1" si="9"/>
        <v/>
      </c>
      <c r="AI229" s="85"/>
    </row>
    <row r="230" spans="6:35" ht="16.8" x14ac:dyDescent="0.3">
      <c r="F230" s="85"/>
      <c r="G230" s="55"/>
      <c r="H230" s="85"/>
      <c r="I230" s="88"/>
      <c r="O230" s="85"/>
      <c r="Z230" s="48"/>
      <c r="AA230" s="48"/>
      <c r="AB230" s="48"/>
      <c r="AD230" s="50" t="str">
        <f t="shared" ca="1" si="5"/>
        <v/>
      </c>
      <c r="AE230" s="50" t="str">
        <f t="shared" ca="1" si="6"/>
        <v/>
      </c>
      <c r="AF230" s="50" t="str">
        <f t="shared" ca="1" si="7"/>
        <v/>
      </c>
      <c r="AG230" s="51" t="str">
        <f t="shared" ca="1" si="8"/>
        <v/>
      </c>
      <c r="AH230" s="51" t="str">
        <f t="shared" ca="1" si="9"/>
        <v/>
      </c>
      <c r="AI230" s="85"/>
    </row>
    <row r="231" spans="6:35" ht="16.8" x14ac:dyDescent="0.3">
      <c r="F231" s="85"/>
      <c r="G231" s="55"/>
      <c r="H231" s="85"/>
      <c r="I231" s="88"/>
      <c r="O231" s="85"/>
      <c r="Z231" s="48"/>
      <c r="AA231" s="48"/>
      <c r="AB231" s="48"/>
      <c r="AD231" s="50" t="str">
        <f t="shared" ca="1" si="5"/>
        <v/>
      </c>
      <c r="AE231" s="50" t="str">
        <f t="shared" ca="1" si="6"/>
        <v/>
      </c>
      <c r="AF231" s="50" t="str">
        <f t="shared" ca="1" si="7"/>
        <v/>
      </c>
      <c r="AG231" s="51" t="str">
        <f t="shared" ca="1" si="8"/>
        <v/>
      </c>
      <c r="AH231" s="51" t="str">
        <f t="shared" ca="1" si="9"/>
        <v/>
      </c>
      <c r="AI231" s="85"/>
    </row>
    <row r="232" spans="6:35" ht="16.8" x14ac:dyDescent="0.3">
      <c r="F232" s="85"/>
      <c r="G232" s="55"/>
      <c r="H232" s="85"/>
      <c r="I232" s="88"/>
      <c r="O232" s="85"/>
      <c r="Z232" s="48"/>
      <c r="AA232" s="48"/>
      <c r="AB232" s="48"/>
      <c r="AD232" s="50" t="str">
        <f t="shared" ca="1" si="5"/>
        <v/>
      </c>
      <c r="AE232" s="50" t="str">
        <f t="shared" ca="1" si="6"/>
        <v/>
      </c>
      <c r="AF232" s="50" t="str">
        <f t="shared" ca="1" si="7"/>
        <v/>
      </c>
      <c r="AG232" s="51" t="str">
        <f t="shared" ca="1" si="8"/>
        <v/>
      </c>
      <c r="AH232" s="51" t="str">
        <f t="shared" ca="1" si="9"/>
        <v/>
      </c>
      <c r="AI232" s="85"/>
    </row>
    <row r="233" spans="6:35" ht="16.8" x14ac:dyDescent="0.3">
      <c r="F233" s="85"/>
      <c r="G233" s="55"/>
      <c r="H233" s="85"/>
      <c r="I233" s="88"/>
      <c r="O233" s="85"/>
      <c r="Z233" s="48"/>
      <c r="AA233" s="48"/>
      <c r="AB233" s="48"/>
      <c r="AD233" s="50" t="str">
        <f t="shared" ca="1" si="5"/>
        <v/>
      </c>
      <c r="AE233" s="50" t="str">
        <f t="shared" ca="1" si="6"/>
        <v/>
      </c>
      <c r="AF233" s="50" t="str">
        <f t="shared" ca="1" si="7"/>
        <v/>
      </c>
      <c r="AG233" s="51" t="str">
        <f t="shared" ca="1" si="8"/>
        <v/>
      </c>
      <c r="AH233" s="51" t="str">
        <f t="shared" ca="1" si="9"/>
        <v/>
      </c>
      <c r="AI233" s="85"/>
    </row>
    <row r="234" spans="6:35" ht="16.8" x14ac:dyDescent="0.3">
      <c r="F234" s="85"/>
      <c r="G234" s="55"/>
      <c r="H234" s="85"/>
      <c r="I234" s="88"/>
      <c r="O234" s="85"/>
      <c r="Z234" s="48"/>
      <c r="AA234" s="48"/>
      <c r="AB234" s="48"/>
      <c r="AD234" s="50" t="str">
        <f t="shared" ca="1" si="5"/>
        <v/>
      </c>
      <c r="AE234" s="50" t="str">
        <f t="shared" ca="1" si="6"/>
        <v/>
      </c>
      <c r="AF234" s="50" t="str">
        <f t="shared" ca="1" si="7"/>
        <v/>
      </c>
      <c r="AG234" s="51" t="str">
        <f t="shared" ca="1" si="8"/>
        <v/>
      </c>
      <c r="AH234" s="51" t="str">
        <f t="shared" ca="1" si="9"/>
        <v/>
      </c>
      <c r="AI234" s="85"/>
    </row>
    <row r="235" spans="6:35" ht="16.8" x14ac:dyDescent="0.3">
      <c r="F235" s="85"/>
      <c r="G235" s="55"/>
      <c r="H235" s="85"/>
      <c r="I235" s="88"/>
      <c r="O235" s="85"/>
      <c r="Z235" s="48"/>
      <c r="AA235" s="48"/>
      <c r="AB235" s="48"/>
      <c r="AD235" s="50" t="str">
        <f t="shared" ca="1" si="5"/>
        <v/>
      </c>
      <c r="AE235" s="50" t="str">
        <f t="shared" ca="1" si="6"/>
        <v/>
      </c>
      <c r="AF235" s="50" t="str">
        <f t="shared" ca="1" si="7"/>
        <v/>
      </c>
      <c r="AG235" s="51" t="str">
        <f t="shared" ca="1" si="8"/>
        <v/>
      </c>
      <c r="AH235" s="51" t="str">
        <f t="shared" ca="1" si="9"/>
        <v/>
      </c>
      <c r="AI235" s="85"/>
    </row>
    <row r="236" spans="6:35" ht="16.8" x14ac:dyDescent="0.3">
      <c r="F236" s="85"/>
      <c r="G236" s="55"/>
      <c r="H236" s="85"/>
      <c r="I236" s="88"/>
      <c r="O236" s="85"/>
      <c r="Z236" s="48"/>
      <c r="AA236" s="48"/>
      <c r="AB236" s="48"/>
      <c r="AD236" s="50" t="str">
        <f t="shared" ca="1" si="5"/>
        <v/>
      </c>
      <c r="AE236" s="50" t="str">
        <f t="shared" ca="1" si="6"/>
        <v/>
      </c>
      <c r="AF236" s="50" t="str">
        <f t="shared" ca="1" si="7"/>
        <v/>
      </c>
      <c r="AG236" s="51" t="str">
        <f t="shared" ca="1" si="8"/>
        <v/>
      </c>
      <c r="AH236" s="51" t="str">
        <f t="shared" ca="1" si="9"/>
        <v/>
      </c>
      <c r="AI236" s="85"/>
    </row>
    <row r="237" spans="6:35" ht="16.8" x14ac:dyDescent="0.3">
      <c r="F237" s="85"/>
      <c r="G237" s="55"/>
      <c r="H237" s="85"/>
      <c r="I237" s="88"/>
      <c r="O237" s="85"/>
      <c r="Z237" s="48"/>
      <c r="AA237" s="48"/>
      <c r="AB237" s="48"/>
      <c r="AD237" s="50" t="str">
        <f t="shared" ca="1" si="5"/>
        <v/>
      </c>
      <c r="AE237" s="50" t="str">
        <f t="shared" ca="1" si="6"/>
        <v/>
      </c>
      <c r="AF237" s="50" t="str">
        <f t="shared" ca="1" si="7"/>
        <v/>
      </c>
      <c r="AG237" s="51" t="str">
        <f t="shared" ca="1" si="8"/>
        <v/>
      </c>
      <c r="AH237" s="51" t="str">
        <f t="shared" ca="1" si="9"/>
        <v/>
      </c>
      <c r="AI237" s="85"/>
    </row>
    <row r="238" spans="6:35" ht="16.8" x14ac:dyDescent="0.3">
      <c r="F238" s="85"/>
      <c r="G238" s="55"/>
      <c r="H238" s="85"/>
      <c r="I238" s="88"/>
      <c r="O238" s="85"/>
      <c r="Z238" s="48"/>
      <c r="AA238" s="48"/>
      <c r="AB238" s="48"/>
      <c r="AD238" s="50" t="str">
        <f t="shared" ca="1" si="5"/>
        <v/>
      </c>
      <c r="AE238" s="50" t="str">
        <f t="shared" ca="1" si="6"/>
        <v/>
      </c>
      <c r="AF238" s="50" t="str">
        <f t="shared" ca="1" si="7"/>
        <v/>
      </c>
      <c r="AG238" s="51" t="str">
        <f t="shared" ca="1" si="8"/>
        <v/>
      </c>
      <c r="AH238" s="51" t="str">
        <f t="shared" ca="1" si="9"/>
        <v/>
      </c>
      <c r="AI238" s="85"/>
    </row>
    <row r="239" spans="6:35" ht="16.8" x14ac:dyDescent="0.3">
      <c r="F239" s="85"/>
      <c r="G239" s="55"/>
      <c r="H239" s="85"/>
      <c r="I239" s="88"/>
      <c r="O239" s="85"/>
      <c r="Z239" s="48"/>
      <c r="AA239" s="48"/>
      <c r="AB239" s="48"/>
      <c r="AD239" s="50" t="str">
        <f t="shared" ca="1" si="5"/>
        <v/>
      </c>
      <c r="AE239" s="50" t="str">
        <f t="shared" ca="1" si="6"/>
        <v/>
      </c>
      <c r="AF239" s="50" t="str">
        <f t="shared" ca="1" si="7"/>
        <v/>
      </c>
      <c r="AG239" s="51" t="str">
        <f t="shared" ca="1" si="8"/>
        <v/>
      </c>
      <c r="AH239" s="51" t="str">
        <f t="shared" ca="1" si="9"/>
        <v/>
      </c>
      <c r="AI239" s="85"/>
    </row>
    <row r="240" spans="6:35" ht="16.8" x14ac:dyDescent="0.3">
      <c r="F240" s="85"/>
      <c r="G240" s="55"/>
      <c r="H240" s="85"/>
      <c r="I240" s="88"/>
      <c r="O240" s="85"/>
      <c r="Z240" s="48"/>
      <c r="AA240" s="48"/>
      <c r="AB240" s="48"/>
      <c r="AD240" s="50" t="str">
        <f t="shared" ca="1" si="5"/>
        <v/>
      </c>
      <c r="AE240" s="50" t="str">
        <f t="shared" ca="1" si="6"/>
        <v/>
      </c>
      <c r="AF240" s="50" t="str">
        <f t="shared" ca="1" si="7"/>
        <v/>
      </c>
      <c r="AG240" s="51" t="str">
        <f t="shared" ca="1" si="8"/>
        <v/>
      </c>
      <c r="AH240" s="51" t="str">
        <f t="shared" ca="1" si="9"/>
        <v/>
      </c>
      <c r="AI240" s="85"/>
    </row>
    <row r="241" spans="6:35" ht="16.8" x14ac:dyDescent="0.3">
      <c r="F241" s="85"/>
      <c r="G241" s="55"/>
      <c r="H241" s="85"/>
      <c r="I241" s="88"/>
      <c r="O241" s="85"/>
      <c r="Z241" s="48"/>
      <c r="AA241" s="48"/>
      <c r="AB241" s="48"/>
      <c r="AD241" s="50" t="str">
        <f t="shared" ca="1" si="5"/>
        <v/>
      </c>
      <c r="AE241" s="50" t="str">
        <f t="shared" ca="1" si="6"/>
        <v/>
      </c>
      <c r="AF241" s="50" t="str">
        <f t="shared" ca="1" si="7"/>
        <v/>
      </c>
      <c r="AG241" s="51" t="str">
        <f t="shared" ca="1" si="8"/>
        <v/>
      </c>
      <c r="AH241" s="51" t="str">
        <f t="shared" ca="1" si="9"/>
        <v/>
      </c>
      <c r="AI241" s="85"/>
    </row>
    <row r="242" spans="6:35" ht="16.8" x14ac:dyDescent="0.3">
      <c r="F242" s="85"/>
      <c r="G242" s="55"/>
      <c r="H242" s="85"/>
      <c r="I242" s="88"/>
      <c r="O242" s="85"/>
      <c r="Z242" s="48"/>
      <c r="AA242" s="48"/>
      <c r="AB242" s="48"/>
      <c r="AD242" s="50" t="str">
        <f t="shared" ca="1" si="5"/>
        <v/>
      </c>
      <c r="AE242" s="50" t="str">
        <f t="shared" ca="1" si="6"/>
        <v/>
      </c>
      <c r="AF242" s="50" t="str">
        <f t="shared" ca="1" si="7"/>
        <v/>
      </c>
      <c r="AG242" s="51" t="str">
        <f t="shared" ca="1" si="8"/>
        <v/>
      </c>
      <c r="AH242" s="51" t="str">
        <f t="shared" ca="1" si="9"/>
        <v/>
      </c>
      <c r="AI242" s="85"/>
    </row>
    <row r="243" spans="6:35" ht="16.8" x14ac:dyDescent="0.3">
      <c r="F243" s="85"/>
      <c r="G243" s="55"/>
      <c r="H243" s="85"/>
      <c r="I243" s="88"/>
      <c r="O243" s="85"/>
      <c r="Z243" s="48"/>
      <c r="AA243" s="48"/>
      <c r="AB243" s="48"/>
      <c r="AD243" s="50" t="str">
        <f t="shared" ca="1" si="5"/>
        <v/>
      </c>
      <c r="AE243" s="50" t="str">
        <f t="shared" ca="1" si="6"/>
        <v/>
      </c>
      <c r="AF243" s="50" t="str">
        <f t="shared" ca="1" si="7"/>
        <v/>
      </c>
      <c r="AG243" s="51" t="str">
        <f t="shared" ca="1" si="8"/>
        <v/>
      </c>
      <c r="AH243" s="51" t="str">
        <f t="shared" ca="1" si="9"/>
        <v/>
      </c>
      <c r="AI243" s="85"/>
    </row>
    <row r="244" spans="6:35" ht="16.8" x14ac:dyDescent="0.3">
      <c r="F244" s="85"/>
      <c r="G244" s="55"/>
      <c r="H244" s="85"/>
      <c r="I244" s="88"/>
      <c r="O244" s="85"/>
      <c r="Z244" s="48"/>
      <c r="AA244" s="48"/>
      <c r="AB244" s="48"/>
      <c r="AD244" s="50" t="str">
        <f t="shared" ca="1" si="5"/>
        <v/>
      </c>
      <c r="AE244" s="50" t="str">
        <f t="shared" ca="1" si="6"/>
        <v/>
      </c>
      <c r="AF244" s="50" t="str">
        <f t="shared" ca="1" si="7"/>
        <v/>
      </c>
      <c r="AG244" s="51" t="str">
        <f t="shared" ca="1" si="8"/>
        <v/>
      </c>
      <c r="AH244" s="51" t="str">
        <f t="shared" ca="1" si="9"/>
        <v/>
      </c>
      <c r="AI244" s="85"/>
    </row>
    <row r="245" spans="6:35" ht="16.8" x14ac:dyDescent="0.3">
      <c r="F245" s="85"/>
      <c r="G245" s="55"/>
      <c r="H245" s="85"/>
      <c r="I245" s="88"/>
      <c r="O245" s="85"/>
      <c r="Z245" s="48"/>
      <c r="AA245" s="48"/>
      <c r="AB245" s="48"/>
      <c r="AD245" s="50" t="str">
        <f t="shared" ca="1" si="5"/>
        <v/>
      </c>
      <c r="AE245" s="50" t="str">
        <f t="shared" ca="1" si="6"/>
        <v/>
      </c>
      <c r="AF245" s="50" t="str">
        <f t="shared" ca="1" si="7"/>
        <v/>
      </c>
      <c r="AG245" s="51" t="str">
        <f t="shared" ca="1" si="8"/>
        <v/>
      </c>
      <c r="AH245" s="51" t="str">
        <f t="shared" ca="1" si="9"/>
        <v/>
      </c>
      <c r="AI245" s="85"/>
    </row>
    <row r="246" spans="6:35" ht="16.8" x14ac:dyDescent="0.3">
      <c r="F246" s="85"/>
      <c r="G246" s="55"/>
      <c r="H246" s="85"/>
      <c r="I246" s="88"/>
      <c r="O246" s="85"/>
      <c r="Z246" s="48"/>
      <c r="AA246" s="48"/>
      <c r="AB246" s="48"/>
      <c r="AD246" s="50" t="str">
        <f t="shared" ca="1" si="5"/>
        <v/>
      </c>
      <c r="AE246" s="50" t="str">
        <f t="shared" ca="1" si="6"/>
        <v/>
      </c>
      <c r="AF246" s="50" t="str">
        <f t="shared" ca="1" si="7"/>
        <v/>
      </c>
      <c r="AG246" s="51" t="str">
        <f t="shared" ca="1" si="8"/>
        <v/>
      </c>
      <c r="AH246" s="51" t="str">
        <f t="shared" ca="1" si="9"/>
        <v/>
      </c>
      <c r="AI246" s="85"/>
    </row>
    <row r="247" spans="6:35" ht="16.8" x14ac:dyDescent="0.3">
      <c r="F247" s="85"/>
      <c r="G247" s="55"/>
      <c r="H247" s="85"/>
      <c r="I247" s="88"/>
      <c r="O247" s="85"/>
      <c r="Z247" s="48"/>
      <c r="AA247" s="48"/>
      <c r="AB247" s="48"/>
      <c r="AD247" s="50" t="str">
        <f t="shared" ca="1" si="5"/>
        <v/>
      </c>
      <c r="AE247" s="50" t="str">
        <f t="shared" ca="1" si="6"/>
        <v/>
      </c>
      <c r="AF247" s="50" t="str">
        <f t="shared" ca="1" si="7"/>
        <v/>
      </c>
      <c r="AG247" s="51" t="str">
        <f t="shared" ca="1" si="8"/>
        <v/>
      </c>
      <c r="AH247" s="51" t="str">
        <f t="shared" ca="1" si="9"/>
        <v/>
      </c>
      <c r="AI247" s="85"/>
    </row>
    <row r="248" spans="6:35" ht="16.8" x14ac:dyDescent="0.3">
      <c r="F248" s="85"/>
      <c r="G248" s="55"/>
      <c r="H248" s="85"/>
      <c r="I248" s="88"/>
      <c r="O248" s="85"/>
      <c r="Z248" s="48"/>
      <c r="AA248" s="48"/>
      <c r="AB248" s="48"/>
      <c r="AD248" s="50" t="str">
        <f t="shared" ca="1" si="5"/>
        <v/>
      </c>
      <c r="AE248" s="50" t="str">
        <f t="shared" ca="1" si="6"/>
        <v/>
      </c>
      <c r="AF248" s="50" t="str">
        <f t="shared" ca="1" si="7"/>
        <v/>
      </c>
      <c r="AG248" s="51" t="str">
        <f t="shared" ca="1" si="8"/>
        <v/>
      </c>
      <c r="AH248" s="51" t="str">
        <f t="shared" ca="1" si="9"/>
        <v/>
      </c>
      <c r="AI248" s="85"/>
    </row>
    <row r="249" spans="6:35" ht="16.8" x14ac:dyDescent="0.3">
      <c r="F249" s="85"/>
      <c r="G249" s="55"/>
      <c r="H249" s="85"/>
      <c r="I249" s="88"/>
      <c r="O249" s="85"/>
      <c r="Z249" s="48"/>
      <c r="AA249" s="48"/>
      <c r="AB249" s="48"/>
      <c r="AD249" s="50" t="str">
        <f t="shared" ca="1" si="5"/>
        <v/>
      </c>
      <c r="AE249" s="50" t="str">
        <f t="shared" ca="1" si="6"/>
        <v/>
      </c>
      <c r="AF249" s="50" t="str">
        <f t="shared" ca="1" si="7"/>
        <v/>
      </c>
      <c r="AG249" s="51" t="str">
        <f t="shared" ca="1" si="8"/>
        <v/>
      </c>
      <c r="AH249" s="51" t="str">
        <f t="shared" ca="1" si="9"/>
        <v/>
      </c>
      <c r="AI249" s="85"/>
    </row>
    <row r="250" spans="6:35" ht="16.8" x14ac:dyDescent="0.3">
      <c r="F250" s="85"/>
      <c r="G250" s="55"/>
      <c r="H250" s="85"/>
      <c r="I250" s="88"/>
      <c r="O250" s="85"/>
      <c r="Z250" s="48"/>
      <c r="AA250" s="48"/>
      <c r="AB250" s="48"/>
      <c r="AD250" s="50" t="str">
        <f t="shared" ca="1" si="5"/>
        <v/>
      </c>
      <c r="AE250" s="50" t="str">
        <f t="shared" ca="1" si="6"/>
        <v/>
      </c>
      <c r="AF250" s="50" t="str">
        <f t="shared" ca="1" si="7"/>
        <v/>
      </c>
      <c r="AG250" s="51" t="str">
        <f t="shared" ca="1" si="8"/>
        <v/>
      </c>
      <c r="AH250" s="51" t="str">
        <f t="shared" ca="1" si="9"/>
        <v/>
      </c>
      <c r="AI250" s="85"/>
    </row>
    <row r="251" spans="6:35" ht="16.8" x14ac:dyDescent="0.3">
      <c r="F251" s="85"/>
      <c r="G251" s="55"/>
      <c r="H251" s="85"/>
      <c r="I251" s="88"/>
      <c r="O251" s="85"/>
      <c r="Z251" s="48"/>
      <c r="AA251" s="48"/>
      <c r="AB251" s="48"/>
      <c r="AD251" s="50" t="str">
        <f t="shared" ca="1" si="5"/>
        <v/>
      </c>
      <c r="AE251" s="50" t="str">
        <f t="shared" ca="1" si="6"/>
        <v/>
      </c>
      <c r="AF251" s="50" t="str">
        <f t="shared" ca="1" si="7"/>
        <v/>
      </c>
      <c r="AG251" s="51" t="str">
        <f t="shared" ca="1" si="8"/>
        <v/>
      </c>
      <c r="AH251" s="51" t="str">
        <f t="shared" ca="1" si="9"/>
        <v/>
      </c>
      <c r="AI251" s="85"/>
    </row>
    <row r="252" spans="6:35" ht="16.8" x14ac:dyDescent="0.3">
      <c r="F252" s="85"/>
      <c r="G252" s="55"/>
      <c r="H252" s="85"/>
      <c r="I252" s="88"/>
      <c r="O252" s="85"/>
      <c r="Z252" s="48"/>
      <c r="AA252" s="48"/>
      <c r="AB252" s="48"/>
      <c r="AD252" s="50" t="str">
        <f t="shared" ca="1" si="5"/>
        <v/>
      </c>
      <c r="AE252" s="50" t="str">
        <f t="shared" ca="1" si="6"/>
        <v/>
      </c>
      <c r="AF252" s="50" t="str">
        <f t="shared" ca="1" si="7"/>
        <v/>
      </c>
      <c r="AG252" s="51" t="str">
        <f t="shared" ca="1" si="8"/>
        <v/>
      </c>
      <c r="AH252" s="51" t="str">
        <f t="shared" ca="1" si="9"/>
        <v/>
      </c>
      <c r="AI252" s="85"/>
    </row>
    <row r="253" spans="6:35" ht="16.8" x14ac:dyDescent="0.3">
      <c r="F253" s="85"/>
      <c r="G253" s="55"/>
      <c r="H253" s="85"/>
      <c r="I253" s="88"/>
      <c r="O253" s="85"/>
      <c r="Z253" s="48"/>
      <c r="AA253" s="48"/>
      <c r="AB253" s="48"/>
      <c r="AD253" s="50" t="str">
        <f t="shared" ca="1" si="5"/>
        <v/>
      </c>
      <c r="AE253" s="50" t="str">
        <f t="shared" ca="1" si="6"/>
        <v/>
      </c>
      <c r="AF253" s="50" t="str">
        <f t="shared" ca="1" si="7"/>
        <v/>
      </c>
      <c r="AG253" s="51" t="str">
        <f t="shared" ca="1" si="8"/>
        <v/>
      </c>
      <c r="AH253" s="51" t="str">
        <f t="shared" ca="1" si="9"/>
        <v/>
      </c>
      <c r="AI253" s="85"/>
    </row>
    <row r="254" spans="6:35" ht="16.8" x14ac:dyDescent="0.3">
      <c r="F254" s="85"/>
      <c r="G254" s="55"/>
      <c r="H254" s="85"/>
      <c r="I254" s="88"/>
      <c r="O254" s="85"/>
      <c r="Z254" s="48"/>
      <c r="AA254" s="48"/>
      <c r="AB254" s="48"/>
      <c r="AD254" s="50" t="str">
        <f t="shared" ca="1" si="5"/>
        <v/>
      </c>
      <c r="AE254" s="50" t="str">
        <f t="shared" ca="1" si="6"/>
        <v/>
      </c>
      <c r="AF254" s="50" t="str">
        <f t="shared" ca="1" si="7"/>
        <v/>
      </c>
      <c r="AG254" s="51" t="str">
        <f t="shared" ca="1" si="8"/>
        <v/>
      </c>
      <c r="AH254" s="51" t="str">
        <f t="shared" ca="1" si="9"/>
        <v/>
      </c>
      <c r="AI254" s="85"/>
    </row>
    <row r="255" spans="6:35" ht="16.8" x14ac:dyDescent="0.3">
      <c r="F255" s="85"/>
      <c r="G255" s="55"/>
      <c r="H255" s="85"/>
      <c r="I255" s="88"/>
      <c r="O255" s="85"/>
      <c r="Z255" s="48"/>
      <c r="AA255" s="48"/>
      <c r="AB255" s="48"/>
      <c r="AD255" s="50" t="str">
        <f t="shared" ca="1" si="5"/>
        <v/>
      </c>
      <c r="AE255" s="50" t="str">
        <f t="shared" ca="1" si="6"/>
        <v/>
      </c>
      <c r="AF255" s="50" t="str">
        <f t="shared" ca="1" si="7"/>
        <v/>
      </c>
      <c r="AG255" s="51" t="str">
        <f t="shared" ca="1" si="8"/>
        <v/>
      </c>
      <c r="AH255" s="51" t="str">
        <f t="shared" ca="1" si="9"/>
        <v/>
      </c>
      <c r="AI255" s="85"/>
    </row>
    <row r="256" spans="6:35" ht="16.8" x14ac:dyDescent="0.3">
      <c r="F256" s="85"/>
      <c r="G256" s="55"/>
      <c r="H256" s="85"/>
      <c r="I256" s="88"/>
      <c r="O256" s="85"/>
      <c r="Z256" s="48"/>
      <c r="AA256" s="48"/>
      <c r="AB256" s="48"/>
      <c r="AD256" s="50" t="str">
        <f t="shared" ca="1" si="5"/>
        <v/>
      </c>
      <c r="AE256" s="50" t="str">
        <f t="shared" ca="1" si="6"/>
        <v/>
      </c>
      <c r="AF256" s="50" t="str">
        <f t="shared" ca="1" si="7"/>
        <v/>
      </c>
      <c r="AG256" s="51" t="str">
        <f t="shared" ca="1" si="8"/>
        <v/>
      </c>
      <c r="AH256" s="51" t="str">
        <f t="shared" ca="1" si="9"/>
        <v/>
      </c>
      <c r="AI256" s="85"/>
    </row>
    <row r="257" spans="6:35" ht="16.8" x14ac:dyDescent="0.3">
      <c r="F257" s="85"/>
      <c r="G257" s="55"/>
      <c r="H257" s="85"/>
      <c r="I257" s="88"/>
      <c r="O257" s="85"/>
      <c r="Z257" s="48"/>
      <c r="AA257" s="48"/>
      <c r="AB257" s="48"/>
      <c r="AD257" s="50" t="str">
        <f t="shared" ca="1" si="5"/>
        <v/>
      </c>
      <c r="AE257" s="50" t="str">
        <f t="shared" ca="1" si="6"/>
        <v/>
      </c>
      <c r="AF257" s="50" t="str">
        <f t="shared" ca="1" si="7"/>
        <v/>
      </c>
      <c r="AG257" s="51" t="str">
        <f t="shared" ca="1" si="8"/>
        <v/>
      </c>
      <c r="AH257" s="51" t="str">
        <f t="shared" ca="1" si="9"/>
        <v/>
      </c>
      <c r="AI257" s="85"/>
    </row>
    <row r="258" spans="6:35" ht="16.8" x14ac:dyDescent="0.3">
      <c r="F258" s="85"/>
      <c r="G258" s="55"/>
      <c r="H258" s="85"/>
      <c r="I258" s="88"/>
      <c r="O258" s="85"/>
      <c r="Z258" s="48"/>
      <c r="AA258" s="48"/>
      <c r="AB258" s="48"/>
      <c r="AD258" s="50" t="str">
        <f t="shared" ca="1" si="5"/>
        <v/>
      </c>
      <c r="AE258" s="50" t="str">
        <f t="shared" ca="1" si="6"/>
        <v/>
      </c>
      <c r="AF258" s="50" t="str">
        <f t="shared" ca="1" si="7"/>
        <v/>
      </c>
      <c r="AG258" s="51" t="str">
        <f t="shared" ca="1" si="8"/>
        <v/>
      </c>
      <c r="AH258" s="51" t="str">
        <f t="shared" ca="1" si="9"/>
        <v/>
      </c>
      <c r="AI258" s="85"/>
    </row>
    <row r="259" spans="6:35" ht="16.8" x14ac:dyDescent="0.3">
      <c r="F259" s="85"/>
      <c r="G259" s="55"/>
      <c r="H259" s="85"/>
      <c r="I259" s="88"/>
      <c r="O259" s="85"/>
      <c r="Z259" s="48"/>
      <c r="AA259" s="48"/>
      <c r="AB259" s="48"/>
      <c r="AD259" s="50" t="str">
        <f t="shared" ca="1" si="5"/>
        <v/>
      </c>
      <c r="AE259" s="50" t="str">
        <f t="shared" ca="1" si="6"/>
        <v/>
      </c>
      <c r="AF259" s="50" t="str">
        <f t="shared" ca="1" si="7"/>
        <v/>
      </c>
      <c r="AG259" s="51" t="str">
        <f t="shared" ca="1" si="8"/>
        <v/>
      </c>
      <c r="AH259" s="51" t="str">
        <f t="shared" ca="1" si="9"/>
        <v/>
      </c>
      <c r="AI259" s="85"/>
    </row>
    <row r="260" spans="6:35" ht="16.8" x14ac:dyDescent="0.3">
      <c r="F260" s="85"/>
      <c r="G260" s="55"/>
      <c r="H260" s="85"/>
      <c r="I260" s="88"/>
      <c r="O260" s="85"/>
      <c r="Z260" s="48"/>
      <c r="AA260" s="48"/>
      <c r="AB260" s="48"/>
      <c r="AD260" s="50" t="str">
        <f t="shared" ca="1" si="5"/>
        <v/>
      </c>
      <c r="AE260" s="50" t="str">
        <f t="shared" ca="1" si="6"/>
        <v/>
      </c>
      <c r="AF260" s="50" t="str">
        <f t="shared" ca="1" si="7"/>
        <v/>
      </c>
      <c r="AG260" s="51" t="str">
        <f t="shared" ca="1" si="8"/>
        <v/>
      </c>
      <c r="AH260" s="51" t="str">
        <f t="shared" ca="1" si="9"/>
        <v/>
      </c>
      <c r="AI260" s="85"/>
    </row>
    <row r="261" spans="6:35" ht="16.8" x14ac:dyDescent="0.3">
      <c r="F261" s="85"/>
      <c r="G261" s="55"/>
      <c r="H261" s="85"/>
      <c r="I261" s="88"/>
      <c r="O261" s="85"/>
      <c r="Z261" s="48"/>
      <c r="AA261" s="48"/>
      <c r="AB261" s="48"/>
      <c r="AD261" s="50" t="str">
        <f t="shared" ca="1" si="5"/>
        <v/>
      </c>
      <c r="AE261" s="50" t="str">
        <f t="shared" ca="1" si="6"/>
        <v/>
      </c>
      <c r="AF261" s="50" t="str">
        <f t="shared" ca="1" si="7"/>
        <v/>
      </c>
      <c r="AG261" s="51" t="str">
        <f t="shared" ca="1" si="8"/>
        <v/>
      </c>
      <c r="AH261" s="51" t="str">
        <f t="shared" ca="1" si="9"/>
        <v/>
      </c>
      <c r="AI261" s="85"/>
    </row>
    <row r="262" spans="6:35" ht="16.8" x14ac:dyDescent="0.3">
      <c r="F262" s="85"/>
      <c r="G262" s="55"/>
      <c r="H262" s="85"/>
      <c r="I262" s="88"/>
      <c r="O262" s="85"/>
      <c r="Z262" s="48"/>
      <c r="AA262" s="48"/>
      <c r="AB262" s="48"/>
      <c r="AD262" s="50" t="str">
        <f t="shared" ca="1" si="5"/>
        <v/>
      </c>
      <c r="AE262" s="50" t="str">
        <f t="shared" ca="1" si="6"/>
        <v/>
      </c>
      <c r="AF262" s="50" t="str">
        <f t="shared" ca="1" si="7"/>
        <v/>
      </c>
      <c r="AG262" s="51" t="str">
        <f t="shared" ca="1" si="8"/>
        <v/>
      </c>
      <c r="AH262" s="51" t="str">
        <f t="shared" ca="1" si="9"/>
        <v/>
      </c>
      <c r="AI262" s="85"/>
    </row>
    <row r="263" spans="6:35" ht="16.8" x14ac:dyDescent="0.3">
      <c r="F263" s="85"/>
      <c r="G263" s="55"/>
      <c r="H263" s="85"/>
      <c r="I263" s="88"/>
      <c r="O263" s="85"/>
      <c r="Z263" s="48"/>
      <c r="AA263" s="48"/>
      <c r="AB263" s="48"/>
      <c r="AD263" s="50" t="str">
        <f t="shared" ca="1" si="5"/>
        <v/>
      </c>
      <c r="AE263" s="50" t="str">
        <f t="shared" ca="1" si="6"/>
        <v/>
      </c>
      <c r="AF263" s="50" t="str">
        <f t="shared" ca="1" si="7"/>
        <v/>
      </c>
      <c r="AG263" s="51" t="str">
        <f t="shared" ca="1" si="8"/>
        <v/>
      </c>
      <c r="AH263" s="51" t="str">
        <f t="shared" ca="1" si="9"/>
        <v/>
      </c>
      <c r="AI263" s="85"/>
    </row>
    <row r="264" spans="6:35" ht="16.8" x14ac:dyDescent="0.3">
      <c r="F264" s="85"/>
      <c r="G264" s="55"/>
      <c r="H264" s="85"/>
      <c r="I264" s="88"/>
      <c r="O264" s="85"/>
      <c r="Z264" s="48"/>
      <c r="AA264" s="48"/>
      <c r="AB264" s="48"/>
      <c r="AD264" s="50" t="str">
        <f t="shared" ca="1" si="5"/>
        <v/>
      </c>
      <c r="AE264" s="50" t="str">
        <f t="shared" ca="1" si="6"/>
        <v/>
      </c>
      <c r="AF264" s="50" t="str">
        <f t="shared" ca="1" si="7"/>
        <v/>
      </c>
      <c r="AG264" s="51" t="str">
        <f t="shared" ca="1" si="8"/>
        <v/>
      </c>
      <c r="AH264" s="51" t="str">
        <f t="shared" ca="1" si="9"/>
        <v/>
      </c>
      <c r="AI264" s="85"/>
    </row>
    <row r="265" spans="6:35" ht="16.8" x14ac:dyDescent="0.3">
      <c r="F265" s="85"/>
      <c r="G265" s="55"/>
      <c r="H265" s="85"/>
      <c r="I265" s="88"/>
      <c r="O265" s="85"/>
      <c r="Z265" s="48"/>
      <c r="AA265" s="48"/>
      <c r="AB265" s="48"/>
      <c r="AD265" s="50" t="str">
        <f t="shared" ca="1" si="5"/>
        <v/>
      </c>
      <c r="AE265" s="50" t="str">
        <f t="shared" ca="1" si="6"/>
        <v/>
      </c>
      <c r="AF265" s="50" t="str">
        <f t="shared" ca="1" si="7"/>
        <v/>
      </c>
      <c r="AG265" s="51" t="str">
        <f t="shared" ca="1" si="8"/>
        <v/>
      </c>
      <c r="AH265" s="51" t="str">
        <f t="shared" ca="1" si="9"/>
        <v/>
      </c>
      <c r="AI265" s="85"/>
    </row>
    <row r="266" spans="6:35" ht="16.8" x14ac:dyDescent="0.3">
      <c r="F266" s="85"/>
      <c r="G266" s="55"/>
      <c r="H266" s="85"/>
      <c r="I266" s="88"/>
      <c r="O266" s="85"/>
      <c r="Z266" s="48"/>
      <c r="AA266" s="48"/>
      <c r="AB266" s="48"/>
      <c r="AD266" s="50" t="str">
        <f t="shared" ca="1" si="5"/>
        <v/>
      </c>
      <c r="AE266" s="50" t="str">
        <f t="shared" ca="1" si="6"/>
        <v/>
      </c>
      <c r="AF266" s="50" t="str">
        <f t="shared" ca="1" si="7"/>
        <v/>
      </c>
      <c r="AG266" s="51" t="str">
        <f t="shared" ca="1" si="8"/>
        <v/>
      </c>
      <c r="AH266" s="51" t="str">
        <f t="shared" ca="1" si="9"/>
        <v/>
      </c>
      <c r="AI266" s="85"/>
    </row>
    <row r="267" spans="6:35" ht="16.8" x14ac:dyDescent="0.3">
      <c r="F267" s="85"/>
      <c r="G267" s="55"/>
      <c r="H267" s="85"/>
      <c r="I267" s="88"/>
      <c r="O267" s="85"/>
      <c r="Z267" s="48"/>
      <c r="AA267" s="48"/>
      <c r="AB267" s="48"/>
      <c r="AD267" s="50" t="str">
        <f t="shared" ca="1" si="5"/>
        <v/>
      </c>
      <c r="AE267" s="50" t="str">
        <f t="shared" ca="1" si="6"/>
        <v/>
      </c>
      <c r="AF267" s="50" t="str">
        <f t="shared" ca="1" si="7"/>
        <v/>
      </c>
      <c r="AG267" s="51" t="str">
        <f t="shared" ca="1" si="8"/>
        <v/>
      </c>
      <c r="AH267" s="51" t="str">
        <f t="shared" ca="1" si="9"/>
        <v/>
      </c>
      <c r="AI267" s="85"/>
    </row>
    <row r="268" spans="6:35" ht="16.8" x14ac:dyDescent="0.3">
      <c r="F268" s="85"/>
      <c r="G268" s="55"/>
      <c r="H268" s="85"/>
      <c r="I268" s="88"/>
      <c r="O268" s="85"/>
      <c r="Z268" s="48"/>
      <c r="AA268" s="48"/>
      <c r="AB268" s="48"/>
      <c r="AD268" s="50" t="str">
        <f t="shared" ref="AD268:AD331" ca="1" si="10">IF(INT(YEARFRAC(I268,TODAY()))&lt;=30,INT(YEARFRAC(I268,TODAY())),"")</f>
        <v/>
      </c>
      <c r="AE268" s="50" t="str">
        <f t="shared" ref="AE268:AE331" ca="1" si="11">IF(AND(INT(YEARFRAC(I268,TODAY()))&gt;=31,INT(YEARFRAC(I268,TODAY()))&lt;=35),INT(YEARFRAC(I268,TODAY())),"")</f>
        <v/>
      </c>
      <c r="AF268" s="50" t="str">
        <f t="shared" ref="AF268:AF331" ca="1" si="12">IF(AND(INT(YEARFRAC(I268,TODAY()))&gt;=36,INT(YEARFRAC(I268,TODAY()))&lt;=40),INT(YEARFRAC(I268,TODAY())),"")</f>
        <v/>
      </c>
      <c r="AG268" s="51" t="str">
        <f t="shared" ref="AG268:AG331" ca="1" si="13">IF(AND(INT(YEARFRAC(I268,TODAY()))&gt;=41,INT(YEARFRAC(I268,TODAY()))&lt;=45),INT(YEARFRAC(I268,TODAY())),"")</f>
        <v/>
      </c>
      <c r="AH268" s="51" t="str">
        <f t="shared" ref="AH268:AH331" ca="1" si="14">IF(AND(INT(YEARFRAC(I268,TODAY()))&gt;=46,INT(YEARFRAC(I268,TODAY()))&lt;=48),INT(YEARFRAC(I268,TODAY())),"")</f>
        <v/>
      </c>
      <c r="AI268" s="85"/>
    </row>
    <row r="269" spans="6:35" ht="16.8" x14ac:dyDescent="0.3">
      <c r="F269" s="85"/>
      <c r="G269" s="55"/>
      <c r="H269" s="85"/>
      <c r="I269" s="88"/>
      <c r="O269" s="85"/>
      <c r="Z269" s="48"/>
      <c r="AA269" s="48"/>
      <c r="AB269" s="48"/>
      <c r="AD269" s="50" t="str">
        <f t="shared" ca="1" si="10"/>
        <v/>
      </c>
      <c r="AE269" s="50" t="str">
        <f t="shared" ca="1" si="11"/>
        <v/>
      </c>
      <c r="AF269" s="50" t="str">
        <f t="shared" ca="1" si="12"/>
        <v/>
      </c>
      <c r="AG269" s="51" t="str">
        <f t="shared" ca="1" si="13"/>
        <v/>
      </c>
      <c r="AH269" s="51" t="str">
        <f t="shared" ca="1" si="14"/>
        <v/>
      </c>
      <c r="AI269" s="85"/>
    </row>
    <row r="270" spans="6:35" ht="16.8" x14ac:dyDescent="0.3">
      <c r="F270" s="85"/>
      <c r="G270" s="55"/>
      <c r="H270" s="85"/>
      <c r="I270" s="88"/>
      <c r="O270" s="85"/>
      <c r="Z270" s="48"/>
      <c r="AA270" s="48"/>
      <c r="AB270" s="48"/>
      <c r="AD270" s="50" t="str">
        <f t="shared" ca="1" si="10"/>
        <v/>
      </c>
      <c r="AE270" s="50" t="str">
        <f t="shared" ca="1" si="11"/>
        <v/>
      </c>
      <c r="AF270" s="50" t="str">
        <f t="shared" ca="1" si="12"/>
        <v/>
      </c>
      <c r="AG270" s="51" t="str">
        <f t="shared" ca="1" si="13"/>
        <v/>
      </c>
      <c r="AH270" s="51" t="str">
        <f t="shared" ca="1" si="14"/>
        <v/>
      </c>
      <c r="AI270" s="85"/>
    </row>
    <row r="271" spans="6:35" ht="16.8" x14ac:dyDescent="0.3">
      <c r="F271" s="85"/>
      <c r="G271" s="85"/>
      <c r="H271" s="85"/>
      <c r="I271" s="88"/>
      <c r="O271" s="85"/>
      <c r="Z271" s="48"/>
      <c r="AA271" s="48"/>
      <c r="AB271" s="48"/>
      <c r="AD271" s="50" t="str">
        <f t="shared" ca="1" si="10"/>
        <v/>
      </c>
      <c r="AE271" s="50" t="str">
        <f t="shared" ca="1" si="11"/>
        <v/>
      </c>
      <c r="AF271" s="50" t="str">
        <f t="shared" ca="1" si="12"/>
        <v/>
      </c>
      <c r="AG271" s="51" t="str">
        <f t="shared" ca="1" si="13"/>
        <v/>
      </c>
      <c r="AH271" s="51" t="str">
        <f t="shared" ca="1" si="14"/>
        <v/>
      </c>
      <c r="AI271" s="85"/>
    </row>
    <row r="272" spans="6:35" ht="16.8" x14ac:dyDescent="0.3">
      <c r="F272" s="85"/>
      <c r="G272" s="85"/>
      <c r="H272" s="85"/>
      <c r="I272" s="88"/>
      <c r="O272" s="85"/>
      <c r="Z272" s="48"/>
      <c r="AA272" s="48"/>
      <c r="AB272" s="48"/>
      <c r="AD272" s="50" t="str">
        <f t="shared" ca="1" si="10"/>
        <v/>
      </c>
      <c r="AE272" s="50" t="str">
        <f t="shared" ca="1" si="11"/>
        <v/>
      </c>
      <c r="AF272" s="50" t="str">
        <f t="shared" ca="1" si="12"/>
        <v/>
      </c>
      <c r="AG272" s="51" t="str">
        <f t="shared" ca="1" si="13"/>
        <v/>
      </c>
      <c r="AH272" s="51" t="str">
        <f t="shared" ca="1" si="14"/>
        <v/>
      </c>
      <c r="AI272" s="85"/>
    </row>
    <row r="273" spans="6:35" ht="16.8" x14ac:dyDescent="0.3">
      <c r="F273" s="85"/>
      <c r="G273" s="85"/>
      <c r="H273" s="85"/>
      <c r="I273" s="88"/>
      <c r="O273" s="85"/>
      <c r="Z273" s="48"/>
      <c r="AA273" s="48"/>
      <c r="AB273" s="48"/>
      <c r="AD273" s="50" t="str">
        <f t="shared" ca="1" si="10"/>
        <v/>
      </c>
      <c r="AE273" s="50" t="str">
        <f t="shared" ca="1" si="11"/>
        <v/>
      </c>
      <c r="AF273" s="50" t="str">
        <f t="shared" ca="1" si="12"/>
        <v/>
      </c>
      <c r="AG273" s="51" t="str">
        <f t="shared" ca="1" si="13"/>
        <v/>
      </c>
      <c r="AH273" s="51" t="str">
        <f t="shared" ca="1" si="14"/>
        <v/>
      </c>
      <c r="AI273" s="85"/>
    </row>
    <row r="274" spans="6:35" ht="16.8" x14ac:dyDescent="0.3">
      <c r="F274" s="85"/>
      <c r="G274" s="85"/>
      <c r="H274" s="85"/>
      <c r="I274" s="88"/>
      <c r="O274" s="85"/>
      <c r="Z274" s="48"/>
      <c r="AA274" s="48"/>
      <c r="AB274" s="48"/>
      <c r="AD274" s="50" t="str">
        <f t="shared" ca="1" si="10"/>
        <v/>
      </c>
      <c r="AE274" s="50" t="str">
        <f t="shared" ca="1" si="11"/>
        <v/>
      </c>
      <c r="AF274" s="50" t="str">
        <f t="shared" ca="1" si="12"/>
        <v/>
      </c>
      <c r="AG274" s="51" t="str">
        <f t="shared" ca="1" si="13"/>
        <v/>
      </c>
      <c r="AH274" s="51" t="str">
        <f t="shared" ca="1" si="14"/>
        <v/>
      </c>
      <c r="AI274" s="85"/>
    </row>
    <row r="275" spans="6:35" ht="16.8" x14ac:dyDescent="0.3">
      <c r="F275" s="85"/>
      <c r="G275" s="85"/>
      <c r="H275" s="85"/>
      <c r="I275" s="88"/>
      <c r="O275" s="85"/>
      <c r="Z275" s="48"/>
      <c r="AA275" s="48"/>
      <c r="AB275" s="48"/>
      <c r="AD275" s="50" t="str">
        <f t="shared" ca="1" si="10"/>
        <v/>
      </c>
      <c r="AE275" s="50" t="str">
        <f t="shared" ca="1" si="11"/>
        <v/>
      </c>
      <c r="AF275" s="50" t="str">
        <f t="shared" ca="1" si="12"/>
        <v/>
      </c>
      <c r="AG275" s="51" t="str">
        <f t="shared" ca="1" si="13"/>
        <v/>
      </c>
      <c r="AH275" s="51" t="str">
        <f t="shared" ca="1" si="14"/>
        <v/>
      </c>
      <c r="AI275" s="85"/>
    </row>
    <row r="276" spans="6:35" ht="16.8" x14ac:dyDescent="0.3">
      <c r="F276" s="85"/>
      <c r="G276" s="85"/>
      <c r="H276" s="85"/>
      <c r="I276" s="88"/>
      <c r="O276" s="85"/>
      <c r="Z276" s="48"/>
      <c r="AA276" s="48"/>
      <c r="AB276" s="48"/>
      <c r="AD276" s="50" t="str">
        <f t="shared" ca="1" si="10"/>
        <v/>
      </c>
      <c r="AE276" s="50" t="str">
        <f t="shared" ca="1" si="11"/>
        <v/>
      </c>
      <c r="AF276" s="50" t="str">
        <f t="shared" ca="1" si="12"/>
        <v/>
      </c>
      <c r="AG276" s="51" t="str">
        <f t="shared" ca="1" si="13"/>
        <v/>
      </c>
      <c r="AH276" s="51" t="str">
        <f t="shared" ca="1" si="14"/>
        <v/>
      </c>
      <c r="AI276" s="85"/>
    </row>
    <row r="277" spans="6:35" ht="16.8" x14ac:dyDescent="0.3">
      <c r="F277" s="85"/>
      <c r="G277" s="85"/>
      <c r="H277" s="85"/>
      <c r="I277" s="88"/>
      <c r="O277" s="85"/>
      <c r="Z277" s="48"/>
      <c r="AA277" s="48"/>
      <c r="AB277" s="48"/>
      <c r="AD277" s="50" t="str">
        <f t="shared" ca="1" si="10"/>
        <v/>
      </c>
      <c r="AE277" s="50" t="str">
        <f t="shared" ca="1" si="11"/>
        <v/>
      </c>
      <c r="AF277" s="50" t="str">
        <f t="shared" ca="1" si="12"/>
        <v/>
      </c>
      <c r="AG277" s="51" t="str">
        <f t="shared" ca="1" si="13"/>
        <v/>
      </c>
      <c r="AH277" s="51" t="str">
        <f t="shared" ca="1" si="14"/>
        <v/>
      </c>
      <c r="AI277" s="85"/>
    </row>
    <row r="278" spans="6:35" ht="16.8" x14ac:dyDescent="0.3">
      <c r="F278" s="85"/>
      <c r="G278" s="85"/>
      <c r="H278" s="85"/>
      <c r="I278" s="88"/>
      <c r="O278" s="85"/>
      <c r="Z278" s="48"/>
      <c r="AA278" s="48"/>
      <c r="AB278" s="48"/>
      <c r="AD278" s="50" t="str">
        <f t="shared" ca="1" si="10"/>
        <v/>
      </c>
      <c r="AE278" s="50" t="str">
        <f t="shared" ca="1" si="11"/>
        <v/>
      </c>
      <c r="AF278" s="50" t="str">
        <f t="shared" ca="1" si="12"/>
        <v/>
      </c>
      <c r="AG278" s="51" t="str">
        <f t="shared" ca="1" si="13"/>
        <v/>
      </c>
      <c r="AH278" s="51" t="str">
        <f t="shared" ca="1" si="14"/>
        <v/>
      </c>
      <c r="AI278" s="85"/>
    </row>
    <row r="279" spans="6:35" ht="16.8" x14ac:dyDescent="0.3">
      <c r="F279" s="85"/>
      <c r="G279" s="85"/>
      <c r="H279" s="85"/>
      <c r="I279" s="88"/>
      <c r="O279" s="85"/>
      <c r="Z279" s="48"/>
      <c r="AA279" s="48"/>
      <c r="AB279" s="48"/>
      <c r="AD279" s="50" t="str">
        <f t="shared" ca="1" si="10"/>
        <v/>
      </c>
      <c r="AE279" s="50" t="str">
        <f t="shared" ca="1" si="11"/>
        <v/>
      </c>
      <c r="AF279" s="50" t="str">
        <f t="shared" ca="1" si="12"/>
        <v/>
      </c>
      <c r="AG279" s="51" t="str">
        <f t="shared" ca="1" si="13"/>
        <v/>
      </c>
      <c r="AH279" s="51" t="str">
        <f t="shared" ca="1" si="14"/>
        <v/>
      </c>
      <c r="AI279" s="85"/>
    </row>
    <row r="280" spans="6:35" ht="16.8" x14ac:dyDescent="0.3">
      <c r="F280" s="85"/>
      <c r="G280" s="85"/>
      <c r="H280" s="85"/>
      <c r="I280" s="88"/>
      <c r="O280" s="85"/>
      <c r="Z280" s="48"/>
      <c r="AA280" s="48"/>
      <c r="AB280" s="48"/>
      <c r="AD280" s="50" t="str">
        <f t="shared" ca="1" si="10"/>
        <v/>
      </c>
      <c r="AE280" s="50" t="str">
        <f t="shared" ca="1" si="11"/>
        <v/>
      </c>
      <c r="AF280" s="50" t="str">
        <f t="shared" ca="1" si="12"/>
        <v/>
      </c>
      <c r="AG280" s="51" t="str">
        <f t="shared" ca="1" si="13"/>
        <v/>
      </c>
      <c r="AH280" s="51" t="str">
        <f t="shared" ca="1" si="14"/>
        <v/>
      </c>
      <c r="AI280" s="85"/>
    </row>
    <row r="281" spans="6:35" ht="16.8" x14ac:dyDescent="0.3">
      <c r="F281" s="85"/>
      <c r="G281" s="85"/>
      <c r="H281" s="85"/>
      <c r="I281" s="88"/>
      <c r="O281" s="85"/>
      <c r="Z281" s="48"/>
      <c r="AA281" s="48"/>
      <c r="AB281" s="48"/>
      <c r="AD281" s="50" t="str">
        <f t="shared" ca="1" si="10"/>
        <v/>
      </c>
      <c r="AE281" s="50" t="str">
        <f t="shared" ca="1" si="11"/>
        <v/>
      </c>
      <c r="AF281" s="50" t="str">
        <f t="shared" ca="1" si="12"/>
        <v/>
      </c>
      <c r="AG281" s="51" t="str">
        <f t="shared" ca="1" si="13"/>
        <v/>
      </c>
      <c r="AH281" s="51" t="str">
        <f t="shared" ca="1" si="14"/>
        <v/>
      </c>
      <c r="AI281" s="85"/>
    </row>
    <row r="282" spans="6:35" ht="16.8" x14ac:dyDescent="0.3">
      <c r="F282" s="85"/>
      <c r="G282" s="85"/>
      <c r="H282" s="85"/>
      <c r="I282" s="88"/>
      <c r="O282" s="85"/>
      <c r="Z282" s="48"/>
      <c r="AA282" s="48"/>
      <c r="AB282" s="48"/>
      <c r="AD282" s="50" t="str">
        <f t="shared" ca="1" si="10"/>
        <v/>
      </c>
      <c r="AE282" s="50" t="str">
        <f t="shared" ca="1" si="11"/>
        <v/>
      </c>
      <c r="AF282" s="50" t="str">
        <f t="shared" ca="1" si="12"/>
        <v/>
      </c>
      <c r="AG282" s="51" t="str">
        <f t="shared" ca="1" si="13"/>
        <v/>
      </c>
      <c r="AH282" s="51" t="str">
        <f t="shared" ca="1" si="14"/>
        <v/>
      </c>
      <c r="AI282" s="85"/>
    </row>
    <row r="283" spans="6:35" ht="16.8" x14ac:dyDescent="0.3">
      <c r="F283" s="85"/>
      <c r="G283" s="85"/>
      <c r="H283" s="85"/>
      <c r="I283" s="88"/>
      <c r="O283" s="85"/>
      <c r="Z283" s="48"/>
      <c r="AA283" s="48"/>
      <c r="AB283" s="48"/>
      <c r="AD283" s="50" t="str">
        <f t="shared" ca="1" si="10"/>
        <v/>
      </c>
      <c r="AE283" s="50" t="str">
        <f t="shared" ca="1" si="11"/>
        <v/>
      </c>
      <c r="AF283" s="50" t="str">
        <f t="shared" ca="1" si="12"/>
        <v/>
      </c>
      <c r="AG283" s="51" t="str">
        <f t="shared" ca="1" si="13"/>
        <v/>
      </c>
      <c r="AH283" s="51" t="str">
        <f t="shared" ca="1" si="14"/>
        <v/>
      </c>
      <c r="AI283" s="85"/>
    </row>
    <row r="284" spans="6:35" ht="16.8" x14ac:dyDescent="0.3">
      <c r="F284" s="85"/>
      <c r="G284" s="85"/>
      <c r="H284" s="85"/>
      <c r="I284" s="88"/>
      <c r="O284" s="85"/>
      <c r="Z284" s="48"/>
      <c r="AA284" s="48"/>
      <c r="AB284" s="48"/>
      <c r="AD284" s="50" t="str">
        <f t="shared" ca="1" si="10"/>
        <v/>
      </c>
      <c r="AE284" s="50" t="str">
        <f t="shared" ca="1" si="11"/>
        <v/>
      </c>
      <c r="AF284" s="50" t="str">
        <f t="shared" ca="1" si="12"/>
        <v/>
      </c>
      <c r="AG284" s="51" t="str">
        <f t="shared" ca="1" si="13"/>
        <v/>
      </c>
      <c r="AH284" s="51" t="str">
        <f t="shared" ca="1" si="14"/>
        <v/>
      </c>
      <c r="AI284" s="85"/>
    </row>
    <row r="285" spans="6:35" ht="16.8" x14ac:dyDescent="0.3">
      <c r="F285" s="85"/>
      <c r="G285" s="85"/>
      <c r="H285" s="85"/>
      <c r="I285" s="88"/>
      <c r="O285" s="85"/>
      <c r="Z285" s="48"/>
      <c r="AA285" s="48"/>
      <c r="AB285" s="48"/>
      <c r="AD285" s="50" t="str">
        <f t="shared" ca="1" si="10"/>
        <v/>
      </c>
      <c r="AE285" s="50" t="str">
        <f t="shared" ca="1" si="11"/>
        <v/>
      </c>
      <c r="AF285" s="50" t="str">
        <f t="shared" ca="1" si="12"/>
        <v/>
      </c>
      <c r="AG285" s="51" t="str">
        <f t="shared" ca="1" si="13"/>
        <v/>
      </c>
      <c r="AH285" s="51" t="str">
        <f t="shared" ca="1" si="14"/>
        <v/>
      </c>
      <c r="AI285" s="85"/>
    </row>
    <row r="286" spans="6:35" ht="16.8" x14ac:dyDescent="0.3">
      <c r="F286" s="85"/>
      <c r="G286" s="85"/>
      <c r="H286" s="85"/>
      <c r="I286" s="88"/>
      <c r="O286" s="85"/>
      <c r="Z286" s="48"/>
      <c r="AA286" s="48"/>
      <c r="AB286" s="48"/>
      <c r="AD286" s="50" t="str">
        <f t="shared" ca="1" si="10"/>
        <v/>
      </c>
      <c r="AE286" s="50" t="str">
        <f t="shared" ca="1" si="11"/>
        <v/>
      </c>
      <c r="AF286" s="50" t="str">
        <f t="shared" ca="1" si="12"/>
        <v/>
      </c>
      <c r="AG286" s="51" t="str">
        <f t="shared" ca="1" si="13"/>
        <v/>
      </c>
      <c r="AH286" s="51" t="str">
        <f t="shared" ca="1" si="14"/>
        <v/>
      </c>
      <c r="AI286" s="85"/>
    </row>
    <row r="287" spans="6:35" ht="16.8" x14ac:dyDescent="0.3">
      <c r="F287" s="85"/>
      <c r="G287" s="85"/>
      <c r="H287" s="85"/>
      <c r="I287" s="88"/>
      <c r="O287" s="85"/>
      <c r="Z287" s="48"/>
      <c r="AA287" s="48"/>
      <c r="AB287" s="48"/>
      <c r="AD287" s="50" t="str">
        <f t="shared" ca="1" si="10"/>
        <v/>
      </c>
      <c r="AE287" s="50" t="str">
        <f t="shared" ca="1" si="11"/>
        <v/>
      </c>
      <c r="AF287" s="50" t="str">
        <f t="shared" ca="1" si="12"/>
        <v/>
      </c>
      <c r="AG287" s="51" t="str">
        <f t="shared" ca="1" si="13"/>
        <v/>
      </c>
      <c r="AH287" s="51" t="str">
        <f t="shared" ca="1" si="14"/>
        <v/>
      </c>
      <c r="AI287" s="85"/>
    </row>
    <row r="288" spans="6:35" ht="16.8" x14ac:dyDescent="0.3">
      <c r="F288" s="85"/>
      <c r="G288" s="85"/>
      <c r="H288" s="85"/>
      <c r="I288" s="88"/>
      <c r="O288" s="85"/>
      <c r="Z288" s="48"/>
      <c r="AA288" s="48"/>
      <c r="AB288" s="48"/>
      <c r="AD288" s="50" t="str">
        <f t="shared" ca="1" si="10"/>
        <v/>
      </c>
      <c r="AE288" s="50" t="str">
        <f t="shared" ca="1" si="11"/>
        <v/>
      </c>
      <c r="AF288" s="50" t="str">
        <f t="shared" ca="1" si="12"/>
        <v/>
      </c>
      <c r="AG288" s="51" t="str">
        <f t="shared" ca="1" si="13"/>
        <v/>
      </c>
      <c r="AH288" s="51" t="str">
        <f t="shared" ca="1" si="14"/>
        <v/>
      </c>
      <c r="AI288" s="85"/>
    </row>
    <row r="289" spans="6:35" ht="16.8" x14ac:dyDescent="0.3">
      <c r="F289" s="85"/>
      <c r="G289" s="85"/>
      <c r="H289" s="85"/>
      <c r="I289" s="88"/>
      <c r="O289" s="85"/>
      <c r="Z289" s="48"/>
      <c r="AA289" s="48"/>
      <c r="AB289" s="48"/>
      <c r="AD289" s="50" t="str">
        <f t="shared" ca="1" si="10"/>
        <v/>
      </c>
      <c r="AE289" s="50" t="str">
        <f t="shared" ca="1" si="11"/>
        <v/>
      </c>
      <c r="AF289" s="50" t="str">
        <f t="shared" ca="1" si="12"/>
        <v/>
      </c>
      <c r="AG289" s="51" t="str">
        <f t="shared" ca="1" si="13"/>
        <v/>
      </c>
      <c r="AH289" s="51" t="str">
        <f t="shared" ca="1" si="14"/>
        <v/>
      </c>
      <c r="AI289" s="85"/>
    </row>
    <row r="290" spans="6:35" ht="16.8" x14ac:dyDescent="0.3">
      <c r="F290" s="85"/>
      <c r="G290" s="85"/>
      <c r="H290" s="85"/>
      <c r="I290" s="88"/>
      <c r="O290" s="85"/>
      <c r="Z290" s="48"/>
      <c r="AA290" s="48"/>
      <c r="AB290" s="48"/>
      <c r="AD290" s="50" t="str">
        <f t="shared" ca="1" si="10"/>
        <v/>
      </c>
      <c r="AE290" s="50" t="str">
        <f t="shared" ca="1" si="11"/>
        <v/>
      </c>
      <c r="AF290" s="50" t="str">
        <f t="shared" ca="1" si="12"/>
        <v/>
      </c>
      <c r="AG290" s="51" t="str">
        <f t="shared" ca="1" si="13"/>
        <v/>
      </c>
      <c r="AH290" s="51" t="str">
        <f t="shared" ca="1" si="14"/>
        <v/>
      </c>
      <c r="AI290" s="85"/>
    </row>
    <row r="291" spans="6:35" ht="16.8" x14ac:dyDescent="0.3">
      <c r="F291" s="85"/>
      <c r="G291" s="85"/>
      <c r="H291" s="85"/>
      <c r="I291" s="88"/>
      <c r="O291" s="85"/>
      <c r="Z291" s="48"/>
      <c r="AA291" s="48"/>
      <c r="AB291" s="48"/>
      <c r="AD291" s="50" t="str">
        <f t="shared" ca="1" si="10"/>
        <v/>
      </c>
      <c r="AE291" s="50" t="str">
        <f t="shared" ca="1" si="11"/>
        <v/>
      </c>
      <c r="AF291" s="50" t="str">
        <f t="shared" ca="1" si="12"/>
        <v/>
      </c>
      <c r="AG291" s="51" t="str">
        <f t="shared" ca="1" si="13"/>
        <v/>
      </c>
      <c r="AH291" s="51" t="str">
        <f t="shared" ca="1" si="14"/>
        <v/>
      </c>
      <c r="AI291" s="85"/>
    </row>
    <row r="292" spans="6:35" ht="16.8" x14ac:dyDescent="0.3">
      <c r="F292" s="85"/>
      <c r="G292" s="85"/>
      <c r="H292" s="85"/>
      <c r="I292" s="88"/>
      <c r="O292" s="85"/>
      <c r="Z292" s="48"/>
      <c r="AA292" s="48"/>
      <c r="AB292" s="48"/>
      <c r="AD292" s="50" t="str">
        <f t="shared" ca="1" si="10"/>
        <v/>
      </c>
      <c r="AE292" s="50" t="str">
        <f t="shared" ca="1" si="11"/>
        <v/>
      </c>
      <c r="AF292" s="50" t="str">
        <f t="shared" ca="1" si="12"/>
        <v/>
      </c>
      <c r="AG292" s="51" t="str">
        <f t="shared" ca="1" si="13"/>
        <v/>
      </c>
      <c r="AH292" s="51" t="str">
        <f t="shared" ca="1" si="14"/>
        <v/>
      </c>
      <c r="AI292" s="85"/>
    </row>
    <row r="293" spans="6:35" ht="16.8" x14ac:dyDescent="0.3">
      <c r="F293" s="85"/>
      <c r="G293" s="85"/>
      <c r="H293" s="85"/>
      <c r="I293" s="88"/>
      <c r="O293" s="85"/>
      <c r="Z293" s="48"/>
      <c r="AA293" s="48"/>
      <c r="AB293" s="48"/>
      <c r="AD293" s="50" t="str">
        <f t="shared" ca="1" si="10"/>
        <v/>
      </c>
      <c r="AE293" s="50" t="str">
        <f t="shared" ca="1" si="11"/>
        <v/>
      </c>
      <c r="AF293" s="50" t="str">
        <f t="shared" ca="1" si="12"/>
        <v/>
      </c>
      <c r="AG293" s="51" t="str">
        <f t="shared" ca="1" si="13"/>
        <v/>
      </c>
      <c r="AH293" s="51" t="str">
        <f t="shared" ca="1" si="14"/>
        <v/>
      </c>
      <c r="AI293" s="85"/>
    </row>
    <row r="294" spans="6:35" ht="16.8" x14ac:dyDescent="0.3">
      <c r="F294" s="85"/>
      <c r="G294" s="85"/>
      <c r="H294" s="85"/>
      <c r="I294" s="88"/>
      <c r="O294" s="85"/>
      <c r="Z294" s="48"/>
      <c r="AA294" s="48"/>
      <c r="AB294" s="48"/>
      <c r="AD294" s="50" t="str">
        <f t="shared" ca="1" si="10"/>
        <v/>
      </c>
      <c r="AE294" s="50" t="str">
        <f t="shared" ca="1" si="11"/>
        <v/>
      </c>
      <c r="AF294" s="50" t="str">
        <f t="shared" ca="1" si="12"/>
        <v/>
      </c>
      <c r="AG294" s="51" t="str">
        <f t="shared" ca="1" si="13"/>
        <v/>
      </c>
      <c r="AH294" s="51" t="str">
        <f t="shared" ca="1" si="14"/>
        <v/>
      </c>
      <c r="AI294" s="85"/>
    </row>
    <row r="295" spans="6:35" ht="16.8" x14ac:dyDescent="0.3">
      <c r="F295" s="85"/>
      <c r="G295" s="85"/>
      <c r="H295" s="85"/>
      <c r="I295" s="88"/>
      <c r="O295" s="85"/>
      <c r="Z295" s="48"/>
      <c r="AA295" s="48"/>
      <c r="AB295" s="48"/>
      <c r="AD295" s="50" t="str">
        <f t="shared" ca="1" si="10"/>
        <v/>
      </c>
      <c r="AE295" s="50" t="str">
        <f t="shared" ca="1" si="11"/>
        <v/>
      </c>
      <c r="AF295" s="50" t="str">
        <f t="shared" ca="1" si="12"/>
        <v/>
      </c>
      <c r="AG295" s="51" t="str">
        <f t="shared" ca="1" si="13"/>
        <v/>
      </c>
      <c r="AH295" s="51" t="str">
        <f t="shared" ca="1" si="14"/>
        <v/>
      </c>
      <c r="AI295" s="85"/>
    </row>
    <row r="296" spans="6:35" ht="16.8" x14ac:dyDescent="0.3">
      <c r="F296" s="85"/>
      <c r="G296" s="85"/>
      <c r="H296" s="85"/>
      <c r="I296" s="88"/>
      <c r="O296" s="85"/>
      <c r="Z296" s="48"/>
      <c r="AA296" s="48"/>
      <c r="AB296" s="48"/>
      <c r="AD296" s="50" t="str">
        <f t="shared" ca="1" si="10"/>
        <v/>
      </c>
      <c r="AE296" s="50" t="str">
        <f t="shared" ca="1" si="11"/>
        <v/>
      </c>
      <c r="AF296" s="50" t="str">
        <f t="shared" ca="1" si="12"/>
        <v/>
      </c>
      <c r="AG296" s="51" t="str">
        <f t="shared" ca="1" si="13"/>
        <v/>
      </c>
      <c r="AH296" s="51" t="str">
        <f t="shared" ca="1" si="14"/>
        <v/>
      </c>
      <c r="AI296" s="85"/>
    </row>
    <row r="297" spans="6:35" ht="16.8" x14ac:dyDescent="0.3">
      <c r="F297" s="85"/>
      <c r="G297" s="85"/>
      <c r="H297" s="85"/>
      <c r="I297" s="88"/>
      <c r="O297" s="85"/>
      <c r="Z297" s="48"/>
      <c r="AA297" s="48"/>
      <c r="AB297" s="48"/>
      <c r="AD297" s="50" t="str">
        <f t="shared" ca="1" si="10"/>
        <v/>
      </c>
      <c r="AE297" s="50" t="str">
        <f t="shared" ca="1" si="11"/>
        <v/>
      </c>
      <c r="AF297" s="50" t="str">
        <f t="shared" ca="1" si="12"/>
        <v/>
      </c>
      <c r="AG297" s="51" t="str">
        <f t="shared" ca="1" si="13"/>
        <v/>
      </c>
      <c r="AH297" s="51" t="str">
        <f t="shared" ca="1" si="14"/>
        <v/>
      </c>
      <c r="AI297" s="85"/>
    </row>
    <row r="298" spans="6:35" ht="16.8" x14ac:dyDescent="0.3">
      <c r="F298" s="85"/>
      <c r="G298" s="85"/>
      <c r="H298" s="85"/>
      <c r="I298" s="88"/>
      <c r="O298" s="85"/>
      <c r="Z298" s="48"/>
      <c r="AA298" s="48"/>
      <c r="AB298" s="48"/>
      <c r="AD298" s="50" t="str">
        <f t="shared" ca="1" si="10"/>
        <v/>
      </c>
      <c r="AE298" s="50" t="str">
        <f t="shared" ca="1" si="11"/>
        <v/>
      </c>
      <c r="AF298" s="50" t="str">
        <f t="shared" ca="1" si="12"/>
        <v/>
      </c>
      <c r="AG298" s="51" t="str">
        <f t="shared" ca="1" si="13"/>
        <v/>
      </c>
      <c r="AH298" s="51" t="str">
        <f t="shared" ca="1" si="14"/>
        <v/>
      </c>
      <c r="AI298" s="85"/>
    </row>
    <row r="299" spans="6:35" ht="16.8" x14ac:dyDescent="0.3">
      <c r="F299" s="85"/>
      <c r="G299" s="85"/>
      <c r="H299" s="85"/>
      <c r="I299" s="88"/>
      <c r="O299" s="85"/>
      <c r="Z299" s="48"/>
      <c r="AA299" s="48"/>
      <c r="AB299" s="48"/>
      <c r="AD299" s="50" t="str">
        <f t="shared" ca="1" si="10"/>
        <v/>
      </c>
      <c r="AE299" s="50" t="str">
        <f t="shared" ca="1" si="11"/>
        <v/>
      </c>
      <c r="AF299" s="50" t="str">
        <f t="shared" ca="1" si="12"/>
        <v/>
      </c>
      <c r="AG299" s="51" t="str">
        <f t="shared" ca="1" si="13"/>
        <v/>
      </c>
      <c r="AH299" s="51" t="str">
        <f t="shared" ca="1" si="14"/>
        <v/>
      </c>
      <c r="AI299" s="85"/>
    </row>
    <row r="300" spans="6:35" ht="16.8" x14ac:dyDescent="0.3">
      <c r="F300" s="85"/>
      <c r="G300" s="85"/>
      <c r="H300" s="85"/>
      <c r="I300" s="88"/>
      <c r="O300" s="85"/>
      <c r="Z300" s="48"/>
      <c r="AA300" s="48"/>
      <c r="AB300" s="48"/>
      <c r="AD300" s="50" t="str">
        <f t="shared" ca="1" si="10"/>
        <v/>
      </c>
      <c r="AE300" s="50" t="str">
        <f t="shared" ca="1" si="11"/>
        <v/>
      </c>
      <c r="AF300" s="50" t="str">
        <f t="shared" ca="1" si="12"/>
        <v/>
      </c>
      <c r="AG300" s="51" t="str">
        <f t="shared" ca="1" si="13"/>
        <v/>
      </c>
      <c r="AH300" s="51" t="str">
        <f t="shared" ca="1" si="14"/>
        <v/>
      </c>
      <c r="AI300" s="85"/>
    </row>
    <row r="301" spans="6:35" ht="16.8" x14ac:dyDescent="0.3">
      <c r="F301" s="85"/>
      <c r="G301" s="85"/>
      <c r="H301" s="85"/>
      <c r="I301" s="88"/>
      <c r="O301" s="85"/>
      <c r="Z301" s="48"/>
      <c r="AA301" s="48"/>
      <c r="AB301" s="48"/>
      <c r="AD301" s="50" t="str">
        <f t="shared" ca="1" si="10"/>
        <v/>
      </c>
      <c r="AE301" s="50" t="str">
        <f t="shared" ca="1" si="11"/>
        <v/>
      </c>
      <c r="AF301" s="50" t="str">
        <f t="shared" ca="1" si="12"/>
        <v/>
      </c>
      <c r="AG301" s="51" t="str">
        <f t="shared" ca="1" si="13"/>
        <v/>
      </c>
      <c r="AH301" s="51" t="str">
        <f t="shared" ca="1" si="14"/>
        <v/>
      </c>
      <c r="AI301" s="85"/>
    </row>
    <row r="302" spans="6:35" ht="16.8" x14ac:dyDescent="0.3">
      <c r="F302" s="85"/>
      <c r="G302" s="85"/>
      <c r="H302" s="85"/>
      <c r="I302" s="88"/>
      <c r="O302" s="85"/>
      <c r="Z302" s="48"/>
      <c r="AA302" s="48"/>
      <c r="AB302" s="48"/>
      <c r="AD302" s="50" t="str">
        <f t="shared" ca="1" si="10"/>
        <v/>
      </c>
      <c r="AE302" s="50" t="str">
        <f t="shared" ca="1" si="11"/>
        <v/>
      </c>
      <c r="AF302" s="50" t="str">
        <f t="shared" ca="1" si="12"/>
        <v/>
      </c>
      <c r="AG302" s="51" t="str">
        <f t="shared" ca="1" si="13"/>
        <v/>
      </c>
      <c r="AH302" s="51" t="str">
        <f t="shared" ca="1" si="14"/>
        <v/>
      </c>
      <c r="AI302" s="85"/>
    </row>
    <row r="303" spans="6:35" ht="16.8" x14ac:dyDescent="0.3">
      <c r="F303" s="85"/>
      <c r="G303" s="85"/>
      <c r="H303" s="85"/>
      <c r="I303" s="88"/>
      <c r="O303" s="85"/>
      <c r="Z303" s="48"/>
      <c r="AA303" s="48"/>
      <c r="AB303" s="48"/>
      <c r="AD303" s="50" t="str">
        <f t="shared" ca="1" si="10"/>
        <v/>
      </c>
      <c r="AE303" s="50" t="str">
        <f t="shared" ca="1" si="11"/>
        <v/>
      </c>
      <c r="AF303" s="50" t="str">
        <f t="shared" ca="1" si="12"/>
        <v/>
      </c>
      <c r="AG303" s="51" t="str">
        <f t="shared" ca="1" si="13"/>
        <v/>
      </c>
      <c r="AH303" s="51" t="str">
        <f t="shared" ca="1" si="14"/>
        <v/>
      </c>
      <c r="AI303" s="85"/>
    </row>
    <row r="304" spans="6:35" ht="16.8" x14ac:dyDescent="0.3">
      <c r="F304" s="85"/>
      <c r="G304" s="85"/>
      <c r="H304" s="85"/>
      <c r="I304" s="88"/>
      <c r="O304" s="85"/>
      <c r="Z304" s="48"/>
      <c r="AA304" s="48"/>
      <c r="AB304" s="48"/>
      <c r="AD304" s="50" t="str">
        <f t="shared" ca="1" si="10"/>
        <v/>
      </c>
      <c r="AE304" s="50" t="str">
        <f t="shared" ca="1" si="11"/>
        <v/>
      </c>
      <c r="AF304" s="50" t="str">
        <f t="shared" ca="1" si="12"/>
        <v/>
      </c>
      <c r="AG304" s="51" t="str">
        <f t="shared" ca="1" si="13"/>
        <v/>
      </c>
      <c r="AH304" s="51" t="str">
        <f t="shared" ca="1" si="14"/>
        <v/>
      </c>
      <c r="AI304" s="85"/>
    </row>
    <row r="305" spans="6:35" ht="16.8" x14ac:dyDescent="0.3">
      <c r="F305" s="85"/>
      <c r="G305" s="85"/>
      <c r="H305" s="85"/>
      <c r="I305" s="88"/>
      <c r="O305" s="85"/>
      <c r="Z305" s="48"/>
      <c r="AA305" s="48"/>
      <c r="AB305" s="48"/>
      <c r="AD305" s="50" t="str">
        <f t="shared" ca="1" si="10"/>
        <v/>
      </c>
      <c r="AE305" s="50" t="str">
        <f t="shared" ca="1" si="11"/>
        <v/>
      </c>
      <c r="AF305" s="50" t="str">
        <f t="shared" ca="1" si="12"/>
        <v/>
      </c>
      <c r="AG305" s="51" t="str">
        <f t="shared" ca="1" si="13"/>
        <v/>
      </c>
      <c r="AH305" s="51" t="str">
        <f t="shared" ca="1" si="14"/>
        <v/>
      </c>
      <c r="AI305" s="85"/>
    </row>
    <row r="306" spans="6:35" ht="16.8" x14ac:dyDescent="0.3">
      <c r="F306" s="85"/>
      <c r="G306" s="85"/>
      <c r="H306" s="85"/>
      <c r="I306" s="88"/>
      <c r="O306" s="85"/>
      <c r="Z306" s="48"/>
      <c r="AA306" s="48"/>
      <c r="AB306" s="48"/>
      <c r="AD306" s="50" t="str">
        <f t="shared" ca="1" si="10"/>
        <v/>
      </c>
      <c r="AE306" s="50" t="str">
        <f t="shared" ca="1" si="11"/>
        <v/>
      </c>
      <c r="AF306" s="50" t="str">
        <f t="shared" ca="1" si="12"/>
        <v/>
      </c>
      <c r="AG306" s="51" t="str">
        <f t="shared" ca="1" si="13"/>
        <v/>
      </c>
      <c r="AH306" s="51" t="str">
        <f t="shared" ca="1" si="14"/>
        <v/>
      </c>
      <c r="AI306" s="85"/>
    </row>
    <row r="307" spans="6:35" ht="16.8" x14ac:dyDescent="0.3">
      <c r="F307" s="85"/>
      <c r="G307" s="85"/>
      <c r="H307" s="85"/>
      <c r="I307" s="88"/>
      <c r="O307" s="85"/>
      <c r="Z307" s="48"/>
      <c r="AA307" s="48"/>
      <c r="AB307" s="48"/>
      <c r="AD307" s="50" t="str">
        <f t="shared" ca="1" si="10"/>
        <v/>
      </c>
      <c r="AE307" s="50" t="str">
        <f t="shared" ca="1" si="11"/>
        <v/>
      </c>
      <c r="AF307" s="50" t="str">
        <f t="shared" ca="1" si="12"/>
        <v/>
      </c>
      <c r="AG307" s="51" t="str">
        <f t="shared" ca="1" si="13"/>
        <v/>
      </c>
      <c r="AH307" s="51" t="str">
        <f t="shared" ca="1" si="14"/>
        <v/>
      </c>
      <c r="AI307" s="85"/>
    </row>
    <row r="308" spans="6:35" ht="16.8" x14ac:dyDescent="0.3">
      <c r="F308" s="85"/>
      <c r="G308" s="85"/>
      <c r="H308" s="85"/>
      <c r="I308" s="88"/>
      <c r="O308" s="85"/>
      <c r="Z308" s="48"/>
      <c r="AA308" s="48"/>
      <c r="AB308" s="48"/>
      <c r="AD308" s="50" t="str">
        <f t="shared" ca="1" si="10"/>
        <v/>
      </c>
      <c r="AE308" s="50" t="str">
        <f t="shared" ca="1" si="11"/>
        <v/>
      </c>
      <c r="AF308" s="50" t="str">
        <f t="shared" ca="1" si="12"/>
        <v/>
      </c>
      <c r="AG308" s="51" t="str">
        <f t="shared" ca="1" si="13"/>
        <v/>
      </c>
      <c r="AH308" s="51" t="str">
        <f t="shared" ca="1" si="14"/>
        <v/>
      </c>
      <c r="AI308" s="85"/>
    </row>
    <row r="309" spans="6:35" ht="16.8" x14ac:dyDescent="0.3">
      <c r="F309" s="85"/>
      <c r="G309" s="85"/>
      <c r="H309" s="85"/>
      <c r="I309" s="88"/>
      <c r="O309" s="85"/>
      <c r="Z309" s="48"/>
      <c r="AA309" s="48"/>
      <c r="AB309" s="48"/>
      <c r="AD309" s="50" t="str">
        <f t="shared" ca="1" si="10"/>
        <v/>
      </c>
      <c r="AE309" s="50" t="str">
        <f t="shared" ca="1" si="11"/>
        <v/>
      </c>
      <c r="AF309" s="50" t="str">
        <f t="shared" ca="1" si="12"/>
        <v/>
      </c>
      <c r="AG309" s="51" t="str">
        <f t="shared" ca="1" si="13"/>
        <v/>
      </c>
      <c r="AH309" s="51" t="str">
        <f t="shared" ca="1" si="14"/>
        <v/>
      </c>
      <c r="AI309" s="85"/>
    </row>
    <row r="310" spans="6:35" ht="16.8" x14ac:dyDescent="0.3">
      <c r="F310" s="85"/>
      <c r="G310" s="85"/>
      <c r="H310" s="85"/>
      <c r="I310" s="88"/>
      <c r="O310" s="85"/>
      <c r="Z310" s="48"/>
      <c r="AA310" s="48"/>
      <c r="AB310" s="48"/>
      <c r="AD310" s="50" t="str">
        <f t="shared" ca="1" si="10"/>
        <v/>
      </c>
      <c r="AE310" s="50" t="str">
        <f t="shared" ca="1" si="11"/>
        <v/>
      </c>
      <c r="AF310" s="50" t="str">
        <f t="shared" ca="1" si="12"/>
        <v/>
      </c>
      <c r="AG310" s="51" t="str">
        <f t="shared" ca="1" si="13"/>
        <v/>
      </c>
      <c r="AH310" s="51" t="str">
        <f t="shared" ca="1" si="14"/>
        <v/>
      </c>
      <c r="AI310" s="85"/>
    </row>
    <row r="311" spans="6:35" ht="16.8" x14ac:dyDescent="0.3">
      <c r="F311" s="85"/>
      <c r="G311" s="85"/>
      <c r="H311" s="85"/>
      <c r="I311" s="88"/>
      <c r="O311" s="85"/>
      <c r="Z311" s="48"/>
      <c r="AA311" s="48"/>
      <c r="AB311" s="48"/>
      <c r="AD311" s="50" t="str">
        <f t="shared" ca="1" si="10"/>
        <v/>
      </c>
      <c r="AE311" s="50" t="str">
        <f t="shared" ca="1" si="11"/>
        <v/>
      </c>
      <c r="AF311" s="50" t="str">
        <f t="shared" ca="1" si="12"/>
        <v/>
      </c>
      <c r="AG311" s="51" t="str">
        <f t="shared" ca="1" si="13"/>
        <v/>
      </c>
      <c r="AH311" s="51" t="str">
        <f t="shared" ca="1" si="14"/>
        <v/>
      </c>
      <c r="AI311" s="85"/>
    </row>
    <row r="312" spans="6:35" ht="16.8" x14ac:dyDescent="0.3">
      <c r="F312" s="85"/>
      <c r="G312" s="85"/>
      <c r="H312" s="85"/>
      <c r="I312" s="88"/>
      <c r="O312" s="85"/>
      <c r="Z312" s="48"/>
      <c r="AA312" s="48"/>
      <c r="AB312" s="48"/>
      <c r="AD312" s="50" t="str">
        <f t="shared" ca="1" si="10"/>
        <v/>
      </c>
      <c r="AE312" s="50" t="str">
        <f t="shared" ca="1" si="11"/>
        <v/>
      </c>
      <c r="AF312" s="50" t="str">
        <f t="shared" ca="1" si="12"/>
        <v/>
      </c>
      <c r="AG312" s="51" t="str">
        <f t="shared" ca="1" si="13"/>
        <v/>
      </c>
      <c r="AH312" s="51" t="str">
        <f t="shared" ca="1" si="14"/>
        <v/>
      </c>
      <c r="AI312" s="85"/>
    </row>
    <row r="313" spans="6:35" ht="16.8" x14ac:dyDescent="0.3">
      <c r="F313" s="85"/>
      <c r="G313" s="85"/>
      <c r="H313" s="85"/>
      <c r="I313" s="88"/>
      <c r="O313" s="85"/>
      <c r="Z313" s="48"/>
      <c r="AA313" s="48"/>
      <c r="AB313" s="48"/>
      <c r="AD313" s="50" t="str">
        <f t="shared" ca="1" si="10"/>
        <v/>
      </c>
      <c r="AE313" s="50" t="str">
        <f t="shared" ca="1" si="11"/>
        <v/>
      </c>
      <c r="AF313" s="50" t="str">
        <f t="shared" ca="1" si="12"/>
        <v/>
      </c>
      <c r="AG313" s="51" t="str">
        <f t="shared" ca="1" si="13"/>
        <v/>
      </c>
      <c r="AH313" s="51" t="str">
        <f t="shared" ca="1" si="14"/>
        <v/>
      </c>
      <c r="AI313" s="85"/>
    </row>
    <row r="314" spans="6:35" ht="16.8" x14ac:dyDescent="0.3">
      <c r="F314" s="85"/>
      <c r="G314" s="85"/>
      <c r="H314" s="85"/>
      <c r="I314" s="88"/>
      <c r="O314" s="85"/>
      <c r="Z314" s="48"/>
      <c r="AA314" s="48"/>
      <c r="AB314" s="48"/>
      <c r="AD314" s="50" t="str">
        <f t="shared" ca="1" si="10"/>
        <v/>
      </c>
      <c r="AE314" s="50" t="str">
        <f t="shared" ca="1" si="11"/>
        <v/>
      </c>
      <c r="AF314" s="50" t="str">
        <f t="shared" ca="1" si="12"/>
        <v/>
      </c>
      <c r="AG314" s="51" t="str">
        <f t="shared" ca="1" si="13"/>
        <v/>
      </c>
      <c r="AH314" s="51" t="str">
        <f t="shared" ca="1" si="14"/>
        <v/>
      </c>
      <c r="AI314" s="85"/>
    </row>
    <row r="315" spans="6:35" ht="16.8" x14ac:dyDescent="0.3">
      <c r="F315" s="85"/>
      <c r="G315" s="85"/>
      <c r="H315" s="85"/>
      <c r="I315" s="88"/>
      <c r="O315" s="85"/>
      <c r="Z315" s="48"/>
      <c r="AA315" s="48"/>
      <c r="AB315" s="48"/>
      <c r="AD315" s="50" t="str">
        <f t="shared" ca="1" si="10"/>
        <v/>
      </c>
      <c r="AE315" s="50" t="str">
        <f t="shared" ca="1" si="11"/>
        <v/>
      </c>
      <c r="AF315" s="50" t="str">
        <f t="shared" ca="1" si="12"/>
        <v/>
      </c>
      <c r="AG315" s="51" t="str">
        <f t="shared" ca="1" si="13"/>
        <v/>
      </c>
      <c r="AH315" s="51" t="str">
        <f t="shared" ca="1" si="14"/>
        <v/>
      </c>
      <c r="AI315" s="85"/>
    </row>
    <row r="316" spans="6:35" ht="16.8" x14ac:dyDescent="0.3">
      <c r="F316" s="85"/>
      <c r="G316" s="85"/>
      <c r="H316" s="85"/>
      <c r="I316" s="88"/>
      <c r="O316" s="85"/>
      <c r="Z316" s="48"/>
      <c r="AA316" s="48"/>
      <c r="AB316" s="48"/>
      <c r="AD316" s="50" t="str">
        <f t="shared" ca="1" si="10"/>
        <v/>
      </c>
      <c r="AE316" s="50" t="str">
        <f t="shared" ca="1" si="11"/>
        <v/>
      </c>
      <c r="AF316" s="50" t="str">
        <f t="shared" ca="1" si="12"/>
        <v/>
      </c>
      <c r="AG316" s="51" t="str">
        <f t="shared" ca="1" si="13"/>
        <v/>
      </c>
      <c r="AH316" s="51" t="str">
        <f t="shared" ca="1" si="14"/>
        <v/>
      </c>
      <c r="AI316" s="85"/>
    </row>
    <row r="317" spans="6:35" ht="16.8" x14ac:dyDescent="0.3">
      <c r="F317" s="85"/>
      <c r="G317" s="85"/>
      <c r="H317" s="85"/>
      <c r="I317" s="88"/>
      <c r="O317" s="85"/>
      <c r="Z317" s="48"/>
      <c r="AA317" s="48"/>
      <c r="AB317" s="48"/>
      <c r="AD317" s="50" t="str">
        <f t="shared" ca="1" si="10"/>
        <v/>
      </c>
      <c r="AE317" s="50" t="str">
        <f t="shared" ca="1" si="11"/>
        <v/>
      </c>
      <c r="AF317" s="50" t="str">
        <f t="shared" ca="1" si="12"/>
        <v/>
      </c>
      <c r="AG317" s="51" t="str">
        <f t="shared" ca="1" si="13"/>
        <v/>
      </c>
      <c r="AH317" s="51" t="str">
        <f t="shared" ca="1" si="14"/>
        <v/>
      </c>
      <c r="AI317" s="85"/>
    </row>
    <row r="318" spans="6:35" ht="16.8" x14ac:dyDescent="0.3">
      <c r="F318" s="85"/>
      <c r="G318" s="85"/>
      <c r="H318" s="85"/>
      <c r="I318" s="88"/>
      <c r="O318" s="85"/>
      <c r="Z318" s="48"/>
      <c r="AA318" s="48"/>
      <c r="AB318" s="48"/>
      <c r="AD318" s="50" t="str">
        <f t="shared" ca="1" si="10"/>
        <v/>
      </c>
      <c r="AE318" s="50" t="str">
        <f t="shared" ca="1" si="11"/>
        <v/>
      </c>
      <c r="AF318" s="50" t="str">
        <f t="shared" ca="1" si="12"/>
        <v/>
      </c>
      <c r="AG318" s="51" t="str">
        <f t="shared" ca="1" si="13"/>
        <v/>
      </c>
      <c r="AH318" s="51" t="str">
        <f t="shared" ca="1" si="14"/>
        <v/>
      </c>
      <c r="AI318" s="85"/>
    </row>
    <row r="319" spans="6:35" ht="16.8" x14ac:dyDescent="0.3">
      <c r="F319" s="85"/>
      <c r="G319" s="85"/>
      <c r="H319" s="85"/>
      <c r="I319" s="88"/>
      <c r="O319" s="85"/>
      <c r="Z319" s="48"/>
      <c r="AA319" s="48"/>
      <c r="AB319" s="48"/>
      <c r="AD319" s="50" t="str">
        <f t="shared" ca="1" si="10"/>
        <v/>
      </c>
      <c r="AE319" s="50" t="str">
        <f t="shared" ca="1" si="11"/>
        <v/>
      </c>
      <c r="AF319" s="50" t="str">
        <f t="shared" ca="1" si="12"/>
        <v/>
      </c>
      <c r="AG319" s="51" t="str">
        <f t="shared" ca="1" si="13"/>
        <v/>
      </c>
      <c r="AH319" s="51" t="str">
        <f t="shared" ca="1" si="14"/>
        <v/>
      </c>
      <c r="AI319" s="85"/>
    </row>
    <row r="320" spans="6:35" ht="16.8" x14ac:dyDescent="0.3">
      <c r="F320" s="85"/>
      <c r="G320" s="85"/>
      <c r="H320" s="85"/>
      <c r="I320" s="88"/>
      <c r="O320" s="85"/>
      <c r="Z320" s="48"/>
      <c r="AA320" s="48"/>
      <c r="AB320" s="48"/>
      <c r="AD320" s="50" t="str">
        <f t="shared" ca="1" si="10"/>
        <v/>
      </c>
      <c r="AE320" s="50" t="str">
        <f t="shared" ca="1" si="11"/>
        <v/>
      </c>
      <c r="AF320" s="50" t="str">
        <f t="shared" ca="1" si="12"/>
        <v/>
      </c>
      <c r="AG320" s="51" t="str">
        <f t="shared" ca="1" si="13"/>
        <v/>
      </c>
      <c r="AH320" s="51" t="str">
        <f t="shared" ca="1" si="14"/>
        <v/>
      </c>
      <c r="AI320" s="85"/>
    </row>
    <row r="321" spans="6:35" ht="16.8" x14ac:dyDescent="0.3">
      <c r="F321" s="85"/>
      <c r="G321" s="85"/>
      <c r="H321" s="85"/>
      <c r="I321" s="88"/>
      <c r="O321" s="85"/>
      <c r="Z321" s="48"/>
      <c r="AA321" s="48"/>
      <c r="AB321" s="48"/>
      <c r="AD321" s="50" t="str">
        <f t="shared" ca="1" si="10"/>
        <v/>
      </c>
      <c r="AE321" s="50" t="str">
        <f t="shared" ca="1" si="11"/>
        <v/>
      </c>
      <c r="AF321" s="50" t="str">
        <f t="shared" ca="1" si="12"/>
        <v/>
      </c>
      <c r="AG321" s="51" t="str">
        <f t="shared" ca="1" si="13"/>
        <v/>
      </c>
      <c r="AH321" s="51" t="str">
        <f t="shared" ca="1" si="14"/>
        <v/>
      </c>
      <c r="AI321" s="85"/>
    </row>
    <row r="322" spans="6:35" ht="16.8" x14ac:dyDescent="0.3">
      <c r="F322" s="85"/>
      <c r="G322" s="85"/>
      <c r="H322" s="85"/>
      <c r="I322" s="88"/>
      <c r="O322" s="85"/>
      <c r="Z322" s="48"/>
      <c r="AA322" s="48"/>
      <c r="AB322" s="48"/>
      <c r="AD322" s="50" t="str">
        <f t="shared" ca="1" si="10"/>
        <v/>
      </c>
      <c r="AE322" s="50" t="str">
        <f t="shared" ca="1" si="11"/>
        <v/>
      </c>
      <c r="AF322" s="50" t="str">
        <f t="shared" ca="1" si="12"/>
        <v/>
      </c>
      <c r="AG322" s="51" t="str">
        <f t="shared" ca="1" si="13"/>
        <v/>
      </c>
      <c r="AH322" s="51" t="str">
        <f t="shared" ca="1" si="14"/>
        <v/>
      </c>
      <c r="AI322" s="85"/>
    </row>
    <row r="323" spans="6:35" ht="16.8" x14ac:dyDescent="0.3">
      <c r="F323" s="85"/>
      <c r="G323" s="85"/>
      <c r="H323" s="85"/>
      <c r="I323" s="88"/>
      <c r="O323" s="85"/>
      <c r="Z323" s="48"/>
      <c r="AA323" s="48"/>
      <c r="AB323" s="48"/>
      <c r="AD323" s="50" t="str">
        <f t="shared" ca="1" si="10"/>
        <v/>
      </c>
      <c r="AE323" s="50" t="str">
        <f t="shared" ca="1" si="11"/>
        <v/>
      </c>
      <c r="AF323" s="50" t="str">
        <f t="shared" ca="1" si="12"/>
        <v/>
      </c>
      <c r="AG323" s="51" t="str">
        <f t="shared" ca="1" si="13"/>
        <v/>
      </c>
      <c r="AH323" s="51" t="str">
        <f t="shared" ca="1" si="14"/>
        <v/>
      </c>
      <c r="AI323" s="85"/>
    </row>
    <row r="324" spans="6:35" ht="16.8" x14ac:dyDescent="0.3">
      <c r="F324" s="85"/>
      <c r="G324" s="85"/>
      <c r="H324" s="85"/>
      <c r="I324" s="88"/>
      <c r="O324" s="85"/>
      <c r="Z324" s="48"/>
      <c r="AA324" s="48"/>
      <c r="AB324" s="48"/>
      <c r="AD324" s="50" t="str">
        <f t="shared" ca="1" si="10"/>
        <v/>
      </c>
      <c r="AE324" s="50" t="str">
        <f t="shared" ca="1" si="11"/>
        <v/>
      </c>
      <c r="AF324" s="50" t="str">
        <f t="shared" ca="1" si="12"/>
        <v/>
      </c>
      <c r="AG324" s="51" t="str">
        <f t="shared" ca="1" si="13"/>
        <v/>
      </c>
      <c r="AH324" s="51" t="str">
        <f t="shared" ca="1" si="14"/>
        <v/>
      </c>
      <c r="AI324" s="85"/>
    </row>
    <row r="325" spans="6:35" ht="16.8" x14ac:dyDescent="0.3">
      <c r="F325" s="85"/>
      <c r="G325" s="85"/>
      <c r="H325" s="85"/>
      <c r="I325" s="88"/>
      <c r="O325" s="85"/>
      <c r="Z325" s="48"/>
      <c r="AA325" s="48"/>
      <c r="AB325" s="48"/>
      <c r="AD325" s="50" t="str">
        <f t="shared" ca="1" si="10"/>
        <v/>
      </c>
      <c r="AE325" s="50" t="str">
        <f t="shared" ca="1" si="11"/>
        <v/>
      </c>
      <c r="AF325" s="50" t="str">
        <f t="shared" ca="1" si="12"/>
        <v/>
      </c>
      <c r="AG325" s="51" t="str">
        <f t="shared" ca="1" si="13"/>
        <v/>
      </c>
      <c r="AH325" s="51" t="str">
        <f t="shared" ca="1" si="14"/>
        <v/>
      </c>
      <c r="AI325" s="85"/>
    </row>
    <row r="326" spans="6:35" ht="16.8" x14ac:dyDescent="0.3">
      <c r="F326" s="85"/>
      <c r="G326" s="85"/>
      <c r="H326" s="85"/>
      <c r="I326" s="88"/>
      <c r="O326" s="85"/>
      <c r="Z326" s="48"/>
      <c r="AA326" s="48"/>
      <c r="AB326" s="48"/>
      <c r="AD326" s="50" t="str">
        <f t="shared" ca="1" si="10"/>
        <v/>
      </c>
      <c r="AE326" s="50" t="str">
        <f t="shared" ca="1" si="11"/>
        <v/>
      </c>
      <c r="AF326" s="50" t="str">
        <f t="shared" ca="1" si="12"/>
        <v/>
      </c>
      <c r="AG326" s="51" t="str">
        <f t="shared" ca="1" si="13"/>
        <v/>
      </c>
      <c r="AH326" s="51" t="str">
        <f t="shared" ca="1" si="14"/>
        <v/>
      </c>
      <c r="AI326" s="85"/>
    </row>
    <row r="327" spans="6:35" ht="16.8" x14ac:dyDescent="0.3">
      <c r="F327" s="85"/>
      <c r="G327" s="85"/>
      <c r="H327" s="85"/>
      <c r="I327" s="88"/>
      <c r="O327" s="85"/>
      <c r="Z327" s="48"/>
      <c r="AA327" s="48"/>
      <c r="AB327" s="48"/>
      <c r="AD327" s="50" t="str">
        <f t="shared" ca="1" si="10"/>
        <v/>
      </c>
      <c r="AE327" s="50" t="str">
        <f t="shared" ca="1" si="11"/>
        <v/>
      </c>
      <c r="AF327" s="50" t="str">
        <f t="shared" ca="1" si="12"/>
        <v/>
      </c>
      <c r="AG327" s="51" t="str">
        <f t="shared" ca="1" si="13"/>
        <v/>
      </c>
      <c r="AH327" s="51" t="str">
        <f t="shared" ca="1" si="14"/>
        <v/>
      </c>
      <c r="AI327" s="85"/>
    </row>
    <row r="328" spans="6:35" ht="16.8" x14ac:dyDescent="0.3">
      <c r="F328" s="85"/>
      <c r="G328" s="85"/>
      <c r="H328" s="85"/>
      <c r="I328" s="88"/>
      <c r="O328" s="85"/>
      <c r="Z328" s="48"/>
      <c r="AA328" s="48"/>
      <c r="AB328" s="48"/>
      <c r="AD328" s="50" t="str">
        <f t="shared" ca="1" si="10"/>
        <v/>
      </c>
      <c r="AE328" s="50" t="str">
        <f t="shared" ca="1" si="11"/>
        <v/>
      </c>
      <c r="AF328" s="50" t="str">
        <f t="shared" ca="1" si="12"/>
        <v/>
      </c>
      <c r="AG328" s="51" t="str">
        <f t="shared" ca="1" si="13"/>
        <v/>
      </c>
      <c r="AH328" s="51" t="str">
        <f t="shared" ca="1" si="14"/>
        <v/>
      </c>
      <c r="AI328" s="85"/>
    </row>
    <row r="329" spans="6:35" ht="16.8" x14ac:dyDescent="0.3">
      <c r="F329" s="85"/>
      <c r="G329" s="85"/>
      <c r="H329" s="85"/>
      <c r="I329" s="88"/>
      <c r="O329" s="85"/>
      <c r="Z329" s="48"/>
      <c r="AA329" s="48"/>
      <c r="AB329" s="48"/>
      <c r="AD329" s="50" t="str">
        <f t="shared" ca="1" si="10"/>
        <v/>
      </c>
      <c r="AE329" s="50" t="str">
        <f t="shared" ca="1" si="11"/>
        <v/>
      </c>
      <c r="AF329" s="50" t="str">
        <f t="shared" ca="1" si="12"/>
        <v/>
      </c>
      <c r="AG329" s="51" t="str">
        <f t="shared" ca="1" si="13"/>
        <v/>
      </c>
      <c r="AH329" s="51" t="str">
        <f t="shared" ca="1" si="14"/>
        <v/>
      </c>
      <c r="AI329" s="85"/>
    </row>
    <row r="330" spans="6:35" ht="16.8" x14ac:dyDescent="0.3">
      <c r="F330" s="85"/>
      <c r="G330" s="85"/>
      <c r="H330" s="85"/>
      <c r="I330" s="88"/>
      <c r="O330" s="85"/>
      <c r="Z330" s="48"/>
      <c r="AA330" s="48"/>
      <c r="AB330" s="48"/>
      <c r="AD330" s="50" t="str">
        <f t="shared" ca="1" si="10"/>
        <v/>
      </c>
      <c r="AE330" s="50" t="str">
        <f t="shared" ca="1" si="11"/>
        <v/>
      </c>
      <c r="AF330" s="50" t="str">
        <f t="shared" ca="1" si="12"/>
        <v/>
      </c>
      <c r="AG330" s="51" t="str">
        <f t="shared" ca="1" si="13"/>
        <v/>
      </c>
      <c r="AH330" s="51" t="str">
        <f t="shared" ca="1" si="14"/>
        <v/>
      </c>
      <c r="AI330" s="85"/>
    </row>
    <row r="331" spans="6:35" ht="16.8" x14ac:dyDescent="0.3">
      <c r="F331" s="85"/>
      <c r="G331" s="85"/>
      <c r="H331" s="85"/>
      <c r="I331" s="88"/>
      <c r="O331" s="85"/>
      <c r="Z331" s="48"/>
      <c r="AA331" s="48"/>
      <c r="AB331" s="48"/>
      <c r="AD331" s="50" t="str">
        <f t="shared" ca="1" si="10"/>
        <v/>
      </c>
      <c r="AE331" s="50" t="str">
        <f t="shared" ca="1" si="11"/>
        <v/>
      </c>
      <c r="AF331" s="50" t="str">
        <f t="shared" ca="1" si="12"/>
        <v/>
      </c>
      <c r="AG331" s="51" t="str">
        <f t="shared" ca="1" si="13"/>
        <v/>
      </c>
      <c r="AH331" s="51" t="str">
        <f t="shared" ca="1" si="14"/>
        <v/>
      </c>
      <c r="AI331" s="85"/>
    </row>
    <row r="332" spans="6:35" ht="16.8" x14ac:dyDescent="0.3">
      <c r="F332" s="85"/>
      <c r="G332" s="85"/>
      <c r="H332" s="85"/>
      <c r="I332" s="88"/>
      <c r="O332" s="85"/>
      <c r="Z332" s="48"/>
      <c r="AA332" s="48"/>
      <c r="AB332" s="48"/>
      <c r="AD332" s="50" t="str">
        <f t="shared" ref="AD332:AD395" ca="1" si="15">IF(INT(YEARFRAC(I332,TODAY()))&lt;=30,INT(YEARFRAC(I332,TODAY())),"")</f>
        <v/>
      </c>
      <c r="AE332" s="50" t="str">
        <f t="shared" ref="AE332:AE395" ca="1" si="16">IF(AND(INT(YEARFRAC(I332,TODAY()))&gt;=31,INT(YEARFRAC(I332,TODAY()))&lt;=35),INT(YEARFRAC(I332,TODAY())),"")</f>
        <v/>
      </c>
      <c r="AF332" s="50" t="str">
        <f t="shared" ref="AF332:AF395" ca="1" si="17">IF(AND(INT(YEARFRAC(I332,TODAY()))&gt;=36,INT(YEARFRAC(I332,TODAY()))&lt;=40),INT(YEARFRAC(I332,TODAY())),"")</f>
        <v/>
      </c>
      <c r="AG332" s="51" t="str">
        <f t="shared" ref="AG332:AG395" ca="1" si="18">IF(AND(INT(YEARFRAC(I332,TODAY()))&gt;=41,INT(YEARFRAC(I332,TODAY()))&lt;=45),INT(YEARFRAC(I332,TODAY())),"")</f>
        <v/>
      </c>
      <c r="AH332" s="51" t="str">
        <f t="shared" ref="AH332:AH395" ca="1" si="19">IF(AND(INT(YEARFRAC(I332,TODAY()))&gt;=46,INT(YEARFRAC(I332,TODAY()))&lt;=48),INT(YEARFRAC(I332,TODAY())),"")</f>
        <v/>
      </c>
      <c r="AI332" s="85"/>
    </row>
    <row r="333" spans="6:35" ht="16.8" x14ac:dyDescent="0.3">
      <c r="F333" s="85"/>
      <c r="G333" s="85"/>
      <c r="H333" s="85"/>
      <c r="I333" s="88"/>
      <c r="O333" s="85"/>
      <c r="Z333" s="48"/>
      <c r="AA333" s="48"/>
      <c r="AB333" s="48"/>
      <c r="AD333" s="50" t="str">
        <f t="shared" ca="1" si="15"/>
        <v/>
      </c>
      <c r="AE333" s="50" t="str">
        <f t="shared" ca="1" si="16"/>
        <v/>
      </c>
      <c r="AF333" s="50" t="str">
        <f t="shared" ca="1" si="17"/>
        <v/>
      </c>
      <c r="AG333" s="51" t="str">
        <f t="shared" ca="1" si="18"/>
        <v/>
      </c>
      <c r="AH333" s="51" t="str">
        <f t="shared" ca="1" si="19"/>
        <v/>
      </c>
      <c r="AI333" s="85"/>
    </row>
    <row r="334" spans="6:35" ht="16.8" x14ac:dyDescent="0.3">
      <c r="F334" s="85"/>
      <c r="G334" s="85"/>
      <c r="H334" s="85"/>
      <c r="I334" s="88"/>
      <c r="O334" s="85"/>
      <c r="Z334" s="48"/>
      <c r="AA334" s="48"/>
      <c r="AB334" s="48"/>
      <c r="AD334" s="50" t="str">
        <f t="shared" ca="1" si="15"/>
        <v/>
      </c>
      <c r="AE334" s="50" t="str">
        <f t="shared" ca="1" si="16"/>
        <v/>
      </c>
      <c r="AF334" s="50" t="str">
        <f t="shared" ca="1" si="17"/>
        <v/>
      </c>
      <c r="AG334" s="51" t="str">
        <f t="shared" ca="1" si="18"/>
        <v/>
      </c>
      <c r="AH334" s="51" t="str">
        <f t="shared" ca="1" si="19"/>
        <v/>
      </c>
      <c r="AI334" s="85"/>
    </row>
    <row r="335" spans="6:35" ht="16.8" x14ac:dyDescent="0.3">
      <c r="F335" s="85"/>
      <c r="G335" s="85"/>
      <c r="H335" s="85"/>
      <c r="I335" s="88"/>
      <c r="O335" s="85"/>
      <c r="Z335" s="48"/>
      <c r="AA335" s="48"/>
      <c r="AB335" s="48"/>
      <c r="AD335" s="50" t="str">
        <f t="shared" ca="1" si="15"/>
        <v/>
      </c>
      <c r="AE335" s="50" t="str">
        <f t="shared" ca="1" si="16"/>
        <v/>
      </c>
      <c r="AF335" s="50" t="str">
        <f t="shared" ca="1" si="17"/>
        <v/>
      </c>
      <c r="AG335" s="51" t="str">
        <f t="shared" ca="1" si="18"/>
        <v/>
      </c>
      <c r="AH335" s="51" t="str">
        <f t="shared" ca="1" si="19"/>
        <v/>
      </c>
      <c r="AI335" s="85"/>
    </row>
    <row r="336" spans="6:35" ht="16.8" x14ac:dyDescent="0.3">
      <c r="F336" s="85"/>
      <c r="G336" s="85"/>
      <c r="H336" s="85"/>
      <c r="I336" s="88"/>
      <c r="O336" s="85"/>
      <c r="Z336" s="48"/>
      <c r="AA336" s="48"/>
      <c r="AB336" s="48"/>
      <c r="AD336" s="50" t="str">
        <f t="shared" ca="1" si="15"/>
        <v/>
      </c>
      <c r="AE336" s="50" t="str">
        <f t="shared" ca="1" si="16"/>
        <v/>
      </c>
      <c r="AF336" s="50" t="str">
        <f t="shared" ca="1" si="17"/>
        <v/>
      </c>
      <c r="AG336" s="51" t="str">
        <f t="shared" ca="1" si="18"/>
        <v/>
      </c>
      <c r="AH336" s="51" t="str">
        <f t="shared" ca="1" si="19"/>
        <v/>
      </c>
      <c r="AI336" s="85"/>
    </row>
    <row r="337" spans="6:35" ht="16.8" x14ac:dyDescent="0.3">
      <c r="F337" s="85"/>
      <c r="G337" s="85"/>
      <c r="H337" s="85"/>
      <c r="I337" s="88"/>
      <c r="O337" s="85"/>
      <c r="Z337" s="48"/>
      <c r="AA337" s="48"/>
      <c r="AB337" s="48"/>
      <c r="AD337" s="50" t="str">
        <f t="shared" ca="1" si="15"/>
        <v/>
      </c>
      <c r="AE337" s="50" t="str">
        <f t="shared" ca="1" si="16"/>
        <v/>
      </c>
      <c r="AF337" s="50" t="str">
        <f t="shared" ca="1" si="17"/>
        <v/>
      </c>
      <c r="AG337" s="51" t="str">
        <f t="shared" ca="1" si="18"/>
        <v/>
      </c>
      <c r="AH337" s="51" t="str">
        <f t="shared" ca="1" si="19"/>
        <v/>
      </c>
      <c r="AI337" s="85"/>
    </row>
    <row r="338" spans="6:35" ht="16.8" x14ac:dyDescent="0.3">
      <c r="F338" s="85"/>
      <c r="G338" s="85"/>
      <c r="H338" s="85"/>
      <c r="I338" s="88"/>
      <c r="O338" s="85"/>
      <c r="Z338" s="48"/>
      <c r="AA338" s="48"/>
      <c r="AB338" s="48"/>
      <c r="AD338" s="50" t="str">
        <f t="shared" ca="1" si="15"/>
        <v/>
      </c>
      <c r="AE338" s="50" t="str">
        <f t="shared" ca="1" si="16"/>
        <v/>
      </c>
      <c r="AF338" s="50" t="str">
        <f t="shared" ca="1" si="17"/>
        <v/>
      </c>
      <c r="AG338" s="51" t="str">
        <f t="shared" ca="1" si="18"/>
        <v/>
      </c>
      <c r="AH338" s="51" t="str">
        <f t="shared" ca="1" si="19"/>
        <v/>
      </c>
      <c r="AI338" s="85"/>
    </row>
    <row r="339" spans="6:35" ht="16.8" x14ac:dyDescent="0.3">
      <c r="F339" s="85"/>
      <c r="G339" s="85"/>
      <c r="H339" s="85"/>
      <c r="I339" s="88"/>
      <c r="O339" s="85"/>
      <c r="Z339" s="48"/>
      <c r="AA339" s="48"/>
      <c r="AB339" s="48"/>
      <c r="AD339" s="50" t="str">
        <f t="shared" ca="1" si="15"/>
        <v/>
      </c>
      <c r="AE339" s="50" t="str">
        <f t="shared" ca="1" si="16"/>
        <v/>
      </c>
      <c r="AF339" s="50" t="str">
        <f t="shared" ca="1" si="17"/>
        <v/>
      </c>
      <c r="AG339" s="51" t="str">
        <f t="shared" ca="1" si="18"/>
        <v/>
      </c>
      <c r="AH339" s="51" t="str">
        <f t="shared" ca="1" si="19"/>
        <v/>
      </c>
      <c r="AI339" s="85"/>
    </row>
    <row r="340" spans="6:35" ht="16.8" x14ac:dyDescent="0.3">
      <c r="F340" s="85"/>
      <c r="G340" s="85"/>
      <c r="H340" s="85"/>
      <c r="I340" s="88"/>
      <c r="O340" s="85"/>
      <c r="Z340" s="48"/>
      <c r="AA340" s="48"/>
      <c r="AB340" s="48"/>
      <c r="AD340" s="50" t="str">
        <f t="shared" ca="1" si="15"/>
        <v/>
      </c>
      <c r="AE340" s="50" t="str">
        <f t="shared" ca="1" si="16"/>
        <v/>
      </c>
      <c r="AF340" s="50" t="str">
        <f t="shared" ca="1" si="17"/>
        <v/>
      </c>
      <c r="AG340" s="51" t="str">
        <f t="shared" ca="1" si="18"/>
        <v/>
      </c>
      <c r="AH340" s="51" t="str">
        <f t="shared" ca="1" si="19"/>
        <v/>
      </c>
      <c r="AI340" s="85"/>
    </row>
    <row r="341" spans="6:35" ht="16.8" x14ac:dyDescent="0.3">
      <c r="F341" s="85"/>
      <c r="G341" s="85"/>
      <c r="H341" s="85"/>
      <c r="I341" s="88"/>
      <c r="O341" s="85"/>
      <c r="Z341" s="48"/>
      <c r="AA341" s="48"/>
      <c r="AB341" s="48"/>
      <c r="AD341" s="50" t="str">
        <f t="shared" ca="1" si="15"/>
        <v/>
      </c>
      <c r="AE341" s="50" t="str">
        <f t="shared" ca="1" si="16"/>
        <v/>
      </c>
      <c r="AF341" s="50" t="str">
        <f t="shared" ca="1" si="17"/>
        <v/>
      </c>
      <c r="AG341" s="51" t="str">
        <f t="shared" ca="1" si="18"/>
        <v/>
      </c>
      <c r="AH341" s="51" t="str">
        <f t="shared" ca="1" si="19"/>
        <v/>
      </c>
      <c r="AI341" s="85"/>
    </row>
    <row r="342" spans="6:35" ht="16.8" x14ac:dyDescent="0.3">
      <c r="F342" s="85"/>
      <c r="G342" s="85"/>
      <c r="H342" s="85"/>
      <c r="I342" s="88"/>
      <c r="O342" s="85"/>
      <c r="Z342" s="48"/>
      <c r="AA342" s="48"/>
      <c r="AB342" s="48"/>
      <c r="AD342" s="50" t="str">
        <f t="shared" ca="1" si="15"/>
        <v/>
      </c>
      <c r="AE342" s="50" t="str">
        <f t="shared" ca="1" si="16"/>
        <v/>
      </c>
      <c r="AF342" s="50" t="str">
        <f t="shared" ca="1" si="17"/>
        <v/>
      </c>
      <c r="AG342" s="51" t="str">
        <f t="shared" ca="1" si="18"/>
        <v/>
      </c>
      <c r="AH342" s="51" t="str">
        <f t="shared" ca="1" si="19"/>
        <v/>
      </c>
      <c r="AI342" s="85"/>
    </row>
    <row r="343" spans="6:35" ht="16.8" x14ac:dyDescent="0.3">
      <c r="F343" s="85"/>
      <c r="G343" s="85"/>
      <c r="H343" s="85"/>
      <c r="I343" s="88"/>
      <c r="O343" s="85"/>
      <c r="Z343" s="48"/>
      <c r="AA343" s="48"/>
      <c r="AB343" s="48"/>
      <c r="AD343" s="50" t="str">
        <f t="shared" ca="1" si="15"/>
        <v/>
      </c>
      <c r="AE343" s="50" t="str">
        <f t="shared" ca="1" si="16"/>
        <v/>
      </c>
      <c r="AF343" s="50" t="str">
        <f t="shared" ca="1" si="17"/>
        <v/>
      </c>
      <c r="AG343" s="51" t="str">
        <f t="shared" ca="1" si="18"/>
        <v/>
      </c>
      <c r="AH343" s="51" t="str">
        <f t="shared" ca="1" si="19"/>
        <v/>
      </c>
      <c r="AI343" s="85"/>
    </row>
    <row r="344" spans="6:35" ht="16.8" x14ac:dyDescent="0.3">
      <c r="F344" s="85"/>
      <c r="G344" s="85"/>
      <c r="H344" s="85"/>
      <c r="I344" s="88"/>
      <c r="O344" s="85"/>
      <c r="Z344" s="48"/>
      <c r="AA344" s="48"/>
      <c r="AB344" s="48"/>
      <c r="AD344" s="50" t="str">
        <f t="shared" ca="1" si="15"/>
        <v/>
      </c>
      <c r="AE344" s="50" t="str">
        <f t="shared" ca="1" si="16"/>
        <v/>
      </c>
      <c r="AF344" s="50" t="str">
        <f t="shared" ca="1" si="17"/>
        <v/>
      </c>
      <c r="AG344" s="51" t="str">
        <f t="shared" ca="1" si="18"/>
        <v/>
      </c>
      <c r="AH344" s="51" t="str">
        <f t="shared" ca="1" si="19"/>
        <v/>
      </c>
      <c r="AI344" s="85"/>
    </row>
    <row r="345" spans="6:35" ht="16.8" x14ac:dyDescent="0.3">
      <c r="F345" s="85"/>
      <c r="G345" s="85"/>
      <c r="H345" s="85"/>
      <c r="I345" s="88"/>
      <c r="O345" s="85"/>
      <c r="Z345" s="48"/>
      <c r="AA345" s="48"/>
      <c r="AB345" s="48"/>
      <c r="AD345" s="50" t="str">
        <f t="shared" ca="1" si="15"/>
        <v/>
      </c>
      <c r="AE345" s="50" t="str">
        <f t="shared" ca="1" si="16"/>
        <v/>
      </c>
      <c r="AF345" s="50" t="str">
        <f t="shared" ca="1" si="17"/>
        <v/>
      </c>
      <c r="AG345" s="51" t="str">
        <f t="shared" ca="1" si="18"/>
        <v/>
      </c>
      <c r="AH345" s="51" t="str">
        <f t="shared" ca="1" si="19"/>
        <v/>
      </c>
      <c r="AI345" s="85"/>
    </row>
    <row r="346" spans="6:35" ht="16.8" x14ac:dyDescent="0.3">
      <c r="F346" s="85"/>
      <c r="G346" s="85"/>
      <c r="H346" s="85"/>
      <c r="I346" s="88"/>
      <c r="O346" s="85"/>
      <c r="Z346" s="48"/>
      <c r="AA346" s="48"/>
      <c r="AB346" s="48"/>
      <c r="AD346" s="50" t="str">
        <f t="shared" ca="1" si="15"/>
        <v/>
      </c>
      <c r="AE346" s="50" t="str">
        <f t="shared" ca="1" si="16"/>
        <v/>
      </c>
      <c r="AF346" s="50" t="str">
        <f t="shared" ca="1" si="17"/>
        <v/>
      </c>
      <c r="AG346" s="51" t="str">
        <f t="shared" ca="1" si="18"/>
        <v/>
      </c>
      <c r="AH346" s="51" t="str">
        <f t="shared" ca="1" si="19"/>
        <v/>
      </c>
      <c r="AI346" s="85"/>
    </row>
    <row r="347" spans="6:35" ht="16.8" x14ac:dyDescent="0.3">
      <c r="F347" s="85"/>
      <c r="G347" s="85"/>
      <c r="H347" s="85"/>
      <c r="I347" s="88"/>
      <c r="O347" s="85"/>
      <c r="Z347" s="48"/>
      <c r="AA347" s="48"/>
      <c r="AB347" s="48"/>
      <c r="AD347" s="50" t="str">
        <f t="shared" ca="1" si="15"/>
        <v/>
      </c>
      <c r="AE347" s="50" t="str">
        <f t="shared" ca="1" si="16"/>
        <v/>
      </c>
      <c r="AF347" s="50" t="str">
        <f t="shared" ca="1" si="17"/>
        <v/>
      </c>
      <c r="AG347" s="51" t="str">
        <f t="shared" ca="1" si="18"/>
        <v/>
      </c>
      <c r="AH347" s="51" t="str">
        <f t="shared" ca="1" si="19"/>
        <v/>
      </c>
      <c r="AI347" s="85"/>
    </row>
    <row r="348" spans="6:35" ht="16.8" x14ac:dyDescent="0.3">
      <c r="F348" s="85"/>
      <c r="G348" s="85"/>
      <c r="H348" s="85"/>
      <c r="I348" s="88"/>
      <c r="O348" s="85"/>
      <c r="Z348" s="48"/>
      <c r="AA348" s="48"/>
      <c r="AB348" s="48"/>
      <c r="AD348" s="50" t="str">
        <f t="shared" ca="1" si="15"/>
        <v/>
      </c>
      <c r="AE348" s="50" t="str">
        <f t="shared" ca="1" si="16"/>
        <v/>
      </c>
      <c r="AF348" s="50" t="str">
        <f t="shared" ca="1" si="17"/>
        <v/>
      </c>
      <c r="AG348" s="51" t="str">
        <f t="shared" ca="1" si="18"/>
        <v/>
      </c>
      <c r="AH348" s="51" t="str">
        <f t="shared" ca="1" si="19"/>
        <v/>
      </c>
      <c r="AI348" s="85"/>
    </row>
    <row r="349" spans="6:35" ht="16.8" x14ac:dyDescent="0.3">
      <c r="F349" s="85"/>
      <c r="G349" s="85"/>
      <c r="H349" s="85"/>
      <c r="I349" s="88"/>
      <c r="O349" s="85"/>
      <c r="Z349" s="48"/>
      <c r="AA349" s="48"/>
      <c r="AB349" s="48"/>
      <c r="AD349" s="50" t="str">
        <f t="shared" ca="1" si="15"/>
        <v/>
      </c>
      <c r="AE349" s="50" t="str">
        <f t="shared" ca="1" si="16"/>
        <v/>
      </c>
      <c r="AF349" s="50" t="str">
        <f t="shared" ca="1" si="17"/>
        <v/>
      </c>
      <c r="AG349" s="51" t="str">
        <f t="shared" ca="1" si="18"/>
        <v/>
      </c>
      <c r="AH349" s="51" t="str">
        <f t="shared" ca="1" si="19"/>
        <v/>
      </c>
      <c r="AI349" s="85"/>
    </row>
    <row r="350" spans="6:35" ht="16.8" x14ac:dyDescent="0.3">
      <c r="F350" s="85"/>
      <c r="G350" s="85"/>
      <c r="H350" s="85"/>
      <c r="I350" s="88"/>
      <c r="O350" s="85"/>
      <c r="Z350" s="48"/>
      <c r="AA350" s="48"/>
      <c r="AB350" s="48"/>
      <c r="AD350" s="50" t="str">
        <f t="shared" ca="1" si="15"/>
        <v/>
      </c>
      <c r="AE350" s="50" t="str">
        <f t="shared" ca="1" si="16"/>
        <v/>
      </c>
      <c r="AF350" s="50" t="str">
        <f t="shared" ca="1" si="17"/>
        <v/>
      </c>
      <c r="AG350" s="51" t="str">
        <f t="shared" ca="1" si="18"/>
        <v/>
      </c>
      <c r="AH350" s="51" t="str">
        <f t="shared" ca="1" si="19"/>
        <v/>
      </c>
      <c r="AI350" s="85"/>
    </row>
    <row r="351" spans="6:35" ht="16.8" x14ac:dyDescent="0.3">
      <c r="F351" s="85"/>
      <c r="G351" s="85"/>
      <c r="H351" s="85"/>
      <c r="I351" s="88"/>
      <c r="O351" s="85"/>
      <c r="Z351" s="48"/>
      <c r="AA351" s="48"/>
      <c r="AB351" s="48"/>
      <c r="AD351" s="50" t="str">
        <f t="shared" ca="1" si="15"/>
        <v/>
      </c>
      <c r="AE351" s="50" t="str">
        <f t="shared" ca="1" si="16"/>
        <v/>
      </c>
      <c r="AF351" s="50" t="str">
        <f t="shared" ca="1" si="17"/>
        <v/>
      </c>
      <c r="AG351" s="51" t="str">
        <f t="shared" ca="1" si="18"/>
        <v/>
      </c>
      <c r="AH351" s="51" t="str">
        <f t="shared" ca="1" si="19"/>
        <v/>
      </c>
      <c r="AI351" s="85"/>
    </row>
    <row r="352" spans="6:35" ht="16.8" x14ac:dyDescent="0.3">
      <c r="F352" s="85"/>
      <c r="G352" s="85"/>
      <c r="H352" s="85"/>
      <c r="I352" s="88"/>
      <c r="O352" s="85"/>
      <c r="Z352" s="48"/>
      <c r="AA352" s="48"/>
      <c r="AB352" s="48"/>
      <c r="AD352" s="50" t="str">
        <f t="shared" ca="1" si="15"/>
        <v/>
      </c>
      <c r="AE352" s="50" t="str">
        <f t="shared" ca="1" si="16"/>
        <v/>
      </c>
      <c r="AF352" s="50" t="str">
        <f t="shared" ca="1" si="17"/>
        <v/>
      </c>
      <c r="AG352" s="51" t="str">
        <f t="shared" ca="1" si="18"/>
        <v/>
      </c>
      <c r="AH352" s="51" t="str">
        <f t="shared" ca="1" si="19"/>
        <v/>
      </c>
      <c r="AI352" s="85"/>
    </row>
    <row r="353" spans="6:35" ht="16.8" x14ac:dyDescent="0.3">
      <c r="F353" s="85"/>
      <c r="G353" s="85"/>
      <c r="H353" s="85"/>
      <c r="I353" s="88"/>
      <c r="O353" s="85"/>
      <c r="Z353" s="48"/>
      <c r="AA353" s="48"/>
      <c r="AB353" s="48"/>
      <c r="AD353" s="50" t="str">
        <f t="shared" ca="1" si="15"/>
        <v/>
      </c>
      <c r="AE353" s="50" t="str">
        <f t="shared" ca="1" si="16"/>
        <v/>
      </c>
      <c r="AF353" s="50" t="str">
        <f t="shared" ca="1" si="17"/>
        <v/>
      </c>
      <c r="AG353" s="51" t="str">
        <f t="shared" ca="1" si="18"/>
        <v/>
      </c>
      <c r="AH353" s="51" t="str">
        <f t="shared" ca="1" si="19"/>
        <v/>
      </c>
      <c r="AI353" s="85"/>
    </row>
    <row r="354" spans="6:35" ht="16.8" x14ac:dyDescent="0.3">
      <c r="F354" s="85"/>
      <c r="G354" s="85"/>
      <c r="H354" s="85"/>
      <c r="I354" s="88"/>
      <c r="O354" s="85"/>
      <c r="Z354" s="48"/>
      <c r="AA354" s="48"/>
      <c r="AB354" s="48"/>
      <c r="AD354" s="50" t="str">
        <f t="shared" ca="1" si="15"/>
        <v/>
      </c>
      <c r="AE354" s="50" t="str">
        <f t="shared" ca="1" si="16"/>
        <v/>
      </c>
      <c r="AF354" s="50" t="str">
        <f t="shared" ca="1" si="17"/>
        <v/>
      </c>
      <c r="AG354" s="51" t="str">
        <f t="shared" ca="1" si="18"/>
        <v/>
      </c>
      <c r="AH354" s="51" t="str">
        <f t="shared" ca="1" si="19"/>
        <v/>
      </c>
      <c r="AI354" s="85"/>
    </row>
    <row r="355" spans="6:35" ht="16.8" x14ac:dyDescent="0.3">
      <c r="F355" s="85"/>
      <c r="G355" s="85"/>
      <c r="H355" s="85"/>
      <c r="I355" s="88"/>
      <c r="O355" s="85"/>
      <c r="Z355" s="48"/>
      <c r="AA355" s="48"/>
      <c r="AB355" s="48"/>
      <c r="AD355" s="50" t="str">
        <f t="shared" ca="1" si="15"/>
        <v/>
      </c>
      <c r="AE355" s="50" t="str">
        <f t="shared" ca="1" si="16"/>
        <v/>
      </c>
      <c r="AF355" s="50" t="str">
        <f t="shared" ca="1" si="17"/>
        <v/>
      </c>
      <c r="AG355" s="51" t="str">
        <f t="shared" ca="1" si="18"/>
        <v/>
      </c>
      <c r="AH355" s="51" t="str">
        <f t="shared" ca="1" si="19"/>
        <v/>
      </c>
      <c r="AI355" s="85"/>
    </row>
    <row r="356" spans="6:35" ht="16.8" x14ac:dyDescent="0.3">
      <c r="F356" s="85"/>
      <c r="G356" s="85"/>
      <c r="H356" s="85"/>
      <c r="I356" s="88"/>
      <c r="O356" s="85"/>
      <c r="Z356" s="48"/>
      <c r="AA356" s="48"/>
      <c r="AB356" s="48"/>
      <c r="AD356" s="50" t="str">
        <f t="shared" ca="1" si="15"/>
        <v/>
      </c>
      <c r="AE356" s="50" t="str">
        <f t="shared" ca="1" si="16"/>
        <v/>
      </c>
      <c r="AF356" s="50" t="str">
        <f t="shared" ca="1" si="17"/>
        <v/>
      </c>
      <c r="AG356" s="51" t="str">
        <f t="shared" ca="1" si="18"/>
        <v/>
      </c>
      <c r="AH356" s="51" t="str">
        <f t="shared" ca="1" si="19"/>
        <v/>
      </c>
      <c r="AI356" s="85"/>
    </row>
    <row r="357" spans="6:35" ht="16.8" x14ac:dyDescent="0.3">
      <c r="F357" s="85"/>
      <c r="G357" s="85"/>
      <c r="H357" s="85"/>
      <c r="I357" s="88"/>
      <c r="O357" s="85"/>
      <c r="Z357" s="48"/>
      <c r="AA357" s="48"/>
      <c r="AB357" s="48"/>
      <c r="AD357" s="50" t="str">
        <f t="shared" ca="1" si="15"/>
        <v/>
      </c>
      <c r="AE357" s="50" t="str">
        <f t="shared" ca="1" si="16"/>
        <v/>
      </c>
      <c r="AF357" s="50" t="str">
        <f t="shared" ca="1" si="17"/>
        <v/>
      </c>
      <c r="AG357" s="51" t="str">
        <f t="shared" ca="1" si="18"/>
        <v/>
      </c>
      <c r="AH357" s="51" t="str">
        <f t="shared" ca="1" si="19"/>
        <v/>
      </c>
      <c r="AI357" s="85"/>
    </row>
    <row r="358" spans="6:35" ht="16.8" x14ac:dyDescent="0.3">
      <c r="F358" s="85"/>
      <c r="G358" s="85"/>
      <c r="H358" s="85"/>
      <c r="I358" s="88"/>
      <c r="O358" s="85"/>
      <c r="Z358" s="48"/>
      <c r="AA358" s="48"/>
      <c r="AB358" s="48"/>
      <c r="AD358" s="50" t="str">
        <f t="shared" ca="1" si="15"/>
        <v/>
      </c>
      <c r="AE358" s="50" t="str">
        <f t="shared" ca="1" si="16"/>
        <v/>
      </c>
      <c r="AF358" s="50" t="str">
        <f t="shared" ca="1" si="17"/>
        <v/>
      </c>
      <c r="AG358" s="51" t="str">
        <f t="shared" ca="1" si="18"/>
        <v/>
      </c>
      <c r="AH358" s="51" t="str">
        <f t="shared" ca="1" si="19"/>
        <v/>
      </c>
      <c r="AI358" s="85"/>
    </row>
    <row r="359" spans="6:35" ht="16.8" x14ac:dyDescent="0.3">
      <c r="F359" s="85"/>
      <c r="G359" s="85"/>
      <c r="H359" s="85"/>
      <c r="I359" s="88"/>
      <c r="O359" s="85"/>
      <c r="Z359" s="48"/>
      <c r="AA359" s="48"/>
      <c r="AB359" s="48"/>
      <c r="AD359" s="50" t="str">
        <f t="shared" ca="1" si="15"/>
        <v/>
      </c>
      <c r="AE359" s="50" t="str">
        <f t="shared" ca="1" si="16"/>
        <v/>
      </c>
      <c r="AF359" s="50" t="str">
        <f t="shared" ca="1" si="17"/>
        <v/>
      </c>
      <c r="AG359" s="51" t="str">
        <f t="shared" ca="1" si="18"/>
        <v/>
      </c>
      <c r="AH359" s="51" t="str">
        <f t="shared" ca="1" si="19"/>
        <v/>
      </c>
      <c r="AI359" s="85"/>
    </row>
    <row r="360" spans="6:35" ht="16.8" x14ac:dyDescent="0.3">
      <c r="F360" s="85"/>
      <c r="G360" s="85"/>
      <c r="H360" s="85"/>
      <c r="I360" s="88"/>
      <c r="O360" s="85"/>
      <c r="Z360" s="48"/>
      <c r="AA360" s="48"/>
      <c r="AB360" s="48"/>
      <c r="AD360" s="50" t="str">
        <f t="shared" ca="1" si="15"/>
        <v/>
      </c>
      <c r="AE360" s="50" t="str">
        <f t="shared" ca="1" si="16"/>
        <v/>
      </c>
      <c r="AF360" s="50" t="str">
        <f t="shared" ca="1" si="17"/>
        <v/>
      </c>
      <c r="AG360" s="51" t="str">
        <f t="shared" ca="1" si="18"/>
        <v/>
      </c>
      <c r="AH360" s="51" t="str">
        <f t="shared" ca="1" si="19"/>
        <v/>
      </c>
      <c r="AI360" s="85"/>
    </row>
    <row r="361" spans="6:35" ht="16.8" x14ac:dyDescent="0.3">
      <c r="F361" s="85"/>
      <c r="G361" s="85"/>
      <c r="H361" s="85"/>
      <c r="I361" s="88"/>
      <c r="O361" s="85"/>
      <c r="Z361" s="48"/>
      <c r="AA361" s="48"/>
      <c r="AB361" s="48"/>
      <c r="AD361" s="50" t="str">
        <f t="shared" ca="1" si="15"/>
        <v/>
      </c>
      <c r="AE361" s="50" t="str">
        <f t="shared" ca="1" si="16"/>
        <v/>
      </c>
      <c r="AF361" s="50" t="str">
        <f t="shared" ca="1" si="17"/>
        <v/>
      </c>
      <c r="AG361" s="51" t="str">
        <f t="shared" ca="1" si="18"/>
        <v/>
      </c>
      <c r="AH361" s="51" t="str">
        <f t="shared" ca="1" si="19"/>
        <v/>
      </c>
      <c r="AI361" s="85"/>
    </row>
    <row r="362" spans="6:35" ht="16.8" x14ac:dyDescent="0.3">
      <c r="F362" s="85"/>
      <c r="G362" s="85"/>
      <c r="H362" s="85"/>
      <c r="I362" s="88"/>
      <c r="O362" s="85"/>
      <c r="Z362" s="48"/>
      <c r="AA362" s="48"/>
      <c r="AB362" s="48"/>
      <c r="AD362" s="50" t="str">
        <f t="shared" ca="1" si="15"/>
        <v/>
      </c>
      <c r="AE362" s="50" t="str">
        <f t="shared" ca="1" si="16"/>
        <v/>
      </c>
      <c r="AF362" s="50" t="str">
        <f t="shared" ca="1" si="17"/>
        <v/>
      </c>
      <c r="AG362" s="51" t="str">
        <f t="shared" ca="1" si="18"/>
        <v/>
      </c>
      <c r="AH362" s="51" t="str">
        <f t="shared" ca="1" si="19"/>
        <v/>
      </c>
      <c r="AI362" s="85"/>
    </row>
    <row r="363" spans="6:35" ht="16.8" x14ac:dyDescent="0.3">
      <c r="F363" s="85"/>
      <c r="G363" s="85"/>
      <c r="H363" s="85"/>
      <c r="I363" s="88"/>
      <c r="O363" s="85"/>
      <c r="Z363" s="48"/>
      <c r="AA363" s="48"/>
      <c r="AB363" s="48"/>
      <c r="AD363" s="50" t="str">
        <f t="shared" ca="1" si="15"/>
        <v/>
      </c>
      <c r="AE363" s="50" t="str">
        <f t="shared" ca="1" si="16"/>
        <v/>
      </c>
      <c r="AF363" s="50" t="str">
        <f t="shared" ca="1" si="17"/>
        <v/>
      </c>
      <c r="AG363" s="51" t="str">
        <f t="shared" ca="1" si="18"/>
        <v/>
      </c>
      <c r="AH363" s="51" t="str">
        <f t="shared" ca="1" si="19"/>
        <v/>
      </c>
      <c r="AI363" s="85"/>
    </row>
    <row r="364" spans="6:35" ht="16.8" x14ac:dyDescent="0.3">
      <c r="F364" s="85"/>
      <c r="G364" s="85"/>
      <c r="H364" s="85"/>
      <c r="I364" s="88"/>
      <c r="O364" s="85"/>
      <c r="Z364" s="48"/>
      <c r="AA364" s="48"/>
      <c r="AB364" s="48"/>
      <c r="AD364" s="50" t="str">
        <f t="shared" ca="1" si="15"/>
        <v/>
      </c>
      <c r="AE364" s="50" t="str">
        <f t="shared" ca="1" si="16"/>
        <v/>
      </c>
      <c r="AF364" s="50" t="str">
        <f t="shared" ca="1" si="17"/>
        <v/>
      </c>
      <c r="AG364" s="51" t="str">
        <f t="shared" ca="1" si="18"/>
        <v/>
      </c>
      <c r="AH364" s="51" t="str">
        <f t="shared" ca="1" si="19"/>
        <v/>
      </c>
      <c r="AI364" s="85"/>
    </row>
    <row r="365" spans="6:35" ht="16.8" x14ac:dyDescent="0.3">
      <c r="F365" s="85"/>
      <c r="G365" s="85"/>
      <c r="H365" s="85"/>
      <c r="I365" s="88"/>
      <c r="O365" s="85"/>
      <c r="Z365" s="48"/>
      <c r="AA365" s="48"/>
      <c r="AB365" s="48"/>
      <c r="AD365" s="50" t="str">
        <f t="shared" ca="1" si="15"/>
        <v/>
      </c>
      <c r="AE365" s="50" t="str">
        <f t="shared" ca="1" si="16"/>
        <v/>
      </c>
      <c r="AF365" s="50" t="str">
        <f t="shared" ca="1" si="17"/>
        <v/>
      </c>
      <c r="AG365" s="51" t="str">
        <f t="shared" ca="1" si="18"/>
        <v/>
      </c>
      <c r="AH365" s="51" t="str">
        <f t="shared" ca="1" si="19"/>
        <v/>
      </c>
      <c r="AI365" s="85"/>
    </row>
    <row r="366" spans="6:35" ht="16.8" x14ac:dyDescent="0.3">
      <c r="F366" s="85"/>
      <c r="G366" s="85"/>
      <c r="H366" s="85"/>
      <c r="I366" s="88"/>
      <c r="O366" s="85"/>
      <c r="Z366" s="48"/>
      <c r="AA366" s="48"/>
      <c r="AB366" s="48"/>
      <c r="AD366" s="50" t="str">
        <f t="shared" ca="1" si="15"/>
        <v/>
      </c>
      <c r="AE366" s="50" t="str">
        <f t="shared" ca="1" si="16"/>
        <v/>
      </c>
      <c r="AF366" s="50" t="str">
        <f t="shared" ca="1" si="17"/>
        <v/>
      </c>
      <c r="AG366" s="51" t="str">
        <f t="shared" ca="1" si="18"/>
        <v/>
      </c>
      <c r="AH366" s="51" t="str">
        <f t="shared" ca="1" si="19"/>
        <v/>
      </c>
      <c r="AI366" s="85"/>
    </row>
    <row r="367" spans="6:35" ht="16.8" x14ac:dyDescent="0.3">
      <c r="F367" s="85"/>
      <c r="G367" s="85"/>
      <c r="H367" s="85"/>
      <c r="I367" s="88"/>
      <c r="O367" s="85"/>
      <c r="Z367" s="48"/>
      <c r="AA367" s="48"/>
      <c r="AB367" s="48"/>
      <c r="AD367" s="50" t="str">
        <f t="shared" ca="1" si="15"/>
        <v/>
      </c>
      <c r="AE367" s="50" t="str">
        <f t="shared" ca="1" si="16"/>
        <v/>
      </c>
      <c r="AF367" s="50" t="str">
        <f t="shared" ca="1" si="17"/>
        <v/>
      </c>
      <c r="AG367" s="51" t="str">
        <f t="shared" ca="1" si="18"/>
        <v/>
      </c>
      <c r="AH367" s="51" t="str">
        <f t="shared" ca="1" si="19"/>
        <v/>
      </c>
      <c r="AI367" s="85"/>
    </row>
    <row r="368" spans="6:35" ht="16.8" x14ac:dyDescent="0.3">
      <c r="F368" s="85"/>
      <c r="G368" s="85"/>
      <c r="H368" s="85"/>
      <c r="I368" s="88"/>
      <c r="O368" s="85"/>
      <c r="Z368" s="48"/>
      <c r="AA368" s="48"/>
      <c r="AB368" s="48"/>
      <c r="AD368" s="50" t="str">
        <f t="shared" ca="1" si="15"/>
        <v/>
      </c>
      <c r="AE368" s="50" t="str">
        <f t="shared" ca="1" si="16"/>
        <v/>
      </c>
      <c r="AF368" s="50" t="str">
        <f t="shared" ca="1" si="17"/>
        <v/>
      </c>
      <c r="AG368" s="51" t="str">
        <f t="shared" ca="1" si="18"/>
        <v/>
      </c>
      <c r="AH368" s="51" t="str">
        <f t="shared" ca="1" si="19"/>
        <v/>
      </c>
      <c r="AI368" s="85"/>
    </row>
    <row r="369" spans="6:35" ht="16.8" x14ac:dyDescent="0.3">
      <c r="F369" s="85"/>
      <c r="G369" s="85"/>
      <c r="H369" s="85"/>
      <c r="I369" s="88"/>
      <c r="O369" s="85"/>
      <c r="Z369" s="48"/>
      <c r="AA369" s="48"/>
      <c r="AB369" s="48"/>
      <c r="AD369" s="50" t="str">
        <f t="shared" ca="1" si="15"/>
        <v/>
      </c>
      <c r="AE369" s="50" t="str">
        <f t="shared" ca="1" si="16"/>
        <v/>
      </c>
      <c r="AF369" s="50" t="str">
        <f t="shared" ca="1" si="17"/>
        <v/>
      </c>
      <c r="AG369" s="51" t="str">
        <f t="shared" ca="1" si="18"/>
        <v/>
      </c>
      <c r="AH369" s="51" t="str">
        <f t="shared" ca="1" si="19"/>
        <v/>
      </c>
      <c r="AI369" s="85"/>
    </row>
    <row r="370" spans="6:35" ht="16.8" x14ac:dyDescent="0.3">
      <c r="F370" s="85"/>
      <c r="G370" s="85"/>
      <c r="H370" s="85"/>
      <c r="I370" s="88"/>
      <c r="O370" s="85"/>
      <c r="Z370" s="48"/>
      <c r="AA370" s="48"/>
      <c r="AB370" s="48"/>
      <c r="AD370" s="50" t="str">
        <f t="shared" ca="1" si="15"/>
        <v/>
      </c>
      <c r="AE370" s="50" t="str">
        <f t="shared" ca="1" si="16"/>
        <v/>
      </c>
      <c r="AF370" s="50" t="str">
        <f t="shared" ca="1" si="17"/>
        <v/>
      </c>
      <c r="AG370" s="51" t="str">
        <f t="shared" ca="1" si="18"/>
        <v/>
      </c>
      <c r="AH370" s="51" t="str">
        <f t="shared" ca="1" si="19"/>
        <v/>
      </c>
      <c r="AI370" s="85"/>
    </row>
    <row r="371" spans="6:35" ht="16.8" x14ac:dyDescent="0.3">
      <c r="F371" s="85"/>
      <c r="G371" s="85"/>
      <c r="H371" s="85"/>
      <c r="I371" s="88"/>
      <c r="O371" s="85"/>
      <c r="Z371" s="48"/>
      <c r="AA371" s="48"/>
      <c r="AB371" s="48"/>
      <c r="AD371" s="50" t="str">
        <f t="shared" ca="1" si="15"/>
        <v/>
      </c>
      <c r="AE371" s="50" t="str">
        <f t="shared" ca="1" si="16"/>
        <v/>
      </c>
      <c r="AF371" s="50" t="str">
        <f t="shared" ca="1" si="17"/>
        <v/>
      </c>
      <c r="AG371" s="51" t="str">
        <f t="shared" ca="1" si="18"/>
        <v/>
      </c>
      <c r="AH371" s="51" t="str">
        <f t="shared" ca="1" si="19"/>
        <v/>
      </c>
      <c r="AI371" s="85"/>
    </row>
    <row r="372" spans="6:35" ht="16.8" x14ac:dyDescent="0.3">
      <c r="F372" s="85"/>
      <c r="G372" s="85"/>
      <c r="H372" s="85"/>
      <c r="I372" s="88"/>
      <c r="O372" s="85"/>
      <c r="Z372" s="48"/>
      <c r="AA372" s="48"/>
      <c r="AB372" s="48"/>
      <c r="AD372" s="50" t="str">
        <f t="shared" ca="1" si="15"/>
        <v/>
      </c>
      <c r="AE372" s="50" t="str">
        <f t="shared" ca="1" si="16"/>
        <v/>
      </c>
      <c r="AF372" s="50" t="str">
        <f t="shared" ca="1" si="17"/>
        <v/>
      </c>
      <c r="AG372" s="51" t="str">
        <f t="shared" ca="1" si="18"/>
        <v/>
      </c>
      <c r="AH372" s="51" t="str">
        <f t="shared" ca="1" si="19"/>
        <v/>
      </c>
      <c r="AI372" s="85"/>
    </row>
    <row r="373" spans="6:35" ht="16.8" x14ac:dyDescent="0.3">
      <c r="F373" s="85"/>
      <c r="G373" s="85"/>
      <c r="H373" s="85"/>
      <c r="I373" s="88"/>
      <c r="O373" s="85"/>
      <c r="Z373" s="48"/>
      <c r="AA373" s="48"/>
      <c r="AB373" s="48"/>
      <c r="AD373" s="50" t="str">
        <f t="shared" ca="1" si="15"/>
        <v/>
      </c>
      <c r="AE373" s="50" t="str">
        <f t="shared" ca="1" si="16"/>
        <v/>
      </c>
      <c r="AF373" s="50" t="str">
        <f t="shared" ca="1" si="17"/>
        <v/>
      </c>
      <c r="AG373" s="51" t="str">
        <f t="shared" ca="1" si="18"/>
        <v/>
      </c>
      <c r="AH373" s="51" t="str">
        <f t="shared" ca="1" si="19"/>
        <v/>
      </c>
      <c r="AI373" s="85"/>
    </row>
    <row r="374" spans="6:35" ht="16.8" x14ac:dyDescent="0.3">
      <c r="F374" s="85"/>
      <c r="G374" s="85"/>
      <c r="H374" s="85"/>
      <c r="I374" s="88"/>
      <c r="O374" s="85"/>
      <c r="Z374" s="48"/>
      <c r="AA374" s="48"/>
      <c r="AB374" s="48"/>
      <c r="AD374" s="50" t="str">
        <f t="shared" ca="1" si="15"/>
        <v/>
      </c>
      <c r="AE374" s="50" t="str">
        <f t="shared" ca="1" si="16"/>
        <v/>
      </c>
      <c r="AF374" s="50" t="str">
        <f t="shared" ca="1" si="17"/>
        <v/>
      </c>
      <c r="AG374" s="51" t="str">
        <f t="shared" ca="1" si="18"/>
        <v/>
      </c>
      <c r="AH374" s="51" t="str">
        <f t="shared" ca="1" si="19"/>
        <v/>
      </c>
      <c r="AI374" s="85"/>
    </row>
    <row r="375" spans="6:35" ht="16.8" x14ac:dyDescent="0.3">
      <c r="F375" s="85"/>
      <c r="G375" s="85"/>
      <c r="H375" s="85"/>
      <c r="I375" s="88"/>
      <c r="O375" s="85"/>
      <c r="Z375" s="48"/>
      <c r="AA375" s="48"/>
      <c r="AB375" s="48"/>
      <c r="AD375" s="50" t="str">
        <f t="shared" ca="1" si="15"/>
        <v/>
      </c>
      <c r="AE375" s="50" t="str">
        <f t="shared" ca="1" si="16"/>
        <v/>
      </c>
      <c r="AF375" s="50" t="str">
        <f t="shared" ca="1" si="17"/>
        <v/>
      </c>
      <c r="AG375" s="51" t="str">
        <f t="shared" ca="1" si="18"/>
        <v/>
      </c>
      <c r="AH375" s="51" t="str">
        <f t="shared" ca="1" si="19"/>
        <v/>
      </c>
      <c r="AI375" s="85"/>
    </row>
    <row r="376" spans="6:35" ht="16.8" x14ac:dyDescent="0.3">
      <c r="F376" s="85"/>
      <c r="G376" s="85"/>
      <c r="H376" s="85"/>
      <c r="I376" s="88"/>
      <c r="O376" s="85"/>
      <c r="Z376" s="48"/>
      <c r="AA376" s="48"/>
      <c r="AB376" s="48"/>
      <c r="AD376" s="50" t="str">
        <f t="shared" ca="1" si="15"/>
        <v/>
      </c>
      <c r="AE376" s="50" t="str">
        <f t="shared" ca="1" si="16"/>
        <v/>
      </c>
      <c r="AF376" s="50" t="str">
        <f t="shared" ca="1" si="17"/>
        <v/>
      </c>
      <c r="AG376" s="51" t="str">
        <f t="shared" ca="1" si="18"/>
        <v/>
      </c>
      <c r="AH376" s="51" t="str">
        <f t="shared" ca="1" si="19"/>
        <v/>
      </c>
      <c r="AI376" s="85"/>
    </row>
    <row r="377" spans="6:35" ht="16.8" x14ac:dyDescent="0.3">
      <c r="F377" s="85"/>
      <c r="G377" s="85"/>
      <c r="H377" s="85"/>
      <c r="I377" s="88"/>
      <c r="O377" s="85"/>
      <c r="Z377" s="48"/>
      <c r="AA377" s="48"/>
      <c r="AB377" s="48"/>
      <c r="AD377" s="50" t="str">
        <f t="shared" ca="1" si="15"/>
        <v/>
      </c>
      <c r="AE377" s="50" t="str">
        <f t="shared" ca="1" si="16"/>
        <v/>
      </c>
      <c r="AF377" s="50" t="str">
        <f t="shared" ca="1" si="17"/>
        <v/>
      </c>
      <c r="AG377" s="51" t="str">
        <f t="shared" ca="1" si="18"/>
        <v/>
      </c>
      <c r="AH377" s="51" t="str">
        <f t="shared" ca="1" si="19"/>
        <v/>
      </c>
      <c r="AI377" s="85"/>
    </row>
    <row r="378" spans="6:35" ht="16.8" x14ac:dyDescent="0.3">
      <c r="F378" s="85"/>
      <c r="G378" s="85"/>
      <c r="H378" s="85"/>
      <c r="I378" s="88"/>
      <c r="O378" s="85"/>
      <c r="Z378" s="48"/>
      <c r="AA378" s="48"/>
      <c r="AB378" s="48"/>
      <c r="AD378" s="50" t="str">
        <f t="shared" ca="1" si="15"/>
        <v/>
      </c>
      <c r="AE378" s="50" t="str">
        <f t="shared" ca="1" si="16"/>
        <v/>
      </c>
      <c r="AF378" s="50" t="str">
        <f t="shared" ca="1" si="17"/>
        <v/>
      </c>
      <c r="AG378" s="51" t="str">
        <f t="shared" ca="1" si="18"/>
        <v/>
      </c>
      <c r="AH378" s="51" t="str">
        <f t="shared" ca="1" si="19"/>
        <v/>
      </c>
      <c r="AI378" s="85"/>
    </row>
    <row r="379" spans="6:35" ht="16.8" x14ac:dyDescent="0.3">
      <c r="F379" s="85"/>
      <c r="G379" s="85"/>
      <c r="H379" s="85"/>
      <c r="I379" s="88"/>
      <c r="O379" s="85"/>
      <c r="Z379" s="48"/>
      <c r="AA379" s="48"/>
      <c r="AB379" s="48"/>
      <c r="AD379" s="50" t="str">
        <f t="shared" ca="1" si="15"/>
        <v/>
      </c>
      <c r="AE379" s="50" t="str">
        <f t="shared" ca="1" si="16"/>
        <v/>
      </c>
      <c r="AF379" s="50" t="str">
        <f t="shared" ca="1" si="17"/>
        <v/>
      </c>
      <c r="AG379" s="51" t="str">
        <f t="shared" ca="1" si="18"/>
        <v/>
      </c>
      <c r="AH379" s="51" t="str">
        <f t="shared" ca="1" si="19"/>
        <v/>
      </c>
      <c r="AI379" s="85"/>
    </row>
    <row r="380" spans="6:35" ht="16.8" x14ac:dyDescent="0.3">
      <c r="F380" s="85"/>
      <c r="G380" s="85"/>
      <c r="H380" s="85"/>
      <c r="I380" s="88"/>
      <c r="O380" s="85"/>
      <c r="Z380" s="48"/>
      <c r="AA380" s="48"/>
      <c r="AB380" s="48"/>
      <c r="AD380" s="50" t="str">
        <f t="shared" ca="1" si="15"/>
        <v/>
      </c>
      <c r="AE380" s="50" t="str">
        <f t="shared" ca="1" si="16"/>
        <v/>
      </c>
      <c r="AF380" s="50" t="str">
        <f t="shared" ca="1" si="17"/>
        <v/>
      </c>
      <c r="AG380" s="51" t="str">
        <f t="shared" ca="1" si="18"/>
        <v/>
      </c>
      <c r="AH380" s="51" t="str">
        <f t="shared" ca="1" si="19"/>
        <v/>
      </c>
      <c r="AI380" s="85"/>
    </row>
    <row r="381" spans="6:35" ht="16.8" x14ac:dyDescent="0.3">
      <c r="F381" s="85"/>
      <c r="G381" s="85"/>
      <c r="H381" s="85"/>
      <c r="I381" s="88"/>
      <c r="O381" s="85"/>
      <c r="Z381" s="48"/>
      <c r="AA381" s="48"/>
      <c r="AB381" s="48"/>
      <c r="AD381" s="50" t="str">
        <f t="shared" ca="1" si="15"/>
        <v/>
      </c>
      <c r="AE381" s="50" t="str">
        <f t="shared" ca="1" si="16"/>
        <v/>
      </c>
      <c r="AF381" s="50" t="str">
        <f t="shared" ca="1" si="17"/>
        <v/>
      </c>
      <c r="AG381" s="51" t="str">
        <f t="shared" ca="1" si="18"/>
        <v/>
      </c>
      <c r="AH381" s="51" t="str">
        <f t="shared" ca="1" si="19"/>
        <v/>
      </c>
      <c r="AI381" s="85"/>
    </row>
    <row r="382" spans="6:35" ht="16.8" x14ac:dyDescent="0.3">
      <c r="F382" s="85"/>
      <c r="G382" s="85"/>
      <c r="H382" s="85"/>
      <c r="I382" s="88"/>
      <c r="O382" s="85"/>
      <c r="Z382" s="48"/>
      <c r="AA382" s="48"/>
      <c r="AB382" s="48"/>
      <c r="AD382" s="50" t="str">
        <f t="shared" ca="1" si="15"/>
        <v/>
      </c>
      <c r="AE382" s="50" t="str">
        <f t="shared" ca="1" si="16"/>
        <v/>
      </c>
      <c r="AF382" s="50" t="str">
        <f t="shared" ca="1" si="17"/>
        <v/>
      </c>
      <c r="AG382" s="51" t="str">
        <f t="shared" ca="1" si="18"/>
        <v/>
      </c>
      <c r="AH382" s="51" t="str">
        <f t="shared" ca="1" si="19"/>
        <v/>
      </c>
      <c r="AI382" s="85"/>
    </row>
    <row r="383" spans="6:35" ht="16.8" x14ac:dyDescent="0.3">
      <c r="F383" s="85"/>
      <c r="G383" s="85"/>
      <c r="H383" s="85"/>
      <c r="I383" s="88"/>
      <c r="O383" s="85"/>
      <c r="Z383" s="48"/>
      <c r="AA383" s="48"/>
      <c r="AB383" s="48"/>
      <c r="AD383" s="50" t="str">
        <f t="shared" ca="1" si="15"/>
        <v/>
      </c>
      <c r="AE383" s="50" t="str">
        <f t="shared" ca="1" si="16"/>
        <v/>
      </c>
      <c r="AF383" s="50" t="str">
        <f t="shared" ca="1" si="17"/>
        <v/>
      </c>
      <c r="AG383" s="51" t="str">
        <f t="shared" ca="1" si="18"/>
        <v/>
      </c>
      <c r="AH383" s="51" t="str">
        <f t="shared" ca="1" si="19"/>
        <v/>
      </c>
      <c r="AI383" s="85"/>
    </row>
    <row r="384" spans="6:35" ht="16.8" x14ac:dyDescent="0.3">
      <c r="F384" s="85"/>
      <c r="G384" s="85"/>
      <c r="H384" s="85"/>
      <c r="I384" s="88"/>
      <c r="O384" s="85"/>
      <c r="Z384" s="48"/>
      <c r="AA384" s="48"/>
      <c r="AB384" s="48"/>
      <c r="AD384" s="50" t="str">
        <f t="shared" ca="1" si="15"/>
        <v/>
      </c>
      <c r="AE384" s="50" t="str">
        <f t="shared" ca="1" si="16"/>
        <v/>
      </c>
      <c r="AF384" s="50" t="str">
        <f t="shared" ca="1" si="17"/>
        <v/>
      </c>
      <c r="AG384" s="51" t="str">
        <f t="shared" ca="1" si="18"/>
        <v/>
      </c>
      <c r="AH384" s="51" t="str">
        <f t="shared" ca="1" si="19"/>
        <v/>
      </c>
      <c r="AI384" s="85"/>
    </row>
    <row r="385" spans="6:35" ht="16.8" x14ac:dyDescent="0.3">
      <c r="F385" s="85"/>
      <c r="G385" s="85"/>
      <c r="H385" s="85"/>
      <c r="I385" s="88"/>
      <c r="O385" s="85"/>
      <c r="Z385" s="48"/>
      <c r="AA385" s="48"/>
      <c r="AB385" s="48"/>
      <c r="AD385" s="50" t="str">
        <f t="shared" ca="1" si="15"/>
        <v/>
      </c>
      <c r="AE385" s="50" t="str">
        <f t="shared" ca="1" si="16"/>
        <v/>
      </c>
      <c r="AF385" s="50" t="str">
        <f t="shared" ca="1" si="17"/>
        <v/>
      </c>
      <c r="AG385" s="51" t="str">
        <f t="shared" ca="1" si="18"/>
        <v/>
      </c>
      <c r="AH385" s="51" t="str">
        <f t="shared" ca="1" si="19"/>
        <v/>
      </c>
      <c r="AI385" s="85"/>
    </row>
    <row r="386" spans="6:35" ht="16.8" x14ac:dyDescent="0.3">
      <c r="F386" s="85"/>
      <c r="G386" s="85"/>
      <c r="H386" s="85"/>
      <c r="I386" s="88"/>
      <c r="O386" s="85"/>
      <c r="Z386" s="48"/>
      <c r="AA386" s="48"/>
      <c r="AB386" s="48"/>
      <c r="AD386" s="50" t="str">
        <f t="shared" ca="1" si="15"/>
        <v/>
      </c>
      <c r="AE386" s="50" t="str">
        <f t="shared" ca="1" si="16"/>
        <v/>
      </c>
      <c r="AF386" s="50" t="str">
        <f t="shared" ca="1" si="17"/>
        <v/>
      </c>
      <c r="AG386" s="51" t="str">
        <f t="shared" ca="1" si="18"/>
        <v/>
      </c>
      <c r="AH386" s="51" t="str">
        <f t="shared" ca="1" si="19"/>
        <v/>
      </c>
      <c r="AI386" s="85"/>
    </row>
    <row r="387" spans="6:35" ht="16.8" x14ac:dyDescent="0.3">
      <c r="F387" s="85"/>
      <c r="G387" s="85"/>
      <c r="H387" s="85"/>
      <c r="I387" s="88"/>
      <c r="O387" s="85"/>
      <c r="Z387" s="48"/>
      <c r="AA387" s="48"/>
      <c r="AB387" s="48"/>
      <c r="AD387" s="50" t="str">
        <f t="shared" ca="1" si="15"/>
        <v/>
      </c>
      <c r="AE387" s="50" t="str">
        <f t="shared" ca="1" si="16"/>
        <v/>
      </c>
      <c r="AF387" s="50" t="str">
        <f t="shared" ca="1" si="17"/>
        <v/>
      </c>
      <c r="AG387" s="51" t="str">
        <f t="shared" ca="1" si="18"/>
        <v/>
      </c>
      <c r="AH387" s="51" t="str">
        <f t="shared" ca="1" si="19"/>
        <v/>
      </c>
      <c r="AI387" s="85"/>
    </row>
    <row r="388" spans="6:35" ht="16.8" x14ac:dyDescent="0.3">
      <c r="F388" s="85"/>
      <c r="G388" s="85"/>
      <c r="H388" s="85"/>
      <c r="I388" s="88"/>
      <c r="O388" s="85"/>
      <c r="Z388" s="48"/>
      <c r="AA388" s="48"/>
      <c r="AB388" s="48"/>
      <c r="AD388" s="50" t="str">
        <f t="shared" ca="1" si="15"/>
        <v/>
      </c>
      <c r="AE388" s="50" t="str">
        <f t="shared" ca="1" si="16"/>
        <v/>
      </c>
      <c r="AF388" s="50" t="str">
        <f t="shared" ca="1" si="17"/>
        <v/>
      </c>
      <c r="AG388" s="51" t="str">
        <f t="shared" ca="1" si="18"/>
        <v/>
      </c>
      <c r="AH388" s="51" t="str">
        <f t="shared" ca="1" si="19"/>
        <v/>
      </c>
      <c r="AI388" s="85"/>
    </row>
    <row r="389" spans="6:35" ht="16.8" x14ac:dyDescent="0.3">
      <c r="F389" s="85"/>
      <c r="G389" s="85"/>
      <c r="H389" s="85"/>
      <c r="I389" s="88"/>
      <c r="O389" s="85"/>
      <c r="Z389" s="48"/>
      <c r="AA389" s="48"/>
      <c r="AB389" s="48"/>
      <c r="AD389" s="50" t="str">
        <f t="shared" ca="1" si="15"/>
        <v/>
      </c>
      <c r="AE389" s="50" t="str">
        <f t="shared" ca="1" si="16"/>
        <v/>
      </c>
      <c r="AF389" s="50" t="str">
        <f t="shared" ca="1" si="17"/>
        <v/>
      </c>
      <c r="AG389" s="51" t="str">
        <f t="shared" ca="1" si="18"/>
        <v/>
      </c>
      <c r="AH389" s="51" t="str">
        <f t="shared" ca="1" si="19"/>
        <v/>
      </c>
      <c r="AI389" s="85"/>
    </row>
    <row r="390" spans="6:35" ht="16.8" x14ac:dyDescent="0.3">
      <c r="F390" s="85"/>
      <c r="G390" s="85"/>
      <c r="H390" s="85"/>
      <c r="I390" s="88"/>
      <c r="O390" s="85"/>
      <c r="Z390" s="48"/>
      <c r="AA390" s="48"/>
      <c r="AB390" s="48"/>
      <c r="AD390" s="50" t="str">
        <f t="shared" ca="1" si="15"/>
        <v/>
      </c>
      <c r="AE390" s="50" t="str">
        <f t="shared" ca="1" si="16"/>
        <v/>
      </c>
      <c r="AF390" s="50" t="str">
        <f t="shared" ca="1" si="17"/>
        <v/>
      </c>
      <c r="AG390" s="51" t="str">
        <f t="shared" ca="1" si="18"/>
        <v/>
      </c>
      <c r="AH390" s="51" t="str">
        <f t="shared" ca="1" si="19"/>
        <v/>
      </c>
      <c r="AI390" s="85"/>
    </row>
    <row r="391" spans="6:35" ht="16.8" x14ac:dyDescent="0.3">
      <c r="F391" s="85"/>
      <c r="G391" s="85"/>
      <c r="H391" s="85"/>
      <c r="I391" s="88"/>
      <c r="O391" s="85"/>
      <c r="Z391" s="48"/>
      <c r="AA391" s="48"/>
      <c r="AB391" s="48"/>
      <c r="AD391" s="50" t="str">
        <f t="shared" ca="1" si="15"/>
        <v/>
      </c>
      <c r="AE391" s="50" t="str">
        <f t="shared" ca="1" si="16"/>
        <v/>
      </c>
      <c r="AF391" s="50" t="str">
        <f t="shared" ca="1" si="17"/>
        <v/>
      </c>
      <c r="AG391" s="51" t="str">
        <f t="shared" ca="1" si="18"/>
        <v/>
      </c>
      <c r="AH391" s="51" t="str">
        <f t="shared" ca="1" si="19"/>
        <v/>
      </c>
      <c r="AI391" s="85"/>
    </row>
    <row r="392" spans="6:35" ht="16.8" x14ac:dyDescent="0.3">
      <c r="F392" s="85"/>
      <c r="G392" s="85"/>
      <c r="H392" s="85"/>
      <c r="I392" s="88"/>
      <c r="O392" s="85"/>
      <c r="Z392" s="48"/>
      <c r="AA392" s="48"/>
      <c r="AB392" s="48"/>
      <c r="AD392" s="50" t="str">
        <f t="shared" ca="1" si="15"/>
        <v/>
      </c>
      <c r="AE392" s="50" t="str">
        <f t="shared" ca="1" si="16"/>
        <v/>
      </c>
      <c r="AF392" s="50" t="str">
        <f t="shared" ca="1" si="17"/>
        <v/>
      </c>
      <c r="AG392" s="51" t="str">
        <f t="shared" ca="1" si="18"/>
        <v/>
      </c>
      <c r="AH392" s="51" t="str">
        <f t="shared" ca="1" si="19"/>
        <v/>
      </c>
      <c r="AI392" s="85"/>
    </row>
    <row r="393" spans="6:35" ht="16.8" x14ac:dyDescent="0.3">
      <c r="F393" s="85"/>
      <c r="G393" s="85"/>
      <c r="H393" s="85"/>
      <c r="I393" s="88"/>
      <c r="O393" s="85"/>
      <c r="Z393" s="48"/>
      <c r="AA393" s="48"/>
      <c r="AB393" s="48"/>
      <c r="AD393" s="50" t="str">
        <f t="shared" ca="1" si="15"/>
        <v/>
      </c>
      <c r="AE393" s="50" t="str">
        <f t="shared" ca="1" si="16"/>
        <v/>
      </c>
      <c r="AF393" s="50" t="str">
        <f t="shared" ca="1" si="17"/>
        <v/>
      </c>
      <c r="AG393" s="51" t="str">
        <f t="shared" ca="1" si="18"/>
        <v/>
      </c>
      <c r="AH393" s="51" t="str">
        <f t="shared" ca="1" si="19"/>
        <v/>
      </c>
      <c r="AI393" s="85"/>
    </row>
    <row r="394" spans="6:35" ht="16.8" x14ac:dyDescent="0.3">
      <c r="F394" s="85"/>
      <c r="G394" s="85"/>
      <c r="H394" s="85"/>
      <c r="I394" s="88"/>
      <c r="O394" s="85"/>
      <c r="Z394" s="48"/>
      <c r="AA394" s="48"/>
      <c r="AB394" s="48"/>
      <c r="AD394" s="50" t="str">
        <f t="shared" ca="1" si="15"/>
        <v/>
      </c>
      <c r="AE394" s="50" t="str">
        <f t="shared" ca="1" si="16"/>
        <v/>
      </c>
      <c r="AF394" s="50" t="str">
        <f t="shared" ca="1" si="17"/>
        <v/>
      </c>
      <c r="AG394" s="51" t="str">
        <f t="shared" ca="1" si="18"/>
        <v/>
      </c>
      <c r="AH394" s="51" t="str">
        <f t="shared" ca="1" si="19"/>
        <v/>
      </c>
      <c r="AI394" s="85"/>
    </row>
    <row r="395" spans="6:35" ht="16.8" x14ac:dyDescent="0.3">
      <c r="F395" s="85"/>
      <c r="G395" s="85"/>
      <c r="H395" s="85"/>
      <c r="I395" s="88"/>
      <c r="O395" s="85"/>
      <c r="Z395" s="48"/>
      <c r="AA395" s="48"/>
      <c r="AB395" s="48"/>
      <c r="AD395" s="50" t="str">
        <f t="shared" ca="1" si="15"/>
        <v/>
      </c>
      <c r="AE395" s="50" t="str">
        <f t="shared" ca="1" si="16"/>
        <v/>
      </c>
      <c r="AF395" s="50" t="str">
        <f t="shared" ca="1" si="17"/>
        <v/>
      </c>
      <c r="AG395" s="51" t="str">
        <f t="shared" ca="1" si="18"/>
        <v/>
      </c>
      <c r="AH395" s="51" t="str">
        <f t="shared" ca="1" si="19"/>
        <v/>
      </c>
      <c r="AI395" s="85"/>
    </row>
    <row r="396" spans="6:35" ht="16.8" x14ac:dyDescent="0.3">
      <c r="F396" s="85"/>
      <c r="G396" s="85"/>
      <c r="H396" s="85"/>
      <c r="I396" s="88"/>
      <c r="O396" s="85"/>
      <c r="Z396" s="48"/>
      <c r="AA396" s="48"/>
      <c r="AB396" s="48"/>
      <c r="AD396" s="50" t="str">
        <f t="shared" ref="AD396:AD459" ca="1" si="20">IF(INT(YEARFRAC(I396,TODAY()))&lt;=30,INT(YEARFRAC(I396,TODAY())),"")</f>
        <v/>
      </c>
      <c r="AE396" s="50" t="str">
        <f t="shared" ref="AE396:AE459" ca="1" si="21">IF(AND(INT(YEARFRAC(I396,TODAY()))&gt;=31,INT(YEARFRAC(I396,TODAY()))&lt;=35),INT(YEARFRAC(I396,TODAY())),"")</f>
        <v/>
      </c>
      <c r="AF396" s="50" t="str">
        <f t="shared" ref="AF396:AF459" ca="1" si="22">IF(AND(INT(YEARFRAC(I396,TODAY()))&gt;=36,INT(YEARFRAC(I396,TODAY()))&lt;=40),INT(YEARFRAC(I396,TODAY())),"")</f>
        <v/>
      </c>
      <c r="AG396" s="51" t="str">
        <f t="shared" ref="AG396:AG459" ca="1" si="23">IF(AND(INT(YEARFRAC(I396,TODAY()))&gt;=41,INT(YEARFRAC(I396,TODAY()))&lt;=45),INT(YEARFRAC(I396,TODAY())),"")</f>
        <v/>
      </c>
      <c r="AH396" s="51" t="str">
        <f t="shared" ref="AH396:AH459" ca="1" si="24">IF(AND(INT(YEARFRAC(I396,TODAY()))&gt;=46,INT(YEARFRAC(I396,TODAY()))&lt;=48),INT(YEARFRAC(I396,TODAY())),"")</f>
        <v/>
      </c>
      <c r="AI396" s="85"/>
    </row>
    <row r="397" spans="6:35" ht="16.8" x14ac:dyDescent="0.3">
      <c r="F397" s="85"/>
      <c r="G397" s="85"/>
      <c r="H397" s="85"/>
      <c r="I397" s="88"/>
      <c r="O397" s="85"/>
      <c r="Z397" s="48"/>
      <c r="AA397" s="48"/>
      <c r="AB397" s="48"/>
      <c r="AD397" s="50" t="str">
        <f t="shared" ca="1" si="20"/>
        <v/>
      </c>
      <c r="AE397" s="50" t="str">
        <f t="shared" ca="1" si="21"/>
        <v/>
      </c>
      <c r="AF397" s="50" t="str">
        <f t="shared" ca="1" si="22"/>
        <v/>
      </c>
      <c r="AG397" s="51" t="str">
        <f t="shared" ca="1" si="23"/>
        <v/>
      </c>
      <c r="AH397" s="51" t="str">
        <f t="shared" ca="1" si="24"/>
        <v/>
      </c>
      <c r="AI397" s="85"/>
    </row>
    <row r="398" spans="6:35" ht="16.8" x14ac:dyDescent="0.3">
      <c r="F398" s="85"/>
      <c r="G398" s="85"/>
      <c r="H398" s="85"/>
      <c r="I398" s="88"/>
      <c r="O398" s="85"/>
      <c r="Z398" s="48"/>
      <c r="AA398" s="48"/>
      <c r="AB398" s="48"/>
      <c r="AD398" s="50" t="str">
        <f t="shared" ca="1" si="20"/>
        <v/>
      </c>
      <c r="AE398" s="50" t="str">
        <f t="shared" ca="1" si="21"/>
        <v/>
      </c>
      <c r="AF398" s="50" t="str">
        <f t="shared" ca="1" si="22"/>
        <v/>
      </c>
      <c r="AG398" s="51" t="str">
        <f t="shared" ca="1" si="23"/>
        <v/>
      </c>
      <c r="AH398" s="51" t="str">
        <f t="shared" ca="1" si="24"/>
        <v/>
      </c>
      <c r="AI398" s="85"/>
    </row>
    <row r="399" spans="6:35" ht="16.8" x14ac:dyDescent="0.3">
      <c r="F399" s="85"/>
      <c r="G399" s="85"/>
      <c r="H399" s="85"/>
      <c r="I399" s="88"/>
      <c r="O399" s="85"/>
      <c r="Z399" s="48"/>
      <c r="AA399" s="48"/>
      <c r="AB399" s="48"/>
      <c r="AD399" s="50" t="str">
        <f t="shared" ca="1" si="20"/>
        <v/>
      </c>
      <c r="AE399" s="50" t="str">
        <f t="shared" ca="1" si="21"/>
        <v/>
      </c>
      <c r="AF399" s="50" t="str">
        <f t="shared" ca="1" si="22"/>
        <v/>
      </c>
      <c r="AG399" s="51" t="str">
        <f t="shared" ca="1" si="23"/>
        <v/>
      </c>
      <c r="AH399" s="51" t="str">
        <f t="shared" ca="1" si="24"/>
        <v/>
      </c>
      <c r="AI399" s="85"/>
    </row>
    <row r="400" spans="6:35" ht="16.8" x14ac:dyDescent="0.3">
      <c r="F400" s="85"/>
      <c r="G400" s="85"/>
      <c r="H400" s="85"/>
      <c r="I400" s="88"/>
      <c r="O400" s="85"/>
      <c r="Z400" s="48"/>
      <c r="AA400" s="48"/>
      <c r="AB400" s="48"/>
      <c r="AD400" s="50" t="str">
        <f t="shared" ca="1" si="20"/>
        <v/>
      </c>
      <c r="AE400" s="50" t="str">
        <f t="shared" ca="1" si="21"/>
        <v/>
      </c>
      <c r="AF400" s="50" t="str">
        <f t="shared" ca="1" si="22"/>
        <v/>
      </c>
      <c r="AG400" s="51" t="str">
        <f t="shared" ca="1" si="23"/>
        <v/>
      </c>
      <c r="AH400" s="51" t="str">
        <f t="shared" ca="1" si="24"/>
        <v/>
      </c>
      <c r="AI400" s="85"/>
    </row>
    <row r="401" spans="6:35" ht="16.8" x14ac:dyDescent="0.3">
      <c r="F401" s="85"/>
      <c r="G401" s="85"/>
      <c r="H401" s="85"/>
      <c r="I401" s="88"/>
      <c r="O401" s="85"/>
      <c r="Z401" s="48"/>
      <c r="AA401" s="48"/>
      <c r="AB401" s="48"/>
      <c r="AD401" s="50" t="str">
        <f t="shared" ca="1" si="20"/>
        <v/>
      </c>
      <c r="AE401" s="50" t="str">
        <f t="shared" ca="1" si="21"/>
        <v/>
      </c>
      <c r="AF401" s="50" t="str">
        <f t="shared" ca="1" si="22"/>
        <v/>
      </c>
      <c r="AG401" s="51" t="str">
        <f t="shared" ca="1" si="23"/>
        <v/>
      </c>
      <c r="AH401" s="51" t="str">
        <f t="shared" ca="1" si="24"/>
        <v/>
      </c>
      <c r="AI401" s="85"/>
    </row>
    <row r="402" spans="6:35" ht="16.8" x14ac:dyDescent="0.3">
      <c r="F402" s="85"/>
      <c r="G402" s="85"/>
      <c r="H402" s="85"/>
      <c r="I402" s="88"/>
      <c r="O402" s="85"/>
      <c r="Z402" s="48"/>
      <c r="AA402" s="48"/>
      <c r="AB402" s="48"/>
      <c r="AD402" s="50" t="str">
        <f t="shared" ca="1" si="20"/>
        <v/>
      </c>
      <c r="AE402" s="50" t="str">
        <f t="shared" ca="1" si="21"/>
        <v/>
      </c>
      <c r="AF402" s="50" t="str">
        <f t="shared" ca="1" si="22"/>
        <v/>
      </c>
      <c r="AG402" s="51" t="str">
        <f t="shared" ca="1" si="23"/>
        <v/>
      </c>
      <c r="AH402" s="51" t="str">
        <f t="shared" ca="1" si="24"/>
        <v/>
      </c>
      <c r="AI402" s="85"/>
    </row>
    <row r="403" spans="6:35" ht="16.8" x14ac:dyDescent="0.3">
      <c r="F403" s="85"/>
      <c r="G403" s="85"/>
      <c r="H403" s="85"/>
      <c r="I403" s="88"/>
      <c r="O403" s="85"/>
      <c r="Z403" s="48"/>
      <c r="AA403" s="48"/>
      <c r="AB403" s="48"/>
      <c r="AD403" s="50" t="str">
        <f t="shared" ca="1" si="20"/>
        <v/>
      </c>
      <c r="AE403" s="50" t="str">
        <f t="shared" ca="1" si="21"/>
        <v/>
      </c>
      <c r="AF403" s="50" t="str">
        <f t="shared" ca="1" si="22"/>
        <v/>
      </c>
      <c r="AG403" s="51" t="str">
        <f t="shared" ca="1" si="23"/>
        <v/>
      </c>
      <c r="AH403" s="51" t="str">
        <f t="shared" ca="1" si="24"/>
        <v/>
      </c>
      <c r="AI403" s="85"/>
    </row>
    <row r="404" spans="6:35" ht="16.8" x14ac:dyDescent="0.3">
      <c r="F404" s="85"/>
      <c r="G404" s="85"/>
      <c r="H404" s="85"/>
      <c r="I404" s="88"/>
      <c r="O404" s="85"/>
      <c r="Z404" s="48"/>
      <c r="AA404" s="48"/>
      <c r="AB404" s="48"/>
      <c r="AD404" s="50" t="str">
        <f t="shared" ca="1" si="20"/>
        <v/>
      </c>
      <c r="AE404" s="50" t="str">
        <f t="shared" ca="1" si="21"/>
        <v/>
      </c>
      <c r="AF404" s="50" t="str">
        <f t="shared" ca="1" si="22"/>
        <v/>
      </c>
      <c r="AG404" s="51" t="str">
        <f t="shared" ca="1" si="23"/>
        <v/>
      </c>
      <c r="AH404" s="51" t="str">
        <f t="shared" ca="1" si="24"/>
        <v/>
      </c>
      <c r="AI404" s="85"/>
    </row>
    <row r="405" spans="6:35" ht="16.8" x14ac:dyDescent="0.3">
      <c r="F405" s="85"/>
      <c r="G405" s="85"/>
      <c r="H405" s="85"/>
      <c r="I405" s="88"/>
      <c r="O405" s="85"/>
      <c r="Z405" s="48"/>
      <c r="AA405" s="48"/>
      <c r="AB405" s="48"/>
      <c r="AD405" s="50" t="str">
        <f t="shared" ca="1" si="20"/>
        <v/>
      </c>
      <c r="AE405" s="50" t="str">
        <f t="shared" ca="1" si="21"/>
        <v/>
      </c>
      <c r="AF405" s="50" t="str">
        <f t="shared" ca="1" si="22"/>
        <v/>
      </c>
      <c r="AG405" s="51" t="str">
        <f t="shared" ca="1" si="23"/>
        <v/>
      </c>
      <c r="AH405" s="51" t="str">
        <f t="shared" ca="1" si="24"/>
        <v/>
      </c>
      <c r="AI405" s="85"/>
    </row>
    <row r="406" spans="6:35" ht="16.8" x14ac:dyDescent="0.3">
      <c r="F406" s="85"/>
      <c r="G406" s="85"/>
      <c r="H406" s="85"/>
      <c r="I406" s="88"/>
      <c r="O406" s="85"/>
      <c r="Z406" s="48"/>
      <c r="AA406" s="48"/>
      <c r="AB406" s="48"/>
      <c r="AD406" s="50" t="str">
        <f t="shared" ca="1" si="20"/>
        <v/>
      </c>
      <c r="AE406" s="50" t="str">
        <f t="shared" ca="1" si="21"/>
        <v/>
      </c>
      <c r="AF406" s="50" t="str">
        <f t="shared" ca="1" si="22"/>
        <v/>
      </c>
      <c r="AG406" s="51" t="str">
        <f t="shared" ca="1" si="23"/>
        <v/>
      </c>
      <c r="AH406" s="51" t="str">
        <f t="shared" ca="1" si="24"/>
        <v/>
      </c>
      <c r="AI406" s="85"/>
    </row>
    <row r="407" spans="6:35" ht="16.8" x14ac:dyDescent="0.3">
      <c r="F407" s="85"/>
      <c r="G407" s="85"/>
      <c r="H407" s="85"/>
      <c r="I407" s="88"/>
      <c r="O407" s="85"/>
      <c r="Z407" s="48"/>
      <c r="AA407" s="48"/>
      <c r="AB407" s="48"/>
      <c r="AD407" s="50" t="str">
        <f t="shared" ca="1" si="20"/>
        <v/>
      </c>
      <c r="AE407" s="50" t="str">
        <f t="shared" ca="1" si="21"/>
        <v/>
      </c>
      <c r="AF407" s="50" t="str">
        <f t="shared" ca="1" si="22"/>
        <v/>
      </c>
      <c r="AG407" s="51" t="str">
        <f t="shared" ca="1" si="23"/>
        <v/>
      </c>
      <c r="AH407" s="51" t="str">
        <f t="shared" ca="1" si="24"/>
        <v/>
      </c>
      <c r="AI407" s="85"/>
    </row>
    <row r="408" spans="6:35" ht="16.8" x14ac:dyDescent="0.3">
      <c r="F408" s="85"/>
      <c r="G408" s="85"/>
      <c r="H408" s="85"/>
      <c r="I408" s="88"/>
      <c r="O408" s="85"/>
      <c r="Z408" s="48"/>
      <c r="AA408" s="48"/>
      <c r="AB408" s="48"/>
      <c r="AD408" s="50" t="str">
        <f t="shared" ca="1" si="20"/>
        <v/>
      </c>
      <c r="AE408" s="50" t="str">
        <f t="shared" ca="1" si="21"/>
        <v/>
      </c>
      <c r="AF408" s="50" t="str">
        <f t="shared" ca="1" si="22"/>
        <v/>
      </c>
      <c r="AG408" s="51" t="str">
        <f t="shared" ca="1" si="23"/>
        <v/>
      </c>
      <c r="AH408" s="51" t="str">
        <f t="shared" ca="1" si="24"/>
        <v/>
      </c>
      <c r="AI408" s="85"/>
    </row>
    <row r="409" spans="6:35" ht="16.8" x14ac:dyDescent="0.3">
      <c r="F409" s="85"/>
      <c r="G409" s="85"/>
      <c r="H409" s="85"/>
      <c r="I409" s="88"/>
      <c r="O409" s="85"/>
      <c r="Z409" s="48"/>
      <c r="AA409" s="48"/>
      <c r="AB409" s="48"/>
      <c r="AD409" s="50" t="str">
        <f t="shared" ca="1" si="20"/>
        <v/>
      </c>
      <c r="AE409" s="50" t="str">
        <f t="shared" ca="1" si="21"/>
        <v/>
      </c>
      <c r="AF409" s="50" t="str">
        <f t="shared" ca="1" si="22"/>
        <v/>
      </c>
      <c r="AG409" s="51" t="str">
        <f t="shared" ca="1" si="23"/>
        <v/>
      </c>
      <c r="AH409" s="51" t="str">
        <f t="shared" ca="1" si="24"/>
        <v/>
      </c>
      <c r="AI409" s="85"/>
    </row>
    <row r="410" spans="6:35" ht="16.8" x14ac:dyDescent="0.3">
      <c r="F410" s="85"/>
      <c r="G410" s="85"/>
      <c r="H410" s="85"/>
      <c r="I410" s="88"/>
      <c r="O410" s="85"/>
      <c r="Z410" s="48"/>
      <c r="AA410" s="48"/>
      <c r="AB410" s="48"/>
      <c r="AD410" s="50" t="str">
        <f t="shared" ca="1" si="20"/>
        <v/>
      </c>
      <c r="AE410" s="50" t="str">
        <f t="shared" ca="1" si="21"/>
        <v/>
      </c>
      <c r="AF410" s="50" t="str">
        <f t="shared" ca="1" si="22"/>
        <v/>
      </c>
      <c r="AG410" s="51" t="str">
        <f t="shared" ca="1" si="23"/>
        <v/>
      </c>
      <c r="AH410" s="51" t="str">
        <f t="shared" ca="1" si="24"/>
        <v/>
      </c>
      <c r="AI410" s="85"/>
    </row>
    <row r="411" spans="6:35" ht="16.8" x14ac:dyDescent="0.3">
      <c r="F411" s="85"/>
      <c r="G411" s="85"/>
      <c r="H411" s="85"/>
      <c r="I411" s="88"/>
      <c r="O411" s="85"/>
      <c r="Z411" s="48"/>
      <c r="AA411" s="48"/>
      <c r="AB411" s="48"/>
      <c r="AD411" s="50" t="str">
        <f t="shared" ca="1" si="20"/>
        <v/>
      </c>
      <c r="AE411" s="50" t="str">
        <f t="shared" ca="1" si="21"/>
        <v/>
      </c>
      <c r="AF411" s="50" t="str">
        <f t="shared" ca="1" si="22"/>
        <v/>
      </c>
      <c r="AG411" s="51" t="str">
        <f t="shared" ca="1" si="23"/>
        <v/>
      </c>
      <c r="AH411" s="51" t="str">
        <f t="shared" ca="1" si="24"/>
        <v/>
      </c>
      <c r="AI411" s="85"/>
    </row>
    <row r="412" spans="6:35" ht="16.8" x14ac:dyDescent="0.3">
      <c r="F412" s="85"/>
      <c r="G412" s="85"/>
      <c r="H412" s="85"/>
      <c r="I412" s="88"/>
      <c r="O412" s="85"/>
      <c r="Z412" s="48"/>
      <c r="AA412" s="48"/>
      <c r="AB412" s="48"/>
      <c r="AD412" s="50" t="str">
        <f t="shared" ca="1" si="20"/>
        <v/>
      </c>
      <c r="AE412" s="50" t="str">
        <f t="shared" ca="1" si="21"/>
        <v/>
      </c>
      <c r="AF412" s="50" t="str">
        <f t="shared" ca="1" si="22"/>
        <v/>
      </c>
      <c r="AG412" s="51" t="str">
        <f t="shared" ca="1" si="23"/>
        <v/>
      </c>
      <c r="AH412" s="51" t="str">
        <f t="shared" ca="1" si="24"/>
        <v/>
      </c>
      <c r="AI412" s="85"/>
    </row>
    <row r="413" spans="6:35" ht="16.8" x14ac:dyDescent="0.3">
      <c r="F413" s="85"/>
      <c r="G413" s="85"/>
      <c r="H413" s="85"/>
      <c r="I413" s="88"/>
      <c r="O413" s="85"/>
      <c r="Z413" s="48"/>
      <c r="AA413" s="48"/>
      <c r="AB413" s="48"/>
      <c r="AD413" s="50" t="str">
        <f t="shared" ca="1" si="20"/>
        <v/>
      </c>
      <c r="AE413" s="50" t="str">
        <f t="shared" ca="1" si="21"/>
        <v/>
      </c>
      <c r="AF413" s="50" t="str">
        <f t="shared" ca="1" si="22"/>
        <v/>
      </c>
      <c r="AG413" s="51" t="str">
        <f t="shared" ca="1" si="23"/>
        <v/>
      </c>
      <c r="AH413" s="51" t="str">
        <f t="shared" ca="1" si="24"/>
        <v/>
      </c>
      <c r="AI413" s="85"/>
    </row>
    <row r="414" spans="6:35" ht="16.8" x14ac:dyDescent="0.3">
      <c r="F414" s="85"/>
      <c r="G414" s="85"/>
      <c r="H414" s="85"/>
      <c r="I414" s="88"/>
      <c r="O414" s="85"/>
      <c r="Z414" s="48"/>
      <c r="AA414" s="48"/>
      <c r="AB414" s="48"/>
      <c r="AD414" s="50" t="str">
        <f t="shared" ca="1" si="20"/>
        <v/>
      </c>
      <c r="AE414" s="50" t="str">
        <f t="shared" ca="1" si="21"/>
        <v/>
      </c>
      <c r="AF414" s="50" t="str">
        <f t="shared" ca="1" si="22"/>
        <v/>
      </c>
      <c r="AG414" s="51" t="str">
        <f t="shared" ca="1" si="23"/>
        <v/>
      </c>
      <c r="AH414" s="51" t="str">
        <f t="shared" ca="1" si="24"/>
        <v/>
      </c>
      <c r="AI414" s="85"/>
    </row>
    <row r="415" spans="6:35" ht="16.8" x14ac:dyDescent="0.3">
      <c r="F415" s="85"/>
      <c r="G415" s="85"/>
      <c r="H415" s="85"/>
      <c r="I415" s="88"/>
      <c r="O415" s="85"/>
      <c r="Z415" s="48"/>
      <c r="AA415" s="48"/>
      <c r="AB415" s="48"/>
      <c r="AD415" s="50" t="str">
        <f t="shared" ca="1" si="20"/>
        <v/>
      </c>
      <c r="AE415" s="50" t="str">
        <f t="shared" ca="1" si="21"/>
        <v/>
      </c>
      <c r="AF415" s="50" t="str">
        <f t="shared" ca="1" si="22"/>
        <v/>
      </c>
      <c r="AG415" s="51" t="str">
        <f t="shared" ca="1" si="23"/>
        <v/>
      </c>
      <c r="AH415" s="51" t="str">
        <f t="shared" ca="1" si="24"/>
        <v/>
      </c>
      <c r="AI415" s="85"/>
    </row>
    <row r="416" spans="6:35" ht="16.8" x14ac:dyDescent="0.3">
      <c r="F416" s="85"/>
      <c r="G416" s="85"/>
      <c r="H416" s="85"/>
      <c r="I416" s="88"/>
      <c r="O416" s="85"/>
      <c r="Z416" s="48"/>
      <c r="AA416" s="48"/>
      <c r="AB416" s="48"/>
      <c r="AD416" s="50" t="str">
        <f t="shared" ca="1" si="20"/>
        <v/>
      </c>
      <c r="AE416" s="50" t="str">
        <f t="shared" ca="1" si="21"/>
        <v/>
      </c>
      <c r="AF416" s="50" t="str">
        <f t="shared" ca="1" si="22"/>
        <v/>
      </c>
      <c r="AG416" s="51" t="str">
        <f t="shared" ca="1" si="23"/>
        <v/>
      </c>
      <c r="AH416" s="51" t="str">
        <f t="shared" ca="1" si="24"/>
        <v/>
      </c>
      <c r="AI416" s="85"/>
    </row>
    <row r="417" spans="6:35" ht="16.8" x14ac:dyDescent="0.3">
      <c r="F417" s="85"/>
      <c r="G417" s="85"/>
      <c r="H417" s="85"/>
      <c r="I417" s="88"/>
      <c r="O417" s="85"/>
      <c r="Z417" s="48"/>
      <c r="AA417" s="48"/>
      <c r="AB417" s="48"/>
      <c r="AD417" s="50" t="str">
        <f t="shared" ca="1" si="20"/>
        <v/>
      </c>
      <c r="AE417" s="50" t="str">
        <f t="shared" ca="1" si="21"/>
        <v/>
      </c>
      <c r="AF417" s="50" t="str">
        <f t="shared" ca="1" si="22"/>
        <v/>
      </c>
      <c r="AG417" s="51" t="str">
        <f t="shared" ca="1" si="23"/>
        <v/>
      </c>
      <c r="AH417" s="51" t="str">
        <f t="shared" ca="1" si="24"/>
        <v/>
      </c>
      <c r="AI417" s="85"/>
    </row>
    <row r="418" spans="6:35" ht="16.8" x14ac:dyDescent="0.3">
      <c r="F418" s="85"/>
      <c r="G418" s="85"/>
      <c r="H418" s="85"/>
      <c r="I418" s="88"/>
      <c r="O418" s="85"/>
      <c r="Z418" s="48"/>
      <c r="AA418" s="48"/>
      <c r="AB418" s="48"/>
      <c r="AD418" s="50" t="str">
        <f t="shared" ca="1" si="20"/>
        <v/>
      </c>
      <c r="AE418" s="50" t="str">
        <f t="shared" ca="1" si="21"/>
        <v/>
      </c>
      <c r="AF418" s="50" t="str">
        <f t="shared" ca="1" si="22"/>
        <v/>
      </c>
      <c r="AG418" s="51" t="str">
        <f t="shared" ca="1" si="23"/>
        <v/>
      </c>
      <c r="AH418" s="51" t="str">
        <f t="shared" ca="1" si="24"/>
        <v/>
      </c>
      <c r="AI418" s="85"/>
    </row>
    <row r="419" spans="6:35" ht="16.8" x14ac:dyDescent="0.3">
      <c r="F419" s="85"/>
      <c r="G419" s="85"/>
      <c r="H419" s="85"/>
      <c r="I419" s="88"/>
      <c r="O419" s="85"/>
      <c r="Z419" s="48"/>
      <c r="AA419" s="48"/>
      <c r="AB419" s="48"/>
      <c r="AD419" s="50" t="str">
        <f t="shared" ca="1" si="20"/>
        <v/>
      </c>
      <c r="AE419" s="50" t="str">
        <f t="shared" ca="1" si="21"/>
        <v/>
      </c>
      <c r="AF419" s="50" t="str">
        <f t="shared" ca="1" si="22"/>
        <v/>
      </c>
      <c r="AG419" s="51" t="str">
        <f t="shared" ca="1" si="23"/>
        <v/>
      </c>
      <c r="AH419" s="51" t="str">
        <f t="shared" ca="1" si="24"/>
        <v/>
      </c>
      <c r="AI419" s="85"/>
    </row>
    <row r="420" spans="6:35" ht="16.8" x14ac:dyDescent="0.3">
      <c r="F420" s="85"/>
      <c r="G420" s="85"/>
      <c r="H420" s="85"/>
      <c r="I420" s="88"/>
      <c r="O420" s="85"/>
      <c r="Z420" s="48"/>
      <c r="AA420" s="48"/>
      <c r="AB420" s="48"/>
      <c r="AD420" s="50" t="str">
        <f t="shared" ca="1" si="20"/>
        <v/>
      </c>
      <c r="AE420" s="50" t="str">
        <f t="shared" ca="1" si="21"/>
        <v/>
      </c>
      <c r="AF420" s="50" t="str">
        <f t="shared" ca="1" si="22"/>
        <v/>
      </c>
      <c r="AG420" s="51" t="str">
        <f t="shared" ca="1" si="23"/>
        <v/>
      </c>
      <c r="AH420" s="51" t="str">
        <f t="shared" ca="1" si="24"/>
        <v/>
      </c>
      <c r="AI420" s="85"/>
    </row>
    <row r="421" spans="6:35" ht="16.8" x14ac:dyDescent="0.3">
      <c r="F421" s="85"/>
      <c r="G421" s="85"/>
      <c r="H421" s="85"/>
      <c r="I421" s="88"/>
      <c r="O421" s="85"/>
      <c r="Z421" s="48"/>
      <c r="AA421" s="48"/>
      <c r="AB421" s="48"/>
      <c r="AD421" s="50" t="str">
        <f t="shared" ca="1" si="20"/>
        <v/>
      </c>
      <c r="AE421" s="50" t="str">
        <f t="shared" ca="1" si="21"/>
        <v/>
      </c>
      <c r="AF421" s="50" t="str">
        <f t="shared" ca="1" si="22"/>
        <v/>
      </c>
      <c r="AG421" s="51" t="str">
        <f t="shared" ca="1" si="23"/>
        <v/>
      </c>
      <c r="AH421" s="51" t="str">
        <f t="shared" ca="1" si="24"/>
        <v/>
      </c>
      <c r="AI421" s="85"/>
    </row>
    <row r="422" spans="6:35" ht="16.8" x14ac:dyDescent="0.3">
      <c r="F422" s="85"/>
      <c r="G422" s="85"/>
      <c r="H422" s="85"/>
      <c r="I422" s="88"/>
      <c r="O422" s="85"/>
      <c r="Z422" s="48"/>
      <c r="AA422" s="48"/>
      <c r="AB422" s="48"/>
      <c r="AD422" s="50" t="str">
        <f t="shared" ca="1" si="20"/>
        <v/>
      </c>
      <c r="AE422" s="50" t="str">
        <f t="shared" ca="1" si="21"/>
        <v/>
      </c>
      <c r="AF422" s="50" t="str">
        <f t="shared" ca="1" si="22"/>
        <v/>
      </c>
      <c r="AG422" s="51" t="str">
        <f t="shared" ca="1" si="23"/>
        <v/>
      </c>
      <c r="AH422" s="51" t="str">
        <f t="shared" ca="1" si="24"/>
        <v/>
      </c>
      <c r="AI422" s="85"/>
    </row>
    <row r="423" spans="6:35" ht="16.8" x14ac:dyDescent="0.3">
      <c r="F423" s="85"/>
      <c r="G423" s="85"/>
      <c r="H423" s="85"/>
      <c r="I423" s="88"/>
      <c r="O423" s="85"/>
      <c r="Z423" s="48"/>
      <c r="AA423" s="48"/>
      <c r="AB423" s="48"/>
      <c r="AD423" s="50" t="str">
        <f t="shared" ca="1" si="20"/>
        <v/>
      </c>
      <c r="AE423" s="50" t="str">
        <f t="shared" ca="1" si="21"/>
        <v/>
      </c>
      <c r="AF423" s="50" t="str">
        <f t="shared" ca="1" si="22"/>
        <v/>
      </c>
      <c r="AG423" s="51" t="str">
        <f t="shared" ca="1" si="23"/>
        <v/>
      </c>
      <c r="AH423" s="51" t="str">
        <f t="shared" ca="1" si="24"/>
        <v/>
      </c>
      <c r="AI423" s="85"/>
    </row>
    <row r="424" spans="6:35" ht="16.8" x14ac:dyDescent="0.3">
      <c r="F424" s="85"/>
      <c r="G424" s="85"/>
      <c r="H424" s="85"/>
      <c r="I424" s="88"/>
      <c r="O424" s="85"/>
      <c r="Z424" s="48"/>
      <c r="AA424" s="48"/>
      <c r="AB424" s="48"/>
      <c r="AD424" s="50" t="str">
        <f t="shared" ca="1" si="20"/>
        <v/>
      </c>
      <c r="AE424" s="50" t="str">
        <f t="shared" ca="1" si="21"/>
        <v/>
      </c>
      <c r="AF424" s="50" t="str">
        <f t="shared" ca="1" si="22"/>
        <v/>
      </c>
      <c r="AG424" s="51" t="str">
        <f t="shared" ca="1" si="23"/>
        <v/>
      </c>
      <c r="AH424" s="51" t="str">
        <f t="shared" ca="1" si="24"/>
        <v/>
      </c>
      <c r="AI424" s="85"/>
    </row>
    <row r="425" spans="6:35" ht="16.8" x14ac:dyDescent="0.3">
      <c r="F425" s="85"/>
      <c r="G425" s="85"/>
      <c r="H425" s="85"/>
      <c r="I425" s="88"/>
      <c r="O425" s="85"/>
      <c r="Z425" s="48"/>
      <c r="AA425" s="48"/>
      <c r="AB425" s="48"/>
      <c r="AD425" s="50" t="str">
        <f t="shared" ca="1" si="20"/>
        <v/>
      </c>
      <c r="AE425" s="50" t="str">
        <f t="shared" ca="1" si="21"/>
        <v/>
      </c>
      <c r="AF425" s="50" t="str">
        <f t="shared" ca="1" si="22"/>
        <v/>
      </c>
      <c r="AG425" s="51" t="str">
        <f t="shared" ca="1" si="23"/>
        <v/>
      </c>
      <c r="AH425" s="51" t="str">
        <f t="shared" ca="1" si="24"/>
        <v/>
      </c>
      <c r="AI425" s="85"/>
    </row>
    <row r="426" spans="6:35" ht="16.8" x14ac:dyDescent="0.3">
      <c r="F426" s="85"/>
      <c r="G426" s="85"/>
      <c r="H426" s="85"/>
      <c r="I426" s="88"/>
      <c r="O426" s="85"/>
      <c r="Z426" s="48"/>
      <c r="AA426" s="48"/>
      <c r="AB426" s="48"/>
      <c r="AD426" s="50" t="str">
        <f t="shared" ca="1" si="20"/>
        <v/>
      </c>
      <c r="AE426" s="50" t="str">
        <f t="shared" ca="1" si="21"/>
        <v/>
      </c>
      <c r="AF426" s="50" t="str">
        <f t="shared" ca="1" si="22"/>
        <v/>
      </c>
      <c r="AG426" s="51" t="str">
        <f t="shared" ca="1" si="23"/>
        <v/>
      </c>
      <c r="AH426" s="51" t="str">
        <f t="shared" ca="1" si="24"/>
        <v/>
      </c>
      <c r="AI426" s="85"/>
    </row>
    <row r="427" spans="6:35" ht="16.8" x14ac:dyDescent="0.3">
      <c r="F427" s="85"/>
      <c r="G427" s="85"/>
      <c r="H427" s="85"/>
      <c r="I427" s="88"/>
      <c r="O427" s="85"/>
      <c r="Z427" s="48"/>
      <c r="AA427" s="48"/>
      <c r="AB427" s="48"/>
      <c r="AD427" s="50" t="str">
        <f t="shared" ca="1" si="20"/>
        <v/>
      </c>
      <c r="AE427" s="50" t="str">
        <f t="shared" ca="1" si="21"/>
        <v/>
      </c>
      <c r="AF427" s="50" t="str">
        <f t="shared" ca="1" si="22"/>
        <v/>
      </c>
      <c r="AG427" s="51" t="str">
        <f t="shared" ca="1" si="23"/>
        <v/>
      </c>
      <c r="AH427" s="51" t="str">
        <f t="shared" ca="1" si="24"/>
        <v/>
      </c>
      <c r="AI427" s="85"/>
    </row>
    <row r="428" spans="6:35" ht="16.8" x14ac:dyDescent="0.3">
      <c r="F428" s="85"/>
      <c r="G428" s="85"/>
      <c r="H428" s="85"/>
      <c r="I428" s="88"/>
      <c r="O428" s="85"/>
      <c r="Z428" s="48"/>
      <c r="AA428" s="48"/>
      <c r="AB428" s="48"/>
      <c r="AD428" s="50" t="str">
        <f t="shared" ca="1" si="20"/>
        <v/>
      </c>
      <c r="AE428" s="50" t="str">
        <f t="shared" ca="1" si="21"/>
        <v/>
      </c>
      <c r="AF428" s="50" t="str">
        <f t="shared" ca="1" si="22"/>
        <v/>
      </c>
      <c r="AG428" s="51" t="str">
        <f t="shared" ca="1" si="23"/>
        <v/>
      </c>
      <c r="AH428" s="51" t="str">
        <f t="shared" ca="1" si="24"/>
        <v/>
      </c>
      <c r="AI428" s="85"/>
    </row>
    <row r="429" spans="6:35" ht="16.8" x14ac:dyDescent="0.3">
      <c r="F429" s="85"/>
      <c r="G429" s="85"/>
      <c r="H429" s="85"/>
      <c r="I429" s="88"/>
      <c r="O429" s="85"/>
      <c r="Z429" s="48"/>
      <c r="AA429" s="48"/>
      <c r="AB429" s="48"/>
      <c r="AD429" s="50" t="str">
        <f t="shared" ca="1" si="20"/>
        <v/>
      </c>
      <c r="AE429" s="50" t="str">
        <f t="shared" ca="1" si="21"/>
        <v/>
      </c>
      <c r="AF429" s="50" t="str">
        <f t="shared" ca="1" si="22"/>
        <v/>
      </c>
      <c r="AG429" s="51" t="str">
        <f t="shared" ca="1" si="23"/>
        <v/>
      </c>
      <c r="AH429" s="51" t="str">
        <f t="shared" ca="1" si="24"/>
        <v/>
      </c>
      <c r="AI429" s="85"/>
    </row>
    <row r="430" spans="6:35" ht="16.8" x14ac:dyDescent="0.3">
      <c r="F430" s="85"/>
      <c r="G430" s="85"/>
      <c r="H430" s="85"/>
      <c r="I430" s="88"/>
      <c r="O430" s="85"/>
      <c r="Z430" s="48"/>
      <c r="AA430" s="48"/>
      <c r="AB430" s="48"/>
      <c r="AD430" s="50" t="str">
        <f t="shared" ca="1" si="20"/>
        <v/>
      </c>
      <c r="AE430" s="50" t="str">
        <f t="shared" ca="1" si="21"/>
        <v/>
      </c>
      <c r="AF430" s="50" t="str">
        <f t="shared" ca="1" si="22"/>
        <v/>
      </c>
      <c r="AG430" s="51" t="str">
        <f t="shared" ca="1" si="23"/>
        <v/>
      </c>
      <c r="AH430" s="51" t="str">
        <f t="shared" ca="1" si="24"/>
        <v/>
      </c>
      <c r="AI430" s="85"/>
    </row>
    <row r="431" spans="6:35" ht="16.8" x14ac:dyDescent="0.3">
      <c r="F431" s="85"/>
      <c r="G431" s="85"/>
      <c r="H431" s="85"/>
      <c r="I431" s="88"/>
      <c r="O431" s="85"/>
      <c r="Z431" s="48"/>
      <c r="AA431" s="48"/>
      <c r="AB431" s="48"/>
      <c r="AD431" s="50" t="str">
        <f t="shared" ca="1" si="20"/>
        <v/>
      </c>
      <c r="AE431" s="50" t="str">
        <f t="shared" ca="1" si="21"/>
        <v/>
      </c>
      <c r="AF431" s="50" t="str">
        <f t="shared" ca="1" si="22"/>
        <v/>
      </c>
      <c r="AG431" s="51" t="str">
        <f t="shared" ca="1" si="23"/>
        <v/>
      </c>
      <c r="AH431" s="51" t="str">
        <f t="shared" ca="1" si="24"/>
        <v/>
      </c>
      <c r="AI431" s="85"/>
    </row>
    <row r="432" spans="6:35" ht="16.8" x14ac:dyDescent="0.3">
      <c r="F432" s="85"/>
      <c r="G432" s="85"/>
      <c r="H432" s="85"/>
      <c r="I432" s="88"/>
      <c r="O432" s="85"/>
      <c r="Z432" s="48"/>
      <c r="AA432" s="48"/>
      <c r="AB432" s="48"/>
      <c r="AD432" s="50" t="str">
        <f t="shared" ca="1" si="20"/>
        <v/>
      </c>
      <c r="AE432" s="50" t="str">
        <f t="shared" ca="1" si="21"/>
        <v/>
      </c>
      <c r="AF432" s="50" t="str">
        <f t="shared" ca="1" si="22"/>
        <v/>
      </c>
      <c r="AG432" s="51" t="str">
        <f t="shared" ca="1" si="23"/>
        <v/>
      </c>
      <c r="AH432" s="51" t="str">
        <f t="shared" ca="1" si="24"/>
        <v/>
      </c>
      <c r="AI432" s="85"/>
    </row>
    <row r="433" spans="6:35" ht="16.8" x14ac:dyDescent="0.3">
      <c r="F433" s="85"/>
      <c r="G433" s="85"/>
      <c r="H433" s="85"/>
      <c r="I433" s="88"/>
      <c r="O433" s="85"/>
      <c r="Z433" s="48"/>
      <c r="AA433" s="48"/>
      <c r="AB433" s="48"/>
      <c r="AD433" s="50" t="str">
        <f t="shared" ca="1" si="20"/>
        <v/>
      </c>
      <c r="AE433" s="50" t="str">
        <f t="shared" ca="1" si="21"/>
        <v/>
      </c>
      <c r="AF433" s="50" t="str">
        <f t="shared" ca="1" si="22"/>
        <v/>
      </c>
      <c r="AG433" s="51" t="str">
        <f t="shared" ca="1" si="23"/>
        <v/>
      </c>
      <c r="AH433" s="51" t="str">
        <f t="shared" ca="1" si="24"/>
        <v/>
      </c>
      <c r="AI433" s="85"/>
    </row>
    <row r="434" spans="6:35" ht="16.8" x14ac:dyDescent="0.3">
      <c r="F434" s="85"/>
      <c r="G434" s="85"/>
      <c r="H434" s="85"/>
      <c r="I434" s="88"/>
      <c r="O434" s="85"/>
      <c r="Z434" s="48"/>
      <c r="AA434" s="48"/>
      <c r="AB434" s="48"/>
      <c r="AD434" s="50" t="str">
        <f t="shared" ca="1" si="20"/>
        <v/>
      </c>
      <c r="AE434" s="50" t="str">
        <f t="shared" ca="1" si="21"/>
        <v/>
      </c>
      <c r="AF434" s="50" t="str">
        <f t="shared" ca="1" si="22"/>
        <v/>
      </c>
      <c r="AG434" s="51" t="str">
        <f t="shared" ca="1" si="23"/>
        <v/>
      </c>
      <c r="AH434" s="51" t="str">
        <f t="shared" ca="1" si="24"/>
        <v/>
      </c>
      <c r="AI434" s="85"/>
    </row>
    <row r="435" spans="6:35" ht="16.8" x14ac:dyDescent="0.3">
      <c r="F435" s="85"/>
      <c r="G435" s="85"/>
      <c r="H435" s="85"/>
      <c r="I435" s="88"/>
      <c r="O435" s="85"/>
      <c r="Z435" s="48"/>
      <c r="AA435" s="48"/>
      <c r="AB435" s="48"/>
      <c r="AD435" s="50" t="str">
        <f t="shared" ca="1" si="20"/>
        <v/>
      </c>
      <c r="AE435" s="50" t="str">
        <f t="shared" ca="1" si="21"/>
        <v/>
      </c>
      <c r="AF435" s="50" t="str">
        <f t="shared" ca="1" si="22"/>
        <v/>
      </c>
      <c r="AG435" s="51" t="str">
        <f t="shared" ca="1" si="23"/>
        <v/>
      </c>
      <c r="AH435" s="51" t="str">
        <f t="shared" ca="1" si="24"/>
        <v/>
      </c>
      <c r="AI435" s="85"/>
    </row>
    <row r="436" spans="6:35" ht="16.8" x14ac:dyDescent="0.3">
      <c r="F436" s="85"/>
      <c r="G436" s="85"/>
      <c r="H436" s="85"/>
      <c r="I436" s="88"/>
      <c r="O436" s="85"/>
      <c r="Z436" s="48"/>
      <c r="AA436" s="48"/>
      <c r="AB436" s="48"/>
      <c r="AD436" s="50" t="str">
        <f t="shared" ca="1" si="20"/>
        <v/>
      </c>
      <c r="AE436" s="50" t="str">
        <f t="shared" ca="1" si="21"/>
        <v/>
      </c>
      <c r="AF436" s="50" t="str">
        <f t="shared" ca="1" si="22"/>
        <v/>
      </c>
      <c r="AG436" s="51" t="str">
        <f t="shared" ca="1" si="23"/>
        <v/>
      </c>
      <c r="AH436" s="51" t="str">
        <f t="shared" ca="1" si="24"/>
        <v/>
      </c>
      <c r="AI436" s="85"/>
    </row>
    <row r="437" spans="6:35" ht="16.8" x14ac:dyDescent="0.3">
      <c r="F437" s="85"/>
      <c r="G437" s="85"/>
      <c r="H437" s="85"/>
      <c r="I437" s="88"/>
      <c r="O437" s="85"/>
      <c r="Z437" s="48"/>
      <c r="AA437" s="48"/>
      <c r="AB437" s="48"/>
      <c r="AD437" s="50" t="str">
        <f t="shared" ca="1" si="20"/>
        <v/>
      </c>
      <c r="AE437" s="50" t="str">
        <f t="shared" ca="1" si="21"/>
        <v/>
      </c>
      <c r="AF437" s="50" t="str">
        <f t="shared" ca="1" si="22"/>
        <v/>
      </c>
      <c r="AG437" s="51" t="str">
        <f t="shared" ca="1" si="23"/>
        <v/>
      </c>
      <c r="AH437" s="51" t="str">
        <f t="shared" ca="1" si="24"/>
        <v/>
      </c>
      <c r="AI437" s="85"/>
    </row>
    <row r="438" spans="6:35" ht="16.8" x14ac:dyDescent="0.3">
      <c r="F438" s="85"/>
      <c r="G438" s="85"/>
      <c r="H438" s="85"/>
      <c r="I438" s="88"/>
      <c r="O438" s="85"/>
      <c r="Z438" s="48"/>
      <c r="AA438" s="48"/>
      <c r="AB438" s="48"/>
      <c r="AD438" s="50" t="str">
        <f t="shared" ca="1" si="20"/>
        <v/>
      </c>
      <c r="AE438" s="50" t="str">
        <f t="shared" ca="1" si="21"/>
        <v/>
      </c>
      <c r="AF438" s="50" t="str">
        <f t="shared" ca="1" si="22"/>
        <v/>
      </c>
      <c r="AG438" s="51" t="str">
        <f t="shared" ca="1" si="23"/>
        <v/>
      </c>
      <c r="AH438" s="51" t="str">
        <f t="shared" ca="1" si="24"/>
        <v/>
      </c>
      <c r="AI438" s="85"/>
    </row>
    <row r="439" spans="6:35" ht="16.8" x14ac:dyDescent="0.3">
      <c r="F439" s="85"/>
      <c r="G439" s="85"/>
      <c r="H439" s="85"/>
      <c r="I439" s="88"/>
      <c r="O439" s="85"/>
      <c r="Z439" s="48"/>
      <c r="AA439" s="48"/>
      <c r="AB439" s="48"/>
      <c r="AD439" s="50" t="str">
        <f t="shared" ca="1" si="20"/>
        <v/>
      </c>
      <c r="AE439" s="50" t="str">
        <f t="shared" ca="1" si="21"/>
        <v/>
      </c>
      <c r="AF439" s="50" t="str">
        <f t="shared" ca="1" si="22"/>
        <v/>
      </c>
      <c r="AG439" s="51" t="str">
        <f t="shared" ca="1" si="23"/>
        <v/>
      </c>
      <c r="AH439" s="51" t="str">
        <f t="shared" ca="1" si="24"/>
        <v/>
      </c>
      <c r="AI439" s="85"/>
    </row>
    <row r="440" spans="6:35" ht="16.8" x14ac:dyDescent="0.3">
      <c r="F440" s="85"/>
      <c r="G440" s="85"/>
      <c r="H440" s="85"/>
      <c r="I440" s="88"/>
      <c r="O440" s="85"/>
      <c r="Z440" s="48"/>
      <c r="AA440" s="48"/>
      <c r="AB440" s="48"/>
      <c r="AD440" s="50" t="str">
        <f t="shared" ca="1" si="20"/>
        <v/>
      </c>
      <c r="AE440" s="50" t="str">
        <f t="shared" ca="1" si="21"/>
        <v/>
      </c>
      <c r="AF440" s="50" t="str">
        <f t="shared" ca="1" si="22"/>
        <v/>
      </c>
      <c r="AG440" s="51" t="str">
        <f t="shared" ca="1" si="23"/>
        <v/>
      </c>
      <c r="AH440" s="51" t="str">
        <f t="shared" ca="1" si="24"/>
        <v/>
      </c>
      <c r="AI440" s="85"/>
    </row>
    <row r="441" spans="6:35" ht="16.8" x14ac:dyDescent="0.3">
      <c r="F441" s="85"/>
      <c r="G441" s="85"/>
      <c r="H441" s="85"/>
      <c r="I441" s="88"/>
      <c r="O441" s="85"/>
      <c r="Z441" s="48"/>
      <c r="AA441" s="48"/>
      <c r="AB441" s="48"/>
      <c r="AD441" s="50" t="str">
        <f t="shared" ca="1" si="20"/>
        <v/>
      </c>
      <c r="AE441" s="50" t="str">
        <f t="shared" ca="1" si="21"/>
        <v/>
      </c>
      <c r="AF441" s="50" t="str">
        <f t="shared" ca="1" si="22"/>
        <v/>
      </c>
      <c r="AG441" s="51" t="str">
        <f t="shared" ca="1" si="23"/>
        <v/>
      </c>
      <c r="AH441" s="51" t="str">
        <f t="shared" ca="1" si="24"/>
        <v/>
      </c>
      <c r="AI441" s="85"/>
    </row>
    <row r="442" spans="6:35" ht="16.8" x14ac:dyDescent="0.3">
      <c r="F442" s="85"/>
      <c r="G442" s="85"/>
      <c r="H442" s="85"/>
      <c r="I442" s="88"/>
      <c r="O442" s="85"/>
      <c r="Z442" s="48"/>
      <c r="AA442" s="48"/>
      <c r="AB442" s="48"/>
      <c r="AD442" s="50" t="str">
        <f t="shared" ca="1" si="20"/>
        <v/>
      </c>
      <c r="AE442" s="50" t="str">
        <f t="shared" ca="1" si="21"/>
        <v/>
      </c>
      <c r="AF442" s="50" t="str">
        <f t="shared" ca="1" si="22"/>
        <v/>
      </c>
      <c r="AG442" s="51" t="str">
        <f t="shared" ca="1" si="23"/>
        <v/>
      </c>
      <c r="AH442" s="51" t="str">
        <f t="shared" ca="1" si="24"/>
        <v/>
      </c>
      <c r="AI442" s="85"/>
    </row>
    <row r="443" spans="6:35" ht="16.8" x14ac:dyDescent="0.3">
      <c r="F443" s="85"/>
      <c r="G443" s="85"/>
      <c r="H443" s="85"/>
      <c r="I443" s="88"/>
      <c r="O443" s="85"/>
      <c r="Z443" s="48"/>
      <c r="AA443" s="48"/>
      <c r="AB443" s="48"/>
      <c r="AD443" s="50" t="str">
        <f t="shared" ca="1" si="20"/>
        <v/>
      </c>
      <c r="AE443" s="50" t="str">
        <f t="shared" ca="1" si="21"/>
        <v/>
      </c>
      <c r="AF443" s="50" t="str">
        <f t="shared" ca="1" si="22"/>
        <v/>
      </c>
      <c r="AG443" s="51" t="str">
        <f t="shared" ca="1" si="23"/>
        <v/>
      </c>
      <c r="AH443" s="51" t="str">
        <f t="shared" ca="1" si="24"/>
        <v/>
      </c>
      <c r="AI443" s="85"/>
    </row>
    <row r="444" spans="6:35" ht="16.8" x14ac:dyDescent="0.3">
      <c r="F444" s="85"/>
      <c r="G444" s="85"/>
      <c r="H444" s="85"/>
      <c r="I444" s="88"/>
      <c r="O444" s="85"/>
      <c r="Z444" s="48"/>
      <c r="AA444" s="48"/>
      <c r="AB444" s="48"/>
      <c r="AD444" s="50" t="str">
        <f t="shared" ca="1" si="20"/>
        <v/>
      </c>
      <c r="AE444" s="50" t="str">
        <f t="shared" ca="1" si="21"/>
        <v/>
      </c>
      <c r="AF444" s="50" t="str">
        <f t="shared" ca="1" si="22"/>
        <v/>
      </c>
      <c r="AG444" s="51" t="str">
        <f t="shared" ca="1" si="23"/>
        <v/>
      </c>
      <c r="AH444" s="51" t="str">
        <f t="shared" ca="1" si="24"/>
        <v/>
      </c>
      <c r="AI444" s="85"/>
    </row>
    <row r="445" spans="6:35" ht="16.8" x14ac:dyDescent="0.3">
      <c r="F445" s="85"/>
      <c r="G445" s="85"/>
      <c r="H445" s="85"/>
      <c r="I445" s="88"/>
      <c r="O445" s="85"/>
      <c r="Z445" s="48"/>
      <c r="AA445" s="48"/>
      <c r="AB445" s="48"/>
      <c r="AD445" s="50" t="str">
        <f t="shared" ca="1" si="20"/>
        <v/>
      </c>
      <c r="AE445" s="50" t="str">
        <f t="shared" ca="1" si="21"/>
        <v/>
      </c>
      <c r="AF445" s="50" t="str">
        <f t="shared" ca="1" si="22"/>
        <v/>
      </c>
      <c r="AG445" s="51" t="str">
        <f t="shared" ca="1" si="23"/>
        <v/>
      </c>
      <c r="AH445" s="51" t="str">
        <f t="shared" ca="1" si="24"/>
        <v/>
      </c>
      <c r="AI445" s="85"/>
    </row>
    <row r="446" spans="6:35" ht="16.8" x14ac:dyDescent="0.3">
      <c r="F446" s="85"/>
      <c r="G446" s="85"/>
      <c r="H446" s="85"/>
      <c r="I446" s="88"/>
      <c r="O446" s="85"/>
      <c r="Z446" s="48"/>
      <c r="AA446" s="48"/>
      <c r="AB446" s="48"/>
      <c r="AD446" s="50" t="str">
        <f t="shared" ca="1" si="20"/>
        <v/>
      </c>
      <c r="AE446" s="50" t="str">
        <f t="shared" ca="1" si="21"/>
        <v/>
      </c>
      <c r="AF446" s="50" t="str">
        <f t="shared" ca="1" si="22"/>
        <v/>
      </c>
      <c r="AG446" s="51" t="str">
        <f t="shared" ca="1" si="23"/>
        <v/>
      </c>
      <c r="AH446" s="51" t="str">
        <f t="shared" ca="1" si="24"/>
        <v/>
      </c>
      <c r="AI446" s="85"/>
    </row>
    <row r="447" spans="6:35" ht="16.8" x14ac:dyDescent="0.3">
      <c r="F447" s="85"/>
      <c r="G447" s="85"/>
      <c r="H447" s="85"/>
      <c r="I447" s="88"/>
      <c r="O447" s="85"/>
      <c r="Z447" s="48"/>
      <c r="AA447" s="48"/>
      <c r="AB447" s="48"/>
      <c r="AD447" s="50" t="str">
        <f t="shared" ca="1" si="20"/>
        <v/>
      </c>
      <c r="AE447" s="50" t="str">
        <f t="shared" ca="1" si="21"/>
        <v/>
      </c>
      <c r="AF447" s="50" t="str">
        <f t="shared" ca="1" si="22"/>
        <v/>
      </c>
      <c r="AG447" s="51" t="str">
        <f t="shared" ca="1" si="23"/>
        <v/>
      </c>
      <c r="AH447" s="51" t="str">
        <f t="shared" ca="1" si="24"/>
        <v/>
      </c>
      <c r="AI447" s="85"/>
    </row>
    <row r="448" spans="6:35" ht="16.8" x14ac:dyDescent="0.3">
      <c r="F448" s="85"/>
      <c r="G448" s="85"/>
      <c r="H448" s="85"/>
      <c r="I448" s="88"/>
      <c r="O448" s="85"/>
      <c r="Z448" s="48"/>
      <c r="AA448" s="48"/>
      <c r="AB448" s="48"/>
      <c r="AD448" s="50" t="str">
        <f t="shared" ca="1" si="20"/>
        <v/>
      </c>
      <c r="AE448" s="50" t="str">
        <f t="shared" ca="1" si="21"/>
        <v/>
      </c>
      <c r="AF448" s="50" t="str">
        <f t="shared" ca="1" si="22"/>
        <v/>
      </c>
      <c r="AG448" s="51" t="str">
        <f t="shared" ca="1" si="23"/>
        <v/>
      </c>
      <c r="AH448" s="51" t="str">
        <f t="shared" ca="1" si="24"/>
        <v/>
      </c>
      <c r="AI448" s="85"/>
    </row>
    <row r="449" spans="6:35" ht="16.8" x14ac:dyDescent="0.3">
      <c r="F449" s="85"/>
      <c r="G449" s="85"/>
      <c r="H449" s="85"/>
      <c r="I449" s="88"/>
      <c r="O449" s="85"/>
      <c r="Z449" s="48"/>
      <c r="AA449" s="48"/>
      <c r="AB449" s="48"/>
      <c r="AD449" s="50" t="str">
        <f t="shared" ca="1" si="20"/>
        <v/>
      </c>
      <c r="AE449" s="50" t="str">
        <f t="shared" ca="1" si="21"/>
        <v/>
      </c>
      <c r="AF449" s="50" t="str">
        <f t="shared" ca="1" si="22"/>
        <v/>
      </c>
      <c r="AG449" s="51" t="str">
        <f t="shared" ca="1" si="23"/>
        <v/>
      </c>
      <c r="AH449" s="51" t="str">
        <f t="shared" ca="1" si="24"/>
        <v/>
      </c>
      <c r="AI449" s="85"/>
    </row>
    <row r="450" spans="6:35" ht="16.8" x14ac:dyDescent="0.3">
      <c r="F450" s="85"/>
      <c r="G450" s="85"/>
      <c r="H450" s="85"/>
      <c r="I450" s="88"/>
      <c r="O450" s="85"/>
      <c r="Z450" s="48"/>
      <c r="AA450" s="48"/>
      <c r="AB450" s="48"/>
      <c r="AD450" s="50" t="str">
        <f t="shared" ca="1" si="20"/>
        <v/>
      </c>
      <c r="AE450" s="50" t="str">
        <f t="shared" ca="1" si="21"/>
        <v/>
      </c>
      <c r="AF450" s="50" t="str">
        <f t="shared" ca="1" si="22"/>
        <v/>
      </c>
      <c r="AG450" s="51" t="str">
        <f t="shared" ca="1" si="23"/>
        <v/>
      </c>
      <c r="AH450" s="51" t="str">
        <f t="shared" ca="1" si="24"/>
        <v/>
      </c>
      <c r="AI450" s="85"/>
    </row>
    <row r="451" spans="6:35" ht="16.8" x14ac:dyDescent="0.3">
      <c r="F451" s="85"/>
      <c r="G451" s="85"/>
      <c r="H451" s="85"/>
      <c r="I451" s="88"/>
      <c r="O451" s="85"/>
      <c r="Z451" s="48"/>
      <c r="AA451" s="48"/>
      <c r="AB451" s="48"/>
      <c r="AD451" s="50" t="str">
        <f t="shared" ca="1" si="20"/>
        <v/>
      </c>
      <c r="AE451" s="50" t="str">
        <f t="shared" ca="1" si="21"/>
        <v/>
      </c>
      <c r="AF451" s="50" t="str">
        <f t="shared" ca="1" si="22"/>
        <v/>
      </c>
      <c r="AG451" s="51" t="str">
        <f t="shared" ca="1" si="23"/>
        <v/>
      </c>
      <c r="AH451" s="51" t="str">
        <f t="shared" ca="1" si="24"/>
        <v/>
      </c>
      <c r="AI451" s="85"/>
    </row>
    <row r="452" spans="6:35" ht="16.8" x14ac:dyDescent="0.3">
      <c r="F452" s="85"/>
      <c r="G452" s="85"/>
      <c r="H452" s="85"/>
      <c r="I452" s="88"/>
      <c r="O452" s="85"/>
      <c r="Z452" s="48"/>
      <c r="AA452" s="48"/>
      <c r="AB452" s="48"/>
      <c r="AD452" s="50" t="str">
        <f t="shared" ca="1" si="20"/>
        <v/>
      </c>
      <c r="AE452" s="50" t="str">
        <f t="shared" ca="1" si="21"/>
        <v/>
      </c>
      <c r="AF452" s="50" t="str">
        <f t="shared" ca="1" si="22"/>
        <v/>
      </c>
      <c r="AG452" s="51" t="str">
        <f t="shared" ca="1" si="23"/>
        <v/>
      </c>
      <c r="AH452" s="51" t="str">
        <f t="shared" ca="1" si="24"/>
        <v/>
      </c>
      <c r="AI452" s="85"/>
    </row>
    <row r="453" spans="6:35" ht="16.8" x14ac:dyDescent="0.3">
      <c r="F453" s="85"/>
      <c r="G453" s="85"/>
      <c r="H453" s="85"/>
      <c r="I453" s="88"/>
      <c r="O453" s="85"/>
      <c r="Z453" s="48"/>
      <c r="AA453" s="48"/>
      <c r="AB453" s="48"/>
      <c r="AD453" s="50" t="str">
        <f t="shared" ca="1" si="20"/>
        <v/>
      </c>
      <c r="AE453" s="50" t="str">
        <f t="shared" ca="1" si="21"/>
        <v/>
      </c>
      <c r="AF453" s="50" t="str">
        <f t="shared" ca="1" si="22"/>
        <v/>
      </c>
      <c r="AG453" s="51" t="str">
        <f t="shared" ca="1" si="23"/>
        <v/>
      </c>
      <c r="AH453" s="51" t="str">
        <f t="shared" ca="1" si="24"/>
        <v/>
      </c>
      <c r="AI453" s="85"/>
    </row>
    <row r="454" spans="6:35" ht="16.8" x14ac:dyDescent="0.3">
      <c r="F454" s="85"/>
      <c r="G454" s="85"/>
      <c r="H454" s="85"/>
      <c r="I454" s="88"/>
      <c r="O454" s="85"/>
      <c r="Z454" s="48"/>
      <c r="AA454" s="48"/>
      <c r="AB454" s="48"/>
      <c r="AD454" s="50" t="str">
        <f t="shared" ca="1" si="20"/>
        <v/>
      </c>
      <c r="AE454" s="50" t="str">
        <f t="shared" ca="1" si="21"/>
        <v/>
      </c>
      <c r="AF454" s="50" t="str">
        <f t="shared" ca="1" si="22"/>
        <v/>
      </c>
      <c r="AG454" s="51" t="str">
        <f t="shared" ca="1" si="23"/>
        <v/>
      </c>
      <c r="AH454" s="51" t="str">
        <f t="shared" ca="1" si="24"/>
        <v/>
      </c>
      <c r="AI454" s="85"/>
    </row>
    <row r="455" spans="6:35" ht="16.8" x14ac:dyDescent="0.3">
      <c r="F455" s="85"/>
      <c r="G455" s="85"/>
      <c r="H455" s="85"/>
      <c r="I455" s="88"/>
      <c r="O455" s="85"/>
      <c r="Z455" s="48"/>
      <c r="AA455" s="48"/>
      <c r="AB455" s="48"/>
      <c r="AD455" s="50" t="str">
        <f t="shared" ca="1" si="20"/>
        <v/>
      </c>
      <c r="AE455" s="50" t="str">
        <f t="shared" ca="1" si="21"/>
        <v/>
      </c>
      <c r="AF455" s="50" t="str">
        <f t="shared" ca="1" si="22"/>
        <v/>
      </c>
      <c r="AG455" s="51" t="str">
        <f t="shared" ca="1" si="23"/>
        <v/>
      </c>
      <c r="AH455" s="51" t="str">
        <f t="shared" ca="1" si="24"/>
        <v/>
      </c>
      <c r="AI455" s="85"/>
    </row>
    <row r="456" spans="6:35" ht="16.8" x14ac:dyDescent="0.3">
      <c r="F456" s="85"/>
      <c r="G456" s="85"/>
      <c r="H456" s="85"/>
      <c r="I456" s="88"/>
      <c r="O456" s="85"/>
      <c r="Z456" s="48"/>
      <c r="AA456" s="48"/>
      <c r="AB456" s="48"/>
      <c r="AD456" s="50" t="str">
        <f t="shared" ca="1" si="20"/>
        <v/>
      </c>
      <c r="AE456" s="50" t="str">
        <f t="shared" ca="1" si="21"/>
        <v/>
      </c>
      <c r="AF456" s="50" t="str">
        <f t="shared" ca="1" si="22"/>
        <v/>
      </c>
      <c r="AG456" s="51" t="str">
        <f t="shared" ca="1" si="23"/>
        <v/>
      </c>
      <c r="AH456" s="51" t="str">
        <f t="shared" ca="1" si="24"/>
        <v/>
      </c>
      <c r="AI456" s="85"/>
    </row>
    <row r="457" spans="6:35" ht="16.8" x14ac:dyDescent="0.3">
      <c r="F457" s="85"/>
      <c r="G457" s="85"/>
      <c r="H457" s="85"/>
      <c r="I457" s="88"/>
      <c r="O457" s="85"/>
      <c r="Z457" s="48"/>
      <c r="AA457" s="48"/>
      <c r="AB457" s="48"/>
      <c r="AD457" s="50" t="str">
        <f t="shared" ca="1" si="20"/>
        <v/>
      </c>
      <c r="AE457" s="50" t="str">
        <f t="shared" ca="1" si="21"/>
        <v/>
      </c>
      <c r="AF457" s="50" t="str">
        <f t="shared" ca="1" si="22"/>
        <v/>
      </c>
      <c r="AG457" s="51" t="str">
        <f t="shared" ca="1" si="23"/>
        <v/>
      </c>
      <c r="AH457" s="51" t="str">
        <f t="shared" ca="1" si="24"/>
        <v/>
      </c>
      <c r="AI457" s="85"/>
    </row>
    <row r="458" spans="6:35" ht="16.8" x14ac:dyDescent="0.3">
      <c r="F458" s="85"/>
      <c r="G458" s="85"/>
      <c r="H458" s="85"/>
      <c r="I458" s="88"/>
      <c r="O458" s="85"/>
      <c r="Z458" s="48"/>
      <c r="AA458" s="48"/>
      <c r="AB458" s="48"/>
      <c r="AD458" s="50" t="str">
        <f t="shared" ca="1" si="20"/>
        <v/>
      </c>
      <c r="AE458" s="50" t="str">
        <f t="shared" ca="1" si="21"/>
        <v/>
      </c>
      <c r="AF458" s="50" t="str">
        <f t="shared" ca="1" si="22"/>
        <v/>
      </c>
      <c r="AG458" s="51" t="str">
        <f t="shared" ca="1" si="23"/>
        <v/>
      </c>
      <c r="AH458" s="51" t="str">
        <f t="shared" ca="1" si="24"/>
        <v/>
      </c>
      <c r="AI458" s="85"/>
    </row>
    <row r="459" spans="6:35" ht="16.8" x14ac:dyDescent="0.3">
      <c r="F459" s="85"/>
      <c r="G459" s="85"/>
      <c r="H459" s="85"/>
      <c r="I459" s="88"/>
      <c r="O459" s="85"/>
      <c r="Z459" s="48"/>
      <c r="AA459" s="48"/>
      <c r="AB459" s="48"/>
      <c r="AD459" s="50" t="str">
        <f t="shared" ca="1" si="20"/>
        <v/>
      </c>
      <c r="AE459" s="50" t="str">
        <f t="shared" ca="1" si="21"/>
        <v/>
      </c>
      <c r="AF459" s="50" t="str">
        <f t="shared" ca="1" si="22"/>
        <v/>
      </c>
      <c r="AG459" s="51" t="str">
        <f t="shared" ca="1" si="23"/>
        <v/>
      </c>
      <c r="AH459" s="51" t="str">
        <f t="shared" ca="1" si="24"/>
        <v/>
      </c>
      <c r="AI459" s="85"/>
    </row>
    <row r="460" spans="6:35" ht="16.8" x14ac:dyDescent="0.3">
      <c r="F460" s="85"/>
      <c r="G460" s="85"/>
      <c r="H460" s="85"/>
      <c r="I460" s="88"/>
      <c r="O460" s="85"/>
      <c r="Z460" s="48"/>
      <c r="AA460" s="48"/>
      <c r="AB460" s="48"/>
      <c r="AD460" s="50" t="str">
        <f t="shared" ref="AD460:AD499" ca="1" si="25">IF(INT(YEARFRAC(I460,TODAY()))&lt;=30,INT(YEARFRAC(I460,TODAY())),"")</f>
        <v/>
      </c>
      <c r="AE460" s="50" t="str">
        <f t="shared" ref="AE460:AE499" ca="1" si="26">IF(AND(INT(YEARFRAC(I460,TODAY()))&gt;=31,INT(YEARFRAC(I460,TODAY()))&lt;=35),INT(YEARFRAC(I460,TODAY())),"")</f>
        <v/>
      </c>
      <c r="AF460" s="50" t="str">
        <f t="shared" ref="AF460:AF499" ca="1" si="27">IF(AND(INT(YEARFRAC(I460,TODAY()))&gt;=36,INT(YEARFRAC(I460,TODAY()))&lt;=40),INT(YEARFRAC(I460,TODAY())),"")</f>
        <v/>
      </c>
      <c r="AG460" s="51" t="str">
        <f t="shared" ref="AG460:AG499" ca="1" si="28">IF(AND(INT(YEARFRAC(I460,TODAY()))&gt;=41,INT(YEARFRAC(I460,TODAY()))&lt;=45),INT(YEARFRAC(I460,TODAY())),"")</f>
        <v/>
      </c>
      <c r="AH460" s="51" t="str">
        <f t="shared" ref="AH460:AH511" ca="1" si="29">IF(AND(INT(YEARFRAC(I460,TODAY()))&gt;=46,INT(YEARFRAC(I460,TODAY()))&lt;=48),INT(YEARFRAC(I460,TODAY())),"")</f>
        <v/>
      </c>
      <c r="AI460" s="85"/>
    </row>
    <row r="461" spans="6:35" ht="16.8" x14ac:dyDescent="0.3">
      <c r="F461" s="85"/>
      <c r="G461" s="85"/>
      <c r="H461" s="85"/>
      <c r="I461" s="88"/>
      <c r="O461" s="85"/>
      <c r="Z461" s="48"/>
      <c r="AA461" s="48"/>
      <c r="AB461" s="48"/>
      <c r="AD461" s="50" t="str">
        <f t="shared" ca="1" si="25"/>
        <v/>
      </c>
      <c r="AE461" s="50" t="str">
        <f t="shared" ca="1" si="26"/>
        <v/>
      </c>
      <c r="AF461" s="50" t="str">
        <f t="shared" ca="1" si="27"/>
        <v/>
      </c>
      <c r="AG461" s="51" t="str">
        <f t="shared" ca="1" si="28"/>
        <v/>
      </c>
      <c r="AH461" s="51" t="str">
        <f t="shared" ca="1" si="29"/>
        <v/>
      </c>
      <c r="AI461" s="85"/>
    </row>
    <row r="462" spans="6:35" ht="16.8" x14ac:dyDescent="0.3">
      <c r="F462" s="85"/>
      <c r="G462" s="85"/>
      <c r="H462" s="85"/>
      <c r="I462" s="88"/>
      <c r="O462" s="85"/>
      <c r="Z462" s="48"/>
      <c r="AA462" s="48"/>
      <c r="AB462" s="48"/>
      <c r="AD462" s="50" t="str">
        <f t="shared" ca="1" si="25"/>
        <v/>
      </c>
      <c r="AE462" s="50" t="str">
        <f t="shared" ca="1" si="26"/>
        <v/>
      </c>
      <c r="AF462" s="50" t="str">
        <f t="shared" ca="1" si="27"/>
        <v/>
      </c>
      <c r="AG462" s="51" t="str">
        <f t="shared" ca="1" si="28"/>
        <v/>
      </c>
      <c r="AH462" s="51" t="str">
        <f t="shared" ca="1" si="29"/>
        <v/>
      </c>
      <c r="AI462" s="85"/>
    </row>
    <row r="463" spans="6:35" ht="16.8" x14ac:dyDescent="0.3">
      <c r="F463" s="85"/>
      <c r="G463" s="85"/>
      <c r="H463" s="85"/>
      <c r="I463" s="88"/>
      <c r="O463" s="85"/>
      <c r="Z463" s="48"/>
      <c r="AA463" s="48"/>
      <c r="AB463" s="48"/>
      <c r="AD463" s="50" t="str">
        <f t="shared" ca="1" si="25"/>
        <v/>
      </c>
      <c r="AE463" s="50" t="str">
        <f t="shared" ca="1" si="26"/>
        <v/>
      </c>
      <c r="AF463" s="50" t="str">
        <f t="shared" ca="1" si="27"/>
        <v/>
      </c>
      <c r="AG463" s="51" t="str">
        <f t="shared" ca="1" si="28"/>
        <v/>
      </c>
      <c r="AH463" s="51" t="str">
        <f t="shared" ca="1" si="29"/>
        <v/>
      </c>
      <c r="AI463" s="85"/>
    </row>
    <row r="464" spans="6:35" ht="16.8" x14ac:dyDescent="0.3">
      <c r="F464" s="85"/>
      <c r="G464" s="85"/>
      <c r="H464" s="85"/>
      <c r="I464" s="88"/>
      <c r="O464" s="85"/>
      <c r="Z464" s="48"/>
      <c r="AA464" s="48"/>
      <c r="AB464" s="48"/>
      <c r="AD464" s="50" t="str">
        <f t="shared" ca="1" si="25"/>
        <v/>
      </c>
      <c r="AE464" s="50" t="str">
        <f t="shared" ca="1" si="26"/>
        <v/>
      </c>
      <c r="AF464" s="50" t="str">
        <f t="shared" ca="1" si="27"/>
        <v/>
      </c>
      <c r="AG464" s="51" t="str">
        <f t="shared" ca="1" si="28"/>
        <v/>
      </c>
      <c r="AH464" s="51" t="str">
        <f t="shared" ca="1" si="29"/>
        <v/>
      </c>
      <c r="AI464" s="85"/>
    </row>
    <row r="465" spans="6:35" ht="16.8" x14ac:dyDescent="0.3">
      <c r="F465" s="85"/>
      <c r="G465" s="85"/>
      <c r="H465" s="85"/>
      <c r="I465" s="88"/>
      <c r="O465" s="85"/>
      <c r="Z465" s="48"/>
      <c r="AA465" s="48"/>
      <c r="AB465" s="48"/>
      <c r="AD465" s="50" t="str">
        <f t="shared" ca="1" si="25"/>
        <v/>
      </c>
      <c r="AE465" s="50" t="str">
        <f t="shared" ca="1" si="26"/>
        <v/>
      </c>
      <c r="AF465" s="50" t="str">
        <f t="shared" ca="1" si="27"/>
        <v/>
      </c>
      <c r="AG465" s="51" t="str">
        <f t="shared" ca="1" si="28"/>
        <v/>
      </c>
      <c r="AH465" s="51" t="str">
        <f t="shared" ca="1" si="29"/>
        <v/>
      </c>
      <c r="AI465" s="85"/>
    </row>
    <row r="466" spans="6:35" ht="16.8" x14ac:dyDescent="0.3">
      <c r="F466" s="85"/>
      <c r="G466" s="85"/>
      <c r="H466" s="85"/>
      <c r="I466" s="88"/>
      <c r="O466" s="85"/>
      <c r="Z466" s="48"/>
      <c r="AA466" s="48"/>
      <c r="AB466" s="48"/>
      <c r="AD466" s="50" t="str">
        <f t="shared" ca="1" si="25"/>
        <v/>
      </c>
      <c r="AE466" s="50" t="str">
        <f t="shared" ca="1" si="26"/>
        <v/>
      </c>
      <c r="AF466" s="50" t="str">
        <f t="shared" ca="1" si="27"/>
        <v/>
      </c>
      <c r="AG466" s="51" t="str">
        <f t="shared" ca="1" si="28"/>
        <v/>
      </c>
      <c r="AH466" s="51" t="str">
        <f t="shared" ca="1" si="29"/>
        <v/>
      </c>
      <c r="AI466" s="85"/>
    </row>
    <row r="467" spans="6:35" ht="16.8" x14ac:dyDescent="0.3">
      <c r="F467" s="85"/>
      <c r="G467" s="85"/>
      <c r="H467" s="85"/>
      <c r="I467" s="88"/>
      <c r="O467" s="85"/>
      <c r="Z467" s="48"/>
      <c r="AA467" s="48"/>
      <c r="AB467" s="48"/>
      <c r="AD467" s="50" t="str">
        <f t="shared" ca="1" si="25"/>
        <v/>
      </c>
      <c r="AE467" s="50" t="str">
        <f t="shared" ca="1" si="26"/>
        <v/>
      </c>
      <c r="AF467" s="50" t="str">
        <f t="shared" ca="1" si="27"/>
        <v/>
      </c>
      <c r="AG467" s="51" t="str">
        <f t="shared" ca="1" si="28"/>
        <v/>
      </c>
      <c r="AH467" s="51" t="str">
        <f t="shared" ca="1" si="29"/>
        <v/>
      </c>
      <c r="AI467" s="85"/>
    </row>
    <row r="468" spans="6:35" ht="16.8" x14ac:dyDescent="0.3">
      <c r="F468" s="85"/>
      <c r="G468" s="85"/>
      <c r="H468" s="85"/>
      <c r="I468" s="88"/>
      <c r="O468" s="85"/>
      <c r="Z468" s="48"/>
      <c r="AA468" s="48"/>
      <c r="AB468" s="48"/>
      <c r="AD468" s="50" t="str">
        <f t="shared" ca="1" si="25"/>
        <v/>
      </c>
      <c r="AE468" s="50" t="str">
        <f t="shared" ca="1" si="26"/>
        <v/>
      </c>
      <c r="AF468" s="50" t="str">
        <f t="shared" ca="1" si="27"/>
        <v/>
      </c>
      <c r="AG468" s="51" t="str">
        <f t="shared" ca="1" si="28"/>
        <v/>
      </c>
      <c r="AH468" s="51" t="str">
        <f t="shared" ca="1" si="29"/>
        <v/>
      </c>
      <c r="AI468" s="85"/>
    </row>
    <row r="469" spans="6:35" ht="16.8" x14ac:dyDescent="0.3">
      <c r="F469" s="85"/>
      <c r="G469" s="85"/>
      <c r="H469" s="85"/>
      <c r="I469" s="88"/>
      <c r="O469" s="85"/>
      <c r="Z469" s="48"/>
      <c r="AA469" s="48"/>
      <c r="AB469" s="48"/>
      <c r="AD469" s="50" t="str">
        <f t="shared" ca="1" si="25"/>
        <v/>
      </c>
      <c r="AE469" s="50" t="str">
        <f t="shared" ca="1" si="26"/>
        <v/>
      </c>
      <c r="AF469" s="50" t="str">
        <f t="shared" ca="1" si="27"/>
        <v/>
      </c>
      <c r="AG469" s="51" t="str">
        <f t="shared" ca="1" si="28"/>
        <v/>
      </c>
      <c r="AH469" s="51" t="str">
        <f t="shared" ca="1" si="29"/>
        <v/>
      </c>
      <c r="AI469" s="85"/>
    </row>
    <row r="470" spans="6:35" ht="16.8" x14ac:dyDescent="0.3">
      <c r="F470" s="85"/>
      <c r="G470" s="85"/>
      <c r="H470" s="85"/>
      <c r="I470" s="88"/>
      <c r="O470" s="85"/>
      <c r="Z470" s="48"/>
      <c r="AA470" s="48"/>
      <c r="AB470" s="48"/>
      <c r="AD470" s="50" t="str">
        <f t="shared" ca="1" si="25"/>
        <v/>
      </c>
      <c r="AE470" s="50" t="str">
        <f t="shared" ca="1" si="26"/>
        <v/>
      </c>
      <c r="AF470" s="50" t="str">
        <f t="shared" ca="1" si="27"/>
        <v/>
      </c>
      <c r="AG470" s="51" t="str">
        <f t="shared" ca="1" si="28"/>
        <v/>
      </c>
      <c r="AH470" s="51" t="str">
        <f t="shared" ca="1" si="29"/>
        <v/>
      </c>
      <c r="AI470" s="85"/>
    </row>
    <row r="471" spans="6:35" ht="16.8" x14ac:dyDescent="0.3">
      <c r="F471" s="85"/>
      <c r="G471" s="85"/>
      <c r="H471" s="85"/>
      <c r="I471" s="88"/>
      <c r="O471" s="85"/>
      <c r="Z471" s="48"/>
      <c r="AA471" s="48"/>
      <c r="AB471" s="48"/>
      <c r="AD471" s="50" t="str">
        <f t="shared" ca="1" si="25"/>
        <v/>
      </c>
      <c r="AE471" s="50" t="str">
        <f t="shared" ca="1" si="26"/>
        <v/>
      </c>
      <c r="AF471" s="50" t="str">
        <f t="shared" ca="1" si="27"/>
        <v/>
      </c>
      <c r="AG471" s="51" t="str">
        <f t="shared" ca="1" si="28"/>
        <v/>
      </c>
      <c r="AH471" s="51" t="str">
        <f t="shared" ca="1" si="29"/>
        <v/>
      </c>
      <c r="AI471" s="85"/>
    </row>
    <row r="472" spans="6:35" ht="16.8" x14ac:dyDescent="0.3">
      <c r="F472" s="85"/>
      <c r="G472" s="85"/>
      <c r="H472" s="85"/>
      <c r="I472" s="88"/>
      <c r="O472" s="85"/>
      <c r="Z472" s="48"/>
      <c r="AA472" s="48"/>
      <c r="AB472" s="48"/>
      <c r="AD472" s="50" t="str">
        <f t="shared" ca="1" si="25"/>
        <v/>
      </c>
      <c r="AE472" s="50" t="str">
        <f t="shared" ca="1" si="26"/>
        <v/>
      </c>
      <c r="AF472" s="50" t="str">
        <f t="shared" ca="1" si="27"/>
        <v/>
      </c>
      <c r="AG472" s="51" t="str">
        <f t="shared" ca="1" si="28"/>
        <v/>
      </c>
      <c r="AH472" s="51" t="str">
        <f t="shared" ca="1" si="29"/>
        <v/>
      </c>
      <c r="AI472" s="85"/>
    </row>
    <row r="473" spans="6:35" ht="16.8" x14ac:dyDescent="0.3">
      <c r="F473" s="85"/>
      <c r="G473" s="85"/>
      <c r="H473" s="85"/>
      <c r="I473" s="88"/>
      <c r="O473" s="85"/>
      <c r="Z473" s="48"/>
      <c r="AA473" s="48"/>
      <c r="AB473" s="48"/>
      <c r="AD473" s="50" t="str">
        <f t="shared" ca="1" si="25"/>
        <v/>
      </c>
      <c r="AE473" s="50" t="str">
        <f t="shared" ca="1" si="26"/>
        <v/>
      </c>
      <c r="AF473" s="50" t="str">
        <f t="shared" ca="1" si="27"/>
        <v/>
      </c>
      <c r="AG473" s="51" t="str">
        <f t="shared" ca="1" si="28"/>
        <v/>
      </c>
      <c r="AH473" s="51" t="str">
        <f t="shared" ca="1" si="29"/>
        <v/>
      </c>
      <c r="AI473" s="85"/>
    </row>
    <row r="474" spans="6:35" ht="16.8" x14ac:dyDescent="0.3">
      <c r="F474" s="85"/>
      <c r="G474" s="85"/>
      <c r="H474" s="85"/>
      <c r="I474" s="88"/>
      <c r="O474" s="85"/>
      <c r="Z474" s="48"/>
      <c r="AA474" s="48"/>
      <c r="AB474" s="48"/>
      <c r="AD474" s="50" t="str">
        <f t="shared" ca="1" si="25"/>
        <v/>
      </c>
      <c r="AE474" s="50" t="str">
        <f t="shared" ca="1" si="26"/>
        <v/>
      </c>
      <c r="AF474" s="50" t="str">
        <f t="shared" ca="1" si="27"/>
        <v/>
      </c>
      <c r="AG474" s="51" t="str">
        <f t="shared" ca="1" si="28"/>
        <v/>
      </c>
      <c r="AH474" s="51" t="str">
        <f t="shared" ca="1" si="29"/>
        <v/>
      </c>
      <c r="AI474" s="85"/>
    </row>
    <row r="475" spans="6:35" ht="16.8" x14ac:dyDescent="0.3">
      <c r="F475" s="85"/>
      <c r="G475" s="85"/>
      <c r="H475" s="85"/>
      <c r="I475" s="88"/>
      <c r="O475" s="85"/>
      <c r="Z475" s="48"/>
      <c r="AA475" s="48"/>
      <c r="AB475" s="48"/>
      <c r="AD475" s="50" t="str">
        <f t="shared" ca="1" si="25"/>
        <v/>
      </c>
      <c r="AE475" s="50" t="str">
        <f t="shared" ca="1" si="26"/>
        <v/>
      </c>
      <c r="AF475" s="50" t="str">
        <f t="shared" ca="1" si="27"/>
        <v/>
      </c>
      <c r="AG475" s="51" t="str">
        <f t="shared" ca="1" si="28"/>
        <v/>
      </c>
      <c r="AH475" s="51" t="str">
        <f t="shared" ca="1" si="29"/>
        <v/>
      </c>
      <c r="AI475" s="85"/>
    </row>
    <row r="476" spans="6:35" ht="16.8" x14ac:dyDescent="0.3">
      <c r="F476" s="85"/>
      <c r="G476" s="85"/>
      <c r="H476" s="85"/>
      <c r="I476" s="88"/>
      <c r="O476" s="85"/>
      <c r="Z476" s="48"/>
      <c r="AA476" s="48"/>
      <c r="AB476" s="48"/>
      <c r="AD476" s="50" t="str">
        <f t="shared" ca="1" si="25"/>
        <v/>
      </c>
      <c r="AE476" s="50" t="str">
        <f t="shared" ca="1" si="26"/>
        <v/>
      </c>
      <c r="AF476" s="50" t="str">
        <f t="shared" ca="1" si="27"/>
        <v/>
      </c>
      <c r="AG476" s="51" t="str">
        <f t="shared" ca="1" si="28"/>
        <v/>
      </c>
      <c r="AH476" s="51" t="str">
        <f t="shared" ca="1" si="29"/>
        <v/>
      </c>
      <c r="AI476" s="85"/>
    </row>
    <row r="477" spans="6:35" ht="16.8" x14ac:dyDescent="0.3">
      <c r="F477" s="85"/>
      <c r="G477" s="85"/>
      <c r="H477" s="85"/>
      <c r="I477" s="88"/>
      <c r="O477" s="85"/>
      <c r="Z477" s="48"/>
      <c r="AA477" s="48"/>
      <c r="AB477" s="48"/>
      <c r="AD477" s="50" t="str">
        <f t="shared" ca="1" si="25"/>
        <v/>
      </c>
      <c r="AE477" s="50" t="str">
        <f t="shared" ca="1" si="26"/>
        <v/>
      </c>
      <c r="AF477" s="50" t="str">
        <f t="shared" ca="1" si="27"/>
        <v/>
      </c>
      <c r="AG477" s="51" t="str">
        <f t="shared" ca="1" si="28"/>
        <v/>
      </c>
      <c r="AH477" s="51" t="str">
        <f t="shared" ca="1" si="29"/>
        <v/>
      </c>
      <c r="AI477" s="85"/>
    </row>
    <row r="478" spans="6:35" ht="16.8" x14ac:dyDescent="0.3">
      <c r="F478" s="85"/>
      <c r="G478" s="85"/>
      <c r="H478" s="85"/>
      <c r="I478" s="88"/>
      <c r="O478" s="85"/>
      <c r="Z478" s="48"/>
      <c r="AA478" s="48"/>
      <c r="AB478" s="48"/>
      <c r="AD478" s="50" t="str">
        <f t="shared" ca="1" si="25"/>
        <v/>
      </c>
      <c r="AE478" s="50" t="str">
        <f t="shared" ca="1" si="26"/>
        <v/>
      </c>
      <c r="AF478" s="50" t="str">
        <f t="shared" ca="1" si="27"/>
        <v/>
      </c>
      <c r="AG478" s="51" t="str">
        <f t="shared" ca="1" si="28"/>
        <v/>
      </c>
      <c r="AH478" s="51" t="str">
        <f t="shared" ca="1" si="29"/>
        <v/>
      </c>
      <c r="AI478" s="85"/>
    </row>
    <row r="479" spans="6:35" ht="16.8" x14ac:dyDescent="0.3">
      <c r="F479" s="85"/>
      <c r="G479" s="85"/>
      <c r="H479" s="85"/>
      <c r="I479" s="88"/>
      <c r="O479" s="85"/>
      <c r="Z479" s="48"/>
      <c r="AA479" s="48"/>
      <c r="AB479" s="48"/>
      <c r="AD479" s="50" t="str">
        <f t="shared" ca="1" si="25"/>
        <v/>
      </c>
      <c r="AE479" s="50" t="str">
        <f t="shared" ca="1" si="26"/>
        <v/>
      </c>
      <c r="AF479" s="50" t="str">
        <f t="shared" ca="1" si="27"/>
        <v/>
      </c>
      <c r="AG479" s="51" t="str">
        <f t="shared" ca="1" si="28"/>
        <v/>
      </c>
      <c r="AH479" s="51" t="str">
        <f t="shared" ca="1" si="29"/>
        <v/>
      </c>
      <c r="AI479" s="85"/>
    </row>
    <row r="480" spans="6:35" ht="16.8" x14ac:dyDescent="0.3">
      <c r="F480" s="85"/>
      <c r="G480" s="85"/>
      <c r="H480" s="85"/>
      <c r="I480" s="88"/>
      <c r="O480" s="85"/>
      <c r="Z480" s="48"/>
      <c r="AA480" s="48"/>
      <c r="AB480" s="48"/>
      <c r="AD480" s="50" t="str">
        <f t="shared" ca="1" si="25"/>
        <v/>
      </c>
      <c r="AE480" s="50" t="str">
        <f t="shared" ca="1" si="26"/>
        <v/>
      </c>
      <c r="AF480" s="50" t="str">
        <f t="shared" ca="1" si="27"/>
        <v/>
      </c>
      <c r="AG480" s="51" t="str">
        <f t="shared" ca="1" si="28"/>
        <v/>
      </c>
      <c r="AH480" s="51" t="str">
        <f t="shared" ca="1" si="29"/>
        <v/>
      </c>
      <c r="AI480" s="85"/>
    </row>
    <row r="481" spans="6:35" ht="16.8" x14ac:dyDescent="0.3">
      <c r="F481" s="85"/>
      <c r="G481" s="85"/>
      <c r="H481" s="85"/>
      <c r="I481" s="88"/>
      <c r="O481" s="85"/>
      <c r="Z481" s="48"/>
      <c r="AA481" s="48"/>
      <c r="AB481" s="48"/>
      <c r="AD481" s="50" t="str">
        <f t="shared" ca="1" si="25"/>
        <v/>
      </c>
      <c r="AE481" s="50" t="str">
        <f t="shared" ca="1" si="26"/>
        <v/>
      </c>
      <c r="AF481" s="50" t="str">
        <f t="shared" ca="1" si="27"/>
        <v/>
      </c>
      <c r="AG481" s="51" t="str">
        <f t="shared" ca="1" si="28"/>
        <v/>
      </c>
      <c r="AH481" s="51" t="str">
        <f t="shared" ca="1" si="29"/>
        <v/>
      </c>
      <c r="AI481" s="85"/>
    </row>
    <row r="482" spans="6:35" ht="16.8" x14ac:dyDescent="0.3">
      <c r="F482" s="85"/>
      <c r="G482" s="85"/>
      <c r="H482" s="85"/>
      <c r="I482" s="88"/>
      <c r="O482" s="85"/>
      <c r="Z482" s="48"/>
      <c r="AA482" s="48"/>
      <c r="AB482" s="48"/>
      <c r="AD482" s="50" t="str">
        <f t="shared" ca="1" si="25"/>
        <v/>
      </c>
      <c r="AE482" s="50" t="str">
        <f t="shared" ca="1" si="26"/>
        <v/>
      </c>
      <c r="AF482" s="50" t="str">
        <f t="shared" ca="1" si="27"/>
        <v/>
      </c>
      <c r="AG482" s="51" t="str">
        <f t="shared" ca="1" si="28"/>
        <v/>
      </c>
      <c r="AH482" s="51" t="str">
        <f t="shared" ca="1" si="29"/>
        <v/>
      </c>
      <c r="AI482" s="85"/>
    </row>
    <row r="483" spans="6:35" ht="16.8" x14ac:dyDescent="0.3">
      <c r="F483" s="85"/>
      <c r="G483" s="85"/>
      <c r="H483" s="85"/>
      <c r="I483" s="88"/>
      <c r="O483" s="85"/>
      <c r="Z483" s="48"/>
      <c r="AA483" s="48"/>
      <c r="AB483" s="48"/>
      <c r="AD483" s="50" t="str">
        <f t="shared" ca="1" si="25"/>
        <v/>
      </c>
      <c r="AE483" s="50" t="str">
        <f t="shared" ca="1" si="26"/>
        <v/>
      </c>
      <c r="AF483" s="50" t="str">
        <f t="shared" ca="1" si="27"/>
        <v/>
      </c>
      <c r="AG483" s="51" t="str">
        <f t="shared" ca="1" si="28"/>
        <v/>
      </c>
      <c r="AH483" s="51" t="str">
        <f t="shared" ca="1" si="29"/>
        <v/>
      </c>
      <c r="AI483" s="85"/>
    </row>
    <row r="484" spans="6:35" ht="16.8" x14ac:dyDescent="0.3">
      <c r="F484" s="85"/>
      <c r="G484" s="85"/>
      <c r="H484" s="85"/>
      <c r="I484" s="88"/>
      <c r="O484" s="85"/>
      <c r="Z484" s="48"/>
      <c r="AA484" s="48"/>
      <c r="AB484" s="48"/>
      <c r="AD484" s="50" t="str">
        <f t="shared" ca="1" si="25"/>
        <v/>
      </c>
      <c r="AE484" s="50" t="str">
        <f t="shared" ca="1" si="26"/>
        <v/>
      </c>
      <c r="AF484" s="50" t="str">
        <f t="shared" ca="1" si="27"/>
        <v/>
      </c>
      <c r="AG484" s="51" t="str">
        <f t="shared" ca="1" si="28"/>
        <v/>
      </c>
      <c r="AH484" s="51" t="str">
        <f t="shared" ca="1" si="29"/>
        <v/>
      </c>
      <c r="AI484" s="85"/>
    </row>
    <row r="485" spans="6:35" ht="16.8" x14ac:dyDescent="0.3">
      <c r="F485" s="85"/>
      <c r="G485" s="85"/>
      <c r="H485" s="85"/>
      <c r="I485" s="88"/>
      <c r="O485" s="85"/>
      <c r="Z485" s="48"/>
      <c r="AA485" s="48"/>
      <c r="AB485" s="48"/>
      <c r="AD485" s="50" t="str">
        <f t="shared" ca="1" si="25"/>
        <v/>
      </c>
      <c r="AE485" s="50" t="str">
        <f t="shared" ca="1" si="26"/>
        <v/>
      </c>
      <c r="AF485" s="50" t="str">
        <f t="shared" ca="1" si="27"/>
        <v/>
      </c>
      <c r="AG485" s="51" t="str">
        <f t="shared" ca="1" si="28"/>
        <v/>
      </c>
      <c r="AH485" s="51" t="str">
        <f t="shared" ca="1" si="29"/>
        <v/>
      </c>
      <c r="AI485" s="85"/>
    </row>
    <row r="486" spans="6:35" ht="16.8" x14ac:dyDescent="0.3">
      <c r="F486" s="85"/>
      <c r="G486" s="85"/>
      <c r="H486" s="85"/>
      <c r="I486" s="88"/>
      <c r="O486" s="85"/>
      <c r="Z486" s="48"/>
      <c r="AA486" s="48"/>
      <c r="AB486" s="48"/>
      <c r="AD486" s="50" t="str">
        <f t="shared" ca="1" si="25"/>
        <v/>
      </c>
      <c r="AE486" s="50" t="str">
        <f t="shared" ca="1" si="26"/>
        <v/>
      </c>
      <c r="AF486" s="50" t="str">
        <f t="shared" ca="1" si="27"/>
        <v/>
      </c>
      <c r="AG486" s="51" t="str">
        <f t="shared" ca="1" si="28"/>
        <v/>
      </c>
      <c r="AH486" s="51" t="str">
        <f t="shared" ca="1" si="29"/>
        <v/>
      </c>
      <c r="AI486" s="85"/>
    </row>
    <row r="487" spans="6:35" ht="16.8" x14ac:dyDescent="0.3">
      <c r="F487" s="85"/>
      <c r="G487" s="85"/>
      <c r="H487" s="85"/>
      <c r="I487" s="88"/>
      <c r="O487" s="85"/>
      <c r="Z487" s="48"/>
      <c r="AA487" s="48"/>
      <c r="AB487" s="48"/>
      <c r="AD487" s="50" t="str">
        <f t="shared" ca="1" si="25"/>
        <v/>
      </c>
      <c r="AE487" s="50" t="str">
        <f t="shared" ca="1" si="26"/>
        <v/>
      </c>
      <c r="AF487" s="50" t="str">
        <f t="shared" ca="1" si="27"/>
        <v/>
      </c>
      <c r="AG487" s="51" t="str">
        <f t="shared" ca="1" si="28"/>
        <v/>
      </c>
      <c r="AH487" s="51" t="str">
        <f t="shared" ca="1" si="29"/>
        <v/>
      </c>
      <c r="AI487" s="85"/>
    </row>
    <row r="488" spans="6:35" ht="16.8" x14ac:dyDescent="0.3">
      <c r="F488" s="85"/>
      <c r="G488" s="85"/>
      <c r="H488" s="85"/>
      <c r="I488" s="88"/>
      <c r="O488" s="85"/>
      <c r="Z488" s="48"/>
      <c r="AA488" s="48"/>
      <c r="AB488" s="48"/>
      <c r="AD488" s="50" t="str">
        <f t="shared" ca="1" si="25"/>
        <v/>
      </c>
      <c r="AE488" s="50" t="str">
        <f t="shared" ca="1" si="26"/>
        <v/>
      </c>
      <c r="AF488" s="50" t="str">
        <f t="shared" ca="1" si="27"/>
        <v/>
      </c>
      <c r="AG488" s="51" t="str">
        <f t="shared" ca="1" si="28"/>
        <v/>
      </c>
      <c r="AH488" s="51" t="str">
        <f t="shared" ca="1" si="29"/>
        <v/>
      </c>
      <c r="AI488" s="85"/>
    </row>
    <row r="489" spans="6:35" ht="16.8" x14ac:dyDescent="0.3">
      <c r="F489" s="85"/>
      <c r="G489" s="85"/>
      <c r="H489" s="85"/>
      <c r="I489" s="88"/>
      <c r="O489" s="85"/>
      <c r="Z489" s="48"/>
      <c r="AA489" s="48"/>
      <c r="AB489" s="48"/>
      <c r="AD489" s="50" t="str">
        <f t="shared" ca="1" si="25"/>
        <v/>
      </c>
      <c r="AE489" s="50" t="str">
        <f t="shared" ca="1" si="26"/>
        <v/>
      </c>
      <c r="AF489" s="50" t="str">
        <f t="shared" ca="1" si="27"/>
        <v/>
      </c>
      <c r="AG489" s="51" t="str">
        <f t="shared" ca="1" si="28"/>
        <v/>
      </c>
      <c r="AH489" s="51" t="str">
        <f t="shared" ca="1" si="29"/>
        <v/>
      </c>
      <c r="AI489" s="85"/>
    </row>
    <row r="490" spans="6:35" ht="16.8" x14ac:dyDescent="0.3">
      <c r="F490" s="85"/>
      <c r="G490" s="85"/>
      <c r="H490" s="85"/>
      <c r="I490" s="88"/>
      <c r="O490" s="85"/>
      <c r="Z490" s="48"/>
      <c r="AA490" s="48"/>
      <c r="AB490" s="48"/>
      <c r="AD490" s="50" t="str">
        <f t="shared" ca="1" si="25"/>
        <v/>
      </c>
      <c r="AE490" s="50" t="str">
        <f t="shared" ca="1" si="26"/>
        <v/>
      </c>
      <c r="AF490" s="50" t="str">
        <f t="shared" ca="1" si="27"/>
        <v/>
      </c>
      <c r="AG490" s="51" t="str">
        <f t="shared" ca="1" si="28"/>
        <v/>
      </c>
      <c r="AH490" s="51" t="str">
        <f t="shared" ca="1" si="29"/>
        <v/>
      </c>
      <c r="AI490" s="85"/>
    </row>
    <row r="491" spans="6:35" ht="16.8" x14ac:dyDescent="0.3">
      <c r="F491" s="85"/>
      <c r="G491" s="85"/>
      <c r="H491" s="85"/>
      <c r="I491" s="88"/>
      <c r="O491" s="85"/>
      <c r="Z491" s="48"/>
      <c r="AA491" s="48"/>
      <c r="AB491" s="48"/>
      <c r="AD491" s="50" t="str">
        <f t="shared" ca="1" si="25"/>
        <v/>
      </c>
      <c r="AE491" s="50" t="str">
        <f t="shared" ca="1" si="26"/>
        <v/>
      </c>
      <c r="AF491" s="50" t="str">
        <f t="shared" ca="1" si="27"/>
        <v/>
      </c>
      <c r="AG491" s="51" t="str">
        <f t="shared" ca="1" si="28"/>
        <v/>
      </c>
      <c r="AH491" s="51" t="str">
        <f t="shared" ca="1" si="29"/>
        <v/>
      </c>
      <c r="AI491" s="85"/>
    </row>
    <row r="492" spans="6:35" ht="16.8" x14ac:dyDescent="0.3">
      <c r="F492" s="85"/>
      <c r="G492" s="85"/>
      <c r="H492" s="85"/>
      <c r="I492" s="88"/>
      <c r="O492" s="85"/>
      <c r="Z492" s="48"/>
      <c r="AA492" s="48"/>
      <c r="AB492" s="48"/>
      <c r="AD492" s="50" t="str">
        <f t="shared" ca="1" si="25"/>
        <v/>
      </c>
      <c r="AE492" s="50" t="str">
        <f t="shared" ca="1" si="26"/>
        <v/>
      </c>
      <c r="AF492" s="50" t="str">
        <f t="shared" ca="1" si="27"/>
        <v/>
      </c>
      <c r="AG492" s="51" t="str">
        <f t="shared" ca="1" si="28"/>
        <v/>
      </c>
      <c r="AH492" s="51" t="str">
        <f t="shared" ca="1" si="29"/>
        <v/>
      </c>
      <c r="AI492" s="85"/>
    </row>
    <row r="493" spans="6:35" ht="16.8" x14ac:dyDescent="0.3">
      <c r="F493" s="85"/>
      <c r="G493" s="85"/>
      <c r="H493" s="85"/>
      <c r="I493" s="88"/>
      <c r="O493" s="85"/>
      <c r="Z493" s="48"/>
      <c r="AA493" s="48"/>
      <c r="AB493" s="48"/>
      <c r="AD493" s="50" t="str">
        <f t="shared" ca="1" si="25"/>
        <v/>
      </c>
      <c r="AE493" s="50" t="str">
        <f t="shared" ca="1" si="26"/>
        <v/>
      </c>
      <c r="AF493" s="50" t="str">
        <f t="shared" ca="1" si="27"/>
        <v/>
      </c>
      <c r="AG493" s="51" t="str">
        <f t="shared" ca="1" si="28"/>
        <v/>
      </c>
      <c r="AH493" s="51" t="str">
        <f t="shared" ca="1" si="29"/>
        <v/>
      </c>
      <c r="AI493" s="85"/>
    </row>
    <row r="494" spans="6:35" ht="16.8" x14ac:dyDescent="0.3">
      <c r="F494" s="85"/>
      <c r="G494" s="85"/>
      <c r="H494" s="85"/>
      <c r="I494" s="88"/>
      <c r="O494" s="85"/>
      <c r="Z494" s="48"/>
      <c r="AA494" s="48"/>
      <c r="AB494" s="48"/>
      <c r="AD494" s="50" t="str">
        <f t="shared" ca="1" si="25"/>
        <v/>
      </c>
      <c r="AE494" s="50" t="str">
        <f t="shared" ca="1" si="26"/>
        <v/>
      </c>
      <c r="AF494" s="50" t="str">
        <f t="shared" ca="1" si="27"/>
        <v/>
      </c>
      <c r="AG494" s="51" t="str">
        <f t="shared" ca="1" si="28"/>
        <v/>
      </c>
      <c r="AH494" s="51" t="str">
        <f t="shared" ca="1" si="29"/>
        <v/>
      </c>
      <c r="AI494" s="85"/>
    </row>
    <row r="495" spans="6:35" ht="16.8" x14ac:dyDescent="0.3">
      <c r="F495" s="85"/>
      <c r="G495" s="85"/>
      <c r="H495" s="85"/>
      <c r="I495" s="88"/>
      <c r="O495" s="85"/>
      <c r="Z495" s="48"/>
      <c r="AA495" s="48"/>
      <c r="AB495" s="48"/>
      <c r="AD495" s="50" t="str">
        <f t="shared" ca="1" si="25"/>
        <v/>
      </c>
      <c r="AE495" s="50" t="str">
        <f t="shared" ca="1" si="26"/>
        <v/>
      </c>
      <c r="AF495" s="50" t="str">
        <f t="shared" ca="1" si="27"/>
        <v/>
      </c>
      <c r="AG495" s="51" t="str">
        <f t="shared" ca="1" si="28"/>
        <v/>
      </c>
      <c r="AH495" s="51" t="str">
        <f t="shared" ca="1" si="29"/>
        <v/>
      </c>
      <c r="AI495" s="85"/>
    </row>
    <row r="496" spans="6:35" ht="16.8" x14ac:dyDescent="0.3">
      <c r="F496" s="85"/>
      <c r="G496" s="85"/>
      <c r="H496" s="85"/>
      <c r="I496" s="88"/>
      <c r="O496" s="85"/>
      <c r="Z496" s="48"/>
      <c r="AA496" s="48"/>
      <c r="AB496" s="48"/>
      <c r="AD496" s="50" t="str">
        <f t="shared" ca="1" si="25"/>
        <v/>
      </c>
      <c r="AE496" s="50" t="str">
        <f t="shared" ca="1" si="26"/>
        <v/>
      </c>
      <c r="AF496" s="50" t="str">
        <f t="shared" ca="1" si="27"/>
        <v/>
      </c>
      <c r="AG496" s="51" t="str">
        <f t="shared" ca="1" si="28"/>
        <v/>
      </c>
      <c r="AH496" s="51" t="str">
        <f t="shared" ca="1" si="29"/>
        <v/>
      </c>
      <c r="AI496" s="85"/>
    </row>
    <row r="497" spans="6:35" ht="16.8" x14ac:dyDescent="0.3">
      <c r="F497" s="85"/>
      <c r="G497" s="85"/>
      <c r="H497" s="85"/>
      <c r="I497" s="88"/>
      <c r="O497" s="85"/>
      <c r="Z497" s="48"/>
      <c r="AA497" s="48"/>
      <c r="AB497" s="48"/>
      <c r="AD497" s="50" t="str">
        <f t="shared" ca="1" si="25"/>
        <v/>
      </c>
      <c r="AE497" s="50" t="str">
        <f t="shared" ca="1" si="26"/>
        <v/>
      </c>
      <c r="AF497" s="50" t="str">
        <f t="shared" ca="1" si="27"/>
        <v/>
      </c>
      <c r="AG497" s="51" t="str">
        <f t="shared" ca="1" si="28"/>
        <v/>
      </c>
      <c r="AH497" s="51" t="str">
        <f t="shared" ca="1" si="29"/>
        <v/>
      </c>
      <c r="AI497" s="85"/>
    </row>
    <row r="498" spans="6:35" ht="16.8" x14ac:dyDescent="0.3">
      <c r="F498" s="85"/>
      <c r="G498" s="85"/>
      <c r="H498" s="85"/>
      <c r="I498" s="88"/>
      <c r="O498" s="85"/>
      <c r="Z498" s="48"/>
      <c r="AA498" s="48"/>
      <c r="AB498" s="48"/>
      <c r="AD498" s="50" t="str">
        <f t="shared" ca="1" si="25"/>
        <v/>
      </c>
      <c r="AE498" s="50" t="str">
        <f t="shared" ca="1" si="26"/>
        <v/>
      </c>
      <c r="AF498" s="50" t="str">
        <f t="shared" ca="1" si="27"/>
        <v/>
      </c>
      <c r="AG498" s="51" t="str">
        <f t="shared" ca="1" si="28"/>
        <v/>
      </c>
      <c r="AH498" s="51" t="str">
        <f t="shared" ca="1" si="29"/>
        <v/>
      </c>
      <c r="AI498" s="85"/>
    </row>
    <row r="499" spans="6:35" ht="16.8" x14ac:dyDescent="0.3">
      <c r="F499" s="85"/>
      <c r="G499" s="85"/>
      <c r="H499" s="85"/>
      <c r="I499" s="88"/>
      <c r="Z499" s="48"/>
      <c r="AA499" s="48"/>
      <c r="AB499" s="48"/>
      <c r="AD499" s="50" t="str">
        <f t="shared" ca="1" si="25"/>
        <v/>
      </c>
      <c r="AE499" s="50" t="str">
        <f t="shared" ca="1" si="26"/>
        <v/>
      </c>
      <c r="AF499" s="50" t="str">
        <f t="shared" ca="1" si="27"/>
        <v/>
      </c>
      <c r="AG499" s="51" t="str">
        <f t="shared" ca="1" si="28"/>
        <v/>
      </c>
      <c r="AH499" s="51" t="str">
        <f t="shared" ca="1" si="29"/>
        <v/>
      </c>
      <c r="AI499" s="85"/>
    </row>
    <row r="500" spans="6:35" ht="16.8" x14ac:dyDescent="0.3">
      <c r="F500" s="85"/>
      <c r="G500" s="85"/>
      <c r="H500" s="85"/>
      <c r="I500" s="88"/>
      <c r="AD500" s="50"/>
      <c r="AE500" s="50"/>
      <c r="AF500" s="50"/>
      <c r="AG500" s="51"/>
      <c r="AH500" s="51" t="str">
        <f t="shared" ca="1" si="29"/>
        <v/>
      </c>
      <c r="AI500" s="85"/>
    </row>
    <row r="501" spans="6:35" ht="16.8" x14ac:dyDescent="0.3">
      <c r="F501" s="85"/>
      <c r="G501" s="85"/>
      <c r="H501" s="85"/>
      <c r="I501" s="88"/>
      <c r="AG501" s="85"/>
      <c r="AH501" s="51" t="str">
        <f t="shared" ca="1" si="29"/>
        <v/>
      </c>
      <c r="AI501" s="85"/>
    </row>
    <row r="502" spans="6:35" ht="16.8" x14ac:dyDescent="0.3">
      <c r="F502" s="85"/>
      <c r="G502" s="85"/>
      <c r="H502" s="85"/>
      <c r="I502" s="88"/>
      <c r="AG502" s="85"/>
      <c r="AH502" s="51" t="str">
        <f t="shared" ca="1" si="29"/>
        <v/>
      </c>
      <c r="AI502" s="85"/>
    </row>
    <row r="503" spans="6:35" ht="16.8" x14ac:dyDescent="0.3">
      <c r="F503" s="85"/>
      <c r="G503" s="85"/>
      <c r="H503" s="85"/>
      <c r="I503" s="88"/>
      <c r="AG503" s="85"/>
      <c r="AH503" s="51" t="str">
        <f t="shared" ca="1" si="29"/>
        <v/>
      </c>
      <c r="AI503" s="85"/>
    </row>
    <row r="504" spans="6:35" ht="16.8" x14ac:dyDescent="0.3">
      <c r="F504" s="85"/>
      <c r="G504" s="85"/>
      <c r="H504" s="85"/>
      <c r="I504" s="88"/>
      <c r="AG504" s="85"/>
      <c r="AH504" s="51" t="str">
        <f t="shared" ca="1" si="29"/>
        <v/>
      </c>
      <c r="AI504" s="85"/>
    </row>
    <row r="505" spans="6:35" ht="16.8" x14ac:dyDescent="0.3">
      <c r="F505" s="85"/>
      <c r="G505" s="85"/>
      <c r="H505" s="85"/>
      <c r="I505" s="88"/>
      <c r="AG505" s="85"/>
      <c r="AH505" s="51" t="str">
        <f t="shared" ca="1" si="29"/>
        <v/>
      </c>
      <c r="AI505" s="85"/>
    </row>
    <row r="506" spans="6:35" ht="16.8" x14ac:dyDescent="0.3">
      <c r="F506" s="85"/>
      <c r="G506" s="85"/>
      <c r="H506" s="85"/>
      <c r="I506" s="88"/>
      <c r="AG506" s="85"/>
      <c r="AH506" s="51" t="str">
        <f t="shared" ca="1" si="29"/>
        <v/>
      </c>
      <c r="AI506" s="85"/>
    </row>
    <row r="507" spans="6:35" ht="16.8" x14ac:dyDescent="0.3">
      <c r="F507" s="85"/>
      <c r="G507" s="85"/>
      <c r="H507" s="85"/>
      <c r="I507" s="88"/>
      <c r="AG507" s="85"/>
      <c r="AH507" s="51" t="str">
        <f t="shared" ca="1" si="29"/>
        <v/>
      </c>
      <c r="AI507" s="85"/>
    </row>
    <row r="508" spans="6:35" ht="16.8" x14ac:dyDescent="0.3">
      <c r="F508" s="85"/>
      <c r="G508" s="85"/>
      <c r="H508" s="85"/>
      <c r="I508" s="88"/>
      <c r="AG508" s="85"/>
      <c r="AH508" s="51" t="str">
        <f t="shared" ca="1" si="29"/>
        <v/>
      </c>
      <c r="AI508" s="85"/>
    </row>
    <row r="509" spans="6:35" ht="16.8" x14ac:dyDescent="0.3">
      <c r="F509" s="85"/>
      <c r="G509" s="85"/>
      <c r="H509" s="85"/>
      <c r="I509" s="88"/>
      <c r="AG509" s="85"/>
      <c r="AH509" s="51" t="str">
        <f t="shared" ca="1" si="29"/>
        <v/>
      </c>
      <c r="AI509" s="85"/>
    </row>
    <row r="510" spans="6:35" ht="16.8" x14ac:dyDescent="0.3">
      <c r="F510" s="85"/>
      <c r="G510" s="85"/>
      <c r="H510" s="85"/>
      <c r="I510" s="88"/>
      <c r="AG510" s="85"/>
      <c r="AH510" s="51" t="str">
        <f t="shared" ca="1" si="29"/>
        <v/>
      </c>
      <c r="AI510" s="85"/>
    </row>
    <row r="511" spans="6:35" ht="16.8" x14ac:dyDescent="0.3">
      <c r="F511" s="85"/>
      <c r="G511" s="85"/>
      <c r="H511" s="85"/>
      <c r="I511" s="88"/>
      <c r="AG511" s="85"/>
      <c r="AH511" s="51" t="str">
        <f t="shared" ca="1" si="29"/>
        <v/>
      </c>
      <c r="AI511" s="85"/>
    </row>
    <row r="1048575" spans="1:1" x14ac:dyDescent="0.3">
      <c r="A1048575" s="35" t="s">
        <v>1120</v>
      </c>
    </row>
  </sheetData>
  <autoFilter ref="A11:AI183">
    <sortState ref="A13:AI183">
      <sortCondition ref="E11:E183"/>
    </sortState>
  </autoFilter>
  <mergeCells count="37">
    <mergeCell ref="T10:T11"/>
    <mergeCell ref="X10:X11"/>
    <mergeCell ref="Y1:AI1"/>
    <mergeCell ref="Y2:AI2"/>
    <mergeCell ref="Y3:AI3"/>
    <mergeCell ref="C4:AI4"/>
    <mergeCell ref="C5:AI5"/>
    <mergeCell ref="AA10:AA11"/>
    <mergeCell ref="N10:N11"/>
    <mergeCell ref="Y10:Y11"/>
    <mergeCell ref="AC10:AC11"/>
    <mergeCell ref="C6:AI6"/>
    <mergeCell ref="AB10:AB11"/>
    <mergeCell ref="S10:S11"/>
    <mergeCell ref="K10:K11"/>
    <mergeCell ref="M10:M11"/>
    <mergeCell ref="R10:R11"/>
    <mergeCell ref="P10:P11"/>
    <mergeCell ref="G10:G11"/>
    <mergeCell ref="O10:O11"/>
    <mergeCell ref="Q10:Q11"/>
    <mergeCell ref="A10:A11"/>
    <mergeCell ref="B10:B11"/>
    <mergeCell ref="C7:AI7"/>
    <mergeCell ref="U8:W8"/>
    <mergeCell ref="X8:Y8"/>
    <mergeCell ref="C9:AI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</mergeCells>
  <phoneticPr fontId="3" type="noConversion"/>
  <conditionalFormatting sqref="A82:A599 A12:A18">
    <cfRule type="expression" dxfId="105" priority="147">
      <formula>AND(E12&lt;&gt;"",A12="")</formula>
    </cfRule>
  </conditionalFormatting>
  <conditionalFormatting sqref="D12:D32 D57:D593">
    <cfRule type="expression" dxfId="104" priority="130">
      <formula>AND(D12&lt;&gt;"",D12&lt;&gt;"солдат")</formula>
    </cfRule>
  </conditionalFormatting>
  <conditionalFormatting sqref="E82:E599 E1:E18">
    <cfRule type="duplicateValues" dxfId="103" priority="306"/>
  </conditionalFormatting>
  <conditionalFormatting sqref="H12:H599">
    <cfRule type="expression" dxfId="102" priority="463">
      <formula>AND(_xlfn.ISFORMULA(H12), H12="")</formula>
    </cfRule>
  </conditionalFormatting>
  <conditionalFormatting sqref="I12:I18 I82:I599">
    <cfRule type="expression" dxfId="101" priority="134">
      <formula>(IF(LEN(J12)&lt;&gt;10," ",LEFT(J12,5)+1))=I12</formula>
    </cfRule>
  </conditionalFormatting>
  <conditionalFormatting sqref="I12:J18 I82:J599">
    <cfRule type="notContainsBlanks" dxfId="100" priority="135">
      <formula>LEN(TRIM(I12))&gt;0</formula>
    </cfRule>
  </conditionalFormatting>
  <conditionalFormatting sqref="J12:J18 J82:J599">
    <cfRule type="expression" dxfId="99" priority="133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A21">
    <cfRule type="expression" dxfId="98" priority="113">
      <formula>AND(E21&lt;&gt;"",A21="")</formula>
    </cfRule>
  </conditionalFormatting>
  <conditionalFormatting sqref="E19:E21">
    <cfRule type="duplicateValues" dxfId="97" priority="114"/>
  </conditionalFormatting>
  <conditionalFormatting sqref="I19:I21">
    <cfRule type="expression" dxfId="96" priority="110">
      <formula>(IF(LEN(J19)&lt;&gt;10," ",LEFT(J19,5)+1))=I19</formula>
    </cfRule>
  </conditionalFormatting>
  <conditionalFormatting sqref="I19:J21">
    <cfRule type="notContainsBlanks" dxfId="95" priority="111">
      <formula>LEN(TRIM(I19))&gt;0</formula>
    </cfRule>
  </conditionalFormatting>
  <conditionalFormatting sqref="J19:J21">
    <cfRule type="expression" dxfId="94" priority="109">
      <formula>VALUE(RIGHT(J19,1))         =     MOD(    MOD(   (MID(J19,1,1)*(-1)+MID(J19,2,1)*5+MID(J19,3,1)*7+MID(J19,4,1)*9+MID(J19,5,1)*4+MID(J19,6,1)*6+MID(J19,7,1)*10+MID(J19,8,1)*5+MID(J19,9,1)*7),11),10)</formula>
    </cfRule>
  </conditionalFormatting>
  <conditionalFormatting sqref="A79:A81">
    <cfRule type="expression" dxfId="92" priority="68">
      <formula>AND(E79&lt;&gt;"",A79="")</formula>
    </cfRule>
  </conditionalFormatting>
  <conditionalFormatting sqref="E79:E81">
    <cfRule type="duplicateValues" dxfId="91" priority="69"/>
  </conditionalFormatting>
  <conditionalFormatting sqref="I79:I81">
    <cfRule type="expression" dxfId="90" priority="65">
      <formula>(IF(LEN(J79)&lt;&gt;10," ",LEFT(J79,5)+1))=I79</formula>
    </cfRule>
  </conditionalFormatting>
  <conditionalFormatting sqref="I79:J81">
    <cfRule type="notContainsBlanks" dxfId="89" priority="66">
      <formula>LEN(TRIM(I79))&gt;0</formula>
    </cfRule>
  </conditionalFormatting>
  <conditionalFormatting sqref="J79:J81">
    <cfRule type="expression" dxfId="88" priority="64">
      <formula>VALUE(RIGHT(J79,1))         =     MOD(    MOD(   (MID(J79,1,1)*(-1)+MID(J79,2,1)*5+MID(J79,3,1)*7+MID(J79,4,1)*9+MID(J79,5,1)*4+MID(J79,6,1)*6+MID(J79,7,1)*10+MID(J79,8,1)*5+MID(J79,9,1)*7),11),10)</formula>
    </cfRule>
  </conditionalFormatting>
  <conditionalFormatting sqref="A19">
    <cfRule type="expression" dxfId="87" priority="63">
      <formula>AND(E19&lt;&gt;"",A19="")</formula>
    </cfRule>
  </conditionalFormatting>
  <conditionalFormatting sqref="A69:A72 A74:A78">
    <cfRule type="expression" dxfId="86" priority="56">
      <formula>AND(E69&lt;&gt;"",A69="")</formula>
    </cfRule>
  </conditionalFormatting>
  <conditionalFormatting sqref="A73">
    <cfRule type="expression" dxfId="85" priority="59">
      <formula>AND(F73&lt;&gt;"",A73="")</formula>
    </cfRule>
  </conditionalFormatting>
  <conditionalFormatting sqref="E74:E78 E69:E72">
    <cfRule type="duplicateValues" dxfId="84" priority="57"/>
  </conditionalFormatting>
  <conditionalFormatting sqref="I69:I78">
    <cfRule type="expression" dxfId="83" priority="53">
      <formula>(IF(LEN(J69)&lt;&gt;10," ",LEFT(J69,5)+1))=I69</formula>
    </cfRule>
  </conditionalFormatting>
  <conditionalFormatting sqref="I69:J78">
    <cfRule type="notContainsBlanks" dxfId="82" priority="54">
      <formula>LEN(TRIM(I69))&gt;0</formula>
    </cfRule>
  </conditionalFormatting>
  <conditionalFormatting sqref="J69:J78">
    <cfRule type="expression" dxfId="81" priority="52">
      <formula>VALUE(RIGHT(J69,1))         =     MOD(    MOD(   (MID(J69,1,1)*(-1)+MID(J69,2,1)*5+MID(J69,3,1)*7+MID(J69,4,1)*9+MID(J69,5,1)*4+MID(J69,6,1)*6+MID(J69,7,1)*10+MID(J69,8,1)*5+MID(J69,9,1)*7),11),10)</formula>
    </cfRule>
  </conditionalFormatting>
  <conditionalFormatting sqref="A59:A67">
    <cfRule type="expression" dxfId="77" priority="37">
      <formula>AND(E59&lt;&gt;"",A59="")</formula>
    </cfRule>
  </conditionalFormatting>
  <conditionalFormatting sqref="A68">
    <cfRule type="expression" dxfId="76" priority="40">
      <formula>AND(F68&lt;&gt;"",A68="")</formula>
    </cfRule>
  </conditionalFormatting>
  <conditionalFormatting sqref="E59:E67">
    <cfRule type="duplicateValues" dxfId="75" priority="38"/>
  </conditionalFormatting>
  <conditionalFormatting sqref="I59:I68">
    <cfRule type="expression" dxfId="74" priority="34">
      <formula>(IF(LEN(J59)&lt;&gt;10," ",LEFT(J59,5)+1))=I59</formula>
    </cfRule>
  </conditionalFormatting>
  <conditionalFormatting sqref="I59:J68">
    <cfRule type="notContainsBlanks" dxfId="73" priority="35">
      <formula>LEN(TRIM(I59))&gt;0</formula>
    </cfRule>
  </conditionalFormatting>
  <conditionalFormatting sqref="J59:J68">
    <cfRule type="expression" dxfId="72" priority="33">
      <formula>VALUE(RIGHT(J59,1))         =     MOD(    MOD(   (MID(J59,1,1)*(-1)+MID(J59,2,1)*5+MID(J59,3,1)*7+MID(J59,4,1)*9+MID(J59,5,1)*4+MID(J59,6,1)*6+MID(J59,7,1)*10+MID(J59,8,1)*5+MID(J59,9,1)*7),11),10)</formula>
    </cfRule>
  </conditionalFormatting>
  <conditionalFormatting sqref="A57:A58">
    <cfRule type="expression" dxfId="71" priority="28">
      <formula>AND(E57&lt;&gt;"",A57="")</formula>
    </cfRule>
  </conditionalFormatting>
  <conditionalFormatting sqref="E57:E58">
    <cfRule type="duplicateValues" dxfId="70" priority="29"/>
  </conditionalFormatting>
  <conditionalFormatting sqref="I57:I58">
    <cfRule type="expression" dxfId="69" priority="25">
      <formula>(IF(LEN(J57)&lt;&gt;10," ",LEFT(J57,5)+1))=I57</formula>
    </cfRule>
  </conditionalFormatting>
  <conditionalFormatting sqref="I57:J58">
    <cfRule type="notContainsBlanks" dxfId="68" priority="26">
      <formula>LEN(TRIM(I57))&gt;0</formula>
    </cfRule>
  </conditionalFormatting>
  <conditionalFormatting sqref="J57:J58">
    <cfRule type="expression" dxfId="67" priority="24">
      <formula>VALUE(RIGHT(J57,1))         =     MOD(    MOD(   (MID(J57,1,1)*(-1)+MID(J57,2,1)*5+MID(J57,3,1)*7+MID(J57,4,1)*9+MID(J57,5,1)*4+MID(J57,6,1)*6+MID(J57,7,1)*10+MID(J57,8,1)*5+MID(J57,9,1)*7),11),10)</formula>
    </cfRule>
  </conditionalFormatting>
  <conditionalFormatting sqref="A32">
    <cfRule type="expression" dxfId="66" priority="20">
      <formula>AND(E32&lt;&gt;"",A32="")</formula>
    </cfRule>
  </conditionalFormatting>
  <conditionalFormatting sqref="E32">
    <cfRule type="duplicateValues" dxfId="65" priority="21"/>
  </conditionalFormatting>
  <conditionalFormatting sqref="I32">
    <cfRule type="expression" dxfId="64" priority="17">
      <formula>(IF(LEN(J32)&lt;&gt;10," ",LEFT(J32,5)+1))=I32</formula>
    </cfRule>
  </conditionalFormatting>
  <conditionalFormatting sqref="I32:J32">
    <cfRule type="notContainsBlanks" dxfId="63" priority="18">
      <formula>LEN(TRIM(I32))&gt;0</formula>
    </cfRule>
  </conditionalFormatting>
  <conditionalFormatting sqref="J32">
    <cfRule type="expression" dxfId="62" priority="16">
      <formula>VALUE(RIGHT(J32,1))         =     MOD(    MOD(   (MID(J32,1,1)*(-1)+MID(J32,2,1)*5+MID(J32,3,1)*7+MID(J32,4,1)*9+MID(J32,5,1)*4+MID(J32,6,1)*6+MID(J32,7,1)*10+MID(J32,8,1)*5+MID(J32,9,1)*7),11),10)</formula>
    </cfRule>
  </conditionalFormatting>
  <conditionalFormatting sqref="A20">
    <cfRule type="expression" dxfId="61" priority="15">
      <formula>AND(E20&lt;&gt;"",A20="")</formula>
    </cfRule>
  </conditionalFormatting>
  <conditionalFormatting sqref="A22:A31">
    <cfRule type="expression" dxfId="60" priority="12">
      <formula>AND(E22&lt;&gt;"",A22="")</formula>
    </cfRule>
  </conditionalFormatting>
  <conditionalFormatting sqref="E22:E31">
    <cfRule type="duplicateValues" dxfId="58" priority="13"/>
  </conditionalFormatting>
  <conditionalFormatting sqref="I22:I31">
    <cfRule type="expression" dxfId="57" priority="9">
      <formula>(IF(LEN(J22)&lt;&gt;10," ",LEFT(J22,5)+1))=I22</formula>
    </cfRule>
  </conditionalFormatting>
  <conditionalFormatting sqref="I22:J31">
    <cfRule type="notContainsBlanks" dxfId="56" priority="10">
      <formula>LEN(TRIM(I22))&gt;0</formula>
    </cfRule>
  </conditionalFormatting>
  <conditionalFormatting sqref="J22:J31">
    <cfRule type="expression" dxfId="55" priority="8">
      <formula>VALUE(RIGHT(J22,1))         =     MOD(    MOD(   (MID(J22,1,1)*(-1)+MID(J22,2,1)*5+MID(J22,3,1)*7+MID(J22,4,1)*9+MID(J22,5,1)*4+MID(J22,6,1)*6+MID(J22,7,1)*10+MID(J22,8,1)*5+MID(J22,9,1)*7),11),10)</formula>
    </cfRule>
  </conditionalFormatting>
  <conditionalFormatting sqref="A33:A56">
    <cfRule type="expression" dxfId="6" priority="5">
      <formula>AND(E33&lt;&gt;"",A33="")</formula>
    </cfRule>
  </conditionalFormatting>
  <conditionalFormatting sqref="D33:D56">
    <cfRule type="expression" dxfId="5" priority="4">
      <formula>AND(D33&lt;&gt;"",D33&lt;&gt;"солдат")</formula>
    </cfRule>
  </conditionalFormatting>
  <conditionalFormatting sqref="E33:E56">
    <cfRule type="duplicateValues" dxfId="4" priority="6"/>
  </conditionalFormatting>
  <conditionalFormatting sqref="I33:I56">
    <cfRule type="expression" dxfId="2" priority="2">
      <formula>(IF(LEN(J33)&lt;&gt;10," ",LEFT(J33,5)+1))=I33</formula>
    </cfRule>
  </conditionalFormatting>
  <conditionalFormatting sqref="I33:J56">
    <cfRule type="notContainsBlanks" dxfId="1" priority="3">
      <formula>LEN(TRIM(I33))&gt;0</formula>
    </cfRule>
  </conditionalFormatting>
  <conditionalFormatting sqref="J33:J56">
    <cfRule type="expression" dxfId="0" priority="1">
      <formula>VALUE(RIGHT(J33,1))         =     MOD(    MOD(   (MID(J33,1,1)*(-1)+MID(J33,2,1)*5+MID(J33,3,1)*7+MID(J33,4,1)*9+MID(J33,5,1)*4+MID(J33,6,1)*6+MID(J33,7,1)*10+MID(J33,8,1)*5+MID(J33,9,1)*7),11),10)</formula>
    </cfRule>
  </conditionalFormatting>
  <dataValidations count="2">
    <dataValidation type="list" allowBlank="1" showInputMessage="1" showErrorMessage="1" sqref="O73:O81 O68"/>
    <dataValidation type="list" allowBlank="1" showInputMessage="1" showErrorMessage="1" promptTitle="Виберіть рівень освіти" sqref="O69:O72 O64:O67"/>
  </dataValidations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49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464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G82:G147 G12:G23</xm:sqref>
        </x14:conditionalFormatting>
        <x14:conditionalFormatting xmlns:xm="http://schemas.microsoft.com/office/excel/2006/main">
          <x14:cfRule type="expression" priority="465" id="{AC5DDC59-2CE5-4671-8B36-6FF389AEDBE7}">
            <xm:f>AND(NOT(ISBLANK(F148)), COUNTIF(Settings!G138:G756, F148) &gt; 1, LEN(H148) = 0)</xm:f>
            <x14:dxf>
              <fill>
                <patternFill>
                  <bgColor rgb="FFFFFF00"/>
                </patternFill>
              </fill>
            </x14:dxf>
          </x14:cfRule>
          <xm:sqref>G148:G299</xm:sqref>
        </x14:conditionalFormatting>
        <x14:conditionalFormatting xmlns:xm="http://schemas.microsoft.com/office/excel/2006/main">
          <x14:cfRule type="expression" priority="462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H12:H599</xm:sqref>
        </x14:conditionalFormatting>
        <x14:conditionalFormatting xmlns:xm="http://schemas.microsoft.com/office/excel/2006/main">
          <x14:cfRule type="expression" priority="70" id="{0384F531-02FF-43CB-B16C-F15502E62821}">
            <xm:f>AND(NOT(ISBLANK(F79)), COUNTIF('\Users\Admin\Downloads\Новая папка (11)\Новая папка\[донесення 5.10 загальне 12.06.25___3бат - ОВ.xlsx]Settings'!#REF!, F79) &gt; 1, LEN(H79) = 0)</xm:f>
            <x14:dxf>
              <fill>
                <patternFill>
                  <bgColor rgb="FFFFFF00"/>
                </patternFill>
              </fill>
            </x14:dxf>
          </x14:cfRule>
          <xm:sqref>G79:G81</xm:sqref>
        </x14:conditionalFormatting>
        <x14:conditionalFormatting xmlns:xm="http://schemas.microsoft.com/office/excel/2006/main">
          <x14:cfRule type="expression" priority="58" id="{4ABDDE4F-3767-47C7-AA14-7804A733D306}">
            <xm:f>AND(NOT(ISBLANK(F69)), COUNTIF('\Users\Admin\Downloads\[донесення 5.10 загальне 13.06.25___3бат - ОВ.xlsx]Settings'!#REF!, F69) &gt; 1, LEN(H69) = 0)</xm:f>
            <x14:dxf>
              <fill>
                <patternFill>
                  <bgColor rgb="FFFFFF00"/>
                </patternFill>
              </fill>
            </x14:dxf>
          </x14:cfRule>
          <xm:sqref>G69:G78</xm:sqref>
        </x14:conditionalFormatting>
        <x14:conditionalFormatting xmlns:xm="http://schemas.microsoft.com/office/excel/2006/main">
          <x14:cfRule type="expression" priority="39" id="{47BEFAB5-4EFE-4943-A92E-3CE390D0DBE2}">
            <xm:f>AND(NOT(ISBLANK(F59)), COUNTIF('\Users\Admin\Downloads\[донесення 5.10 загальне 14.06.25___4бат - ОВ.xlsx]Settings'!#REF!, F59) &gt; 1, LEN(H59) = 0)</xm:f>
            <x14:dxf>
              <fill>
                <patternFill>
                  <bgColor rgb="FFFFFF00"/>
                </patternFill>
              </fill>
            </x14:dxf>
          </x14:cfRule>
          <xm:sqref>G59:G68</xm:sqref>
        </x14:conditionalFormatting>
        <x14:conditionalFormatting xmlns:xm="http://schemas.microsoft.com/office/excel/2006/main">
          <x14:cfRule type="expression" priority="30" id="{B1D29CE3-DC37-49C0-8320-A4C4FCBD4E2F}">
            <xm:f>AND(NOT(ISBLANK(F57)), COUNTIF('\Users\Admin\Downloads\[донесення 5.10 загальне 15.06.25___4бат - ОВ.xlsx]Settings'!#REF!, F57) &gt; 1, LEN(H57) = 0)</xm:f>
            <x14:dxf>
              <fill>
                <patternFill>
                  <bgColor rgb="FFFFFF00"/>
                </patternFill>
              </fill>
            </x14:dxf>
          </x14:cfRule>
          <xm:sqref>G57:G58</xm:sqref>
        </x14:conditionalFormatting>
        <x14:conditionalFormatting xmlns:xm="http://schemas.microsoft.com/office/excel/2006/main">
          <x14:cfRule type="expression" priority="22" id="{35811A71-762E-43CD-AF8F-7C5A06DBC11E}">
            <xm:f>AND(NOT(ISBLANK(F32)), COUNTIF('\Users\Admin\Downloads\[донесення 5.10 загальне 16.06.25___4бат - ОВ.xlsx]Settings'!#REF!, F32) &gt; 1, LEN(H32) = 0)</xm:f>
            <x14:dxf>
              <fill>
                <patternFill>
                  <bgColor rgb="FFFFFF00"/>
                </patternFill>
              </fill>
            </x14:dxf>
          </x14:cfRule>
          <xm:sqref>G32</xm:sqref>
        </x14:conditionalFormatting>
        <x14:conditionalFormatting xmlns:xm="http://schemas.microsoft.com/office/excel/2006/main">
          <x14:cfRule type="expression" priority="14" id="{48B9C2C9-756E-434D-917D-A9ECF76662A2}">
            <xm:f>AND(NOT(ISBLANK(F24)), COUNTIF('\Users\Admin\Downloads\[донесення 5.10 загальне 17.06.25___4бат - ОВ.xlsx]Settings'!#REF!, F24) &gt; 1, LEN(H24) = 0)</xm:f>
            <x14:dxf>
              <fill>
                <patternFill>
                  <bgColor rgb="FFFFFF00"/>
                </patternFill>
              </fill>
            </x14:dxf>
          </x14:cfRule>
          <xm:sqref>G24:G31</xm:sqref>
        </x14:conditionalFormatting>
        <x14:conditionalFormatting xmlns:xm="http://schemas.microsoft.com/office/excel/2006/main">
          <x14:cfRule type="expression" priority="7" id="{233D1BCB-C500-4840-AC17-82F0C487AE42}">
            <xm:f>AND(NOT(ISBLANK(F33)), COUNTIF('\Users\Admin\Downloads\[донесення 5.10 загальне 17.06.25___1бат - ОВ.xlsx]Settings'!#REF!, F33) &gt; 1, LEN(H33) = 0)</xm:f>
            <x14:dxf>
              <fill>
                <patternFill>
                  <bgColor rgb="FFFFFF00"/>
                </patternFill>
              </fill>
            </x14:dxf>
          </x14:cfRule>
          <xm:sqref>G33:G56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9">
        <x14:dataValidation type="list" allowBlank="1" showInputMessage="1" showErrorMessage="1">
          <x14:formula1>
            <xm:f>Settings!$A$1:$A$4</xm:f>
          </x14:formula1>
          <xm:sqref>O82:O498 O16:O18</xm:sqref>
        </x14:dataValidation>
        <x14:dataValidation type="list" allowBlank="1" showInputMessage="1" showErrorMessage="1" promptTitle="Виберіть рівень освіти">
          <x14:formula1>
            <xm:f>Settings!$A$1:$A$4</xm:f>
          </x14:formula1>
          <xm:sqref>O12:O15</xm:sqref>
        </x14:dataValidation>
        <x14:dataValidation type="list" allowBlank="1" showInputMessage="1" showErrorMessage="1" promptTitle="Виберіть висновок ВЛК">
          <x14:formula1>
            <xm:f>Settings!$C$1:$C$3</xm:f>
          </x14:formula1>
          <xm:sqref>AB161:AB499</xm:sqref>
        </x14:dataValidation>
        <x14:dataValidation type="list" allowBlank="1" showInputMessage="1" showErrorMessage="1">
          <x14:formula1>
            <xm:f>Settings!$D$1:$D$609</xm:f>
          </x14:formula1>
          <xm:sqref>G82:G611 G12:G23</xm:sqref>
        </x14:dataValidation>
        <x14:dataValidation type="list" allowBlank="1" showInputMessage="1" showErrorMessage="1" promptTitle="Виберіть рівень освіти">
          <x14:formula1>
            <xm:f>'C:\Users\Admin\Downloads\Новая папка (8)\[донесення 5.10 загальне 09.06.25___4бат - ОВ.xlsx]Settings'!#REF!</xm:f>
          </x14:formula1>
          <xm:sqref>O19:O21</xm:sqref>
        </x14:dataValidation>
        <x14:dataValidation type="list" allowBlank="1" showInputMessage="1" showErrorMessage="1">
          <x14:formula1>
            <xm:f>Settings!$C$1:$C$3</xm:f>
          </x14:formula1>
          <xm:sqref>AB12:AB32 AB57:AB160</xm:sqref>
        </x14:dataValidation>
        <x14:dataValidation type="list" allowBlank="1" showInputMessage="1" showErrorMessage="1">
          <x14:formula1>
            <xm:f>Settings!$K$1:$K$9</xm:f>
          </x14:formula1>
          <xm:sqref>D1:D32 D57:D1048576</xm:sqref>
        </x14:dataValidation>
        <x14:dataValidation type="list" allowBlank="1" showInputMessage="1" showErrorMessage="1">
          <x14:formula1>
            <xm:f>'C:\Users\Admin\Downloads\Новая папка (11)\Новая папка\[донесення 5.10 загальне 12.06.25___3бат - ОВ.xlsx]Settings'!#REF!</xm:f>
          </x14:formula1>
          <xm:sqref>G79:G81</xm:sqref>
        </x14:dataValidation>
        <x14:dataValidation type="list" allowBlank="1" showInputMessage="1" showErrorMessage="1">
          <x14:formula1>
            <xm:f>'C:\Users\Admin\Downloads\[донесення 5.10 загальне 13.06.25___3бат - ОВ.xlsx]Settings'!#REF!</xm:f>
          </x14:formula1>
          <xm:sqref>G69:G78</xm:sqref>
        </x14:dataValidation>
        <x14:dataValidation type="list" allowBlank="1" showInputMessage="1" showErrorMessage="1">
          <x14:formula1>
            <xm:f>'C:\Users\Admin\Downloads\[донесення 5.10 загальне 14.06.25___4бат - ОВ.xlsx]Settings'!#REF!</xm:f>
          </x14:formula1>
          <xm:sqref>G59:G68 O59:O63</xm:sqref>
        </x14:dataValidation>
        <x14:dataValidation type="list" allowBlank="1" showInputMessage="1" showErrorMessage="1">
          <x14:formula1>
            <xm:f>'C:\Users\Admin\Downloads\[донесення 5.10 загальне 15.06.25___4бат - ОВ.xlsx]Settings'!#REF!</xm:f>
          </x14:formula1>
          <xm:sqref>G57:G58 O57:O58</xm:sqref>
        </x14:dataValidation>
        <x14:dataValidation type="list" allowBlank="1" showInputMessage="1" showErrorMessage="1">
          <x14:formula1>
            <xm:f>'C:\Users\Admin\Downloads\[донесення 5.10 загальне 16.06.25___4бат - ОВ.xlsx]Settings'!#REF!</xm:f>
          </x14:formula1>
          <xm:sqref>G32 O32</xm:sqref>
        </x14:dataValidation>
        <x14:dataValidation type="list" allowBlank="1" showInputMessage="1" showErrorMessage="1">
          <x14:formula1>
            <xm:f>'C:\Users\Admin\Downloads\[донесення 5.10 загальне 17.06.25___4бат - ОВ.xlsx]Settings'!#REF!</xm:f>
          </x14:formula1>
          <xm:sqref>G24:G31 O26:O31</xm:sqref>
        </x14:dataValidation>
        <x14:dataValidation type="list" allowBlank="1" showInputMessage="1" showErrorMessage="1" promptTitle="Виберіть рівень освіти">
          <x14:formula1>
            <xm:f>'C:\Users\Admin\Downloads\[донесення 5.10 загальне 17.06.25___4бат - ОВ.xlsx]Settings'!#REF!</xm:f>
          </x14:formula1>
          <xm:sqref>O22:O25</xm:sqref>
        </x14:dataValidation>
        <x14:dataValidation type="list" allowBlank="1" showInputMessage="1" showErrorMessage="1">
          <x14:formula1>
            <xm:f>'C:\Users\Admin\Downloads\[донесення 5.10 загальне 17.06.25___1бат - ОВ.xlsx]Settings'!#REF!</xm:f>
          </x14:formula1>
          <xm:sqref>D33:D56</xm:sqref>
        </x14:dataValidation>
        <x14:dataValidation type="list" allowBlank="1" showInputMessage="1" showErrorMessage="1">
          <x14:formula1>
            <xm:f>'C:\Users\Admin\Downloads\[донесення 5.10 загальне 17.06.25___1бат - ОВ.xlsx]Settings'!#REF!</xm:f>
          </x14:formula1>
          <xm:sqref>G33:G56</xm:sqref>
        </x14:dataValidation>
        <x14:dataValidation type="list" allowBlank="1" showInputMessage="1" showErrorMessage="1">
          <x14:formula1>
            <xm:f>'C:\Users\Admin\Downloads\[донесення 5.10 загальне 17.06.25___1бат - ОВ.xlsx]Settings'!#REF!</xm:f>
          </x14:formula1>
          <xm:sqref>AB33:AB56</xm:sqref>
        </x14:dataValidation>
        <x14:dataValidation type="list" allowBlank="1" showInputMessage="1" showErrorMessage="1" promptTitle="Виберіть рівень освіти">
          <x14:formula1>
            <xm:f>'C:\Users\Admin\Downloads\[донесення 5.10 загальне 17.06.25___1бат - ОВ.xlsx]Settings'!#REF!</xm:f>
          </x14:formula1>
          <xm:sqref>O33:O36</xm:sqref>
        </x14:dataValidation>
        <x14:dataValidation type="list" allowBlank="1" showInputMessage="1" showErrorMessage="1">
          <x14:formula1>
            <xm:f>'C:\Users\Admin\Downloads\[донесення 5.10 загальне 17.06.25___1бат - ОВ.xlsx]Settings'!#REF!</xm:f>
          </x14:formula1>
          <xm:sqref>O37:O56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"/>
  <dimension ref="A1:Z1020"/>
  <sheetViews>
    <sheetView workbookViewId="0">
      <selection activeCell="C9" sqref="A1:Z1020"/>
    </sheetView>
  </sheetViews>
  <sheetFormatPr defaultRowHeight="14.4" x14ac:dyDescent="0.3"/>
  <cols>
    <col min="1" max="1" width="11.6640625" bestFit="1" customWidth="1"/>
    <col min="3" max="3" width="18.33203125" bestFit="1" customWidth="1"/>
    <col min="4" max="4" width="17.5546875" customWidth="1"/>
    <col min="5" max="5" width="16.109375" bestFit="1" customWidth="1"/>
    <col min="6" max="6" width="39.33203125" bestFit="1" customWidth="1"/>
    <col min="7" max="7" width="39.33203125" customWidth="1"/>
    <col min="8" max="8" width="17.33203125" bestFit="1" customWidth="1"/>
    <col min="9" max="9" width="29.6640625" bestFit="1" customWidth="1"/>
    <col min="10" max="10" width="16.109375" bestFit="1" customWidth="1"/>
    <col min="11" max="11" width="19.6640625" customWidth="1"/>
  </cols>
  <sheetData>
    <row r="1" spans="1:26" ht="43.8" thickBot="1" x14ac:dyDescent="0.35">
      <c r="A1" s="64" t="s">
        <v>561</v>
      </c>
      <c r="B1" s="63"/>
      <c r="C1" s="64" t="s">
        <v>565</v>
      </c>
      <c r="D1" s="63"/>
      <c r="E1" s="63"/>
      <c r="F1" s="63"/>
      <c r="G1" s="63"/>
      <c r="H1" s="63"/>
      <c r="I1" s="63"/>
      <c r="J1" s="63" t="s">
        <v>945</v>
      </c>
      <c r="K1" s="63" t="s">
        <v>23</v>
      </c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spans="1:26" ht="72.599999999999994" thickBot="1" x14ac:dyDescent="0.35">
      <c r="A2" s="64" t="s">
        <v>562</v>
      </c>
      <c r="B2" s="63"/>
      <c r="C2" s="64" t="s">
        <v>566</v>
      </c>
      <c r="D2" s="63"/>
      <c r="E2" s="63" t="s">
        <v>148</v>
      </c>
      <c r="F2" s="63" t="s">
        <v>172</v>
      </c>
      <c r="G2" s="63" t="s">
        <v>569</v>
      </c>
      <c r="H2" s="63" t="s">
        <v>945</v>
      </c>
      <c r="I2" s="63" t="s">
        <v>957</v>
      </c>
      <c r="J2" s="63" t="s">
        <v>149</v>
      </c>
      <c r="K2" s="65" t="s">
        <v>987</v>
      </c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spans="1:26" ht="43.8" thickBot="1" x14ac:dyDescent="0.35">
      <c r="A3" s="64" t="s">
        <v>563</v>
      </c>
      <c r="B3" s="63"/>
      <c r="C3" s="64" t="s">
        <v>567</v>
      </c>
      <c r="D3" s="63"/>
      <c r="E3" s="63" t="s">
        <v>148</v>
      </c>
      <c r="F3" s="63" t="s">
        <v>173</v>
      </c>
      <c r="G3" s="63" t="s">
        <v>570</v>
      </c>
      <c r="H3" s="63" t="s">
        <v>945</v>
      </c>
      <c r="I3" s="63" t="s">
        <v>957</v>
      </c>
      <c r="J3" s="63" t="s">
        <v>150</v>
      </c>
      <c r="K3" s="65" t="s">
        <v>1052</v>
      </c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spans="1:26" ht="15" thickBot="1" x14ac:dyDescent="0.35">
      <c r="A4" s="63" t="s">
        <v>142</v>
      </c>
      <c r="B4" s="63"/>
      <c r="C4" s="63"/>
      <c r="D4" s="63"/>
      <c r="E4" s="63" t="s">
        <v>148</v>
      </c>
      <c r="F4" s="63" t="s">
        <v>174</v>
      </c>
      <c r="G4" s="63" t="s">
        <v>571</v>
      </c>
      <c r="H4" s="63" t="s">
        <v>945</v>
      </c>
      <c r="I4" s="63" t="s">
        <v>957</v>
      </c>
      <c r="J4" s="63" t="s">
        <v>151</v>
      </c>
      <c r="K4" s="63" t="s">
        <v>1054</v>
      </c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spans="1:26" ht="15" thickBot="1" x14ac:dyDescent="0.35">
      <c r="A5" s="63"/>
      <c r="B5" s="63"/>
      <c r="C5" s="63"/>
      <c r="D5" s="63"/>
      <c r="E5" s="63" t="s">
        <v>148</v>
      </c>
      <c r="F5" s="63" t="s">
        <v>175</v>
      </c>
      <c r="G5" s="63" t="s">
        <v>572</v>
      </c>
      <c r="H5" s="63" t="s">
        <v>945</v>
      </c>
      <c r="I5" s="63" t="s">
        <v>957</v>
      </c>
      <c r="J5" s="63" t="s">
        <v>152</v>
      </c>
      <c r="K5" s="65" t="s">
        <v>1061</v>
      </c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ht="15" thickBot="1" x14ac:dyDescent="0.35">
      <c r="A6" s="63"/>
      <c r="B6" s="63"/>
      <c r="C6" s="63"/>
      <c r="D6" s="63"/>
      <c r="E6" s="63" t="s">
        <v>148</v>
      </c>
      <c r="F6" s="63" t="s">
        <v>171</v>
      </c>
      <c r="G6" s="63" t="s">
        <v>573</v>
      </c>
      <c r="H6" s="63" t="s">
        <v>945</v>
      </c>
      <c r="I6" s="63" t="s">
        <v>957</v>
      </c>
      <c r="J6" s="63" t="s">
        <v>153</v>
      </c>
      <c r="K6" s="65" t="s">
        <v>1118</v>
      </c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ht="15" thickBot="1" x14ac:dyDescent="0.35">
      <c r="A7" s="63"/>
      <c r="B7" s="63"/>
      <c r="C7" s="63"/>
      <c r="D7" s="63"/>
      <c r="E7" s="63" t="s">
        <v>148</v>
      </c>
      <c r="F7" s="63" t="s">
        <v>176</v>
      </c>
      <c r="G7" s="63" t="s">
        <v>574</v>
      </c>
      <c r="H7" s="63" t="s">
        <v>945</v>
      </c>
      <c r="I7" s="63" t="s">
        <v>957</v>
      </c>
      <c r="J7" s="63" t="s">
        <v>154</v>
      </c>
      <c r="K7" s="63" t="s">
        <v>1062</v>
      </c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ht="15" thickBot="1" x14ac:dyDescent="0.35">
      <c r="A8" s="63"/>
      <c r="B8" s="63"/>
      <c r="C8" s="63"/>
      <c r="D8" s="63"/>
      <c r="E8" s="63" t="s">
        <v>148</v>
      </c>
      <c r="F8" s="63" t="s">
        <v>177</v>
      </c>
      <c r="G8" s="63" t="s">
        <v>575</v>
      </c>
      <c r="H8" s="63" t="s">
        <v>945</v>
      </c>
      <c r="I8" s="63" t="s">
        <v>957</v>
      </c>
      <c r="J8" s="63" t="s">
        <v>155</v>
      </c>
      <c r="K8" s="65" t="s">
        <v>1108</v>
      </c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ht="15" thickBot="1" x14ac:dyDescent="0.35">
      <c r="A9" s="63"/>
      <c r="B9" s="63"/>
      <c r="C9" s="63"/>
      <c r="D9" s="63"/>
      <c r="E9" s="63" t="s">
        <v>148</v>
      </c>
      <c r="F9" s="63" t="s">
        <v>178</v>
      </c>
      <c r="G9" s="63" t="s">
        <v>576</v>
      </c>
      <c r="H9" s="63" t="s">
        <v>945</v>
      </c>
      <c r="I9" s="63" t="s">
        <v>957</v>
      </c>
      <c r="J9" s="63" t="s">
        <v>156</v>
      </c>
      <c r="K9" s="65" t="s">
        <v>1088</v>
      </c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ht="27.6" thickBot="1" x14ac:dyDescent="0.35">
      <c r="A10" s="63"/>
      <c r="B10" s="63"/>
      <c r="C10" s="63"/>
      <c r="D10" s="63"/>
      <c r="E10" s="63" t="s">
        <v>148</v>
      </c>
      <c r="F10" s="63" t="s">
        <v>179</v>
      </c>
      <c r="G10" s="63" t="s">
        <v>577</v>
      </c>
      <c r="H10" s="63" t="s">
        <v>945</v>
      </c>
      <c r="I10" s="63" t="s">
        <v>957</v>
      </c>
      <c r="J10" s="63" t="s">
        <v>139</v>
      </c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spans="1:26" ht="15" thickBot="1" x14ac:dyDescent="0.35">
      <c r="A11" s="63"/>
      <c r="B11" s="63"/>
      <c r="C11" s="63"/>
      <c r="D11" s="63"/>
      <c r="E11" s="63" t="s">
        <v>148</v>
      </c>
      <c r="F11" s="63" t="s">
        <v>180</v>
      </c>
      <c r="G11" s="63" t="s">
        <v>578</v>
      </c>
      <c r="H11" s="63" t="s">
        <v>945</v>
      </c>
      <c r="I11" s="63" t="s">
        <v>957</v>
      </c>
      <c r="J11" s="63" t="s">
        <v>1079</v>
      </c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ht="15" thickBot="1" x14ac:dyDescent="0.35">
      <c r="A12" s="63"/>
      <c r="B12" s="63"/>
      <c r="C12" s="63"/>
      <c r="D12" s="63"/>
      <c r="E12" s="63" t="s">
        <v>148</v>
      </c>
      <c r="F12" s="63" t="s">
        <v>181</v>
      </c>
      <c r="G12" s="63" t="s">
        <v>579</v>
      </c>
      <c r="H12" s="63" t="s">
        <v>945</v>
      </c>
      <c r="I12" s="63" t="s">
        <v>957</v>
      </c>
      <c r="J12" s="63" t="s">
        <v>157</v>
      </c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spans="1:26" ht="15" thickBot="1" x14ac:dyDescent="0.35">
      <c r="A13" s="63"/>
      <c r="B13" s="63"/>
      <c r="C13" s="63"/>
      <c r="D13" s="63"/>
      <c r="E13" s="63" t="s">
        <v>148</v>
      </c>
      <c r="F13" s="63" t="s">
        <v>182</v>
      </c>
      <c r="G13" s="63" t="s">
        <v>580</v>
      </c>
      <c r="H13" s="63" t="s">
        <v>945</v>
      </c>
      <c r="I13" s="63" t="s">
        <v>957</v>
      </c>
      <c r="J13" s="63" t="s">
        <v>158</v>
      </c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spans="1:26" ht="27.6" thickBot="1" x14ac:dyDescent="0.35">
      <c r="A14" s="63"/>
      <c r="B14" s="63"/>
      <c r="C14" s="63"/>
      <c r="D14" s="63"/>
      <c r="E14" s="63" t="s">
        <v>148</v>
      </c>
      <c r="F14" s="63" t="s">
        <v>183</v>
      </c>
      <c r="G14" s="63" t="s">
        <v>581</v>
      </c>
      <c r="H14" s="63" t="s">
        <v>945</v>
      </c>
      <c r="I14" s="63" t="s">
        <v>957</v>
      </c>
      <c r="J14" s="63" t="s">
        <v>159</v>
      </c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spans="1:26" ht="15" thickBot="1" x14ac:dyDescent="0.35">
      <c r="A15" s="63"/>
      <c r="B15" s="63"/>
      <c r="C15" s="63"/>
      <c r="D15" s="63"/>
      <c r="E15" s="63" t="s">
        <v>148</v>
      </c>
      <c r="F15" s="63" t="s">
        <v>184</v>
      </c>
      <c r="G15" s="63" t="s">
        <v>582</v>
      </c>
      <c r="H15" s="63" t="s">
        <v>945</v>
      </c>
      <c r="I15" s="63" t="s">
        <v>957</v>
      </c>
      <c r="J15" s="63" t="s">
        <v>160</v>
      </c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 spans="1:26" ht="15" thickBot="1" x14ac:dyDescent="0.35">
      <c r="A16" s="63"/>
      <c r="B16" s="63"/>
      <c r="C16" s="63"/>
      <c r="D16" s="63"/>
      <c r="E16" s="63" t="s">
        <v>148</v>
      </c>
      <c r="F16" s="63" t="s">
        <v>185</v>
      </c>
      <c r="G16" s="63" t="s">
        <v>583</v>
      </c>
      <c r="H16" s="63" t="s">
        <v>945</v>
      </c>
      <c r="I16" s="63" t="s">
        <v>957</v>
      </c>
      <c r="J16" s="63" t="s">
        <v>161</v>
      </c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spans="1:26" ht="27.6" thickBot="1" x14ac:dyDescent="0.35">
      <c r="A17" s="63"/>
      <c r="B17" s="63"/>
      <c r="C17" s="63"/>
      <c r="D17" s="63"/>
      <c r="E17" s="63" t="s">
        <v>148</v>
      </c>
      <c r="F17" s="63" t="s">
        <v>186</v>
      </c>
      <c r="G17" s="63" t="s">
        <v>584</v>
      </c>
      <c r="H17" s="63" t="s">
        <v>945</v>
      </c>
      <c r="I17" s="63" t="s">
        <v>957</v>
      </c>
      <c r="J17" s="63" t="s">
        <v>162</v>
      </c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 spans="1:26" ht="15" thickBot="1" x14ac:dyDescent="0.35">
      <c r="A18" s="63"/>
      <c r="B18" s="63"/>
      <c r="C18" s="63"/>
      <c r="D18" s="63"/>
      <c r="E18" s="63" t="s">
        <v>148</v>
      </c>
      <c r="F18" s="63" t="s">
        <v>187</v>
      </c>
      <c r="G18" s="63" t="s">
        <v>585</v>
      </c>
      <c r="H18" s="63" t="s">
        <v>945</v>
      </c>
      <c r="I18" s="63" t="s">
        <v>957</v>
      </c>
      <c r="J18" s="63" t="s">
        <v>163</v>
      </c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 spans="1:26" ht="15" thickBot="1" x14ac:dyDescent="0.35">
      <c r="A19" s="63"/>
      <c r="B19" s="63"/>
      <c r="C19" s="63"/>
      <c r="D19" s="63"/>
      <c r="E19" s="63" t="s">
        <v>148</v>
      </c>
      <c r="F19" s="63" t="s">
        <v>188</v>
      </c>
      <c r="G19" s="63" t="s">
        <v>586</v>
      </c>
      <c r="H19" s="63" t="s">
        <v>945</v>
      </c>
      <c r="I19" s="63" t="s">
        <v>957</v>
      </c>
      <c r="J19" s="63" t="s">
        <v>164</v>
      </c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 spans="1:26" ht="15" thickBot="1" x14ac:dyDescent="0.35">
      <c r="A20" s="63"/>
      <c r="B20" s="63"/>
      <c r="C20" s="63"/>
      <c r="D20" s="63"/>
      <c r="E20" s="63" t="s">
        <v>148</v>
      </c>
      <c r="F20" s="63" t="s">
        <v>189</v>
      </c>
      <c r="G20" s="63" t="s">
        <v>587</v>
      </c>
      <c r="H20" s="63" t="s">
        <v>945</v>
      </c>
      <c r="I20" s="63" t="s">
        <v>957</v>
      </c>
      <c r="J20" s="63" t="s">
        <v>165</v>
      </c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spans="1:26" ht="15" thickBot="1" x14ac:dyDescent="0.35">
      <c r="A21" s="63"/>
      <c r="B21" s="63"/>
      <c r="C21" s="63"/>
      <c r="D21" s="63"/>
      <c r="E21" s="63" t="s">
        <v>148</v>
      </c>
      <c r="F21" s="63" t="s">
        <v>190</v>
      </c>
      <c r="G21" s="63" t="s">
        <v>588</v>
      </c>
      <c r="H21" s="63" t="s">
        <v>945</v>
      </c>
      <c r="I21" s="63" t="s">
        <v>957</v>
      </c>
      <c r="J21" s="63" t="s">
        <v>166</v>
      </c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spans="1:26" ht="15" thickBot="1" x14ac:dyDescent="0.35">
      <c r="A22" s="63"/>
      <c r="B22" s="63"/>
      <c r="C22" s="63"/>
      <c r="D22" s="63"/>
      <c r="E22" s="63" t="s">
        <v>148</v>
      </c>
      <c r="F22" s="63" t="s">
        <v>191</v>
      </c>
      <c r="G22" s="63" t="s">
        <v>589</v>
      </c>
      <c r="H22" s="63" t="s">
        <v>945</v>
      </c>
      <c r="I22" s="63" t="s">
        <v>957</v>
      </c>
      <c r="J22" s="63" t="s">
        <v>167</v>
      </c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spans="1:26" ht="15" thickBot="1" x14ac:dyDescent="0.35">
      <c r="A23" s="63"/>
      <c r="B23" s="63"/>
      <c r="C23" s="63"/>
      <c r="D23" s="63"/>
      <c r="E23" s="63" t="s">
        <v>148</v>
      </c>
      <c r="F23" s="63" t="s">
        <v>192</v>
      </c>
      <c r="G23" s="63" t="s">
        <v>590</v>
      </c>
      <c r="H23" s="63" t="s">
        <v>945</v>
      </c>
      <c r="I23" s="63" t="s">
        <v>957</v>
      </c>
      <c r="J23" s="63" t="s">
        <v>168</v>
      </c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spans="1:26" ht="15" thickBot="1" x14ac:dyDescent="0.35">
      <c r="A24" s="63"/>
      <c r="B24" s="63"/>
      <c r="C24" s="63"/>
      <c r="D24" s="63"/>
      <c r="E24" s="63" t="s">
        <v>148</v>
      </c>
      <c r="F24" s="63" t="s">
        <v>1100</v>
      </c>
      <c r="G24" s="63" t="s">
        <v>1099</v>
      </c>
      <c r="H24" s="63" t="s">
        <v>945</v>
      </c>
      <c r="I24" s="63" t="s">
        <v>957</v>
      </c>
      <c r="J24" s="63" t="s">
        <v>169</v>
      </c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spans="1:26" ht="15" thickBot="1" x14ac:dyDescent="0.35">
      <c r="A25" s="63"/>
      <c r="B25" s="63"/>
      <c r="C25" s="63"/>
      <c r="D25" s="63"/>
      <c r="E25" s="63" t="s">
        <v>148</v>
      </c>
      <c r="F25" s="63" t="s">
        <v>1068</v>
      </c>
      <c r="G25" s="63" t="s">
        <v>1067</v>
      </c>
      <c r="H25" s="63" t="s">
        <v>945</v>
      </c>
      <c r="I25" s="63" t="s">
        <v>957</v>
      </c>
      <c r="J25" s="63" t="s">
        <v>170</v>
      </c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spans="1:26" ht="15" thickBot="1" x14ac:dyDescent="0.35">
      <c r="A26" s="63"/>
      <c r="B26" s="63"/>
      <c r="C26" s="63"/>
      <c r="D26" s="63"/>
      <c r="E26" s="63" t="s">
        <v>148</v>
      </c>
      <c r="F26" s="63" t="s">
        <v>193</v>
      </c>
      <c r="G26" s="63" t="s">
        <v>591</v>
      </c>
      <c r="H26" s="63" t="s">
        <v>945</v>
      </c>
      <c r="I26" s="63" t="s">
        <v>957</v>
      </c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spans="1:26" ht="15" thickBot="1" x14ac:dyDescent="0.35">
      <c r="A27" s="63"/>
      <c r="B27" s="63"/>
      <c r="C27" s="63"/>
      <c r="D27" s="63"/>
      <c r="E27" s="63" t="s">
        <v>148</v>
      </c>
      <c r="F27" s="63" t="s">
        <v>194</v>
      </c>
      <c r="G27" s="63" t="s">
        <v>592</v>
      </c>
      <c r="H27" s="63" t="s">
        <v>945</v>
      </c>
      <c r="I27" s="63" t="s">
        <v>957</v>
      </c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spans="1:26" ht="27.6" thickBot="1" x14ac:dyDescent="0.35">
      <c r="A28" s="63"/>
      <c r="B28" s="63"/>
      <c r="C28" s="63"/>
      <c r="D28" s="63"/>
      <c r="E28" s="63" t="s">
        <v>149</v>
      </c>
      <c r="F28" s="63" t="s">
        <v>195</v>
      </c>
      <c r="G28" s="63" t="s">
        <v>593</v>
      </c>
      <c r="H28" s="63" t="s">
        <v>134</v>
      </c>
      <c r="I28" s="63" t="s">
        <v>958</v>
      </c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spans="1:26" ht="15" thickBot="1" x14ac:dyDescent="0.35">
      <c r="A29" s="63"/>
      <c r="B29" s="63"/>
      <c r="C29" s="63"/>
      <c r="D29" s="63"/>
      <c r="E29" s="63" t="s">
        <v>149</v>
      </c>
      <c r="F29" s="63" t="s">
        <v>1071</v>
      </c>
      <c r="G29" s="63" t="s">
        <v>1069</v>
      </c>
      <c r="H29" s="63" t="s">
        <v>134</v>
      </c>
      <c r="I29" s="63" t="s">
        <v>958</v>
      </c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spans="1:26" ht="15" thickBot="1" x14ac:dyDescent="0.35">
      <c r="A30" s="63"/>
      <c r="B30" s="63"/>
      <c r="C30" s="63"/>
      <c r="D30" s="63"/>
      <c r="E30" s="63" t="s">
        <v>149</v>
      </c>
      <c r="F30" s="63" t="s">
        <v>1072</v>
      </c>
      <c r="G30" s="63" t="s">
        <v>1070</v>
      </c>
      <c r="H30" s="63" t="s">
        <v>134</v>
      </c>
      <c r="I30" s="63" t="s">
        <v>958</v>
      </c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spans="1:26" ht="27.6" thickBot="1" x14ac:dyDescent="0.35">
      <c r="A31" s="63"/>
      <c r="B31" s="63"/>
      <c r="C31" s="63"/>
      <c r="D31" s="63"/>
      <c r="E31" s="63" t="s">
        <v>149</v>
      </c>
      <c r="F31" s="63" t="s">
        <v>988</v>
      </c>
      <c r="G31" s="63" t="s">
        <v>989</v>
      </c>
      <c r="H31" s="63" t="s">
        <v>134</v>
      </c>
      <c r="I31" s="63" t="s">
        <v>958</v>
      </c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spans="1:26" ht="15" thickBot="1" x14ac:dyDescent="0.35">
      <c r="A32" s="63"/>
      <c r="B32" s="63"/>
      <c r="C32" s="63"/>
      <c r="D32" s="63"/>
      <c r="E32" s="63" t="s">
        <v>149</v>
      </c>
      <c r="F32" s="63" t="s">
        <v>196</v>
      </c>
      <c r="G32" s="63" t="s">
        <v>594</v>
      </c>
      <c r="H32" s="63" t="s">
        <v>134</v>
      </c>
      <c r="I32" s="63" t="s">
        <v>958</v>
      </c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spans="1:26" ht="15" thickBot="1" x14ac:dyDescent="0.35">
      <c r="A33" s="63"/>
      <c r="B33" s="63"/>
      <c r="C33" s="63"/>
      <c r="D33" s="63"/>
      <c r="E33" s="63" t="s">
        <v>149</v>
      </c>
      <c r="F33" s="63" t="s">
        <v>1102</v>
      </c>
      <c r="G33" s="63" t="s">
        <v>1103</v>
      </c>
      <c r="H33" s="63" t="s">
        <v>134</v>
      </c>
      <c r="I33" s="63" t="s">
        <v>958</v>
      </c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spans="1:26" ht="15" thickBot="1" x14ac:dyDescent="0.35">
      <c r="A34" s="63"/>
      <c r="B34" s="63"/>
      <c r="C34" s="63"/>
      <c r="D34" s="63"/>
      <c r="E34" s="63" t="s">
        <v>149</v>
      </c>
      <c r="F34" s="63" t="s">
        <v>197</v>
      </c>
      <c r="G34" s="63" t="s">
        <v>595</v>
      </c>
      <c r="H34" s="63" t="s">
        <v>134</v>
      </c>
      <c r="I34" s="63" t="s">
        <v>958</v>
      </c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spans="1:26" ht="27.6" thickBot="1" x14ac:dyDescent="0.35">
      <c r="A35" s="63"/>
      <c r="B35" s="63"/>
      <c r="C35" s="63"/>
      <c r="D35" s="63"/>
      <c r="E35" s="63" t="s">
        <v>149</v>
      </c>
      <c r="F35" s="63" t="s">
        <v>198</v>
      </c>
      <c r="G35" s="63" t="s">
        <v>596</v>
      </c>
      <c r="H35" s="63" t="s">
        <v>134</v>
      </c>
      <c r="I35" s="63" t="s">
        <v>958</v>
      </c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spans="1:26" ht="15" thickBot="1" x14ac:dyDescent="0.35">
      <c r="A36" s="63"/>
      <c r="B36" s="63"/>
      <c r="C36" s="63"/>
      <c r="D36" s="63"/>
      <c r="E36" s="63" t="s">
        <v>149</v>
      </c>
      <c r="F36" s="63" t="s">
        <v>990</v>
      </c>
      <c r="G36" s="63" t="s">
        <v>991</v>
      </c>
      <c r="H36" s="63" t="s">
        <v>134</v>
      </c>
      <c r="I36" s="63" t="s">
        <v>958</v>
      </c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ht="15" thickBot="1" x14ac:dyDescent="0.35">
      <c r="A37" s="63"/>
      <c r="B37" s="63"/>
      <c r="C37" s="63"/>
      <c r="D37" s="63"/>
      <c r="E37" s="63" t="s">
        <v>149</v>
      </c>
      <c r="F37" s="63" t="s">
        <v>199</v>
      </c>
      <c r="G37" s="63" t="s">
        <v>597</v>
      </c>
      <c r="H37" s="63" t="s">
        <v>134</v>
      </c>
      <c r="I37" s="63" t="s">
        <v>958</v>
      </c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spans="1:26" ht="15" thickBot="1" x14ac:dyDescent="0.35">
      <c r="A38" s="63"/>
      <c r="B38" s="63"/>
      <c r="C38" s="63"/>
      <c r="D38" s="63"/>
      <c r="E38" s="63" t="s">
        <v>149</v>
      </c>
      <c r="F38" s="63" t="s">
        <v>200</v>
      </c>
      <c r="G38" s="63" t="s">
        <v>598</v>
      </c>
      <c r="H38" s="63" t="s">
        <v>134</v>
      </c>
      <c r="I38" s="63" t="s">
        <v>958</v>
      </c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spans="1:26" ht="27.6" thickBot="1" x14ac:dyDescent="0.35">
      <c r="A39" s="63"/>
      <c r="B39" s="63"/>
      <c r="C39" s="63"/>
      <c r="D39" s="63"/>
      <c r="E39" s="63" t="s">
        <v>149</v>
      </c>
      <c r="F39" s="63" t="s">
        <v>1109</v>
      </c>
      <c r="G39" s="63" t="s">
        <v>1110</v>
      </c>
      <c r="H39" s="63" t="s">
        <v>134</v>
      </c>
      <c r="I39" s="63" t="s">
        <v>958</v>
      </c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spans="1:26" ht="27.6" thickBot="1" x14ac:dyDescent="0.35">
      <c r="A40" s="63"/>
      <c r="B40" s="63"/>
      <c r="C40" s="63"/>
      <c r="D40" s="63"/>
      <c r="E40" s="63" t="s">
        <v>149</v>
      </c>
      <c r="F40" s="63" t="s">
        <v>992</v>
      </c>
      <c r="G40" s="63" t="s">
        <v>993</v>
      </c>
      <c r="H40" s="63" t="s">
        <v>134</v>
      </c>
      <c r="I40" s="63" t="s">
        <v>958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spans="1:26" ht="15" thickBot="1" x14ac:dyDescent="0.35">
      <c r="A41" s="63"/>
      <c r="B41" s="63"/>
      <c r="C41" s="63"/>
      <c r="D41" s="63"/>
      <c r="E41" s="63" t="s">
        <v>149</v>
      </c>
      <c r="F41" s="63" t="s">
        <v>201</v>
      </c>
      <c r="G41" s="63" t="s">
        <v>133</v>
      </c>
      <c r="H41" s="63" t="s">
        <v>134</v>
      </c>
      <c r="I41" s="63" t="s">
        <v>958</v>
      </c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spans="1:26" ht="15" thickBot="1" x14ac:dyDescent="0.35">
      <c r="A42" s="63"/>
      <c r="B42" s="63"/>
      <c r="C42" s="63"/>
      <c r="D42" s="63"/>
      <c r="E42" s="63" t="s">
        <v>149</v>
      </c>
      <c r="F42" s="63" t="s">
        <v>202</v>
      </c>
      <c r="G42" s="63" t="s">
        <v>599</v>
      </c>
      <c r="H42" s="63" t="s">
        <v>134</v>
      </c>
      <c r="I42" s="63" t="s">
        <v>958</v>
      </c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spans="1:26" ht="15" thickBot="1" x14ac:dyDescent="0.35">
      <c r="A43" s="63"/>
      <c r="B43" s="63"/>
      <c r="C43" s="63"/>
      <c r="D43" s="63"/>
      <c r="E43" s="63" t="s">
        <v>149</v>
      </c>
      <c r="F43" s="63" t="s">
        <v>203</v>
      </c>
      <c r="G43" s="63" t="s">
        <v>600</v>
      </c>
      <c r="H43" s="63" t="s">
        <v>134</v>
      </c>
      <c r="I43" s="63" t="s">
        <v>958</v>
      </c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spans="1:26" ht="15" thickBot="1" x14ac:dyDescent="0.35">
      <c r="A44" s="63"/>
      <c r="B44" s="63"/>
      <c r="C44" s="63"/>
      <c r="D44" s="63"/>
      <c r="E44" s="63" t="s">
        <v>149</v>
      </c>
      <c r="F44" s="63" t="s">
        <v>204</v>
      </c>
      <c r="G44" s="63" t="s">
        <v>601</v>
      </c>
      <c r="H44" s="63" t="s">
        <v>134</v>
      </c>
      <c r="I44" s="63" t="s">
        <v>958</v>
      </c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spans="1:26" ht="15" thickBot="1" x14ac:dyDescent="0.35">
      <c r="A45" s="63"/>
      <c r="B45" s="63"/>
      <c r="C45" s="63"/>
      <c r="D45" s="63"/>
      <c r="E45" s="63" t="s">
        <v>150</v>
      </c>
      <c r="F45" s="63" t="s">
        <v>205</v>
      </c>
      <c r="G45" s="63" t="s">
        <v>602</v>
      </c>
      <c r="H45" s="63" t="s">
        <v>120</v>
      </c>
      <c r="I45" s="63" t="s">
        <v>979</v>
      </c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ht="15" thickBot="1" x14ac:dyDescent="0.35">
      <c r="A46" s="63"/>
      <c r="B46" s="63"/>
      <c r="C46" s="63"/>
      <c r="D46" s="63"/>
      <c r="E46" s="63" t="s">
        <v>150</v>
      </c>
      <c r="F46" s="63" t="s">
        <v>206</v>
      </c>
      <c r="G46" s="63" t="s">
        <v>603</v>
      </c>
      <c r="H46" s="63" t="s">
        <v>120</v>
      </c>
      <c r="I46" s="63" t="s">
        <v>979</v>
      </c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spans="1:26" ht="15" thickBot="1" x14ac:dyDescent="0.35">
      <c r="A47" s="63"/>
      <c r="B47" s="63"/>
      <c r="C47" s="63"/>
      <c r="D47" s="63"/>
      <c r="E47" s="63" t="s">
        <v>150</v>
      </c>
      <c r="F47" s="63" t="s">
        <v>207</v>
      </c>
      <c r="G47" s="63" t="s">
        <v>604</v>
      </c>
      <c r="H47" s="63" t="s">
        <v>120</v>
      </c>
      <c r="I47" s="63" t="s">
        <v>979</v>
      </c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spans="1:26" ht="27.6" thickBot="1" x14ac:dyDescent="0.35">
      <c r="A48" s="63"/>
      <c r="B48" s="63"/>
      <c r="C48" s="63"/>
      <c r="D48" s="63"/>
      <c r="E48" s="63" t="s">
        <v>150</v>
      </c>
      <c r="F48" s="63" t="s">
        <v>208</v>
      </c>
      <c r="G48" s="63" t="s">
        <v>605</v>
      </c>
      <c r="H48" s="63" t="s">
        <v>120</v>
      </c>
      <c r="I48" s="63" t="s">
        <v>979</v>
      </c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spans="1:26" ht="27.6" thickBot="1" x14ac:dyDescent="0.35">
      <c r="A49" s="63"/>
      <c r="B49" s="63"/>
      <c r="C49" s="63"/>
      <c r="D49" s="63"/>
      <c r="E49" s="63" t="s">
        <v>150</v>
      </c>
      <c r="F49" s="63" t="s">
        <v>209</v>
      </c>
      <c r="G49" s="63" t="s">
        <v>606</v>
      </c>
      <c r="H49" s="63" t="s">
        <v>120</v>
      </c>
      <c r="I49" s="63" t="s">
        <v>979</v>
      </c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spans="1:26" ht="15" thickBot="1" x14ac:dyDescent="0.35">
      <c r="A50" s="63"/>
      <c r="B50" s="63"/>
      <c r="C50" s="63"/>
      <c r="D50" s="63"/>
      <c r="E50" s="63" t="s">
        <v>150</v>
      </c>
      <c r="F50" s="63" t="s">
        <v>210</v>
      </c>
      <c r="G50" s="63" t="s">
        <v>607</v>
      </c>
      <c r="H50" s="63" t="s">
        <v>120</v>
      </c>
      <c r="I50" s="63" t="s">
        <v>979</v>
      </c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spans="1:26" ht="15" thickBot="1" x14ac:dyDescent="0.35">
      <c r="A51" s="63"/>
      <c r="B51" s="63"/>
      <c r="C51" s="63"/>
      <c r="D51" s="63"/>
      <c r="E51" s="63" t="s">
        <v>150</v>
      </c>
      <c r="F51" s="63" t="s">
        <v>211</v>
      </c>
      <c r="G51" s="63" t="s">
        <v>121</v>
      </c>
      <c r="H51" s="63" t="s">
        <v>120</v>
      </c>
      <c r="I51" s="63" t="s">
        <v>979</v>
      </c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spans="1:26" ht="15" thickBot="1" x14ac:dyDescent="0.35">
      <c r="A52" s="63"/>
      <c r="B52" s="63"/>
      <c r="C52" s="63"/>
      <c r="D52" s="63"/>
      <c r="E52" s="63" t="s">
        <v>150</v>
      </c>
      <c r="F52" s="63" t="s">
        <v>212</v>
      </c>
      <c r="G52" s="63" t="s">
        <v>608</v>
      </c>
      <c r="H52" s="63" t="s">
        <v>120</v>
      </c>
      <c r="I52" s="63" t="s">
        <v>979</v>
      </c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spans="1:26" ht="15" thickBot="1" x14ac:dyDescent="0.35">
      <c r="A53" s="63"/>
      <c r="B53" s="63"/>
      <c r="C53" s="63"/>
      <c r="D53" s="63"/>
      <c r="E53" s="63" t="s">
        <v>150</v>
      </c>
      <c r="F53" s="63" t="s">
        <v>213</v>
      </c>
      <c r="G53" s="63" t="s">
        <v>609</v>
      </c>
      <c r="H53" s="63" t="s">
        <v>120</v>
      </c>
      <c r="I53" s="63" t="s">
        <v>979</v>
      </c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spans="1:26" ht="15" thickBot="1" x14ac:dyDescent="0.35">
      <c r="A54" s="63"/>
      <c r="B54" s="63"/>
      <c r="C54" s="63"/>
      <c r="D54" s="63"/>
      <c r="E54" s="63" t="s">
        <v>150</v>
      </c>
      <c r="F54" s="63" t="s">
        <v>214</v>
      </c>
      <c r="G54" s="63" t="s">
        <v>610</v>
      </c>
      <c r="H54" s="63" t="s">
        <v>120</v>
      </c>
      <c r="I54" s="63" t="s">
        <v>979</v>
      </c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spans="1:26" ht="15" thickBot="1" x14ac:dyDescent="0.35">
      <c r="A55" s="63"/>
      <c r="B55" s="63"/>
      <c r="C55" s="63"/>
      <c r="D55" s="63"/>
      <c r="E55" s="63" t="s">
        <v>150</v>
      </c>
      <c r="F55" s="63" t="s">
        <v>215</v>
      </c>
      <c r="G55" s="63" t="s">
        <v>611</v>
      </c>
      <c r="H55" s="63" t="s">
        <v>120</v>
      </c>
      <c r="I55" s="63" t="s">
        <v>979</v>
      </c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spans="1:26" ht="15" thickBot="1" x14ac:dyDescent="0.35">
      <c r="A56" s="63"/>
      <c r="B56" s="63"/>
      <c r="C56" s="63"/>
      <c r="D56" s="63"/>
      <c r="E56" s="63" t="s">
        <v>150</v>
      </c>
      <c r="F56" s="63" t="s">
        <v>216</v>
      </c>
      <c r="G56" s="63" t="s">
        <v>612</v>
      </c>
      <c r="H56" s="63" t="s">
        <v>120</v>
      </c>
      <c r="I56" s="63" t="s">
        <v>979</v>
      </c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spans="1:26" ht="15" thickBot="1" x14ac:dyDescent="0.35">
      <c r="A57" s="63"/>
      <c r="B57" s="63"/>
      <c r="C57" s="63"/>
      <c r="D57" s="63" t="s">
        <v>1055</v>
      </c>
      <c r="E57" s="63" t="s">
        <v>150</v>
      </c>
      <c r="F57" s="63" t="s">
        <v>217</v>
      </c>
      <c r="G57" s="63" t="s">
        <v>613</v>
      </c>
      <c r="H57" s="63" t="s">
        <v>120</v>
      </c>
      <c r="I57" s="63" t="s">
        <v>979</v>
      </c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spans="1:26" ht="15" thickBot="1" x14ac:dyDescent="0.35">
      <c r="A58" s="63"/>
      <c r="B58" s="63"/>
      <c r="C58" s="63"/>
      <c r="D58" s="63" t="s">
        <v>1055</v>
      </c>
      <c r="E58" s="63" t="s">
        <v>150</v>
      </c>
      <c r="F58" s="63" t="s">
        <v>218</v>
      </c>
      <c r="G58" s="63" t="s">
        <v>129</v>
      </c>
      <c r="H58" s="63" t="s">
        <v>120</v>
      </c>
      <c r="I58" s="63" t="s">
        <v>979</v>
      </c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spans="1:26" ht="15" thickBot="1" x14ac:dyDescent="0.35">
      <c r="A59" s="63"/>
      <c r="B59" s="63"/>
      <c r="C59" s="63"/>
      <c r="D59" s="63"/>
      <c r="E59" s="63" t="s">
        <v>150</v>
      </c>
      <c r="F59" s="63" t="s">
        <v>219</v>
      </c>
      <c r="G59" s="63" t="s">
        <v>614</v>
      </c>
      <c r="H59" s="63" t="s">
        <v>120</v>
      </c>
      <c r="I59" s="63" t="s">
        <v>979</v>
      </c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spans="1:26" ht="15" thickBot="1" x14ac:dyDescent="0.35">
      <c r="A60" s="63"/>
      <c r="B60" s="63"/>
      <c r="C60" s="63"/>
      <c r="D60" s="63"/>
      <c r="E60" s="63" t="s">
        <v>150</v>
      </c>
      <c r="F60" s="63" t="s">
        <v>220</v>
      </c>
      <c r="G60" s="63" t="s">
        <v>615</v>
      </c>
      <c r="H60" s="63" t="s">
        <v>120</v>
      </c>
      <c r="I60" s="63" t="s">
        <v>979</v>
      </c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spans="1:26" ht="15" thickBot="1" x14ac:dyDescent="0.35">
      <c r="A61" s="63"/>
      <c r="B61" s="63"/>
      <c r="C61" s="63"/>
      <c r="D61" s="63"/>
      <c r="E61" s="63" t="s">
        <v>150</v>
      </c>
      <c r="F61" s="63" t="s">
        <v>221</v>
      </c>
      <c r="G61" s="63" t="s">
        <v>616</v>
      </c>
      <c r="H61" s="63" t="s">
        <v>120</v>
      </c>
      <c r="I61" s="63" t="s">
        <v>979</v>
      </c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spans="1:26" ht="27.6" thickBot="1" x14ac:dyDescent="0.35">
      <c r="A62" s="63"/>
      <c r="B62" s="63"/>
      <c r="C62" s="63"/>
      <c r="D62" s="63"/>
      <c r="E62" s="63" t="s">
        <v>150</v>
      </c>
      <c r="F62" s="63" t="s">
        <v>222</v>
      </c>
      <c r="G62" s="63" t="s">
        <v>617</v>
      </c>
      <c r="H62" s="63" t="s">
        <v>120</v>
      </c>
      <c r="I62" s="63" t="s">
        <v>979</v>
      </c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spans="1:26" ht="15" thickBot="1" x14ac:dyDescent="0.35">
      <c r="A63" s="63"/>
      <c r="B63" s="63"/>
      <c r="C63" s="63"/>
      <c r="D63" s="63"/>
      <c r="E63" s="63" t="s">
        <v>150</v>
      </c>
      <c r="F63" s="63" t="s">
        <v>223</v>
      </c>
      <c r="G63" s="63" t="s">
        <v>618</v>
      </c>
      <c r="H63" s="63" t="s">
        <v>120</v>
      </c>
      <c r="I63" s="63" t="s">
        <v>979</v>
      </c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ht="15" thickBot="1" x14ac:dyDescent="0.35">
      <c r="A64" s="63"/>
      <c r="B64" s="63"/>
      <c r="C64" s="63"/>
      <c r="D64" s="63"/>
      <c r="E64" s="63" t="s">
        <v>150</v>
      </c>
      <c r="F64" s="63" t="s">
        <v>224</v>
      </c>
      <c r="G64" s="63" t="s">
        <v>619</v>
      </c>
      <c r="H64" s="63" t="s">
        <v>120</v>
      </c>
      <c r="I64" s="63" t="s">
        <v>979</v>
      </c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spans="1:26" ht="15" thickBot="1" x14ac:dyDescent="0.35">
      <c r="A65" s="63"/>
      <c r="B65" s="63"/>
      <c r="C65" s="63"/>
      <c r="D65" s="63"/>
      <c r="E65" s="63" t="s">
        <v>150</v>
      </c>
      <c r="F65" s="63" t="s">
        <v>225</v>
      </c>
      <c r="G65" s="63" t="s">
        <v>620</v>
      </c>
      <c r="H65" s="63" t="s">
        <v>120</v>
      </c>
      <c r="I65" s="63" t="s">
        <v>979</v>
      </c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spans="1:26" ht="15" thickBot="1" x14ac:dyDescent="0.35">
      <c r="A66" s="63"/>
      <c r="B66" s="63"/>
      <c r="C66" s="63"/>
      <c r="D66" s="63"/>
      <c r="E66" s="63" t="s">
        <v>150</v>
      </c>
      <c r="F66" s="63" t="s">
        <v>226</v>
      </c>
      <c r="G66" s="63" t="s">
        <v>621</v>
      </c>
      <c r="H66" s="63" t="s">
        <v>120</v>
      </c>
      <c r="I66" s="63" t="s">
        <v>979</v>
      </c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spans="1:26" ht="15" thickBot="1" x14ac:dyDescent="0.35">
      <c r="A67" s="63"/>
      <c r="B67" s="63"/>
      <c r="C67" s="63"/>
      <c r="D67" s="63"/>
      <c r="E67" s="63" t="s">
        <v>150</v>
      </c>
      <c r="F67" s="63" t="s">
        <v>227</v>
      </c>
      <c r="G67" s="63" t="s">
        <v>622</v>
      </c>
      <c r="H67" s="63" t="s">
        <v>120</v>
      </c>
      <c r="I67" s="63" t="s">
        <v>979</v>
      </c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spans="1:26" ht="15" thickBot="1" x14ac:dyDescent="0.35">
      <c r="A68" s="63"/>
      <c r="B68" s="63"/>
      <c r="C68" s="63"/>
      <c r="D68" s="63" t="s">
        <v>1055</v>
      </c>
      <c r="E68" s="63" t="s">
        <v>150</v>
      </c>
      <c r="F68" s="63" t="s">
        <v>228</v>
      </c>
      <c r="G68" s="63" t="s">
        <v>623</v>
      </c>
      <c r="H68" s="63" t="s">
        <v>120</v>
      </c>
      <c r="I68" s="63" t="s">
        <v>979</v>
      </c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ht="15" thickBot="1" x14ac:dyDescent="0.35">
      <c r="A69" s="63"/>
      <c r="B69" s="63"/>
      <c r="C69" s="63"/>
      <c r="D69" s="63"/>
      <c r="E69" s="63" t="s">
        <v>150</v>
      </c>
      <c r="F69" s="63" t="s">
        <v>229</v>
      </c>
      <c r="G69" s="63" t="s">
        <v>624</v>
      </c>
      <c r="H69" s="63" t="s">
        <v>120</v>
      </c>
      <c r="I69" s="63" t="s">
        <v>979</v>
      </c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spans="1:26" ht="15" thickBot="1" x14ac:dyDescent="0.35">
      <c r="A70" s="63"/>
      <c r="B70" s="63"/>
      <c r="C70" s="63"/>
      <c r="D70" s="63"/>
      <c r="E70" s="63" t="s">
        <v>150</v>
      </c>
      <c r="F70" s="63" t="s">
        <v>1080</v>
      </c>
      <c r="G70" s="63" t="s">
        <v>625</v>
      </c>
      <c r="H70" s="63" t="s">
        <v>120</v>
      </c>
      <c r="I70" s="63" t="s">
        <v>979</v>
      </c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spans="1:26" ht="15" thickBot="1" x14ac:dyDescent="0.35">
      <c r="A71" s="63"/>
      <c r="B71" s="63"/>
      <c r="C71" s="63"/>
      <c r="D71" s="63"/>
      <c r="E71" s="63" t="s">
        <v>150</v>
      </c>
      <c r="F71" s="63" t="s">
        <v>230</v>
      </c>
      <c r="G71" s="63" t="s">
        <v>625</v>
      </c>
      <c r="H71" s="63" t="s">
        <v>120</v>
      </c>
      <c r="I71" s="63" t="s">
        <v>979</v>
      </c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spans="1:26" ht="27.6" thickBot="1" x14ac:dyDescent="0.35">
      <c r="A72" s="63"/>
      <c r="B72" s="63"/>
      <c r="C72" s="63"/>
      <c r="D72" s="63"/>
      <c r="E72" s="63" t="s">
        <v>150</v>
      </c>
      <c r="F72" s="63" t="s">
        <v>231</v>
      </c>
      <c r="G72" s="63" t="s">
        <v>626</v>
      </c>
      <c r="H72" s="63" t="s">
        <v>120</v>
      </c>
      <c r="I72" s="63" t="s">
        <v>979</v>
      </c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spans="1:26" ht="27.6" thickBot="1" x14ac:dyDescent="0.35">
      <c r="A73" s="63"/>
      <c r="B73" s="63"/>
      <c r="C73" s="63"/>
      <c r="D73" s="63"/>
      <c r="E73" s="63" t="s">
        <v>150</v>
      </c>
      <c r="F73" s="63" t="s">
        <v>232</v>
      </c>
      <c r="G73" s="63" t="s">
        <v>627</v>
      </c>
      <c r="H73" s="63" t="s">
        <v>120</v>
      </c>
      <c r="I73" s="63" t="s">
        <v>979</v>
      </c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spans="1:26" ht="27.6" thickBot="1" x14ac:dyDescent="0.35">
      <c r="A74" s="63"/>
      <c r="B74" s="63"/>
      <c r="C74" s="63"/>
      <c r="D74" s="63"/>
      <c r="E74" s="63" t="s">
        <v>150</v>
      </c>
      <c r="F74" s="63" t="s">
        <v>233</v>
      </c>
      <c r="G74" s="63" t="s">
        <v>628</v>
      </c>
      <c r="H74" s="63" t="s">
        <v>120</v>
      </c>
      <c r="I74" s="63" t="s">
        <v>979</v>
      </c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spans="1:26" ht="15" thickBot="1" x14ac:dyDescent="0.35">
      <c r="A75" s="63"/>
      <c r="B75" s="63"/>
      <c r="C75" s="63"/>
      <c r="D75" s="63"/>
      <c r="E75" s="63" t="s">
        <v>150</v>
      </c>
      <c r="F75" s="63" t="s">
        <v>234</v>
      </c>
      <c r="G75" s="63" t="s">
        <v>629</v>
      </c>
      <c r="H75" s="63" t="s">
        <v>120</v>
      </c>
      <c r="I75" s="63" t="s">
        <v>979</v>
      </c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spans="1:26" ht="15" thickBot="1" x14ac:dyDescent="0.35">
      <c r="A76" s="63"/>
      <c r="B76" s="63"/>
      <c r="C76" s="63"/>
      <c r="D76" s="63"/>
      <c r="E76" s="63" t="s">
        <v>150</v>
      </c>
      <c r="F76" s="63" t="s">
        <v>1087</v>
      </c>
      <c r="G76" s="63" t="s">
        <v>1086</v>
      </c>
      <c r="H76" s="63" t="s">
        <v>120</v>
      </c>
      <c r="I76" s="63" t="s">
        <v>979</v>
      </c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spans="1:26" ht="15" thickBot="1" x14ac:dyDescent="0.35">
      <c r="A77" s="63"/>
      <c r="B77" s="63"/>
      <c r="C77" s="63"/>
      <c r="D77" s="63"/>
      <c r="E77" s="63" t="s">
        <v>150</v>
      </c>
      <c r="F77" s="63" t="s">
        <v>221</v>
      </c>
      <c r="G77" s="63" t="s">
        <v>616</v>
      </c>
      <c r="H77" s="63" t="s">
        <v>120</v>
      </c>
      <c r="I77" s="63" t="s">
        <v>979</v>
      </c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spans="1:26" ht="27.6" thickBot="1" x14ac:dyDescent="0.35">
      <c r="A78" s="63"/>
      <c r="B78" s="63"/>
      <c r="C78" s="63"/>
      <c r="D78" s="63"/>
      <c r="E78" s="63" t="s">
        <v>150</v>
      </c>
      <c r="F78" s="63" t="s">
        <v>235</v>
      </c>
      <c r="G78" s="63" t="s">
        <v>630</v>
      </c>
      <c r="H78" s="63" t="s">
        <v>120</v>
      </c>
      <c r="I78" s="63" t="s">
        <v>979</v>
      </c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spans="1:26" ht="15" thickBot="1" x14ac:dyDescent="0.35">
      <c r="A79" s="63"/>
      <c r="B79" s="63"/>
      <c r="C79" s="63"/>
      <c r="D79" s="63"/>
      <c r="E79" s="63" t="s">
        <v>150</v>
      </c>
      <c r="F79" s="63" t="s">
        <v>236</v>
      </c>
      <c r="G79" s="63" t="s">
        <v>631</v>
      </c>
      <c r="H79" s="63" t="s">
        <v>120</v>
      </c>
      <c r="I79" s="63" t="s">
        <v>979</v>
      </c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spans="1:26" ht="15" thickBot="1" x14ac:dyDescent="0.35">
      <c r="A80" s="63"/>
      <c r="B80" s="63"/>
      <c r="C80" s="63"/>
      <c r="D80" s="63"/>
      <c r="E80" s="63" t="s">
        <v>150</v>
      </c>
      <c r="F80" s="63" t="s">
        <v>237</v>
      </c>
      <c r="G80" s="63" t="s">
        <v>632</v>
      </c>
      <c r="H80" s="63" t="s">
        <v>120</v>
      </c>
      <c r="I80" s="63" t="s">
        <v>979</v>
      </c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spans="1:26" ht="15" thickBot="1" x14ac:dyDescent="0.35">
      <c r="A81" s="63"/>
      <c r="B81" s="63"/>
      <c r="C81" s="63"/>
      <c r="D81" s="63"/>
      <c r="E81" s="63" t="s">
        <v>150</v>
      </c>
      <c r="F81" s="63" t="s">
        <v>238</v>
      </c>
      <c r="G81" s="63" t="s">
        <v>633</v>
      </c>
      <c r="H81" s="63" t="s">
        <v>120</v>
      </c>
      <c r="I81" s="63" t="s">
        <v>979</v>
      </c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spans="1:26" ht="15" thickBot="1" x14ac:dyDescent="0.35">
      <c r="A82" s="63"/>
      <c r="B82" s="63"/>
      <c r="C82" s="63"/>
      <c r="D82" s="63"/>
      <c r="E82" s="63" t="s">
        <v>150</v>
      </c>
      <c r="F82" s="63" t="s">
        <v>239</v>
      </c>
      <c r="G82" s="63" t="s">
        <v>122</v>
      </c>
      <c r="H82" s="63" t="s">
        <v>120</v>
      </c>
      <c r="I82" s="63" t="s">
        <v>979</v>
      </c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spans="1:26" ht="15" thickBot="1" x14ac:dyDescent="0.35">
      <c r="A83" s="63"/>
      <c r="B83" s="63"/>
      <c r="C83" s="63"/>
      <c r="D83" s="63"/>
      <c r="E83" s="63" t="s">
        <v>150</v>
      </c>
      <c r="F83" s="63" t="s">
        <v>240</v>
      </c>
      <c r="G83" s="63" t="s">
        <v>634</v>
      </c>
      <c r="H83" s="63" t="s">
        <v>120</v>
      </c>
      <c r="I83" s="63" t="s">
        <v>979</v>
      </c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spans="1:26" ht="15" thickBot="1" x14ac:dyDescent="0.35">
      <c r="A84" s="63"/>
      <c r="B84" s="63"/>
      <c r="C84" s="63"/>
      <c r="D84" s="63"/>
      <c r="E84" s="63" t="s">
        <v>150</v>
      </c>
      <c r="F84" s="63" t="s">
        <v>241</v>
      </c>
      <c r="G84" s="63" t="s">
        <v>635</v>
      </c>
      <c r="H84" s="63" t="s">
        <v>120</v>
      </c>
      <c r="I84" s="63" t="s">
        <v>979</v>
      </c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spans="1:26" ht="15" thickBot="1" x14ac:dyDescent="0.35">
      <c r="A85" s="63"/>
      <c r="B85" s="63"/>
      <c r="C85" s="63"/>
      <c r="D85" s="63"/>
      <c r="E85" s="63" t="s">
        <v>150</v>
      </c>
      <c r="F85" s="63" t="s">
        <v>242</v>
      </c>
      <c r="G85" s="63" t="s">
        <v>636</v>
      </c>
      <c r="H85" s="63" t="s">
        <v>120</v>
      </c>
      <c r="I85" s="63" t="s">
        <v>979</v>
      </c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spans="1:26" ht="27.6" thickBot="1" x14ac:dyDescent="0.35">
      <c r="A86" s="63"/>
      <c r="B86" s="63"/>
      <c r="C86" s="63"/>
      <c r="D86" s="63"/>
      <c r="E86" s="66" t="s">
        <v>150</v>
      </c>
      <c r="F86" s="66" t="s">
        <v>1081</v>
      </c>
      <c r="G86" s="66" t="s">
        <v>1082</v>
      </c>
      <c r="H86" s="66" t="s">
        <v>120</v>
      </c>
      <c r="I86" s="66" t="s">
        <v>979</v>
      </c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spans="1:26" ht="15" thickBot="1" x14ac:dyDescent="0.35">
      <c r="A87" s="63"/>
      <c r="B87" s="63"/>
      <c r="C87" s="63"/>
      <c r="D87" s="63"/>
      <c r="E87" s="63" t="s">
        <v>151</v>
      </c>
      <c r="F87" s="63" t="s">
        <v>243</v>
      </c>
      <c r="G87" s="63" t="s">
        <v>637</v>
      </c>
      <c r="H87" s="63" t="s">
        <v>946</v>
      </c>
      <c r="I87" s="63" t="s">
        <v>959</v>
      </c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spans="1:26" ht="15" thickBot="1" x14ac:dyDescent="0.35">
      <c r="A88" s="63"/>
      <c r="B88" s="63"/>
      <c r="C88" s="63"/>
      <c r="D88" s="63"/>
      <c r="E88" s="63" t="s">
        <v>151</v>
      </c>
      <c r="F88" s="63" t="s">
        <v>244</v>
      </c>
      <c r="G88" s="63" t="s">
        <v>638</v>
      </c>
      <c r="H88" s="63" t="s">
        <v>946</v>
      </c>
      <c r="I88" s="63" t="s">
        <v>959</v>
      </c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spans="1:26" ht="15" thickBot="1" x14ac:dyDescent="0.35">
      <c r="A89" s="63"/>
      <c r="B89" s="63"/>
      <c r="C89" s="63"/>
      <c r="D89" s="63"/>
      <c r="E89" s="63" t="s">
        <v>151</v>
      </c>
      <c r="F89" s="63" t="s">
        <v>245</v>
      </c>
      <c r="G89" s="63" t="s">
        <v>639</v>
      </c>
      <c r="H89" s="63" t="s">
        <v>946</v>
      </c>
      <c r="I89" s="63" t="s">
        <v>959</v>
      </c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spans="1:26" ht="27.6" thickBot="1" x14ac:dyDescent="0.35">
      <c r="A90" s="63"/>
      <c r="B90" s="63"/>
      <c r="C90" s="63"/>
      <c r="D90" s="63"/>
      <c r="E90" s="63" t="s">
        <v>151</v>
      </c>
      <c r="F90" s="63" t="s">
        <v>246</v>
      </c>
      <c r="G90" s="63" t="s">
        <v>640</v>
      </c>
      <c r="H90" s="63" t="s">
        <v>946</v>
      </c>
      <c r="I90" s="63" t="s">
        <v>959</v>
      </c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spans="1:26" ht="15" thickBot="1" x14ac:dyDescent="0.35">
      <c r="A91" s="63"/>
      <c r="B91" s="63"/>
      <c r="C91" s="63"/>
      <c r="D91" s="63"/>
      <c r="E91" s="63" t="s">
        <v>151</v>
      </c>
      <c r="F91" s="63" t="s">
        <v>247</v>
      </c>
      <c r="G91" s="63" t="s">
        <v>641</v>
      </c>
      <c r="H91" s="63" t="s">
        <v>946</v>
      </c>
      <c r="I91" s="63" t="s">
        <v>959</v>
      </c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spans="1:26" ht="15" thickBot="1" x14ac:dyDescent="0.35">
      <c r="A92" s="63"/>
      <c r="B92" s="63"/>
      <c r="C92" s="63"/>
      <c r="D92" s="63"/>
      <c r="E92" s="63" t="s">
        <v>151</v>
      </c>
      <c r="F92" s="63" t="s">
        <v>248</v>
      </c>
      <c r="G92" s="63" t="s">
        <v>642</v>
      </c>
      <c r="H92" s="63" t="s">
        <v>946</v>
      </c>
      <c r="I92" s="63" t="s">
        <v>959</v>
      </c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spans="1:26" ht="15" thickBot="1" x14ac:dyDescent="0.35">
      <c r="A93" s="63"/>
      <c r="B93" s="63"/>
      <c r="C93" s="63"/>
      <c r="D93" s="63"/>
      <c r="E93" s="63" t="s">
        <v>151</v>
      </c>
      <c r="F93" s="63" t="s">
        <v>249</v>
      </c>
      <c r="G93" s="63" t="s">
        <v>643</v>
      </c>
      <c r="H93" s="63" t="s">
        <v>946</v>
      </c>
      <c r="I93" s="63" t="s">
        <v>959</v>
      </c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spans="1:26" ht="15" thickBot="1" x14ac:dyDescent="0.35">
      <c r="A94" s="63"/>
      <c r="B94" s="63"/>
      <c r="C94" s="63"/>
      <c r="D94" s="63"/>
      <c r="E94" s="63" t="s">
        <v>151</v>
      </c>
      <c r="F94" s="63" t="s">
        <v>250</v>
      </c>
      <c r="G94" s="63" t="s">
        <v>644</v>
      </c>
      <c r="H94" s="63" t="s">
        <v>946</v>
      </c>
      <c r="I94" s="63" t="s">
        <v>959</v>
      </c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spans="1:26" ht="15" thickBot="1" x14ac:dyDescent="0.35">
      <c r="A95" s="63"/>
      <c r="B95" s="63"/>
      <c r="C95" s="63"/>
      <c r="D95" s="63"/>
      <c r="E95" s="63" t="s">
        <v>151</v>
      </c>
      <c r="F95" s="63" t="s">
        <v>251</v>
      </c>
      <c r="G95" s="63" t="s">
        <v>645</v>
      </c>
      <c r="H95" s="63" t="s">
        <v>946</v>
      </c>
      <c r="I95" s="63" t="s">
        <v>959</v>
      </c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spans="1:26" ht="15" thickBot="1" x14ac:dyDescent="0.35">
      <c r="A96" s="63"/>
      <c r="B96" s="63"/>
      <c r="C96" s="63"/>
      <c r="D96" s="63"/>
      <c r="E96" s="63" t="s">
        <v>152</v>
      </c>
      <c r="F96" s="63" t="s">
        <v>252</v>
      </c>
      <c r="G96" s="63" t="s">
        <v>646</v>
      </c>
      <c r="H96" s="63" t="s">
        <v>137</v>
      </c>
      <c r="I96" s="63" t="s">
        <v>960</v>
      </c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spans="1:26" ht="15" thickBot="1" x14ac:dyDescent="0.35">
      <c r="A97" s="63"/>
      <c r="B97" s="63"/>
      <c r="C97" s="63"/>
      <c r="D97" s="63"/>
      <c r="E97" s="63" t="s">
        <v>152</v>
      </c>
      <c r="F97" s="63" t="s">
        <v>253</v>
      </c>
      <c r="G97" s="63" t="s">
        <v>647</v>
      </c>
      <c r="H97" s="63" t="s">
        <v>137</v>
      </c>
      <c r="I97" s="63" t="s">
        <v>960</v>
      </c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spans="1:26" ht="15" thickBot="1" x14ac:dyDescent="0.35">
      <c r="A98" s="63"/>
      <c r="B98" s="63"/>
      <c r="C98" s="63"/>
      <c r="D98" s="63"/>
      <c r="E98" s="63" t="s">
        <v>152</v>
      </c>
      <c r="F98" s="63" t="s">
        <v>254</v>
      </c>
      <c r="G98" s="63" t="s">
        <v>648</v>
      </c>
      <c r="H98" s="63" t="s">
        <v>137</v>
      </c>
      <c r="I98" s="63" t="s">
        <v>960</v>
      </c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spans="1:26" ht="15" thickBot="1" x14ac:dyDescent="0.35">
      <c r="A99" s="63"/>
      <c r="B99" s="63"/>
      <c r="C99" s="63"/>
      <c r="D99" s="63"/>
      <c r="E99" s="63" t="s">
        <v>152</v>
      </c>
      <c r="F99" s="63" t="s">
        <v>255</v>
      </c>
      <c r="G99" s="63" t="s">
        <v>649</v>
      </c>
      <c r="H99" s="63" t="s">
        <v>137</v>
      </c>
      <c r="I99" s="63" t="s">
        <v>960</v>
      </c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spans="1:26" ht="15" thickBot="1" x14ac:dyDescent="0.35">
      <c r="A100" s="63"/>
      <c r="B100" s="63"/>
      <c r="C100" s="63"/>
      <c r="D100" s="63"/>
      <c r="E100" s="63" t="s">
        <v>152</v>
      </c>
      <c r="F100" s="63" t="s">
        <v>256</v>
      </c>
      <c r="G100" s="63" t="s">
        <v>650</v>
      </c>
      <c r="H100" s="63" t="s">
        <v>137</v>
      </c>
      <c r="I100" s="63" t="s">
        <v>960</v>
      </c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spans="1:26" ht="15" thickBot="1" x14ac:dyDescent="0.35">
      <c r="A101" s="63"/>
      <c r="B101" s="63"/>
      <c r="C101" s="63"/>
      <c r="D101" s="63"/>
      <c r="E101" s="63" t="s">
        <v>152</v>
      </c>
      <c r="F101" s="63" t="s">
        <v>257</v>
      </c>
      <c r="G101" s="63" t="s">
        <v>651</v>
      </c>
      <c r="H101" s="63" t="s">
        <v>137</v>
      </c>
      <c r="I101" s="63" t="s">
        <v>960</v>
      </c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spans="1:26" ht="15" thickBot="1" x14ac:dyDescent="0.35">
      <c r="A102" s="63"/>
      <c r="B102" s="63"/>
      <c r="C102" s="63"/>
      <c r="D102" s="63"/>
      <c r="E102" s="63" t="s">
        <v>152</v>
      </c>
      <c r="F102" s="63" t="s">
        <v>258</v>
      </c>
      <c r="G102" s="63" t="s">
        <v>652</v>
      </c>
      <c r="H102" s="63" t="s">
        <v>137</v>
      </c>
      <c r="I102" s="63" t="s">
        <v>960</v>
      </c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spans="1:26" ht="15" thickBot="1" x14ac:dyDescent="0.35">
      <c r="A103" s="63"/>
      <c r="B103" s="63"/>
      <c r="C103" s="63"/>
      <c r="D103" s="63"/>
      <c r="E103" s="63" t="s">
        <v>152</v>
      </c>
      <c r="F103" s="63" t="s">
        <v>259</v>
      </c>
      <c r="G103" s="63" t="s">
        <v>653</v>
      </c>
      <c r="H103" s="63" t="s">
        <v>137</v>
      </c>
      <c r="I103" s="63" t="s">
        <v>960</v>
      </c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spans="1:26" ht="15" thickBot="1" x14ac:dyDescent="0.35">
      <c r="A104" s="63"/>
      <c r="B104" s="63"/>
      <c r="C104" s="63"/>
      <c r="D104" s="63"/>
      <c r="E104" s="63" t="s">
        <v>152</v>
      </c>
      <c r="F104" s="63" t="s">
        <v>260</v>
      </c>
      <c r="G104" s="63" t="s">
        <v>654</v>
      </c>
      <c r="H104" s="63" t="s">
        <v>137</v>
      </c>
      <c r="I104" s="63" t="s">
        <v>960</v>
      </c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spans="1:26" ht="15" thickBot="1" x14ac:dyDescent="0.35">
      <c r="A105" s="63"/>
      <c r="B105" s="63"/>
      <c r="C105" s="63"/>
      <c r="D105" s="63"/>
      <c r="E105" s="63" t="s">
        <v>152</v>
      </c>
      <c r="F105" s="63" t="s">
        <v>261</v>
      </c>
      <c r="G105" s="63" t="s">
        <v>655</v>
      </c>
      <c r="H105" s="63" t="s">
        <v>137</v>
      </c>
      <c r="I105" s="63" t="s">
        <v>960</v>
      </c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spans="1:26" ht="27.6" thickBot="1" x14ac:dyDescent="0.35">
      <c r="A106" s="63"/>
      <c r="B106" s="63"/>
      <c r="C106" s="63"/>
      <c r="D106" s="63"/>
      <c r="E106" s="63" t="s">
        <v>152</v>
      </c>
      <c r="F106" s="63" t="s">
        <v>262</v>
      </c>
      <c r="G106" s="63" t="s">
        <v>656</v>
      </c>
      <c r="H106" s="63" t="s">
        <v>137</v>
      </c>
      <c r="I106" s="63" t="s">
        <v>960</v>
      </c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spans="1:26" ht="15" thickBot="1" x14ac:dyDescent="0.35">
      <c r="A107" s="63"/>
      <c r="B107" s="63"/>
      <c r="C107" s="63"/>
      <c r="D107" s="63"/>
      <c r="E107" s="63" t="s">
        <v>152</v>
      </c>
      <c r="F107" s="63" t="s">
        <v>263</v>
      </c>
      <c r="G107" s="63" t="s">
        <v>657</v>
      </c>
      <c r="H107" s="63" t="s">
        <v>137</v>
      </c>
      <c r="I107" s="63" t="s">
        <v>960</v>
      </c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spans="1:26" ht="27.6" thickBot="1" x14ac:dyDescent="0.35">
      <c r="A108" s="63"/>
      <c r="B108" s="63"/>
      <c r="C108" s="63"/>
      <c r="D108" s="63"/>
      <c r="E108" s="63" t="s">
        <v>152</v>
      </c>
      <c r="F108" s="63" t="s">
        <v>264</v>
      </c>
      <c r="G108" s="63" t="s">
        <v>658</v>
      </c>
      <c r="H108" s="63" t="s">
        <v>137</v>
      </c>
      <c r="I108" s="63" t="s">
        <v>960</v>
      </c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spans="1:26" ht="15" thickBot="1" x14ac:dyDescent="0.35">
      <c r="A109" s="63"/>
      <c r="B109" s="63"/>
      <c r="C109" s="63"/>
      <c r="D109" s="63"/>
      <c r="E109" s="63" t="s">
        <v>152</v>
      </c>
      <c r="F109" s="63" t="s">
        <v>265</v>
      </c>
      <c r="G109" s="63" t="s">
        <v>136</v>
      </c>
      <c r="H109" s="63" t="s">
        <v>137</v>
      </c>
      <c r="I109" s="63" t="s">
        <v>960</v>
      </c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spans="1:26" ht="15" thickBot="1" x14ac:dyDescent="0.35">
      <c r="A110" s="63"/>
      <c r="B110" s="63"/>
      <c r="C110" s="63"/>
      <c r="D110" s="63"/>
      <c r="E110" s="63" t="s">
        <v>152</v>
      </c>
      <c r="F110" s="63" t="s">
        <v>266</v>
      </c>
      <c r="G110" s="63" t="s">
        <v>660</v>
      </c>
      <c r="H110" s="63" t="s">
        <v>137</v>
      </c>
      <c r="I110" s="63" t="s">
        <v>960</v>
      </c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spans="1:26" ht="15" thickBot="1" x14ac:dyDescent="0.35">
      <c r="A111" s="63"/>
      <c r="B111" s="63"/>
      <c r="C111" s="63"/>
      <c r="D111" s="63"/>
      <c r="E111" s="63" t="s">
        <v>152</v>
      </c>
      <c r="F111" s="63" t="s">
        <v>267</v>
      </c>
      <c r="G111" s="63" t="s">
        <v>661</v>
      </c>
      <c r="H111" s="63" t="s">
        <v>137</v>
      </c>
      <c r="I111" s="63" t="s">
        <v>960</v>
      </c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spans="1:26" ht="15" thickBot="1" x14ac:dyDescent="0.35">
      <c r="A112" s="63"/>
      <c r="B112" s="63"/>
      <c r="C112" s="63"/>
      <c r="D112" s="63"/>
      <c r="E112" s="63" t="s">
        <v>152</v>
      </c>
      <c r="F112" s="63" t="s">
        <v>268</v>
      </c>
      <c r="G112" s="63" t="s">
        <v>662</v>
      </c>
      <c r="H112" s="63" t="s">
        <v>137</v>
      </c>
      <c r="I112" s="63" t="s">
        <v>960</v>
      </c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spans="1:26" ht="27.6" thickBot="1" x14ac:dyDescent="0.35">
      <c r="A113" s="63"/>
      <c r="B113" s="63"/>
      <c r="C113" s="63"/>
      <c r="D113" s="63"/>
      <c r="E113" s="63" t="s">
        <v>152</v>
      </c>
      <c r="F113" s="63" t="s">
        <v>269</v>
      </c>
      <c r="G113" s="63" t="s">
        <v>663</v>
      </c>
      <c r="H113" s="63" t="s">
        <v>137</v>
      </c>
      <c r="I113" s="63" t="s">
        <v>960</v>
      </c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spans="1:26" ht="27.6" thickBot="1" x14ac:dyDescent="0.35">
      <c r="A114" s="63"/>
      <c r="B114" s="63"/>
      <c r="C114" s="63"/>
      <c r="D114" s="63"/>
      <c r="E114" s="63" t="s">
        <v>152</v>
      </c>
      <c r="F114" s="63" t="s">
        <v>270</v>
      </c>
      <c r="G114" s="63" t="s">
        <v>664</v>
      </c>
      <c r="H114" s="63" t="s">
        <v>137</v>
      </c>
      <c r="I114" s="63" t="s">
        <v>960</v>
      </c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spans="1:26" ht="27.6" thickBot="1" x14ac:dyDescent="0.35">
      <c r="A115" s="63"/>
      <c r="B115" s="63"/>
      <c r="C115" s="63"/>
      <c r="D115" s="63"/>
      <c r="E115" s="63" t="s">
        <v>152</v>
      </c>
      <c r="F115" s="63" t="s">
        <v>271</v>
      </c>
      <c r="G115" s="63" t="s">
        <v>665</v>
      </c>
      <c r="H115" s="63" t="s">
        <v>137</v>
      </c>
      <c r="I115" s="63" t="s">
        <v>960</v>
      </c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spans="1:26" ht="15" thickBot="1" x14ac:dyDescent="0.35">
      <c r="A116" s="63"/>
      <c r="B116" s="63"/>
      <c r="C116" s="63"/>
      <c r="D116" s="63"/>
      <c r="E116" s="63" t="s">
        <v>152</v>
      </c>
      <c r="F116" s="63" t="s">
        <v>272</v>
      </c>
      <c r="G116" s="63" t="s">
        <v>659</v>
      </c>
      <c r="H116" s="63" t="s">
        <v>137</v>
      </c>
      <c r="I116" s="63" t="s">
        <v>960</v>
      </c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spans="1:26" ht="15" thickBot="1" x14ac:dyDescent="0.35">
      <c r="A117" s="63"/>
      <c r="B117" s="63"/>
      <c r="C117" s="63"/>
      <c r="D117" s="63"/>
      <c r="E117" s="63" t="s">
        <v>152</v>
      </c>
      <c r="F117" s="63" t="s">
        <v>273</v>
      </c>
      <c r="G117" s="63" t="s">
        <v>666</v>
      </c>
      <c r="H117" s="63" t="s">
        <v>137</v>
      </c>
      <c r="I117" s="63" t="s">
        <v>960</v>
      </c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spans="1:26" ht="15" thickBot="1" x14ac:dyDescent="0.35">
      <c r="A118" s="63"/>
      <c r="B118" s="63"/>
      <c r="C118" s="63"/>
      <c r="D118" s="63"/>
      <c r="E118" s="63" t="s">
        <v>152</v>
      </c>
      <c r="F118" s="63" t="s">
        <v>274</v>
      </c>
      <c r="G118" s="63" t="s">
        <v>667</v>
      </c>
      <c r="H118" s="63" t="s">
        <v>137</v>
      </c>
      <c r="I118" s="63" t="s">
        <v>960</v>
      </c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spans="1:26" ht="15" thickBot="1" x14ac:dyDescent="0.35">
      <c r="A119" s="63"/>
      <c r="B119" s="63"/>
      <c r="C119" s="63"/>
      <c r="D119" s="63"/>
      <c r="E119" s="63" t="s">
        <v>153</v>
      </c>
      <c r="F119" s="63" t="s">
        <v>275</v>
      </c>
      <c r="G119" s="63" t="s">
        <v>669</v>
      </c>
      <c r="H119" s="63" t="s">
        <v>947</v>
      </c>
      <c r="I119" s="63" t="s">
        <v>961</v>
      </c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spans="1:26" ht="15" thickBot="1" x14ac:dyDescent="0.35">
      <c r="A120" s="63"/>
      <c r="B120" s="63"/>
      <c r="C120" s="63"/>
      <c r="D120" s="63"/>
      <c r="E120" s="63" t="s">
        <v>153</v>
      </c>
      <c r="F120" s="63" t="s">
        <v>276</v>
      </c>
      <c r="G120" s="63" t="s">
        <v>670</v>
      </c>
      <c r="H120" s="63" t="s">
        <v>947</v>
      </c>
      <c r="I120" s="63" t="s">
        <v>961</v>
      </c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spans="1:26" ht="15" thickBot="1" x14ac:dyDescent="0.35">
      <c r="A121" s="63"/>
      <c r="B121" s="63"/>
      <c r="C121" s="63"/>
      <c r="D121" s="63"/>
      <c r="E121" s="63" t="s">
        <v>153</v>
      </c>
      <c r="F121" s="63" t="s">
        <v>277</v>
      </c>
      <c r="G121" s="63" t="s">
        <v>671</v>
      </c>
      <c r="H121" s="63" t="s">
        <v>947</v>
      </c>
      <c r="I121" s="63" t="s">
        <v>961</v>
      </c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spans="1:26" ht="15" thickBot="1" x14ac:dyDescent="0.35">
      <c r="A122" s="63"/>
      <c r="B122" s="63"/>
      <c r="C122" s="63"/>
      <c r="D122" s="63"/>
      <c r="E122" s="63" t="s">
        <v>153</v>
      </c>
      <c r="F122" s="63" t="s">
        <v>278</v>
      </c>
      <c r="G122" s="63" t="s">
        <v>672</v>
      </c>
      <c r="H122" s="63" t="s">
        <v>947</v>
      </c>
      <c r="I122" s="63" t="s">
        <v>961</v>
      </c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spans="1:26" ht="15" thickBot="1" x14ac:dyDescent="0.35">
      <c r="A123" s="63"/>
      <c r="B123" s="63"/>
      <c r="C123" s="63"/>
      <c r="D123" s="63"/>
      <c r="E123" s="63" t="s">
        <v>153</v>
      </c>
      <c r="F123" s="63" t="s">
        <v>279</v>
      </c>
      <c r="G123" s="63" t="s">
        <v>673</v>
      </c>
      <c r="H123" s="63" t="s">
        <v>947</v>
      </c>
      <c r="I123" s="63" t="s">
        <v>961</v>
      </c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spans="1:26" ht="15" thickBot="1" x14ac:dyDescent="0.35">
      <c r="A124" s="63"/>
      <c r="B124" s="63"/>
      <c r="C124" s="63"/>
      <c r="D124" s="63"/>
      <c r="E124" s="63" t="s">
        <v>153</v>
      </c>
      <c r="F124" s="63" t="s">
        <v>280</v>
      </c>
      <c r="G124" s="63" t="s">
        <v>674</v>
      </c>
      <c r="H124" s="63" t="s">
        <v>947</v>
      </c>
      <c r="I124" s="63" t="s">
        <v>961</v>
      </c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spans="1:26" ht="15" thickBot="1" x14ac:dyDescent="0.35">
      <c r="A125" s="63"/>
      <c r="B125" s="63"/>
      <c r="C125" s="63"/>
      <c r="D125" s="63"/>
      <c r="E125" s="63" t="s">
        <v>153</v>
      </c>
      <c r="F125" s="63" t="s">
        <v>281</v>
      </c>
      <c r="G125" s="63" t="s">
        <v>675</v>
      </c>
      <c r="H125" s="63" t="s">
        <v>947</v>
      </c>
      <c r="I125" s="63" t="s">
        <v>961</v>
      </c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spans="1:26" ht="15" thickBot="1" x14ac:dyDescent="0.35">
      <c r="A126" s="63"/>
      <c r="B126" s="63"/>
      <c r="C126" s="63"/>
      <c r="D126" s="63"/>
      <c r="E126" s="63" t="s">
        <v>153</v>
      </c>
      <c r="F126" s="63" t="s">
        <v>282</v>
      </c>
      <c r="G126" s="63" t="s">
        <v>676</v>
      </c>
      <c r="H126" s="63" t="s">
        <v>947</v>
      </c>
      <c r="I126" s="63" t="s">
        <v>961</v>
      </c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spans="1:26" ht="15" thickBot="1" x14ac:dyDescent="0.35">
      <c r="A127" s="63"/>
      <c r="B127" s="63"/>
      <c r="C127" s="63"/>
      <c r="D127" s="63"/>
      <c r="E127" s="63" t="s">
        <v>153</v>
      </c>
      <c r="F127" s="63" t="s">
        <v>283</v>
      </c>
      <c r="G127" s="63" t="s">
        <v>677</v>
      </c>
      <c r="H127" s="63" t="s">
        <v>947</v>
      </c>
      <c r="I127" s="63" t="s">
        <v>961</v>
      </c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spans="1:26" ht="15" thickBot="1" x14ac:dyDescent="0.35">
      <c r="A128" s="63"/>
      <c r="B128" s="63"/>
      <c r="C128" s="63"/>
      <c r="D128" s="63"/>
      <c r="E128" s="63" t="s">
        <v>153</v>
      </c>
      <c r="F128" s="63" t="s">
        <v>284</v>
      </c>
      <c r="G128" s="63" t="s">
        <v>678</v>
      </c>
      <c r="H128" s="63" t="s">
        <v>947</v>
      </c>
      <c r="I128" s="63" t="s">
        <v>961</v>
      </c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spans="1:26" ht="15" thickBot="1" x14ac:dyDescent="0.35">
      <c r="A129" s="63"/>
      <c r="B129" s="63"/>
      <c r="C129" s="63"/>
      <c r="D129" s="63"/>
      <c r="E129" s="63" t="s">
        <v>153</v>
      </c>
      <c r="F129" s="63" t="s">
        <v>285</v>
      </c>
      <c r="G129" s="63" t="s">
        <v>668</v>
      </c>
      <c r="H129" s="63" t="s">
        <v>947</v>
      </c>
      <c r="I129" s="63" t="s">
        <v>961</v>
      </c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spans="1:26" ht="15" thickBot="1" x14ac:dyDescent="0.35">
      <c r="A130" s="63"/>
      <c r="B130" s="63"/>
      <c r="C130" s="63"/>
      <c r="D130" s="63"/>
      <c r="E130" s="63" t="s">
        <v>154</v>
      </c>
      <c r="F130" s="63" t="s">
        <v>286</v>
      </c>
      <c r="G130" s="63" t="s">
        <v>679</v>
      </c>
      <c r="H130" s="63" t="s">
        <v>948</v>
      </c>
      <c r="I130" s="63" t="s">
        <v>962</v>
      </c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spans="1:26" ht="15" thickBot="1" x14ac:dyDescent="0.35">
      <c r="A131" s="63"/>
      <c r="B131" s="63"/>
      <c r="C131" s="63"/>
      <c r="D131" s="63"/>
      <c r="E131" s="63" t="s">
        <v>154</v>
      </c>
      <c r="F131" s="63" t="s">
        <v>287</v>
      </c>
      <c r="G131" s="63" t="s">
        <v>680</v>
      </c>
      <c r="H131" s="63" t="s">
        <v>948</v>
      </c>
      <c r="I131" s="63" t="s">
        <v>962</v>
      </c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spans="1:26" ht="15" thickBot="1" x14ac:dyDescent="0.35">
      <c r="A132" s="63"/>
      <c r="B132" s="63"/>
      <c r="C132" s="63"/>
      <c r="D132" s="63"/>
      <c r="E132" s="63" t="s">
        <v>154</v>
      </c>
      <c r="F132" s="63" t="s">
        <v>288</v>
      </c>
      <c r="G132" s="63" t="s">
        <v>681</v>
      </c>
      <c r="H132" s="63" t="s">
        <v>948</v>
      </c>
      <c r="I132" s="63" t="s">
        <v>962</v>
      </c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spans="1:26" ht="15" thickBot="1" x14ac:dyDescent="0.35">
      <c r="A133" s="63"/>
      <c r="B133" s="63"/>
      <c r="C133" s="63"/>
      <c r="D133" s="63"/>
      <c r="E133" s="63" t="s">
        <v>154</v>
      </c>
      <c r="F133" s="63" t="s">
        <v>289</v>
      </c>
      <c r="G133" s="63" t="s">
        <v>682</v>
      </c>
      <c r="H133" s="63" t="s">
        <v>948</v>
      </c>
      <c r="I133" s="63" t="s">
        <v>962</v>
      </c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spans="1:26" ht="15" thickBot="1" x14ac:dyDescent="0.35">
      <c r="A134" s="63"/>
      <c r="B134" s="63"/>
      <c r="C134" s="63"/>
      <c r="D134" s="63" t="s">
        <v>1057</v>
      </c>
      <c r="E134" s="63" t="s">
        <v>154</v>
      </c>
      <c r="F134" s="63" t="s">
        <v>290</v>
      </c>
      <c r="G134" s="63" t="s">
        <v>683</v>
      </c>
      <c r="H134" s="63" t="s">
        <v>948</v>
      </c>
      <c r="I134" s="63" t="s">
        <v>962</v>
      </c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spans="1:26" ht="15" thickBot="1" x14ac:dyDescent="0.35">
      <c r="A135" s="63"/>
      <c r="B135" s="63"/>
      <c r="C135" s="63"/>
      <c r="D135" s="63"/>
      <c r="E135" s="63" t="s">
        <v>154</v>
      </c>
      <c r="F135" s="63" t="s">
        <v>291</v>
      </c>
      <c r="G135" s="63" t="s">
        <v>684</v>
      </c>
      <c r="H135" s="63" t="s">
        <v>948</v>
      </c>
      <c r="I135" s="63" t="s">
        <v>962</v>
      </c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spans="1:26" ht="15" thickBot="1" x14ac:dyDescent="0.35">
      <c r="A136" s="63"/>
      <c r="B136" s="63"/>
      <c r="C136" s="63"/>
      <c r="D136" s="63"/>
      <c r="E136" s="63" t="s">
        <v>154</v>
      </c>
      <c r="F136" s="63" t="s">
        <v>292</v>
      </c>
      <c r="G136" s="63" t="s">
        <v>685</v>
      </c>
      <c r="H136" s="63" t="s">
        <v>948</v>
      </c>
      <c r="I136" s="63" t="s">
        <v>962</v>
      </c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spans="1:26" ht="27.6" thickBot="1" x14ac:dyDescent="0.35">
      <c r="A137" s="63"/>
      <c r="B137" s="63"/>
      <c r="C137" s="63"/>
      <c r="D137" s="63"/>
      <c r="E137" s="63" t="s">
        <v>154</v>
      </c>
      <c r="F137" s="63" t="s">
        <v>994</v>
      </c>
      <c r="G137" s="63" t="s">
        <v>995</v>
      </c>
      <c r="H137" s="63" t="s">
        <v>948</v>
      </c>
      <c r="I137" s="63" t="s">
        <v>962</v>
      </c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spans="1:26" ht="15" thickBot="1" x14ac:dyDescent="0.35">
      <c r="A138" s="63"/>
      <c r="B138" s="63"/>
      <c r="C138" s="63"/>
      <c r="D138" s="63"/>
      <c r="E138" s="63" t="s">
        <v>154</v>
      </c>
      <c r="F138" s="63" t="s">
        <v>293</v>
      </c>
      <c r="G138" s="63" t="s">
        <v>686</v>
      </c>
      <c r="H138" s="63" t="s">
        <v>948</v>
      </c>
      <c r="I138" s="63" t="s">
        <v>962</v>
      </c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spans="1:26" ht="15" thickBot="1" x14ac:dyDescent="0.35">
      <c r="A139" s="63"/>
      <c r="B139" s="63"/>
      <c r="C139" s="63"/>
      <c r="D139" s="63"/>
      <c r="E139" s="63" t="s">
        <v>154</v>
      </c>
      <c r="F139" s="63" t="s">
        <v>294</v>
      </c>
      <c r="G139" s="63" t="s">
        <v>687</v>
      </c>
      <c r="H139" s="63" t="s">
        <v>948</v>
      </c>
      <c r="I139" s="63" t="s">
        <v>962</v>
      </c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spans="1:26" ht="15" thickBot="1" x14ac:dyDescent="0.35">
      <c r="A140" s="63"/>
      <c r="B140" s="63"/>
      <c r="C140" s="63"/>
      <c r="D140" s="63"/>
      <c r="E140" s="63" t="s">
        <v>154</v>
      </c>
      <c r="F140" s="63" t="s">
        <v>1104</v>
      </c>
      <c r="G140" s="63" t="s">
        <v>1101</v>
      </c>
      <c r="H140" s="63" t="s">
        <v>948</v>
      </c>
      <c r="I140" s="63" t="s">
        <v>962</v>
      </c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spans="1:26" ht="15" thickBot="1" x14ac:dyDescent="0.35">
      <c r="A141" s="63"/>
      <c r="B141" s="63"/>
      <c r="C141" s="63"/>
      <c r="D141" s="63"/>
      <c r="E141" s="63" t="s">
        <v>154</v>
      </c>
      <c r="F141" s="63" t="s">
        <v>295</v>
      </c>
      <c r="G141" s="63" t="s">
        <v>688</v>
      </c>
      <c r="H141" s="63" t="s">
        <v>948</v>
      </c>
      <c r="I141" s="63" t="s">
        <v>962</v>
      </c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spans="1:26" ht="15" thickBot="1" x14ac:dyDescent="0.35">
      <c r="A142" s="63"/>
      <c r="B142" s="63"/>
      <c r="C142" s="63"/>
      <c r="D142" s="63" t="s">
        <v>1057</v>
      </c>
      <c r="E142" s="63" t="s">
        <v>154</v>
      </c>
      <c r="F142" s="63" t="s">
        <v>296</v>
      </c>
      <c r="G142" s="63" t="s">
        <v>689</v>
      </c>
      <c r="H142" s="63" t="s">
        <v>948</v>
      </c>
      <c r="I142" s="63" t="s">
        <v>962</v>
      </c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spans="1:26" ht="15" thickBot="1" x14ac:dyDescent="0.35">
      <c r="A143" s="63"/>
      <c r="B143" s="63"/>
      <c r="C143" s="63"/>
      <c r="D143" s="63" t="s">
        <v>1057</v>
      </c>
      <c r="E143" s="63" t="s">
        <v>154</v>
      </c>
      <c r="F143" s="63" t="s">
        <v>228</v>
      </c>
      <c r="G143" s="63" t="s">
        <v>623</v>
      </c>
      <c r="H143" s="63" t="s">
        <v>948</v>
      </c>
      <c r="I143" s="63" t="s">
        <v>962</v>
      </c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spans="1:26" ht="27.6" thickBot="1" x14ac:dyDescent="0.35">
      <c r="A144" s="63"/>
      <c r="B144" s="63"/>
      <c r="C144" s="63"/>
      <c r="D144" s="63"/>
      <c r="E144" s="63" t="s">
        <v>155</v>
      </c>
      <c r="F144" s="63" t="s">
        <v>297</v>
      </c>
      <c r="G144" s="63" t="s">
        <v>690</v>
      </c>
      <c r="H144" s="63" t="s">
        <v>127</v>
      </c>
      <c r="I144" s="63" t="s">
        <v>963</v>
      </c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spans="1:26" ht="27.6" thickBot="1" x14ac:dyDescent="0.35">
      <c r="A145" s="63"/>
      <c r="B145" s="63"/>
      <c r="C145" s="63"/>
      <c r="D145" s="63"/>
      <c r="E145" s="63" t="s">
        <v>155</v>
      </c>
      <c r="F145" s="63" t="s">
        <v>298</v>
      </c>
      <c r="G145" s="63" t="s">
        <v>691</v>
      </c>
      <c r="H145" s="63" t="s">
        <v>127</v>
      </c>
      <c r="I145" s="63" t="s">
        <v>963</v>
      </c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spans="1:26" ht="27.6" thickBot="1" x14ac:dyDescent="0.35">
      <c r="A146" s="63"/>
      <c r="B146" s="63"/>
      <c r="C146" s="63"/>
      <c r="D146" s="63"/>
      <c r="E146" s="63" t="s">
        <v>155</v>
      </c>
      <c r="F146" s="63" t="s">
        <v>299</v>
      </c>
      <c r="G146" s="63" t="s">
        <v>692</v>
      </c>
      <c r="H146" s="63" t="s">
        <v>127</v>
      </c>
      <c r="I146" s="63" t="s">
        <v>963</v>
      </c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spans="1:26" ht="27.6" thickBot="1" x14ac:dyDescent="0.35">
      <c r="A147" s="63"/>
      <c r="B147" s="63"/>
      <c r="C147" s="63"/>
      <c r="D147" s="63"/>
      <c r="E147" s="63" t="s">
        <v>155</v>
      </c>
      <c r="F147" s="63" t="s">
        <v>300</v>
      </c>
      <c r="G147" s="63" t="s">
        <v>693</v>
      </c>
      <c r="H147" s="63" t="s">
        <v>127</v>
      </c>
      <c r="I147" s="63" t="s">
        <v>963</v>
      </c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spans="1:26" ht="27.6" thickBot="1" x14ac:dyDescent="0.35">
      <c r="A148" s="63"/>
      <c r="B148" s="63"/>
      <c r="C148" s="63"/>
      <c r="D148" s="63"/>
      <c r="E148" s="63" t="s">
        <v>155</v>
      </c>
      <c r="F148" s="63" t="s">
        <v>301</v>
      </c>
      <c r="G148" s="63" t="s">
        <v>694</v>
      </c>
      <c r="H148" s="63" t="s">
        <v>127</v>
      </c>
      <c r="I148" s="63" t="s">
        <v>963</v>
      </c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spans="1:26" ht="27.6" thickBot="1" x14ac:dyDescent="0.35">
      <c r="A149" s="63"/>
      <c r="B149" s="63"/>
      <c r="C149" s="63"/>
      <c r="D149" s="63"/>
      <c r="E149" s="63" t="s">
        <v>155</v>
      </c>
      <c r="F149" s="63" t="s">
        <v>302</v>
      </c>
      <c r="G149" s="63" t="s">
        <v>695</v>
      </c>
      <c r="H149" s="63" t="s">
        <v>127</v>
      </c>
      <c r="I149" s="63" t="s">
        <v>963</v>
      </c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spans="1:26" ht="27.6" thickBot="1" x14ac:dyDescent="0.35">
      <c r="A150" s="63"/>
      <c r="B150" s="63"/>
      <c r="C150" s="63"/>
      <c r="D150" s="63"/>
      <c r="E150" s="63" t="s">
        <v>155</v>
      </c>
      <c r="F150" s="63" t="s">
        <v>303</v>
      </c>
      <c r="G150" s="63" t="s">
        <v>128</v>
      </c>
      <c r="H150" s="63" t="s">
        <v>127</v>
      </c>
      <c r="I150" s="63" t="s">
        <v>963</v>
      </c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spans="1:26" ht="27.6" thickBot="1" x14ac:dyDescent="0.35">
      <c r="A151" s="63"/>
      <c r="B151" s="63"/>
      <c r="C151" s="63"/>
      <c r="D151" s="63"/>
      <c r="E151" s="63" t="s">
        <v>155</v>
      </c>
      <c r="F151" s="63" t="s">
        <v>304</v>
      </c>
      <c r="G151" s="63" t="s">
        <v>696</v>
      </c>
      <c r="H151" s="63" t="s">
        <v>127</v>
      </c>
      <c r="I151" s="63" t="s">
        <v>963</v>
      </c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spans="1:26" ht="27.6" thickBot="1" x14ac:dyDescent="0.35">
      <c r="A152" s="63"/>
      <c r="B152" s="63"/>
      <c r="C152" s="63"/>
      <c r="D152" s="63"/>
      <c r="E152" s="63" t="s">
        <v>155</v>
      </c>
      <c r="F152" s="63" t="s">
        <v>305</v>
      </c>
      <c r="G152" s="63" t="s">
        <v>697</v>
      </c>
      <c r="H152" s="63" t="s">
        <v>127</v>
      </c>
      <c r="I152" s="63" t="s">
        <v>963</v>
      </c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spans="1:26" ht="27.6" thickBot="1" x14ac:dyDescent="0.35">
      <c r="A153" s="63"/>
      <c r="B153" s="63"/>
      <c r="C153" s="63"/>
      <c r="D153" s="63"/>
      <c r="E153" s="63" t="s">
        <v>155</v>
      </c>
      <c r="F153" s="63" t="s">
        <v>306</v>
      </c>
      <c r="G153" s="63" t="s">
        <v>698</v>
      </c>
      <c r="H153" s="63" t="s">
        <v>127</v>
      </c>
      <c r="I153" s="63" t="s">
        <v>963</v>
      </c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spans="1:26" ht="27.6" thickBot="1" x14ac:dyDescent="0.35">
      <c r="A154" s="63"/>
      <c r="B154" s="63"/>
      <c r="C154" s="63"/>
      <c r="D154" s="63"/>
      <c r="E154" s="63" t="s">
        <v>155</v>
      </c>
      <c r="F154" s="63" t="s">
        <v>307</v>
      </c>
      <c r="G154" s="63" t="s">
        <v>699</v>
      </c>
      <c r="H154" s="63" t="s">
        <v>127</v>
      </c>
      <c r="I154" s="63" t="s">
        <v>963</v>
      </c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spans="1:26" ht="27.6" thickBot="1" x14ac:dyDescent="0.35">
      <c r="A155" s="63"/>
      <c r="B155" s="63"/>
      <c r="C155" s="63"/>
      <c r="D155" s="63"/>
      <c r="E155" s="63" t="s">
        <v>155</v>
      </c>
      <c r="F155" s="63" t="s">
        <v>308</v>
      </c>
      <c r="G155" s="63" t="s">
        <v>700</v>
      </c>
      <c r="H155" s="63" t="s">
        <v>127</v>
      </c>
      <c r="I155" s="63" t="s">
        <v>963</v>
      </c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spans="1:26" ht="27.6" thickBot="1" x14ac:dyDescent="0.35">
      <c r="A156" s="63"/>
      <c r="B156" s="63"/>
      <c r="C156" s="63"/>
      <c r="D156" s="63"/>
      <c r="E156" s="63" t="s">
        <v>155</v>
      </c>
      <c r="F156" s="63" t="s">
        <v>309</v>
      </c>
      <c r="G156" s="63" t="s">
        <v>701</v>
      </c>
      <c r="H156" s="63" t="s">
        <v>127</v>
      </c>
      <c r="I156" s="63" t="s">
        <v>963</v>
      </c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spans="1:26" ht="27.6" thickBot="1" x14ac:dyDescent="0.35">
      <c r="A157" s="63"/>
      <c r="B157" s="63"/>
      <c r="C157" s="63"/>
      <c r="D157" s="63"/>
      <c r="E157" s="63" t="s">
        <v>155</v>
      </c>
      <c r="F157" s="63" t="s">
        <v>310</v>
      </c>
      <c r="G157" s="63" t="s">
        <v>702</v>
      </c>
      <c r="H157" s="63" t="s">
        <v>127</v>
      </c>
      <c r="I157" s="63" t="s">
        <v>963</v>
      </c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spans="1:26" ht="27.6" thickBot="1" x14ac:dyDescent="0.35">
      <c r="A158" s="63"/>
      <c r="B158" s="63"/>
      <c r="C158" s="63"/>
      <c r="D158" s="63"/>
      <c r="E158" s="63" t="s">
        <v>155</v>
      </c>
      <c r="F158" s="63" t="s">
        <v>311</v>
      </c>
      <c r="G158" s="63" t="s">
        <v>703</v>
      </c>
      <c r="H158" s="63" t="s">
        <v>127</v>
      </c>
      <c r="I158" s="63" t="s">
        <v>963</v>
      </c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spans="1:26" ht="27.6" thickBot="1" x14ac:dyDescent="0.35">
      <c r="A159" s="63"/>
      <c r="B159" s="63"/>
      <c r="C159" s="63"/>
      <c r="D159" s="63"/>
      <c r="E159" s="63" t="s">
        <v>155</v>
      </c>
      <c r="F159" s="63" t="s">
        <v>312</v>
      </c>
      <c r="G159" s="63" t="s">
        <v>704</v>
      </c>
      <c r="H159" s="63" t="s">
        <v>127</v>
      </c>
      <c r="I159" s="63" t="s">
        <v>963</v>
      </c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spans="1:26" ht="15" thickBot="1" x14ac:dyDescent="0.35">
      <c r="A160" s="63"/>
      <c r="B160" s="63"/>
      <c r="C160" s="63"/>
      <c r="D160" s="63"/>
      <c r="E160" s="63" t="s">
        <v>156</v>
      </c>
      <c r="F160" s="63" t="s">
        <v>313</v>
      </c>
      <c r="G160" s="63" t="s">
        <v>705</v>
      </c>
      <c r="H160" s="63" t="s">
        <v>156</v>
      </c>
      <c r="I160" s="63" t="s">
        <v>964</v>
      </c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spans="1:26" ht="15" thickBot="1" x14ac:dyDescent="0.35">
      <c r="A161" s="63"/>
      <c r="B161" s="63"/>
      <c r="C161" s="63"/>
      <c r="D161" s="63"/>
      <c r="E161" s="63" t="s">
        <v>156</v>
      </c>
      <c r="F161" s="63" t="s">
        <v>314</v>
      </c>
      <c r="G161" s="63" t="s">
        <v>706</v>
      </c>
      <c r="H161" s="63" t="s">
        <v>156</v>
      </c>
      <c r="I161" s="63" t="s">
        <v>964</v>
      </c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spans="1:26" ht="15" thickBot="1" x14ac:dyDescent="0.35">
      <c r="A162" s="63"/>
      <c r="B162" s="63"/>
      <c r="C162" s="63"/>
      <c r="D162" s="63"/>
      <c r="E162" s="63" t="s">
        <v>156</v>
      </c>
      <c r="F162" s="63" t="s">
        <v>315</v>
      </c>
      <c r="G162" s="63" t="s">
        <v>707</v>
      </c>
      <c r="H162" s="63" t="s">
        <v>156</v>
      </c>
      <c r="I162" s="63" t="s">
        <v>964</v>
      </c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spans="1:26" ht="15" thickBot="1" x14ac:dyDescent="0.35">
      <c r="A163" s="63"/>
      <c r="B163" s="63"/>
      <c r="C163" s="63"/>
      <c r="D163" s="63" t="s">
        <v>1053</v>
      </c>
      <c r="E163" s="63" t="s">
        <v>156</v>
      </c>
      <c r="F163" s="63" t="s">
        <v>316</v>
      </c>
      <c r="G163" s="63" t="s">
        <v>613</v>
      </c>
      <c r="H163" s="63" t="s">
        <v>156</v>
      </c>
      <c r="I163" s="63" t="s">
        <v>964</v>
      </c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spans="1:26" ht="15" thickBot="1" x14ac:dyDescent="0.35">
      <c r="A164" s="63"/>
      <c r="B164" s="63"/>
      <c r="C164" s="63"/>
      <c r="D164" s="63"/>
      <c r="E164" s="63" t="s">
        <v>156</v>
      </c>
      <c r="F164" s="63" t="s">
        <v>317</v>
      </c>
      <c r="G164" s="63" t="s">
        <v>708</v>
      </c>
      <c r="H164" s="63" t="s">
        <v>156</v>
      </c>
      <c r="I164" s="63" t="s">
        <v>964</v>
      </c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spans="1:26" ht="15" thickBot="1" x14ac:dyDescent="0.35">
      <c r="A165" s="63"/>
      <c r="B165" s="63"/>
      <c r="C165" s="63"/>
      <c r="D165" s="63"/>
      <c r="E165" s="63" t="s">
        <v>156</v>
      </c>
      <c r="F165" s="63" t="s">
        <v>318</v>
      </c>
      <c r="G165" s="63" t="s">
        <v>709</v>
      </c>
      <c r="H165" s="63" t="s">
        <v>156</v>
      </c>
      <c r="I165" s="63" t="s">
        <v>964</v>
      </c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spans="1:26" ht="15" thickBot="1" x14ac:dyDescent="0.35">
      <c r="A166" s="63"/>
      <c r="B166" s="63"/>
      <c r="C166" s="63"/>
      <c r="D166" s="63" t="s">
        <v>1053</v>
      </c>
      <c r="E166" s="63" t="s">
        <v>156</v>
      </c>
      <c r="F166" s="63" t="s">
        <v>319</v>
      </c>
      <c r="G166" s="63" t="s">
        <v>710</v>
      </c>
      <c r="H166" s="63" t="s">
        <v>156</v>
      </c>
      <c r="I166" s="63" t="s">
        <v>964</v>
      </c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spans="1:26" ht="15" thickBot="1" x14ac:dyDescent="0.35">
      <c r="A167" s="63"/>
      <c r="B167" s="63"/>
      <c r="C167" s="63"/>
      <c r="D167" s="63"/>
      <c r="E167" s="63" t="s">
        <v>156</v>
      </c>
      <c r="F167" s="63" t="s">
        <v>320</v>
      </c>
      <c r="G167" s="63" t="s">
        <v>711</v>
      </c>
      <c r="H167" s="63" t="s">
        <v>156</v>
      </c>
      <c r="I167" s="63" t="s">
        <v>964</v>
      </c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spans="1:26" ht="15" thickBot="1" x14ac:dyDescent="0.35">
      <c r="A168" s="63"/>
      <c r="B168" s="63"/>
      <c r="C168" s="63"/>
      <c r="D168" s="63"/>
      <c r="E168" s="63" t="s">
        <v>156</v>
      </c>
      <c r="F168" s="63" t="s">
        <v>321</v>
      </c>
      <c r="G168" s="63" t="s">
        <v>712</v>
      </c>
      <c r="H168" s="63" t="s">
        <v>156</v>
      </c>
      <c r="I168" s="63" t="s">
        <v>964</v>
      </c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spans="1:26" ht="15" thickBot="1" x14ac:dyDescent="0.35">
      <c r="A169" s="63"/>
      <c r="B169" s="63"/>
      <c r="C169" s="63"/>
      <c r="D169" s="63" t="s">
        <v>1053</v>
      </c>
      <c r="E169" s="63" t="s">
        <v>156</v>
      </c>
      <c r="F169" s="63" t="s">
        <v>322</v>
      </c>
      <c r="G169" s="63" t="s">
        <v>623</v>
      </c>
      <c r="H169" s="63" t="s">
        <v>156</v>
      </c>
      <c r="I169" s="63" t="s">
        <v>964</v>
      </c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spans="1:26" ht="27.6" thickBot="1" x14ac:dyDescent="0.35">
      <c r="A170" s="63"/>
      <c r="B170" s="63"/>
      <c r="C170" s="63"/>
      <c r="D170" s="63"/>
      <c r="E170" s="63" t="s">
        <v>139</v>
      </c>
      <c r="F170" s="63" t="s">
        <v>323</v>
      </c>
      <c r="G170" s="63" t="s">
        <v>713</v>
      </c>
      <c r="H170" s="63" t="s">
        <v>139</v>
      </c>
      <c r="I170" s="63" t="s">
        <v>986</v>
      </c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spans="1:26" ht="15" thickBot="1" x14ac:dyDescent="0.35">
      <c r="A171" s="63"/>
      <c r="B171" s="63"/>
      <c r="C171" s="63"/>
      <c r="D171" s="63"/>
      <c r="E171" s="63" t="s">
        <v>139</v>
      </c>
      <c r="F171" s="63" t="s">
        <v>324</v>
      </c>
      <c r="G171" s="63" t="s">
        <v>714</v>
      </c>
      <c r="H171" s="63" t="s">
        <v>139</v>
      </c>
      <c r="I171" s="63" t="s">
        <v>986</v>
      </c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spans="1:26" ht="27.6" thickBot="1" x14ac:dyDescent="0.35">
      <c r="A172" s="63"/>
      <c r="B172" s="63"/>
      <c r="C172" s="63"/>
      <c r="D172" s="63"/>
      <c r="E172" s="63" t="s">
        <v>139</v>
      </c>
      <c r="F172" s="63" t="s">
        <v>325</v>
      </c>
      <c r="G172" s="63" t="s">
        <v>715</v>
      </c>
      <c r="H172" s="63" t="s">
        <v>139</v>
      </c>
      <c r="I172" s="63" t="s">
        <v>986</v>
      </c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spans="1:26" ht="15" thickBot="1" x14ac:dyDescent="0.35">
      <c r="A173" s="63"/>
      <c r="B173" s="63"/>
      <c r="C173" s="63"/>
      <c r="D173" s="63"/>
      <c r="E173" s="63" t="s">
        <v>139</v>
      </c>
      <c r="F173" s="63" t="s">
        <v>326</v>
      </c>
      <c r="G173" s="63" t="s">
        <v>716</v>
      </c>
      <c r="H173" s="63" t="s">
        <v>139</v>
      </c>
      <c r="I173" s="63" t="s">
        <v>986</v>
      </c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spans="1:26" ht="27.6" thickBot="1" x14ac:dyDescent="0.35">
      <c r="A174" s="63"/>
      <c r="B174" s="63"/>
      <c r="C174" s="63"/>
      <c r="D174" s="63"/>
      <c r="E174" s="63" t="s">
        <v>139</v>
      </c>
      <c r="F174" s="63" t="s">
        <v>985</v>
      </c>
      <c r="G174" s="63" t="s">
        <v>984</v>
      </c>
      <c r="H174" s="63" t="s">
        <v>139</v>
      </c>
      <c r="I174" s="63" t="s">
        <v>986</v>
      </c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spans="1:26" ht="15" thickBot="1" x14ac:dyDescent="0.35">
      <c r="A175" s="63"/>
      <c r="B175" s="63"/>
      <c r="C175" s="63"/>
      <c r="D175" s="63"/>
      <c r="E175" s="63" t="s">
        <v>139</v>
      </c>
      <c r="F175" s="63" t="s">
        <v>327</v>
      </c>
      <c r="G175" s="63" t="s">
        <v>717</v>
      </c>
      <c r="H175" s="63" t="s">
        <v>139</v>
      </c>
      <c r="I175" s="63" t="s">
        <v>986</v>
      </c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spans="1:26" ht="15" thickBot="1" x14ac:dyDescent="0.35">
      <c r="A176" s="63"/>
      <c r="B176" s="63"/>
      <c r="C176" s="63"/>
      <c r="D176" s="63"/>
      <c r="E176" s="63" t="s">
        <v>139</v>
      </c>
      <c r="F176" s="63" t="s">
        <v>328</v>
      </c>
      <c r="G176" s="63" t="s">
        <v>718</v>
      </c>
      <c r="H176" s="63" t="s">
        <v>139</v>
      </c>
      <c r="I176" s="63" t="s">
        <v>986</v>
      </c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spans="1:26" ht="15" thickBot="1" x14ac:dyDescent="0.35">
      <c r="A177" s="63"/>
      <c r="B177" s="63"/>
      <c r="C177" s="63"/>
      <c r="D177" s="63"/>
      <c r="E177" s="63" t="s">
        <v>139</v>
      </c>
      <c r="F177" s="63" t="s">
        <v>329</v>
      </c>
      <c r="G177" s="63" t="s">
        <v>719</v>
      </c>
      <c r="H177" s="63" t="s">
        <v>139</v>
      </c>
      <c r="I177" s="63" t="s">
        <v>986</v>
      </c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spans="1:26" ht="15" thickBot="1" x14ac:dyDescent="0.35">
      <c r="A178" s="63"/>
      <c r="B178" s="63"/>
      <c r="C178" s="63"/>
      <c r="D178" s="63"/>
      <c r="E178" s="63" t="s">
        <v>139</v>
      </c>
      <c r="F178" s="63" t="s">
        <v>330</v>
      </c>
      <c r="G178" s="63" t="s">
        <v>720</v>
      </c>
      <c r="H178" s="63" t="s">
        <v>139</v>
      </c>
      <c r="I178" s="63" t="s">
        <v>986</v>
      </c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spans="1:26" ht="15" thickBot="1" x14ac:dyDescent="0.35">
      <c r="A179" s="63"/>
      <c r="B179" s="63"/>
      <c r="C179" s="63"/>
      <c r="D179" s="63"/>
      <c r="E179" s="63" t="s">
        <v>139</v>
      </c>
      <c r="F179" s="63" t="s">
        <v>331</v>
      </c>
      <c r="G179" s="63" t="s">
        <v>721</v>
      </c>
      <c r="H179" s="63" t="s">
        <v>139</v>
      </c>
      <c r="I179" s="63" t="s">
        <v>986</v>
      </c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spans="1:26" ht="15" thickBot="1" x14ac:dyDescent="0.35">
      <c r="A180" s="63"/>
      <c r="B180" s="63"/>
      <c r="C180" s="63"/>
      <c r="D180" s="63"/>
      <c r="E180" s="63" t="s">
        <v>139</v>
      </c>
      <c r="F180" s="63" t="s">
        <v>332</v>
      </c>
      <c r="G180" s="63" t="s">
        <v>722</v>
      </c>
      <c r="H180" s="63" t="s">
        <v>139</v>
      </c>
      <c r="I180" s="63" t="s">
        <v>986</v>
      </c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spans="1:26" ht="27.6" thickBot="1" x14ac:dyDescent="0.35">
      <c r="A181" s="63"/>
      <c r="B181" s="63"/>
      <c r="C181" s="63"/>
      <c r="D181" s="63"/>
      <c r="E181" s="63" t="s">
        <v>139</v>
      </c>
      <c r="F181" s="63" t="s">
        <v>333</v>
      </c>
      <c r="G181" s="63" t="s">
        <v>723</v>
      </c>
      <c r="H181" s="63" t="s">
        <v>139</v>
      </c>
      <c r="I181" s="63" t="s">
        <v>986</v>
      </c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spans="1:26" ht="15" thickBot="1" x14ac:dyDescent="0.35">
      <c r="A182" s="63"/>
      <c r="B182" s="63"/>
      <c r="C182" s="63"/>
      <c r="D182" s="63"/>
      <c r="E182" s="63" t="s">
        <v>139</v>
      </c>
      <c r="F182" s="63" t="s">
        <v>334</v>
      </c>
      <c r="G182" s="63" t="s">
        <v>724</v>
      </c>
      <c r="H182" s="63" t="s">
        <v>139</v>
      </c>
      <c r="I182" s="63" t="s">
        <v>986</v>
      </c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spans="1:26" ht="15" thickBot="1" x14ac:dyDescent="0.35">
      <c r="A183" s="63"/>
      <c r="B183" s="63"/>
      <c r="C183" s="63"/>
      <c r="D183" s="63"/>
      <c r="E183" s="63" t="s">
        <v>139</v>
      </c>
      <c r="F183" s="63" t="s">
        <v>335</v>
      </c>
      <c r="G183" s="63" t="s">
        <v>725</v>
      </c>
      <c r="H183" s="63" t="s">
        <v>139</v>
      </c>
      <c r="I183" s="63" t="s">
        <v>986</v>
      </c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spans="1:26" ht="15" thickBot="1" x14ac:dyDescent="0.35">
      <c r="A184" s="63"/>
      <c r="B184" s="63"/>
      <c r="C184" s="63"/>
      <c r="D184" s="63"/>
      <c r="E184" s="63" t="s">
        <v>139</v>
      </c>
      <c r="F184" s="63" t="s">
        <v>336</v>
      </c>
      <c r="G184" s="63" t="s">
        <v>726</v>
      </c>
      <c r="H184" s="63" t="s">
        <v>139</v>
      </c>
      <c r="I184" s="63" t="s">
        <v>986</v>
      </c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spans="1:26" ht="15" thickBot="1" x14ac:dyDescent="0.35">
      <c r="A185" s="63"/>
      <c r="B185" s="63"/>
      <c r="C185" s="63"/>
      <c r="D185" s="63"/>
      <c r="E185" s="63" t="s">
        <v>139</v>
      </c>
      <c r="F185" s="63" t="s">
        <v>337</v>
      </c>
      <c r="G185" s="63" t="s">
        <v>727</v>
      </c>
      <c r="H185" s="63" t="s">
        <v>139</v>
      </c>
      <c r="I185" s="63" t="s">
        <v>986</v>
      </c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spans="1:26" ht="27.6" thickBot="1" x14ac:dyDescent="0.35">
      <c r="A186" s="63"/>
      <c r="B186" s="63"/>
      <c r="C186" s="63"/>
      <c r="D186" s="63"/>
      <c r="E186" s="63" t="s">
        <v>139</v>
      </c>
      <c r="F186" s="63" t="s">
        <v>338</v>
      </c>
      <c r="G186" s="63" t="s">
        <v>728</v>
      </c>
      <c r="H186" s="63" t="s">
        <v>139</v>
      </c>
      <c r="I186" s="63" t="s">
        <v>986</v>
      </c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spans="1:26" ht="15" thickBot="1" x14ac:dyDescent="0.35">
      <c r="A187" s="63"/>
      <c r="B187" s="63"/>
      <c r="C187" s="63"/>
      <c r="D187" s="63"/>
      <c r="E187" s="63" t="s">
        <v>139</v>
      </c>
      <c r="F187" s="63" t="s">
        <v>339</v>
      </c>
      <c r="G187" s="63" t="s">
        <v>729</v>
      </c>
      <c r="H187" s="63" t="s">
        <v>139</v>
      </c>
      <c r="I187" s="63" t="s">
        <v>986</v>
      </c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spans="1:26" ht="15" thickBot="1" x14ac:dyDescent="0.35">
      <c r="A188" s="63"/>
      <c r="B188" s="63"/>
      <c r="C188" s="63"/>
      <c r="D188" s="63"/>
      <c r="E188" s="63" t="s">
        <v>139</v>
      </c>
      <c r="F188" s="63" t="s">
        <v>340</v>
      </c>
      <c r="G188" s="63" t="s">
        <v>730</v>
      </c>
      <c r="H188" s="63" t="s">
        <v>139</v>
      </c>
      <c r="I188" s="63" t="s">
        <v>986</v>
      </c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spans="1:26" ht="15" thickBot="1" x14ac:dyDescent="0.35">
      <c r="A189" s="63"/>
      <c r="B189" s="63"/>
      <c r="C189" s="63"/>
      <c r="D189" s="63"/>
      <c r="E189" s="63" t="s">
        <v>139</v>
      </c>
      <c r="F189" s="63" t="s">
        <v>341</v>
      </c>
      <c r="G189" s="63" t="s">
        <v>731</v>
      </c>
      <c r="H189" s="63" t="s">
        <v>139</v>
      </c>
      <c r="I189" s="63" t="s">
        <v>986</v>
      </c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spans="1:26" ht="27.6" thickBot="1" x14ac:dyDescent="0.35">
      <c r="A190" s="63"/>
      <c r="B190" s="63"/>
      <c r="C190" s="63"/>
      <c r="D190" s="63"/>
      <c r="E190" s="63" t="s">
        <v>139</v>
      </c>
      <c r="F190" s="63" t="s">
        <v>342</v>
      </c>
      <c r="G190" s="63" t="s">
        <v>732</v>
      </c>
      <c r="H190" s="63" t="s">
        <v>139</v>
      </c>
      <c r="I190" s="63" t="s">
        <v>986</v>
      </c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spans="1:26" ht="15" thickBot="1" x14ac:dyDescent="0.35">
      <c r="A191" s="63"/>
      <c r="B191" s="63"/>
      <c r="C191" s="63"/>
      <c r="D191" s="63"/>
      <c r="E191" s="63" t="s">
        <v>139</v>
      </c>
      <c r="F191" s="63" t="s">
        <v>343</v>
      </c>
      <c r="G191" s="63" t="s">
        <v>733</v>
      </c>
      <c r="H191" s="63" t="s">
        <v>139</v>
      </c>
      <c r="I191" s="63" t="s">
        <v>986</v>
      </c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spans="1:26" ht="15" thickBot="1" x14ac:dyDescent="0.35">
      <c r="A192" s="63"/>
      <c r="B192" s="63"/>
      <c r="C192" s="63"/>
      <c r="D192" s="63"/>
      <c r="E192" s="63" t="s">
        <v>139</v>
      </c>
      <c r="F192" s="63" t="s">
        <v>344</v>
      </c>
      <c r="G192" s="63" t="s">
        <v>734</v>
      </c>
      <c r="H192" s="63" t="s">
        <v>139</v>
      </c>
      <c r="I192" s="63" t="s">
        <v>986</v>
      </c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spans="1:26" ht="15" thickBot="1" x14ac:dyDescent="0.35">
      <c r="A193" s="63"/>
      <c r="B193" s="63"/>
      <c r="C193" s="63"/>
      <c r="D193" s="63"/>
      <c r="E193" s="63" t="s">
        <v>139</v>
      </c>
      <c r="F193" s="63" t="s">
        <v>345</v>
      </c>
      <c r="G193" s="63" t="s">
        <v>735</v>
      </c>
      <c r="H193" s="63" t="s">
        <v>139</v>
      </c>
      <c r="I193" s="63" t="s">
        <v>986</v>
      </c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spans="1:26" ht="15" thickBot="1" x14ac:dyDescent="0.35">
      <c r="A194" s="63"/>
      <c r="B194" s="63"/>
      <c r="C194" s="63"/>
      <c r="D194" s="63"/>
      <c r="E194" s="63" t="s">
        <v>139</v>
      </c>
      <c r="F194" s="63" t="s">
        <v>346</v>
      </c>
      <c r="G194" s="63" t="s">
        <v>736</v>
      </c>
      <c r="H194" s="63" t="s">
        <v>139</v>
      </c>
      <c r="I194" s="63" t="s">
        <v>986</v>
      </c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spans="1:26" ht="15" thickBot="1" x14ac:dyDescent="0.35">
      <c r="A195" s="63"/>
      <c r="B195" s="63"/>
      <c r="C195" s="63"/>
      <c r="D195" s="63"/>
      <c r="E195" s="63" t="s">
        <v>139</v>
      </c>
      <c r="F195" s="63" t="s">
        <v>347</v>
      </c>
      <c r="G195" s="63" t="s">
        <v>138</v>
      </c>
      <c r="H195" s="63" t="s">
        <v>139</v>
      </c>
      <c r="I195" s="63" t="s">
        <v>986</v>
      </c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spans="1:26" ht="15" thickBot="1" x14ac:dyDescent="0.35">
      <c r="A196" s="63"/>
      <c r="B196" s="63"/>
      <c r="C196" s="63"/>
      <c r="D196" s="63"/>
      <c r="E196" s="63" t="s">
        <v>139</v>
      </c>
      <c r="F196" s="63" t="s">
        <v>348</v>
      </c>
      <c r="G196" s="63" t="s">
        <v>737</v>
      </c>
      <c r="H196" s="63" t="s">
        <v>139</v>
      </c>
      <c r="I196" s="63" t="s">
        <v>986</v>
      </c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spans="1:26" ht="15" thickBot="1" x14ac:dyDescent="0.35">
      <c r="A197" s="63"/>
      <c r="B197" s="63"/>
      <c r="C197" s="63"/>
      <c r="D197" s="63"/>
      <c r="E197" s="63" t="s">
        <v>139</v>
      </c>
      <c r="F197" s="63" t="s">
        <v>349</v>
      </c>
      <c r="G197" s="63" t="s">
        <v>738</v>
      </c>
      <c r="H197" s="63" t="s">
        <v>139</v>
      </c>
      <c r="I197" s="63" t="s">
        <v>986</v>
      </c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spans="1:26" ht="15" thickBot="1" x14ac:dyDescent="0.35">
      <c r="A198" s="63"/>
      <c r="B198" s="63"/>
      <c r="C198" s="63"/>
      <c r="D198" s="63"/>
      <c r="E198" s="63" t="s">
        <v>996</v>
      </c>
      <c r="F198" s="63" t="s">
        <v>350</v>
      </c>
      <c r="G198" s="63" t="s">
        <v>739</v>
      </c>
      <c r="H198" s="63" t="s">
        <v>997</v>
      </c>
      <c r="I198" s="63" t="s">
        <v>998</v>
      </c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spans="1:26" ht="27.6" thickBot="1" x14ac:dyDescent="0.35">
      <c r="A199" s="63"/>
      <c r="B199" s="63"/>
      <c r="C199" s="63"/>
      <c r="D199" s="63"/>
      <c r="E199" s="63" t="s">
        <v>996</v>
      </c>
      <c r="F199" s="63" t="s">
        <v>351</v>
      </c>
      <c r="G199" s="63" t="s">
        <v>740</v>
      </c>
      <c r="H199" s="63" t="s">
        <v>997</v>
      </c>
      <c r="I199" s="63" t="s">
        <v>998</v>
      </c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spans="1:26" ht="27.6" thickBot="1" x14ac:dyDescent="0.35">
      <c r="A200" s="63"/>
      <c r="B200" s="63"/>
      <c r="C200" s="63"/>
      <c r="D200" s="63"/>
      <c r="E200" s="63" t="s">
        <v>996</v>
      </c>
      <c r="F200" s="63" t="s">
        <v>352</v>
      </c>
      <c r="G200" s="63" t="s">
        <v>741</v>
      </c>
      <c r="H200" s="63" t="s">
        <v>997</v>
      </c>
      <c r="I200" s="63" t="s">
        <v>998</v>
      </c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spans="1:26" ht="15" thickBot="1" x14ac:dyDescent="0.35">
      <c r="A201" s="63"/>
      <c r="B201" s="63"/>
      <c r="C201" s="63"/>
      <c r="D201" s="63"/>
      <c r="E201" s="63" t="s">
        <v>996</v>
      </c>
      <c r="F201" s="63" t="s">
        <v>353</v>
      </c>
      <c r="G201" s="63" t="s">
        <v>742</v>
      </c>
      <c r="H201" s="63" t="s">
        <v>997</v>
      </c>
      <c r="I201" s="63" t="s">
        <v>998</v>
      </c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spans="1:26" ht="27.6" thickBot="1" x14ac:dyDescent="0.35">
      <c r="A202" s="63"/>
      <c r="B202" s="63"/>
      <c r="C202" s="63"/>
      <c r="D202" s="63"/>
      <c r="E202" s="63" t="s">
        <v>996</v>
      </c>
      <c r="F202" s="63" t="s">
        <v>354</v>
      </c>
      <c r="G202" s="63" t="s">
        <v>743</v>
      </c>
      <c r="H202" s="63" t="s">
        <v>997</v>
      </c>
      <c r="I202" s="63" t="s">
        <v>998</v>
      </c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spans="1:26" ht="27.6" thickBot="1" x14ac:dyDescent="0.35">
      <c r="A203" s="63"/>
      <c r="B203" s="63"/>
      <c r="C203" s="63"/>
      <c r="D203" s="63"/>
      <c r="E203" s="63" t="s">
        <v>996</v>
      </c>
      <c r="F203" s="63" t="s">
        <v>355</v>
      </c>
      <c r="G203" s="63" t="s">
        <v>744</v>
      </c>
      <c r="H203" s="63" t="s">
        <v>997</v>
      </c>
      <c r="I203" s="63" t="s">
        <v>998</v>
      </c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spans="1:26" ht="27.6" thickBot="1" x14ac:dyDescent="0.35">
      <c r="A204" s="63"/>
      <c r="B204" s="63"/>
      <c r="C204" s="63"/>
      <c r="D204" s="63"/>
      <c r="E204" s="63" t="s">
        <v>996</v>
      </c>
      <c r="F204" s="63" t="s">
        <v>356</v>
      </c>
      <c r="G204" s="63" t="s">
        <v>745</v>
      </c>
      <c r="H204" s="63" t="s">
        <v>997</v>
      </c>
      <c r="I204" s="63" t="s">
        <v>998</v>
      </c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spans="1:26" ht="27.6" thickBot="1" x14ac:dyDescent="0.35">
      <c r="A205" s="63"/>
      <c r="B205" s="63"/>
      <c r="C205" s="63"/>
      <c r="D205" s="63"/>
      <c r="E205" s="63" t="s">
        <v>996</v>
      </c>
      <c r="F205" s="63" t="s">
        <v>357</v>
      </c>
      <c r="G205" s="63" t="s">
        <v>746</v>
      </c>
      <c r="H205" s="63" t="s">
        <v>997</v>
      </c>
      <c r="I205" s="63" t="s">
        <v>998</v>
      </c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spans="1:26" ht="27.6" thickBot="1" x14ac:dyDescent="0.35">
      <c r="A206" s="63"/>
      <c r="B206" s="63"/>
      <c r="C206" s="63"/>
      <c r="D206" s="63"/>
      <c r="E206" s="63" t="s">
        <v>996</v>
      </c>
      <c r="F206" s="63" t="s">
        <v>358</v>
      </c>
      <c r="G206" s="63" t="s">
        <v>747</v>
      </c>
      <c r="H206" s="63" t="s">
        <v>997</v>
      </c>
      <c r="I206" s="63" t="s">
        <v>998</v>
      </c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spans="1:26" ht="27.6" thickBot="1" x14ac:dyDescent="0.35">
      <c r="A207" s="63"/>
      <c r="B207" s="63"/>
      <c r="C207" s="63"/>
      <c r="D207" s="63"/>
      <c r="E207" s="63" t="s">
        <v>996</v>
      </c>
      <c r="F207" s="63" t="s">
        <v>359</v>
      </c>
      <c r="G207" s="63" t="s">
        <v>748</v>
      </c>
      <c r="H207" s="63" t="s">
        <v>997</v>
      </c>
      <c r="I207" s="63" t="s">
        <v>998</v>
      </c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spans="1:26" ht="15" thickBot="1" x14ac:dyDescent="0.35">
      <c r="A208" s="63"/>
      <c r="B208" s="63"/>
      <c r="C208" s="63"/>
      <c r="D208" s="63"/>
      <c r="E208" s="63" t="s">
        <v>996</v>
      </c>
      <c r="F208" s="63" t="s">
        <v>360</v>
      </c>
      <c r="G208" s="63" t="s">
        <v>749</v>
      </c>
      <c r="H208" s="63" t="s">
        <v>997</v>
      </c>
      <c r="I208" s="63" t="s">
        <v>998</v>
      </c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spans="1:26" ht="15" thickBot="1" x14ac:dyDescent="0.35">
      <c r="A209" s="63"/>
      <c r="B209" s="63"/>
      <c r="C209" s="63"/>
      <c r="D209" s="63"/>
      <c r="E209" s="63" t="s">
        <v>996</v>
      </c>
      <c r="F209" s="63" t="s">
        <v>361</v>
      </c>
      <c r="G209" s="63" t="s">
        <v>750</v>
      </c>
      <c r="H209" s="63" t="s">
        <v>997</v>
      </c>
      <c r="I209" s="63" t="s">
        <v>998</v>
      </c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spans="1:26" ht="15" thickBot="1" x14ac:dyDescent="0.35">
      <c r="A210" s="63"/>
      <c r="B210" s="63"/>
      <c r="C210" s="63"/>
      <c r="D210" s="63"/>
      <c r="E210" s="63" t="s">
        <v>996</v>
      </c>
      <c r="F210" s="63" t="s">
        <v>362</v>
      </c>
      <c r="G210" s="63" t="s">
        <v>751</v>
      </c>
      <c r="H210" s="63" t="s">
        <v>997</v>
      </c>
      <c r="I210" s="63" t="s">
        <v>998</v>
      </c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spans="1:26" ht="15" thickBot="1" x14ac:dyDescent="0.35">
      <c r="A211" s="63"/>
      <c r="B211" s="63"/>
      <c r="C211" s="63"/>
      <c r="D211" s="63"/>
      <c r="E211" s="63" t="s">
        <v>996</v>
      </c>
      <c r="F211" s="63" t="s">
        <v>363</v>
      </c>
      <c r="G211" s="63" t="s">
        <v>752</v>
      </c>
      <c r="H211" s="63" t="s">
        <v>997</v>
      </c>
      <c r="I211" s="63" t="s">
        <v>998</v>
      </c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spans="1:26" ht="27.6" thickBot="1" x14ac:dyDescent="0.35">
      <c r="A212" s="63"/>
      <c r="B212" s="63"/>
      <c r="C212" s="63"/>
      <c r="D212" s="63"/>
      <c r="E212" s="63" t="s">
        <v>996</v>
      </c>
      <c r="F212" s="63" t="s">
        <v>1064</v>
      </c>
      <c r="G212" s="63" t="s">
        <v>1063</v>
      </c>
      <c r="H212" s="63" t="s">
        <v>997</v>
      </c>
      <c r="I212" s="63" t="s">
        <v>998</v>
      </c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spans="1:26" ht="15" thickBot="1" x14ac:dyDescent="0.35">
      <c r="A213" s="63"/>
      <c r="B213" s="63"/>
      <c r="C213" s="63"/>
      <c r="D213" s="63"/>
      <c r="E213" s="63" t="s">
        <v>996</v>
      </c>
      <c r="F213" s="63" t="s">
        <v>364</v>
      </c>
      <c r="G213" s="63" t="s">
        <v>753</v>
      </c>
      <c r="H213" s="63" t="s">
        <v>997</v>
      </c>
      <c r="I213" s="63" t="s">
        <v>998</v>
      </c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spans="1:26" ht="15" thickBot="1" x14ac:dyDescent="0.35">
      <c r="A214" s="63"/>
      <c r="B214" s="63"/>
      <c r="C214" s="63"/>
      <c r="D214" s="63"/>
      <c r="E214" s="63" t="s">
        <v>996</v>
      </c>
      <c r="F214" s="63" t="s">
        <v>365</v>
      </c>
      <c r="G214" s="63" t="s">
        <v>754</v>
      </c>
      <c r="H214" s="63" t="s">
        <v>997</v>
      </c>
      <c r="I214" s="63" t="s">
        <v>998</v>
      </c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spans="1:26" ht="15" thickBot="1" x14ac:dyDescent="0.35">
      <c r="A215" s="63"/>
      <c r="B215" s="63"/>
      <c r="C215" s="63"/>
      <c r="D215" s="63"/>
      <c r="E215" s="63" t="s">
        <v>996</v>
      </c>
      <c r="F215" s="63" t="s">
        <v>366</v>
      </c>
      <c r="G215" s="63" t="s">
        <v>755</v>
      </c>
      <c r="H215" s="63" t="s">
        <v>997</v>
      </c>
      <c r="I215" s="63" t="s">
        <v>998</v>
      </c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spans="1:26" ht="15" thickBot="1" x14ac:dyDescent="0.35">
      <c r="A216" s="63"/>
      <c r="B216" s="63"/>
      <c r="C216" s="63"/>
      <c r="D216" s="63"/>
      <c r="E216" s="63" t="s">
        <v>996</v>
      </c>
      <c r="F216" s="63" t="s">
        <v>367</v>
      </c>
      <c r="G216" s="63" t="s">
        <v>126</v>
      </c>
      <c r="H216" s="63" t="s">
        <v>997</v>
      </c>
      <c r="I216" s="63" t="s">
        <v>998</v>
      </c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spans="1:26" ht="15" thickBot="1" x14ac:dyDescent="0.35">
      <c r="A217" s="63"/>
      <c r="B217" s="63"/>
      <c r="C217" s="63"/>
      <c r="D217" s="63"/>
      <c r="E217" s="63" t="s">
        <v>996</v>
      </c>
      <c r="F217" s="63" t="s">
        <v>368</v>
      </c>
      <c r="G217" s="63" t="s">
        <v>756</v>
      </c>
      <c r="H217" s="63" t="s">
        <v>997</v>
      </c>
      <c r="I217" s="63" t="s">
        <v>998</v>
      </c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spans="1:26" ht="15" thickBot="1" x14ac:dyDescent="0.35">
      <c r="A218" s="63"/>
      <c r="B218" s="63"/>
      <c r="C218" s="63"/>
      <c r="D218" s="63"/>
      <c r="E218" s="63" t="s">
        <v>996</v>
      </c>
      <c r="F218" s="63" t="s">
        <v>369</v>
      </c>
      <c r="G218" s="63" t="s">
        <v>757</v>
      </c>
      <c r="H218" s="63" t="s">
        <v>997</v>
      </c>
      <c r="I218" s="63" t="s">
        <v>998</v>
      </c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spans="1:26" ht="15" thickBot="1" x14ac:dyDescent="0.35">
      <c r="A219" s="63"/>
      <c r="B219" s="63"/>
      <c r="C219" s="63"/>
      <c r="D219" s="63"/>
      <c r="E219" s="63" t="s">
        <v>157</v>
      </c>
      <c r="F219" s="63" t="s">
        <v>370</v>
      </c>
      <c r="G219" s="63" t="s">
        <v>758</v>
      </c>
      <c r="H219" s="63" t="s">
        <v>949</v>
      </c>
      <c r="I219" s="63" t="s">
        <v>965</v>
      </c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spans="1:26" ht="15" thickBot="1" x14ac:dyDescent="0.35">
      <c r="A220" s="63"/>
      <c r="B220" s="63"/>
      <c r="C220" s="63"/>
      <c r="D220" s="63"/>
      <c r="E220" s="63" t="s">
        <v>158</v>
      </c>
      <c r="F220" s="63" t="s">
        <v>1083</v>
      </c>
      <c r="G220" s="63" t="s">
        <v>759</v>
      </c>
      <c r="H220" s="63" t="s">
        <v>123</v>
      </c>
      <c r="I220" s="63" t="s">
        <v>966</v>
      </c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spans="1:26" ht="15" thickBot="1" x14ac:dyDescent="0.35">
      <c r="A221" s="63"/>
      <c r="B221" s="63"/>
      <c r="C221" s="63"/>
      <c r="D221" s="63"/>
      <c r="E221" s="63" t="s">
        <v>158</v>
      </c>
      <c r="F221" s="63" t="s">
        <v>371</v>
      </c>
      <c r="G221" s="63" t="s">
        <v>760</v>
      </c>
      <c r="H221" s="63" t="s">
        <v>123</v>
      </c>
      <c r="I221" s="63" t="s">
        <v>966</v>
      </c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spans="1:26" ht="15" thickBot="1" x14ac:dyDescent="0.35">
      <c r="A222" s="63"/>
      <c r="B222" s="63"/>
      <c r="C222" s="63"/>
      <c r="D222" s="63"/>
      <c r="E222" s="63" t="s">
        <v>158</v>
      </c>
      <c r="F222" s="63" t="s">
        <v>372</v>
      </c>
      <c r="G222" s="63" t="s">
        <v>761</v>
      </c>
      <c r="H222" s="63" t="s">
        <v>123</v>
      </c>
      <c r="I222" s="63" t="s">
        <v>966</v>
      </c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spans="1:26" ht="27.6" thickBot="1" x14ac:dyDescent="0.35">
      <c r="A223" s="63"/>
      <c r="B223" s="63"/>
      <c r="C223" s="63"/>
      <c r="D223" s="63"/>
      <c r="E223" s="63" t="s">
        <v>158</v>
      </c>
      <c r="F223" s="63" t="s">
        <v>373</v>
      </c>
      <c r="G223" s="63" t="s">
        <v>762</v>
      </c>
      <c r="H223" s="63" t="s">
        <v>123</v>
      </c>
      <c r="I223" s="63" t="s">
        <v>966</v>
      </c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spans="1:26" ht="15" thickBot="1" x14ac:dyDescent="0.35">
      <c r="A224" s="63"/>
      <c r="B224" s="63"/>
      <c r="C224" s="63"/>
      <c r="D224" s="63"/>
      <c r="E224" s="63" t="s">
        <v>158</v>
      </c>
      <c r="F224" s="63" t="s">
        <v>374</v>
      </c>
      <c r="G224" s="63" t="s">
        <v>763</v>
      </c>
      <c r="H224" s="63" t="s">
        <v>123</v>
      </c>
      <c r="I224" s="63" t="s">
        <v>966</v>
      </c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spans="1:26" ht="15" thickBot="1" x14ac:dyDescent="0.35">
      <c r="A225" s="63"/>
      <c r="B225" s="63"/>
      <c r="C225" s="63"/>
      <c r="D225" s="63"/>
      <c r="E225" s="63" t="s">
        <v>158</v>
      </c>
      <c r="F225" s="63" t="s">
        <v>375</v>
      </c>
      <c r="G225" s="63" t="s">
        <v>764</v>
      </c>
      <c r="H225" s="63" t="s">
        <v>123</v>
      </c>
      <c r="I225" s="63" t="s">
        <v>966</v>
      </c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spans="1:26" ht="15" thickBot="1" x14ac:dyDescent="0.35">
      <c r="A226" s="63"/>
      <c r="B226" s="63"/>
      <c r="C226" s="63"/>
      <c r="D226" s="63"/>
      <c r="E226" s="63" t="s">
        <v>158</v>
      </c>
      <c r="F226" s="63" t="s">
        <v>999</v>
      </c>
      <c r="G226" s="63" t="s">
        <v>1000</v>
      </c>
      <c r="H226" s="63" t="s">
        <v>123</v>
      </c>
      <c r="I226" s="63" t="s">
        <v>966</v>
      </c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spans="1:26" ht="15" thickBot="1" x14ac:dyDescent="0.35">
      <c r="A227" s="63"/>
      <c r="B227" s="63"/>
      <c r="C227" s="63"/>
      <c r="D227" s="63"/>
      <c r="E227" s="63" t="s">
        <v>158</v>
      </c>
      <c r="F227" s="63" t="s">
        <v>376</v>
      </c>
      <c r="G227" s="63" t="s">
        <v>765</v>
      </c>
      <c r="H227" s="63" t="s">
        <v>123</v>
      </c>
      <c r="I227" s="63" t="s">
        <v>966</v>
      </c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spans="1:26" ht="15" thickBot="1" x14ac:dyDescent="0.35">
      <c r="A228" s="63"/>
      <c r="B228" s="63"/>
      <c r="C228" s="63"/>
      <c r="D228" s="63"/>
      <c r="E228" s="63" t="s">
        <v>158</v>
      </c>
      <c r="F228" s="63" t="s">
        <v>377</v>
      </c>
      <c r="G228" s="63" t="s">
        <v>766</v>
      </c>
      <c r="H228" s="63" t="s">
        <v>123</v>
      </c>
      <c r="I228" s="63" t="s">
        <v>966</v>
      </c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spans="1:26" ht="27.6" thickBot="1" x14ac:dyDescent="0.35">
      <c r="A229" s="63"/>
      <c r="B229" s="63"/>
      <c r="C229" s="63"/>
      <c r="D229" s="63"/>
      <c r="E229" s="63" t="s">
        <v>158</v>
      </c>
      <c r="F229" s="63" t="s">
        <v>378</v>
      </c>
      <c r="G229" s="63" t="s">
        <v>767</v>
      </c>
      <c r="H229" s="63" t="s">
        <v>123</v>
      </c>
      <c r="I229" s="63" t="s">
        <v>966</v>
      </c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spans="1:26" ht="15" thickBot="1" x14ac:dyDescent="0.35">
      <c r="A230" s="63"/>
      <c r="B230" s="63"/>
      <c r="C230" s="63"/>
      <c r="D230" s="63"/>
      <c r="E230" s="63" t="s">
        <v>158</v>
      </c>
      <c r="F230" s="63" t="s">
        <v>379</v>
      </c>
      <c r="G230" s="63" t="s">
        <v>768</v>
      </c>
      <c r="H230" s="63" t="s">
        <v>123</v>
      </c>
      <c r="I230" s="63" t="s">
        <v>966</v>
      </c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spans="1:26" ht="15" thickBot="1" x14ac:dyDescent="0.35">
      <c r="A231" s="63"/>
      <c r="B231" s="63"/>
      <c r="C231" s="63"/>
      <c r="D231" s="63"/>
      <c r="E231" s="63" t="s">
        <v>158</v>
      </c>
      <c r="F231" s="63" t="s">
        <v>380</v>
      </c>
      <c r="G231" s="63" t="s">
        <v>769</v>
      </c>
      <c r="H231" s="63" t="s">
        <v>123</v>
      </c>
      <c r="I231" s="63" t="s">
        <v>966</v>
      </c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spans="1:26" ht="15" thickBot="1" x14ac:dyDescent="0.35">
      <c r="A232" s="63"/>
      <c r="B232" s="63"/>
      <c r="C232" s="63"/>
      <c r="D232" s="63"/>
      <c r="E232" s="63" t="s">
        <v>158</v>
      </c>
      <c r="F232" s="63" t="s">
        <v>381</v>
      </c>
      <c r="G232" s="63" t="s">
        <v>770</v>
      </c>
      <c r="H232" s="63" t="s">
        <v>123</v>
      </c>
      <c r="I232" s="63" t="s">
        <v>966</v>
      </c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spans="1:26" ht="15" thickBot="1" x14ac:dyDescent="0.35">
      <c r="A233" s="63"/>
      <c r="B233" s="63"/>
      <c r="C233" s="63"/>
      <c r="D233" s="63"/>
      <c r="E233" s="63" t="s">
        <v>158</v>
      </c>
      <c r="F233" s="63" t="s">
        <v>382</v>
      </c>
      <c r="G233" s="63" t="s">
        <v>771</v>
      </c>
      <c r="H233" s="63" t="s">
        <v>123</v>
      </c>
      <c r="I233" s="63" t="s">
        <v>966</v>
      </c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spans="1:26" ht="27.6" thickBot="1" x14ac:dyDescent="0.35">
      <c r="A234" s="63"/>
      <c r="B234" s="63"/>
      <c r="C234" s="63"/>
      <c r="D234" s="63"/>
      <c r="E234" s="63" t="s">
        <v>158</v>
      </c>
      <c r="F234" s="63" t="s">
        <v>383</v>
      </c>
      <c r="G234" s="63" t="s">
        <v>124</v>
      </c>
      <c r="H234" s="63" t="s">
        <v>123</v>
      </c>
      <c r="I234" s="63" t="s">
        <v>966</v>
      </c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spans="1:26" ht="15" thickBot="1" x14ac:dyDescent="0.35">
      <c r="A235" s="63"/>
      <c r="B235" s="63"/>
      <c r="C235" s="63"/>
      <c r="D235" s="63"/>
      <c r="E235" s="63" t="s">
        <v>158</v>
      </c>
      <c r="F235" s="63" t="s">
        <v>384</v>
      </c>
      <c r="G235" s="63" t="s">
        <v>772</v>
      </c>
      <c r="H235" s="63" t="s">
        <v>123</v>
      </c>
      <c r="I235" s="63" t="s">
        <v>966</v>
      </c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spans="1:26" ht="15" thickBot="1" x14ac:dyDescent="0.35">
      <c r="A236" s="63"/>
      <c r="B236" s="63"/>
      <c r="C236" s="63"/>
      <c r="D236" s="63"/>
      <c r="E236" s="63" t="s">
        <v>158</v>
      </c>
      <c r="F236" s="63" t="s">
        <v>385</v>
      </c>
      <c r="G236" s="63" t="s">
        <v>773</v>
      </c>
      <c r="H236" s="63" t="s">
        <v>123</v>
      </c>
      <c r="I236" s="63" t="s">
        <v>966</v>
      </c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spans="1:26" ht="27.6" thickBot="1" x14ac:dyDescent="0.35">
      <c r="A237" s="63"/>
      <c r="B237" s="63"/>
      <c r="C237" s="63"/>
      <c r="D237" s="63"/>
      <c r="E237" s="63" t="s">
        <v>158</v>
      </c>
      <c r="F237" s="63" t="s">
        <v>386</v>
      </c>
      <c r="G237" s="63" t="s">
        <v>125</v>
      </c>
      <c r="H237" s="63" t="s">
        <v>123</v>
      </c>
      <c r="I237" s="63" t="s">
        <v>966</v>
      </c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spans="1:26" ht="15" thickBot="1" x14ac:dyDescent="0.35">
      <c r="A238" s="63"/>
      <c r="B238" s="63"/>
      <c r="C238" s="63"/>
      <c r="D238" s="63"/>
      <c r="E238" s="63" t="s">
        <v>158</v>
      </c>
      <c r="F238" s="63" t="s">
        <v>387</v>
      </c>
      <c r="G238" s="63" t="s">
        <v>774</v>
      </c>
      <c r="H238" s="63" t="s">
        <v>123</v>
      </c>
      <c r="I238" s="63" t="s">
        <v>966</v>
      </c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spans="1:26" ht="15" thickBot="1" x14ac:dyDescent="0.35">
      <c r="A239" s="63"/>
      <c r="B239" s="63"/>
      <c r="C239" s="63"/>
      <c r="D239" s="63"/>
      <c r="E239" s="63" t="s">
        <v>158</v>
      </c>
      <c r="F239" s="63" t="s">
        <v>388</v>
      </c>
      <c r="G239" s="63" t="s">
        <v>775</v>
      </c>
      <c r="H239" s="63" t="s">
        <v>123</v>
      </c>
      <c r="I239" s="63" t="s">
        <v>966</v>
      </c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spans="1:26" ht="15" thickBot="1" x14ac:dyDescent="0.35">
      <c r="A240" s="63"/>
      <c r="B240" s="63"/>
      <c r="C240" s="63"/>
      <c r="D240" s="63"/>
      <c r="E240" s="63" t="s">
        <v>158</v>
      </c>
      <c r="F240" s="63" t="s">
        <v>389</v>
      </c>
      <c r="G240" s="63" t="s">
        <v>776</v>
      </c>
      <c r="H240" s="63" t="s">
        <v>123</v>
      </c>
      <c r="I240" s="63" t="s">
        <v>966</v>
      </c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spans="1:26" ht="15" thickBot="1" x14ac:dyDescent="0.35">
      <c r="A241" s="63"/>
      <c r="B241" s="63"/>
      <c r="C241" s="63"/>
      <c r="D241" s="63"/>
      <c r="E241" s="63" t="s">
        <v>158</v>
      </c>
      <c r="F241" s="63" t="s">
        <v>390</v>
      </c>
      <c r="G241" s="63" t="s">
        <v>777</v>
      </c>
      <c r="H241" s="63" t="s">
        <v>123</v>
      </c>
      <c r="I241" s="63" t="s">
        <v>966</v>
      </c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spans="1:26" ht="15" thickBot="1" x14ac:dyDescent="0.35">
      <c r="A242" s="63"/>
      <c r="B242" s="63"/>
      <c r="C242" s="63"/>
      <c r="D242" s="63"/>
      <c r="E242" s="63" t="s">
        <v>158</v>
      </c>
      <c r="F242" s="63" t="s">
        <v>391</v>
      </c>
      <c r="G242" s="63" t="s">
        <v>778</v>
      </c>
      <c r="H242" s="63" t="s">
        <v>123</v>
      </c>
      <c r="I242" s="63" t="s">
        <v>966</v>
      </c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spans="1:26" ht="15" thickBot="1" x14ac:dyDescent="0.35">
      <c r="A243" s="63"/>
      <c r="B243" s="63"/>
      <c r="C243" s="63"/>
      <c r="D243" s="63" t="s">
        <v>1058</v>
      </c>
      <c r="E243" s="63" t="s">
        <v>158</v>
      </c>
      <c r="F243" s="63" t="s">
        <v>322</v>
      </c>
      <c r="G243" s="63" t="s">
        <v>623</v>
      </c>
      <c r="H243" s="63" t="s">
        <v>123</v>
      </c>
      <c r="I243" s="63" t="s">
        <v>966</v>
      </c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spans="1:26" ht="15" thickBot="1" x14ac:dyDescent="0.35">
      <c r="A244" s="63"/>
      <c r="B244" s="63"/>
      <c r="C244" s="63"/>
      <c r="D244" s="63"/>
      <c r="E244" s="63" t="s">
        <v>158</v>
      </c>
      <c r="F244" s="63" t="s">
        <v>392</v>
      </c>
      <c r="G244" s="63" t="s">
        <v>779</v>
      </c>
      <c r="H244" s="63" t="s">
        <v>123</v>
      </c>
      <c r="I244" s="63" t="s">
        <v>966</v>
      </c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spans="1:26" ht="15" thickBot="1" x14ac:dyDescent="0.35">
      <c r="A245" s="63"/>
      <c r="B245" s="63"/>
      <c r="C245" s="63"/>
      <c r="D245" s="63"/>
      <c r="E245" s="63" t="s">
        <v>158</v>
      </c>
      <c r="F245" s="63" t="s">
        <v>1111</v>
      </c>
      <c r="G245" s="63" t="s">
        <v>1112</v>
      </c>
      <c r="H245" s="63" t="s">
        <v>123</v>
      </c>
      <c r="I245" s="63" t="s">
        <v>966</v>
      </c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spans="1:26" ht="15" thickBot="1" x14ac:dyDescent="0.35">
      <c r="A246" s="63"/>
      <c r="B246" s="63"/>
      <c r="C246" s="63"/>
      <c r="D246" s="63"/>
      <c r="E246" s="63" t="s">
        <v>159</v>
      </c>
      <c r="F246" s="63" t="s">
        <v>1096</v>
      </c>
      <c r="G246" s="63" t="s">
        <v>1095</v>
      </c>
      <c r="H246" s="63" t="s">
        <v>950</v>
      </c>
      <c r="I246" s="63" t="s">
        <v>967</v>
      </c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spans="1:26" ht="15" thickBot="1" x14ac:dyDescent="0.35">
      <c r="A247" s="63"/>
      <c r="B247" s="63"/>
      <c r="C247" s="63"/>
      <c r="D247" s="63"/>
      <c r="E247" s="63" t="s">
        <v>159</v>
      </c>
      <c r="F247" s="63" t="s">
        <v>1001</v>
      </c>
      <c r="G247" s="63" t="s">
        <v>1002</v>
      </c>
      <c r="H247" s="63" t="s">
        <v>950</v>
      </c>
      <c r="I247" s="63" t="s">
        <v>967</v>
      </c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spans="1:26" ht="27.6" thickBot="1" x14ac:dyDescent="0.35">
      <c r="A248" s="63"/>
      <c r="B248" s="63"/>
      <c r="C248" s="63"/>
      <c r="D248" s="63"/>
      <c r="E248" s="63" t="s">
        <v>159</v>
      </c>
      <c r="F248" s="63" t="s">
        <v>393</v>
      </c>
      <c r="G248" s="63" t="s">
        <v>780</v>
      </c>
      <c r="H248" s="63" t="s">
        <v>950</v>
      </c>
      <c r="I248" s="63" t="s">
        <v>967</v>
      </c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spans="1:26" ht="15" thickBot="1" x14ac:dyDescent="0.35">
      <c r="A249" s="63"/>
      <c r="B249" s="63"/>
      <c r="C249" s="63"/>
      <c r="D249" s="63"/>
      <c r="E249" s="63" t="s">
        <v>159</v>
      </c>
      <c r="F249" s="63" t="s">
        <v>1003</v>
      </c>
      <c r="G249" s="63" t="s">
        <v>1004</v>
      </c>
      <c r="H249" s="63" t="s">
        <v>950</v>
      </c>
      <c r="I249" s="63" t="s">
        <v>967</v>
      </c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spans="1:26" ht="15" thickBot="1" x14ac:dyDescent="0.35">
      <c r="A250" s="63"/>
      <c r="B250" s="63"/>
      <c r="C250" s="63"/>
      <c r="D250" s="63"/>
      <c r="E250" s="63" t="s">
        <v>159</v>
      </c>
      <c r="F250" s="63" t="s">
        <v>1005</v>
      </c>
      <c r="G250" s="63" t="s">
        <v>1006</v>
      </c>
      <c r="H250" s="63" t="s">
        <v>950</v>
      </c>
      <c r="I250" s="63" t="s">
        <v>967</v>
      </c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spans="1:26" ht="15" thickBot="1" x14ac:dyDescent="0.35">
      <c r="A251" s="63"/>
      <c r="B251" s="63"/>
      <c r="C251" s="63"/>
      <c r="D251" s="63"/>
      <c r="E251" s="63" t="s">
        <v>159</v>
      </c>
      <c r="F251" s="63" t="s">
        <v>394</v>
      </c>
      <c r="G251" s="63" t="s">
        <v>781</v>
      </c>
      <c r="H251" s="63" t="s">
        <v>950</v>
      </c>
      <c r="I251" s="63" t="s">
        <v>967</v>
      </c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spans="1:26" ht="15" thickBot="1" x14ac:dyDescent="0.35">
      <c r="A252" s="63"/>
      <c r="B252" s="63"/>
      <c r="C252" s="63"/>
      <c r="D252" s="63"/>
      <c r="E252" s="63" t="s">
        <v>159</v>
      </c>
      <c r="F252" s="63" t="s">
        <v>395</v>
      </c>
      <c r="G252" s="63" t="s">
        <v>782</v>
      </c>
      <c r="H252" s="63" t="s">
        <v>950</v>
      </c>
      <c r="I252" s="63" t="s">
        <v>967</v>
      </c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spans="1:26" ht="15" thickBot="1" x14ac:dyDescent="0.35">
      <c r="A253" s="63"/>
      <c r="B253" s="63"/>
      <c r="C253" s="63"/>
      <c r="D253" s="63"/>
      <c r="E253" s="63" t="s">
        <v>159</v>
      </c>
      <c r="F253" s="63" t="s">
        <v>1098</v>
      </c>
      <c r="G253" s="63" t="s">
        <v>1097</v>
      </c>
      <c r="H253" s="63" t="s">
        <v>950</v>
      </c>
      <c r="I253" s="63" t="s">
        <v>967</v>
      </c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spans="1:26" ht="27.6" thickBot="1" x14ac:dyDescent="0.35">
      <c r="A254" s="63"/>
      <c r="B254" s="63"/>
      <c r="C254" s="63"/>
      <c r="D254" s="63"/>
      <c r="E254" s="63" t="s">
        <v>159</v>
      </c>
      <c r="F254" s="63" t="s">
        <v>1007</v>
      </c>
      <c r="G254" s="63" t="s">
        <v>1008</v>
      </c>
      <c r="H254" s="63" t="s">
        <v>950</v>
      </c>
      <c r="I254" s="63" t="s">
        <v>967</v>
      </c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spans="1:26" ht="15" thickBot="1" x14ac:dyDescent="0.35">
      <c r="A255" s="63"/>
      <c r="B255" s="63"/>
      <c r="C255" s="63"/>
      <c r="D255" s="63" t="s">
        <v>1060</v>
      </c>
      <c r="E255" s="63" t="s">
        <v>159</v>
      </c>
      <c r="F255" s="63" t="s">
        <v>396</v>
      </c>
      <c r="G255" s="63" t="s">
        <v>683</v>
      </c>
      <c r="H255" s="63" t="s">
        <v>950</v>
      </c>
      <c r="I255" s="63" t="s">
        <v>967</v>
      </c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spans="1:26" ht="15" thickBot="1" x14ac:dyDescent="0.35">
      <c r="A256" s="63"/>
      <c r="B256" s="63"/>
      <c r="C256" s="63"/>
      <c r="D256" s="63"/>
      <c r="E256" s="63" t="s">
        <v>159</v>
      </c>
      <c r="F256" s="63" t="s">
        <v>397</v>
      </c>
      <c r="G256" s="63" t="s">
        <v>783</v>
      </c>
      <c r="H256" s="63" t="s">
        <v>950</v>
      </c>
      <c r="I256" s="63" t="s">
        <v>967</v>
      </c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spans="1:26" ht="15" thickBot="1" x14ac:dyDescent="0.35">
      <c r="A257" s="63"/>
      <c r="B257" s="63"/>
      <c r="C257" s="63"/>
      <c r="D257" s="63"/>
      <c r="E257" s="63" t="s">
        <v>159</v>
      </c>
      <c r="F257" s="63" t="s">
        <v>398</v>
      </c>
      <c r="G257" s="63" t="s">
        <v>784</v>
      </c>
      <c r="H257" s="63" t="s">
        <v>950</v>
      </c>
      <c r="I257" s="63" t="s">
        <v>967</v>
      </c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spans="1:26" ht="15" thickBot="1" x14ac:dyDescent="0.35">
      <c r="A258" s="63"/>
      <c r="B258" s="63"/>
      <c r="C258" s="63"/>
      <c r="D258" s="63"/>
      <c r="E258" s="63" t="s">
        <v>159</v>
      </c>
      <c r="F258" s="63" t="s">
        <v>399</v>
      </c>
      <c r="G258" s="63" t="s">
        <v>785</v>
      </c>
      <c r="H258" s="63" t="s">
        <v>950</v>
      </c>
      <c r="I258" s="63" t="s">
        <v>967</v>
      </c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spans="1:26" ht="15" thickBot="1" x14ac:dyDescent="0.35">
      <c r="A259" s="63"/>
      <c r="B259" s="63"/>
      <c r="C259" s="63"/>
      <c r="D259" s="63"/>
      <c r="E259" s="63" t="s">
        <v>159</v>
      </c>
      <c r="F259" s="63" t="s">
        <v>1105</v>
      </c>
      <c r="G259" s="63" t="s">
        <v>786</v>
      </c>
      <c r="H259" s="63" t="s">
        <v>950</v>
      </c>
      <c r="I259" s="63" t="s">
        <v>967</v>
      </c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spans="1:26" ht="27.6" thickBot="1" x14ac:dyDescent="0.35">
      <c r="A260" s="63"/>
      <c r="B260" s="63"/>
      <c r="C260" s="63"/>
      <c r="D260" s="63"/>
      <c r="E260" s="63" t="s">
        <v>159</v>
      </c>
      <c r="F260" s="63" t="s">
        <v>1076</v>
      </c>
      <c r="G260" s="63" t="s">
        <v>1075</v>
      </c>
      <c r="H260" s="63" t="s">
        <v>950</v>
      </c>
      <c r="I260" s="63" t="s">
        <v>967</v>
      </c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spans="1:26" ht="15" thickBot="1" x14ac:dyDescent="0.35">
      <c r="A261" s="63"/>
      <c r="B261" s="63"/>
      <c r="C261" s="63"/>
      <c r="D261" s="63"/>
      <c r="E261" s="63" t="s">
        <v>159</v>
      </c>
      <c r="F261" s="63" t="s">
        <v>1065</v>
      </c>
      <c r="G261" s="63" t="s">
        <v>1066</v>
      </c>
      <c r="H261" s="63" t="s">
        <v>950</v>
      </c>
      <c r="I261" s="63" t="s">
        <v>967</v>
      </c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spans="1:26" ht="15" thickBot="1" x14ac:dyDescent="0.35">
      <c r="A262" s="63"/>
      <c r="B262" s="63"/>
      <c r="C262" s="63"/>
      <c r="D262" s="63" t="s">
        <v>1060</v>
      </c>
      <c r="E262" s="63" t="s">
        <v>159</v>
      </c>
      <c r="F262" s="63" t="s">
        <v>400</v>
      </c>
      <c r="G262" s="63" t="s">
        <v>787</v>
      </c>
      <c r="H262" s="63" t="s">
        <v>950</v>
      </c>
      <c r="I262" s="63" t="s">
        <v>967</v>
      </c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spans="1:26" ht="15" thickBot="1" x14ac:dyDescent="0.35">
      <c r="A263" s="63"/>
      <c r="B263" s="63"/>
      <c r="C263" s="63"/>
      <c r="D263" s="63"/>
      <c r="E263" s="63" t="s">
        <v>160</v>
      </c>
      <c r="F263" s="63" t="s">
        <v>401</v>
      </c>
      <c r="G263" s="63" t="s">
        <v>788</v>
      </c>
      <c r="H263" s="63" t="s">
        <v>951</v>
      </c>
      <c r="I263" s="63" t="s">
        <v>968</v>
      </c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spans="1:26" ht="15" thickBot="1" x14ac:dyDescent="0.35">
      <c r="A264" s="63"/>
      <c r="B264" s="63"/>
      <c r="C264" s="63"/>
      <c r="D264" s="63"/>
      <c r="E264" s="63" t="s">
        <v>160</v>
      </c>
      <c r="F264" s="63" t="s">
        <v>1009</v>
      </c>
      <c r="G264" s="63" t="s">
        <v>1010</v>
      </c>
      <c r="H264" s="63" t="s">
        <v>951</v>
      </c>
      <c r="I264" s="63" t="s">
        <v>968</v>
      </c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spans="1:26" ht="15" thickBot="1" x14ac:dyDescent="0.35">
      <c r="A265" s="63"/>
      <c r="B265" s="63"/>
      <c r="C265" s="63"/>
      <c r="D265" s="63"/>
      <c r="E265" s="63" t="s">
        <v>160</v>
      </c>
      <c r="F265" s="63" t="s">
        <v>1011</v>
      </c>
      <c r="G265" s="63" t="s">
        <v>1012</v>
      </c>
      <c r="H265" s="63" t="s">
        <v>951</v>
      </c>
      <c r="I265" s="63" t="s">
        <v>968</v>
      </c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spans="1:26" ht="15" thickBot="1" x14ac:dyDescent="0.35">
      <c r="A266" s="63"/>
      <c r="B266" s="63"/>
      <c r="C266" s="63"/>
      <c r="D266" s="63"/>
      <c r="E266" s="63" t="s">
        <v>160</v>
      </c>
      <c r="F266" s="63" t="s">
        <v>1094</v>
      </c>
      <c r="G266" s="63" t="s">
        <v>1093</v>
      </c>
      <c r="H266" s="63" t="s">
        <v>951</v>
      </c>
      <c r="I266" s="63" t="s">
        <v>968</v>
      </c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spans="1:26" ht="15" thickBot="1" x14ac:dyDescent="0.35">
      <c r="A267" s="63"/>
      <c r="B267" s="63"/>
      <c r="C267" s="63"/>
      <c r="D267" s="63"/>
      <c r="E267" s="63" t="s">
        <v>160</v>
      </c>
      <c r="F267" s="63" t="s">
        <v>402</v>
      </c>
      <c r="G267" s="63" t="s">
        <v>789</v>
      </c>
      <c r="H267" s="63" t="s">
        <v>951</v>
      </c>
      <c r="I267" s="63" t="s">
        <v>968</v>
      </c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spans="1:26" ht="15" thickBot="1" x14ac:dyDescent="0.35">
      <c r="A268" s="63"/>
      <c r="B268" s="63"/>
      <c r="C268" s="63"/>
      <c r="D268" s="63"/>
      <c r="E268" s="63" t="s">
        <v>160</v>
      </c>
      <c r="F268" s="63" t="s">
        <v>403</v>
      </c>
      <c r="G268" s="63" t="s">
        <v>790</v>
      </c>
      <c r="H268" s="63" t="s">
        <v>951</v>
      </c>
      <c r="I268" s="63" t="s">
        <v>968</v>
      </c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spans="1:26" ht="15" thickBot="1" x14ac:dyDescent="0.35">
      <c r="A269" s="63"/>
      <c r="B269" s="63"/>
      <c r="C269" s="63"/>
      <c r="D269" s="63"/>
      <c r="E269" s="63" t="s">
        <v>160</v>
      </c>
      <c r="F269" s="63" t="s">
        <v>404</v>
      </c>
      <c r="G269" s="63" t="s">
        <v>791</v>
      </c>
      <c r="H269" s="63" t="s">
        <v>951</v>
      </c>
      <c r="I269" s="63" t="s">
        <v>968</v>
      </c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spans="1:26" ht="15" thickBot="1" x14ac:dyDescent="0.35">
      <c r="A270" s="63"/>
      <c r="B270" s="63"/>
      <c r="C270" s="63"/>
      <c r="D270" s="63"/>
      <c r="E270" s="63" t="s">
        <v>160</v>
      </c>
      <c r="F270" s="63" t="s">
        <v>405</v>
      </c>
      <c r="G270" s="63" t="s">
        <v>792</v>
      </c>
      <c r="H270" s="63" t="s">
        <v>951</v>
      </c>
      <c r="I270" s="63" t="s">
        <v>968</v>
      </c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spans="1:26" ht="15" thickBot="1" x14ac:dyDescent="0.35">
      <c r="A271" s="63"/>
      <c r="B271" s="63"/>
      <c r="C271" s="63"/>
      <c r="D271" s="63"/>
      <c r="E271" s="63" t="s">
        <v>160</v>
      </c>
      <c r="F271" s="63" t="s">
        <v>406</v>
      </c>
      <c r="G271" s="63" t="s">
        <v>793</v>
      </c>
      <c r="H271" s="63" t="s">
        <v>951</v>
      </c>
      <c r="I271" s="63" t="s">
        <v>968</v>
      </c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spans="1:26" ht="15" thickBot="1" x14ac:dyDescent="0.35">
      <c r="A272" s="63"/>
      <c r="B272" s="63"/>
      <c r="C272" s="63"/>
      <c r="D272" s="63"/>
      <c r="E272" s="63" t="s">
        <v>160</v>
      </c>
      <c r="F272" s="63" t="s">
        <v>407</v>
      </c>
      <c r="G272" s="63" t="s">
        <v>794</v>
      </c>
      <c r="H272" s="63" t="s">
        <v>951</v>
      </c>
      <c r="I272" s="63" t="s">
        <v>968</v>
      </c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spans="1:26" ht="27.6" thickBot="1" x14ac:dyDescent="0.35">
      <c r="A273" s="63"/>
      <c r="B273" s="63"/>
      <c r="C273" s="63"/>
      <c r="D273" s="63"/>
      <c r="E273" s="63" t="s">
        <v>160</v>
      </c>
      <c r="F273" s="63" t="s">
        <v>1089</v>
      </c>
      <c r="G273" s="63" t="s">
        <v>1090</v>
      </c>
      <c r="H273" s="63" t="s">
        <v>951</v>
      </c>
      <c r="I273" s="63" t="s">
        <v>968</v>
      </c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spans="1:26" ht="15" thickBot="1" x14ac:dyDescent="0.35">
      <c r="A274" s="63"/>
      <c r="B274" s="63"/>
      <c r="C274" s="63"/>
      <c r="D274" s="63"/>
      <c r="E274" s="63" t="s">
        <v>160</v>
      </c>
      <c r="F274" s="63" t="s">
        <v>1078</v>
      </c>
      <c r="G274" s="63" t="s">
        <v>1077</v>
      </c>
      <c r="H274" s="63" t="s">
        <v>951</v>
      </c>
      <c r="I274" s="63" t="s">
        <v>968</v>
      </c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spans="1:26" ht="15" thickBot="1" x14ac:dyDescent="0.35">
      <c r="A275" s="63"/>
      <c r="B275" s="63"/>
      <c r="C275" s="63"/>
      <c r="D275" s="63"/>
      <c r="E275" s="63" t="s">
        <v>160</v>
      </c>
      <c r="F275" s="63" t="s">
        <v>1013</v>
      </c>
      <c r="G275" s="63" t="s">
        <v>1014</v>
      </c>
      <c r="H275" s="63" t="s">
        <v>951</v>
      </c>
      <c r="I275" s="63" t="s">
        <v>968</v>
      </c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spans="1:26" ht="15" thickBot="1" x14ac:dyDescent="0.35">
      <c r="A276" s="63"/>
      <c r="B276" s="63"/>
      <c r="C276" s="63"/>
      <c r="D276" s="63"/>
      <c r="E276" s="63" t="s">
        <v>160</v>
      </c>
      <c r="F276" s="63" t="s">
        <v>408</v>
      </c>
      <c r="G276" s="63" t="s">
        <v>795</v>
      </c>
      <c r="H276" s="63" t="s">
        <v>951</v>
      </c>
      <c r="I276" s="63" t="s">
        <v>968</v>
      </c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spans="1:26" ht="15" thickBot="1" x14ac:dyDescent="0.35">
      <c r="A277" s="63"/>
      <c r="B277" s="63"/>
      <c r="C277" s="63"/>
      <c r="D277" s="63"/>
      <c r="E277" s="63" t="s">
        <v>160</v>
      </c>
      <c r="F277" s="63" t="s">
        <v>409</v>
      </c>
      <c r="G277" s="63" t="s">
        <v>796</v>
      </c>
      <c r="H277" s="63" t="s">
        <v>951</v>
      </c>
      <c r="I277" s="63" t="s">
        <v>968</v>
      </c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spans="1:26" ht="15" thickBot="1" x14ac:dyDescent="0.35">
      <c r="A278" s="63"/>
      <c r="B278" s="63"/>
      <c r="C278" s="63"/>
      <c r="D278" s="63" t="s">
        <v>1059</v>
      </c>
      <c r="E278" s="63" t="s">
        <v>160</v>
      </c>
      <c r="F278" s="63" t="s">
        <v>410</v>
      </c>
      <c r="G278" s="63" t="s">
        <v>797</v>
      </c>
      <c r="H278" s="63" t="s">
        <v>951</v>
      </c>
      <c r="I278" s="63" t="s">
        <v>968</v>
      </c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spans="1:26" ht="15" thickBot="1" x14ac:dyDescent="0.35">
      <c r="A279" s="63"/>
      <c r="B279" s="63"/>
      <c r="C279" s="63"/>
      <c r="D279" s="63"/>
      <c r="E279" s="63" t="s">
        <v>160</v>
      </c>
      <c r="F279" s="63" t="s">
        <v>411</v>
      </c>
      <c r="G279" s="63" t="s">
        <v>798</v>
      </c>
      <c r="H279" s="63" t="s">
        <v>951</v>
      </c>
      <c r="I279" s="63" t="s">
        <v>968</v>
      </c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spans="1:26" ht="15" thickBot="1" x14ac:dyDescent="0.35">
      <c r="A280" s="63"/>
      <c r="B280" s="63"/>
      <c r="C280" s="63"/>
      <c r="D280" s="63"/>
      <c r="E280" s="63" t="s">
        <v>160</v>
      </c>
      <c r="F280" s="63" t="s">
        <v>412</v>
      </c>
      <c r="G280" s="63" t="s">
        <v>799</v>
      </c>
      <c r="H280" s="63" t="s">
        <v>951</v>
      </c>
      <c r="I280" s="63" t="s">
        <v>968</v>
      </c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spans="1:26" ht="15" thickBot="1" x14ac:dyDescent="0.35">
      <c r="A281" s="63"/>
      <c r="B281" s="63"/>
      <c r="C281" s="63"/>
      <c r="D281" s="63"/>
      <c r="E281" s="63" t="s">
        <v>160</v>
      </c>
      <c r="F281" s="63" t="s">
        <v>413</v>
      </c>
      <c r="G281" s="63" t="s">
        <v>800</v>
      </c>
      <c r="H281" s="63" t="s">
        <v>951</v>
      </c>
      <c r="I281" s="63" t="s">
        <v>968</v>
      </c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spans="1:26" ht="15" thickBot="1" x14ac:dyDescent="0.35">
      <c r="A282" s="63"/>
      <c r="B282" s="63"/>
      <c r="C282" s="63"/>
      <c r="D282" s="63" t="s">
        <v>1059</v>
      </c>
      <c r="E282" s="63" t="s">
        <v>160</v>
      </c>
      <c r="F282" s="63" t="s">
        <v>319</v>
      </c>
      <c r="G282" s="63" t="s">
        <v>710</v>
      </c>
      <c r="H282" s="63" t="s">
        <v>951</v>
      </c>
      <c r="I282" s="63" t="s">
        <v>968</v>
      </c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spans="1:26" ht="15" thickBot="1" x14ac:dyDescent="0.35">
      <c r="A283" s="63"/>
      <c r="B283" s="63"/>
      <c r="C283" s="63"/>
      <c r="D283" s="63"/>
      <c r="E283" s="63" t="s">
        <v>160</v>
      </c>
      <c r="F283" s="63" t="s">
        <v>414</v>
      </c>
      <c r="G283" s="63" t="s">
        <v>801</v>
      </c>
      <c r="H283" s="63" t="s">
        <v>951</v>
      </c>
      <c r="I283" s="63" t="s">
        <v>968</v>
      </c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spans="1:26" ht="15" thickBot="1" x14ac:dyDescent="0.35">
      <c r="A284" s="63"/>
      <c r="B284" s="63"/>
      <c r="C284" s="63"/>
      <c r="D284" s="63"/>
      <c r="E284" s="63" t="s">
        <v>160</v>
      </c>
      <c r="F284" s="63" t="s">
        <v>415</v>
      </c>
      <c r="G284" s="63" t="s">
        <v>802</v>
      </c>
      <c r="H284" s="63" t="s">
        <v>951</v>
      </c>
      <c r="I284" s="63" t="s">
        <v>968</v>
      </c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spans="1:26" ht="27.6" thickBot="1" x14ac:dyDescent="0.35">
      <c r="A285" s="63"/>
      <c r="B285" s="63"/>
      <c r="C285" s="63"/>
      <c r="D285" s="63"/>
      <c r="E285" s="63" t="s">
        <v>160</v>
      </c>
      <c r="F285" s="63" t="s">
        <v>1106</v>
      </c>
      <c r="G285" s="63" t="s">
        <v>1107</v>
      </c>
      <c r="H285" s="63" t="s">
        <v>951</v>
      </c>
      <c r="I285" s="63" t="s">
        <v>968</v>
      </c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spans="1:26" ht="15" thickBot="1" x14ac:dyDescent="0.35">
      <c r="A286" s="63"/>
      <c r="B286" s="63"/>
      <c r="C286" s="63"/>
      <c r="D286" s="63"/>
      <c r="E286" s="63" t="s">
        <v>160</v>
      </c>
      <c r="F286" s="63" t="s">
        <v>416</v>
      </c>
      <c r="G286" s="63" t="s">
        <v>803</v>
      </c>
      <c r="H286" s="63" t="s">
        <v>951</v>
      </c>
      <c r="I286" s="63" t="s">
        <v>968</v>
      </c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spans="1:26" ht="15" thickBot="1" x14ac:dyDescent="0.35">
      <c r="A287" s="63"/>
      <c r="B287" s="63"/>
      <c r="C287" s="63"/>
      <c r="D287" s="63"/>
      <c r="E287" s="63" t="s">
        <v>160</v>
      </c>
      <c r="F287" s="63" t="s">
        <v>417</v>
      </c>
      <c r="G287" s="63" t="s">
        <v>804</v>
      </c>
      <c r="H287" s="63" t="s">
        <v>951</v>
      </c>
      <c r="I287" s="63" t="s">
        <v>968</v>
      </c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spans="1:26" ht="15" thickBot="1" x14ac:dyDescent="0.35">
      <c r="A288" s="63"/>
      <c r="B288" s="63"/>
      <c r="C288" s="63"/>
      <c r="D288" s="63"/>
      <c r="E288" s="63" t="s">
        <v>161</v>
      </c>
      <c r="F288" s="63" t="s">
        <v>418</v>
      </c>
      <c r="G288" s="63" t="s">
        <v>805</v>
      </c>
      <c r="H288" s="63" t="s">
        <v>952</v>
      </c>
      <c r="I288" s="63" t="s">
        <v>969</v>
      </c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spans="1:26" ht="15" thickBot="1" x14ac:dyDescent="0.35">
      <c r="A289" s="63"/>
      <c r="B289" s="63"/>
      <c r="C289" s="63"/>
      <c r="D289" s="63"/>
      <c r="E289" s="63" t="s">
        <v>161</v>
      </c>
      <c r="F289" s="63" t="s">
        <v>433</v>
      </c>
      <c r="G289" s="63" t="s">
        <v>820</v>
      </c>
      <c r="H289" s="63" t="s">
        <v>952</v>
      </c>
      <c r="I289" s="63" t="s">
        <v>969</v>
      </c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spans="1:26" ht="15" thickBot="1" x14ac:dyDescent="0.35">
      <c r="A290" s="63"/>
      <c r="B290" s="63"/>
      <c r="C290" s="63"/>
      <c r="D290" s="63"/>
      <c r="E290" s="63" t="s">
        <v>161</v>
      </c>
      <c r="F290" s="63" t="s">
        <v>419</v>
      </c>
      <c r="G290" s="63" t="s">
        <v>806</v>
      </c>
      <c r="H290" s="63" t="s">
        <v>952</v>
      </c>
      <c r="I290" s="63" t="s">
        <v>969</v>
      </c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spans="1:26" ht="15" thickBot="1" x14ac:dyDescent="0.35">
      <c r="A291" s="63"/>
      <c r="B291" s="63"/>
      <c r="C291" s="63"/>
      <c r="D291" s="63"/>
      <c r="E291" s="63" t="s">
        <v>161</v>
      </c>
      <c r="F291" s="63" t="s">
        <v>420</v>
      </c>
      <c r="G291" s="63" t="s">
        <v>807</v>
      </c>
      <c r="H291" s="63" t="s">
        <v>952</v>
      </c>
      <c r="I291" s="63" t="s">
        <v>969</v>
      </c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spans="1:26" ht="15" thickBot="1" x14ac:dyDescent="0.35">
      <c r="A292" s="63"/>
      <c r="B292" s="63"/>
      <c r="C292" s="63"/>
      <c r="D292" s="63"/>
      <c r="E292" s="63" t="s">
        <v>161</v>
      </c>
      <c r="F292" s="63" t="s">
        <v>421</v>
      </c>
      <c r="G292" s="63" t="s">
        <v>808</v>
      </c>
      <c r="H292" s="63" t="s">
        <v>952</v>
      </c>
      <c r="I292" s="63" t="s">
        <v>969</v>
      </c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spans="1:26" ht="15" thickBot="1" x14ac:dyDescent="0.35">
      <c r="A293" s="63"/>
      <c r="B293" s="63"/>
      <c r="C293" s="63"/>
      <c r="D293" s="63"/>
      <c r="E293" s="63" t="s">
        <v>161</v>
      </c>
      <c r="F293" s="63" t="s">
        <v>422</v>
      </c>
      <c r="G293" s="63" t="s">
        <v>809</v>
      </c>
      <c r="H293" s="63" t="s">
        <v>952</v>
      </c>
      <c r="I293" s="63" t="s">
        <v>969</v>
      </c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spans="1:26" ht="27.6" thickBot="1" x14ac:dyDescent="0.35">
      <c r="A294" s="63"/>
      <c r="B294" s="63"/>
      <c r="C294" s="63"/>
      <c r="D294" s="63"/>
      <c r="E294" s="63" t="s">
        <v>161</v>
      </c>
      <c r="F294" s="63" t="s">
        <v>423</v>
      </c>
      <c r="G294" s="63" t="s">
        <v>810</v>
      </c>
      <c r="H294" s="63" t="s">
        <v>952</v>
      </c>
      <c r="I294" s="63" t="s">
        <v>969</v>
      </c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spans="1:26" ht="15" thickBot="1" x14ac:dyDescent="0.35">
      <c r="A295" s="63"/>
      <c r="B295" s="63"/>
      <c r="C295" s="63"/>
      <c r="D295" s="63"/>
      <c r="E295" s="63" t="s">
        <v>161</v>
      </c>
      <c r="F295" s="63" t="s">
        <v>424</v>
      </c>
      <c r="G295" s="63" t="s">
        <v>811</v>
      </c>
      <c r="H295" s="63" t="s">
        <v>952</v>
      </c>
      <c r="I295" s="63" t="s">
        <v>969</v>
      </c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spans="1:26" ht="27.6" thickBot="1" x14ac:dyDescent="0.35">
      <c r="A296" s="63"/>
      <c r="B296" s="63"/>
      <c r="C296" s="63"/>
      <c r="D296" s="63"/>
      <c r="E296" s="63" t="s">
        <v>161</v>
      </c>
      <c r="F296" s="63" t="s">
        <v>425</v>
      </c>
      <c r="G296" s="63" t="s">
        <v>812</v>
      </c>
      <c r="H296" s="63" t="s">
        <v>952</v>
      </c>
      <c r="I296" s="63" t="s">
        <v>969</v>
      </c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spans="1:26" ht="27.6" thickBot="1" x14ac:dyDescent="0.35">
      <c r="A297" s="63"/>
      <c r="B297" s="63"/>
      <c r="C297" s="63"/>
      <c r="D297" s="63"/>
      <c r="E297" s="63" t="s">
        <v>161</v>
      </c>
      <c r="F297" s="63" t="s">
        <v>426</v>
      </c>
      <c r="G297" s="63" t="s">
        <v>813</v>
      </c>
      <c r="H297" s="63" t="s">
        <v>952</v>
      </c>
      <c r="I297" s="63" t="s">
        <v>969</v>
      </c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spans="1:26" ht="15" thickBot="1" x14ac:dyDescent="0.35">
      <c r="A298" s="63"/>
      <c r="B298" s="63"/>
      <c r="C298" s="63"/>
      <c r="D298" s="63"/>
      <c r="E298" s="63" t="s">
        <v>161</v>
      </c>
      <c r="F298" s="63" t="s">
        <v>427</v>
      </c>
      <c r="G298" s="63" t="s">
        <v>814</v>
      </c>
      <c r="H298" s="63" t="s">
        <v>952</v>
      </c>
      <c r="I298" s="63" t="s">
        <v>969</v>
      </c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spans="1:26" ht="27.6" thickBot="1" x14ac:dyDescent="0.35">
      <c r="A299" s="63"/>
      <c r="B299" s="63"/>
      <c r="C299" s="63"/>
      <c r="D299" s="63"/>
      <c r="E299" s="63" t="s">
        <v>161</v>
      </c>
      <c r="F299" s="63" t="s">
        <v>428</v>
      </c>
      <c r="G299" s="63" t="s">
        <v>815</v>
      </c>
      <c r="H299" s="63" t="s">
        <v>952</v>
      </c>
      <c r="I299" s="63" t="s">
        <v>969</v>
      </c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spans="1:26" ht="15" thickBot="1" x14ac:dyDescent="0.35">
      <c r="A300" s="63"/>
      <c r="B300" s="63"/>
      <c r="C300" s="63"/>
      <c r="D300" s="63"/>
      <c r="E300" s="63" t="s">
        <v>161</v>
      </c>
      <c r="F300" s="63" t="s">
        <v>429</v>
      </c>
      <c r="G300" s="63" t="s">
        <v>816</v>
      </c>
      <c r="H300" s="63" t="s">
        <v>952</v>
      </c>
      <c r="I300" s="63" t="s">
        <v>969</v>
      </c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spans="1:26" ht="15" thickBot="1" x14ac:dyDescent="0.35">
      <c r="A301" s="63"/>
      <c r="B301" s="63"/>
      <c r="C301" s="63"/>
      <c r="D301" s="63"/>
      <c r="E301" s="63" t="s">
        <v>161</v>
      </c>
      <c r="F301" s="63" t="s">
        <v>430</v>
      </c>
      <c r="G301" s="63" t="s">
        <v>817</v>
      </c>
      <c r="H301" s="63" t="s">
        <v>952</v>
      </c>
      <c r="I301" s="63" t="s">
        <v>969</v>
      </c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spans="1:26" ht="15" thickBot="1" x14ac:dyDescent="0.35">
      <c r="A302" s="63"/>
      <c r="B302" s="63"/>
      <c r="C302" s="63"/>
      <c r="D302" s="63"/>
      <c r="E302" s="63" t="s">
        <v>161</v>
      </c>
      <c r="F302" s="63" t="s">
        <v>431</v>
      </c>
      <c r="G302" s="63" t="s">
        <v>818</v>
      </c>
      <c r="H302" s="63" t="s">
        <v>952</v>
      </c>
      <c r="I302" s="63" t="s">
        <v>969</v>
      </c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spans="1:26" ht="15" thickBot="1" x14ac:dyDescent="0.35">
      <c r="A303" s="63"/>
      <c r="B303" s="63"/>
      <c r="C303" s="63"/>
      <c r="D303" s="63"/>
      <c r="E303" s="63" t="s">
        <v>161</v>
      </c>
      <c r="F303" s="63" t="s">
        <v>432</v>
      </c>
      <c r="G303" s="63" t="s">
        <v>819</v>
      </c>
      <c r="H303" s="63" t="s">
        <v>952</v>
      </c>
      <c r="I303" s="63" t="s">
        <v>969</v>
      </c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spans="1:26" ht="15" thickBot="1" x14ac:dyDescent="0.35">
      <c r="A304" s="63"/>
      <c r="B304" s="63"/>
      <c r="C304" s="63"/>
      <c r="D304" s="63"/>
      <c r="E304" s="63" t="s">
        <v>161</v>
      </c>
      <c r="F304" s="63" t="s">
        <v>433</v>
      </c>
      <c r="G304" s="63" t="s">
        <v>820</v>
      </c>
      <c r="H304" s="63" t="s">
        <v>952</v>
      </c>
      <c r="I304" s="63" t="s">
        <v>969</v>
      </c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spans="1:26" ht="15" thickBot="1" x14ac:dyDescent="0.35">
      <c r="A305" s="63"/>
      <c r="B305" s="63"/>
      <c r="C305" s="63"/>
      <c r="D305" s="63"/>
      <c r="E305" s="63" t="s">
        <v>161</v>
      </c>
      <c r="F305" s="63" t="s">
        <v>1015</v>
      </c>
      <c r="G305" s="63" t="s">
        <v>1016</v>
      </c>
      <c r="H305" s="63" t="s">
        <v>952</v>
      </c>
      <c r="I305" s="63" t="s">
        <v>969</v>
      </c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spans="1:26" ht="15" thickBot="1" x14ac:dyDescent="0.35">
      <c r="A306" s="63"/>
      <c r="B306" s="63"/>
      <c r="C306" s="63"/>
      <c r="D306" s="63"/>
      <c r="E306" s="63" t="s">
        <v>161</v>
      </c>
      <c r="F306" s="63" t="s">
        <v>1122</v>
      </c>
      <c r="G306" s="63" t="s">
        <v>1123</v>
      </c>
      <c r="H306" s="63" t="s">
        <v>952</v>
      </c>
      <c r="I306" s="63" t="s">
        <v>969</v>
      </c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spans="1:26" ht="15" thickBot="1" x14ac:dyDescent="0.35">
      <c r="A307" s="63"/>
      <c r="B307" s="63"/>
      <c r="C307" s="63"/>
      <c r="D307" s="63"/>
      <c r="E307" s="63" t="s">
        <v>161</v>
      </c>
      <c r="F307" s="63" t="s">
        <v>434</v>
      </c>
      <c r="G307" s="63" t="s">
        <v>821</v>
      </c>
      <c r="H307" s="63" t="s">
        <v>952</v>
      </c>
      <c r="I307" s="63" t="s">
        <v>969</v>
      </c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spans="1:26" ht="27.6" thickBot="1" x14ac:dyDescent="0.35">
      <c r="A308" s="63"/>
      <c r="B308" s="63"/>
      <c r="C308" s="63"/>
      <c r="D308" s="63"/>
      <c r="E308" s="63" t="s">
        <v>161</v>
      </c>
      <c r="F308" s="63" t="s">
        <v>435</v>
      </c>
      <c r="G308" s="63" t="s">
        <v>822</v>
      </c>
      <c r="H308" s="63" t="s">
        <v>952</v>
      </c>
      <c r="I308" s="63" t="s">
        <v>969</v>
      </c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spans="1:26" ht="15" thickBot="1" x14ac:dyDescent="0.35">
      <c r="A309" s="63"/>
      <c r="B309" s="63"/>
      <c r="C309" s="63"/>
      <c r="D309" s="63"/>
      <c r="E309" s="63" t="s">
        <v>162</v>
      </c>
      <c r="F309" s="63" t="s">
        <v>436</v>
      </c>
      <c r="G309" s="63" t="s">
        <v>823</v>
      </c>
      <c r="H309" s="63" t="s">
        <v>141</v>
      </c>
      <c r="I309" s="63" t="s">
        <v>970</v>
      </c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spans="1:26" ht="15" thickBot="1" x14ac:dyDescent="0.35">
      <c r="A310" s="63"/>
      <c r="B310" s="63"/>
      <c r="C310" s="63"/>
      <c r="D310" s="63"/>
      <c r="E310" s="63" t="s">
        <v>162</v>
      </c>
      <c r="F310" s="63" t="s">
        <v>437</v>
      </c>
      <c r="G310" s="63" t="s">
        <v>140</v>
      </c>
      <c r="H310" s="63" t="s">
        <v>141</v>
      </c>
      <c r="I310" s="63" t="s">
        <v>970</v>
      </c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spans="1:26" ht="15" thickBot="1" x14ac:dyDescent="0.35">
      <c r="A311" s="63"/>
      <c r="B311" s="63"/>
      <c r="C311" s="63"/>
      <c r="D311" s="63"/>
      <c r="E311" s="63" t="s">
        <v>162</v>
      </c>
      <c r="F311" s="63" t="s">
        <v>438</v>
      </c>
      <c r="G311" s="63" t="s">
        <v>824</v>
      </c>
      <c r="H311" s="63" t="s">
        <v>141</v>
      </c>
      <c r="I311" s="63" t="s">
        <v>970</v>
      </c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spans="1:26" ht="15" thickBot="1" x14ac:dyDescent="0.35">
      <c r="A312" s="63"/>
      <c r="B312" s="63"/>
      <c r="C312" s="63"/>
      <c r="D312" s="63"/>
      <c r="E312" s="63" t="s">
        <v>162</v>
      </c>
      <c r="F312" s="63" t="s">
        <v>439</v>
      </c>
      <c r="G312" s="63" t="s">
        <v>825</v>
      </c>
      <c r="H312" s="63" t="s">
        <v>141</v>
      </c>
      <c r="I312" s="63" t="s">
        <v>970</v>
      </c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spans="1:26" ht="15" thickBot="1" x14ac:dyDescent="0.35">
      <c r="A313" s="63"/>
      <c r="B313" s="63"/>
      <c r="C313" s="63"/>
      <c r="D313" s="63"/>
      <c r="E313" s="63" t="s">
        <v>162</v>
      </c>
      <c r="F313" s="63" t="s">
        <v>440</v>
      </c>
      <c r="G313" s="63" t="s">
        <v>826</v>
      </c>
      <c r="H313" s="63" t="s">
        <v>141</v>
      </c>
      <c r="I313" s="63" t="s">
        <v>970</v>
      </c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spans="1:26" ht="15" thickBot="1" x14ac:dyDescent="0.35">
      <c r="A314" s="63"/>
      <c r="B314" s="63"/>
      <c r="C314" s="63"/>
      <c r="D314" s="63"/>
      <c r="E314" s="63" t="s">
        <v>162</v>
      </c>
      <c r="F314" s="63" t="s">
        <v>441</v>
      </c>
      <c r="G314" s="63" t="s">
        <v>827</v>
      </c>
      <c r="H314" s="63" t="s">
        <v>141</v>
      </c>
      <c r="I314" s="63" t="s">
        <v>970</v>
      </c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spans="1:26" ht="15" thickBot="1" x14ac:dyDescent="0.35">
      <c r="A315" s="63"/>
      <c r="B315" s="63"/>
      <c r="C315" s="63"/>
      <c r="D315" s="63"/>
      <c r="E315" s="63" t="s">
        <v>162</v>
      </c>
      <c r="F315" s="63" t="s">
        <v>442</v>
      </c>
      <c r="G315" s="63" t="s">
        <v>828</v>
      </c>
      <c r="H315" s="63" t="s">
        <v>141</v>
      </c>
      <c r="I315" s="63" t="s">
        <v>970</v>
      </c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spans="1:26" ht="15" thickBot="1" x14ac:dyDescent="0.35">
      <c r="A316" s="63"/>
      <c r="B316" s="63"/>
      <c r="C316" s="63"/>
      <c r="D316" s="63"/>
      <c r="E316" s="63" t="s">
        <v>162</v>
      </c>
      <c r="F316" s="63" t="s">
        <v>443</v>
      </c>
      <c r="G316" s="63" t="s">
        <v>829</v>
      </c>
      <c r="H316" s="63" t="s">
        <v>141</v>
      </c>
      <c r="I316" s="63" t="s">
        <v>970</v>
      </c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spans="1:26" ht="15" thickBot="1" x14ac:dyDescent="0.35">
      <c r="A317" s="63"/>
      <c r="B317" s="63"/>
      <c r="C317" s="63"/>
      <c r="D317" s="63"/>
      <c r="E317" s="63" t="s">
        <v>162</v>
      </c>
      <c r="F317" s="63" t="s">
        <v>444</v>
      </c>
      <c r="G317" s="63" t="s">
        <v>830</v>
      </c>
      <c r="H317" s="63" t="s">
        <v>141</v>
      </c>
      <c r="I317" s="63" t="s">
        <v>970</v>
      </c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spans="1:26" ht="15" thickBot="1" x14ac:dyDescent="0.35">
      <c r="A318" s="63"/>
      <c r="B318" s="63"/>
      <c r="C318" s="63"/>
      <c r="D318" s="63"/>
      <c r="E318" s="63" t="s">
        <v>162</v>
      </c>
      <c r="F318" s="63" t="s">
        <v>445</v>
      </c>
      <c r="G318" s="63" t="s">
        <v>831</v>
      </c>
      <c r="H318" s="63" t="s">
        <v>141</v>
      </c>
      <c r="I318" s="63" t="s">
        <v>970</v>
      </c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spans="1:26" ht="15" thickBot="1" x14ac:dyDescent="0.35">
      <c r="A319" s="63"/>
      <c r="B319" s="63"/>
      <c r="C319" s="63"/>
      <c r="D319" s="63"/>
      <c r="E319" s="63" t="s">
        <v>162</v>
      </c>
      <c r="F319" s="63" t="s">
        <v>446</v>
      </c>
      <c r="G319" s="63" t="s">
        <v>832</v>
      </c>
      <c r="H319" s="63" t="s">
        <v>141</v>
      </c>
      <c r="I319" s="63" t="s">
        <v>970</v>
      </c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spans="1:26" ht="15" thickBot="1" x14ac:dyDescent="0.35">
      <c r="A320" s="63"/>
      <c r="B320" s="63"/>
      <c r="C320" s="63"/>
      <c r="D320" s="63"/>
      <c r="E320" s="63" t="s">
        <v>162</v>
      </c>
      <c r="F320" s="63" t="s">
        <v>447</v>
      </c>
      <c r="G320" s="63" t="s">
        <v>833</v>
      </c>
      <c r="H320" s="63" t="s">
        <v>141</v>
      </c>
      <c r="I320" s="63" t="s">
        <v>970</v>
      </c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spans="1:26" ht="15" thickBot="1" x14ac:dyDescent="0.35">
      <c r="A321" s="63"/>
      <c r="B321" s="63"/>
      <c r="C321" s="63"/>
      <c r="D321" s="63"/>
      <c r="E321" s="63" t="s">
        <v>162</v>
      </c>
      <c r="F321" s="63" t="s">
        <v>448</v>
      </c>
      <c r="G321" s="63" t="s">
        <v>834</v>
      </c>
      <c r="H321" s="63" t="s">
        <v>141</v>
      </c>
      <c r="I321" s="63" t="s">
        <v>970</v>
      </c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spans="1:26" ht="15" thickBot="1" x14ac:dyDescent="0.35">
      <c r="A322" s="63"/>
      <c r="B322" s="63"/>
      <c r="C322" s="63"/>
      <c r="D322" s="63"/>
      <c r="E322" s="63" t="s">
        <v>162</v>
      </c>
      <c r="F322" s="63" t="s">
        <v>449</v>
      </c>
      <c r="G322" s="63" t="s">
        <v>835</v>
      </c>
      <c r="H322" s="63" t="s">
        <v>141</v>
      </c>
      <c r="I322" s="63" t="s">
        <v>970</v>
      </c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spans="1:26" ht="15" thickBot="1" x14ac:dyDescent="0.35">
      <c r="A323" s="63"/>
      <c r="B323" s="63"/>
      <c r="C323" s="63"/>
      <c r="D323" s="63"/>
      <c r="E323" s="63" t="s">
        <v>162</v>
      </c>
      <c r="F323" s="63" t="s">
        <v>450</v>
      </c>
      <c r="G323" s="63" t="s">
        <v>836</v>
      </c>
      <c r="H323" s="63" t="s">
        <v>141</v>
      </c>
      <c r="I323" s="63" t="s">
        <v>970</v>
      </c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spans="1:26" ht="15" thickBot="1" x14ac:dyDescent="0.35">
      <c r="A324" s="63"/>
      <c r="B324" s="63"/>
      <c r="C324" s="63"/>
      <c r="D324" s="63"/>
      <c r="E324" s="63" t="s">
        <v>162</v>
      </c>
      <c r="F324" s="63" t="s">
        <v>451</v>
      </c>
      <c r="G324" s="63" t="s">
        <v>837</v>
      </c>
      <c r="H324" s="63" t="s">
        <v>141</v>
      </c>
      <c r="I324" s="63" t="s">
        <v>970</v>
      </c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spans="1:26" ht="15" thickBot="1" x14ac:dyDescent="0.35">
      <c r="A325" s="63"/>
      <c r="B325" s="63"/>
      <c r="C325" s="63"/>
      <c r="D325" s="63"/>
      <c r="E325" s="63" t="s">
        <v>162</v>
      </c>
      <c r="F325" s="63" t="s">
        <v>452</v>
      </c>
      <c r="G325" s="63" t="s">
        <v>838</v>
      </c>
      <c r="H325" s="63" t="s">
        <v>141</v>
      </c>
      <c r="I325" s="63" t="s">
        <v>970</v>
      </c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spans="1:26" ht="15" thickBot="1" x14ac:dyDescent="0.35">
      <c r="A326" s="63"/>
      <c r="B326" s="63"/>
      <c r="C326" s="63"/>
      <c r="D326" s="63"/>
      <c r="E326" s="63" t="s">
        <v>163</v>
      </c>
      <c r="F326" s="63" t="s">
        <v>1017</v>
      </c>
      <c r="G326" s="63" t="s">
        <v>1018</v>
      </c>
      <c r="H326" s="63" t="s">
        <v>131</v>
      </c>
      <c r="I326" s="63" t="s">
        <v>971</v>
      </c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spans="1:26" ht="15" thickBot="1" x14ac:dyDescent="0.35">
      <c r="A327" s="63"/>
      <c r="B327" s="63"/>
      <c r="C327" s="63"/>
      <c r="D327" s="63"/>
      <c r="E327" s="63" t="s">
        <v>163</v>
      </c>
      <c r="F327" s="63" t="s">
        <v>1019</v>
      </c>
      <c r="G327" s="63" t="s">
        <v>1020</v>
      </c>
      <c r="H327" s="63" t="s">
        <v>131</v>
      </c>
      <c r="I327" s="63" t="s">
        <v>971</v>
      </c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spans="1:26" ht="15" thickBot="1" x14ac:dyDescent="0.35">
      <c r="A328" s="63"/>
      <c r="B328" s="63"/>
      <c r="C328" s="63"/>
      <c r="D328" s="63"/>
      <c r="E328" s="63" t="s">
        <v>163</v>
      </c>
      <c r="F328" s="63" t="s">
        <v>453</v>
      </c>
      <c r="G328" s="63" t="s">
        <v>132</v>
      </c>
      <c r="H328" s="63" t="s">
        <v>131</v>
      </c>
      <c r="I328" s="63" t="s">
        <v>971</v>
      </c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spans="1:26" ht="15" thickBot="1" x14ac:dyDescent="0.35">
      <c r="A329" s="63"/>
      <c r="B329" s="63"/>
      <c r="C329" s="63"/>
      <c r="D329" s="63"/>
      <c r="E329" s="63" t="s">
        <v>163</v>
      </c>
      <c r="F329" s="63" t="s">
        <v>1113</v>
      </c>
      <c r="G329" s="63" t="s">
        <v>1114</v>
      </c>
      <c r="H329" s="63" t="s">
        <v>131</v>
      </c>
      <c r="I329" s="63" t="s">
        <v>971</v>
      </c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spans="1:26" ht="15" thickBot="1" x14ac:dyDescent="0.35">
      <c r="A330" s="63"/>
      <c r="B330" s="63"/>
      <c r="C330" s="63"/>
      <c r="D330" s="63"/>
      <c r="E330" s="63" t="s">
        <v>163</v>
      </c>
      <c r="F330" s="63" t="s">
        <v>1074</v>
      </c>
      <c r="G330" s="63" t="s">
        <v>1073</v>
      </c>
      <c r="H330" s="63" t="s">
        <v>131</v>
      </c>
      <c r="I330" s="63" t="s">
        <v>971</v>
      </c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spans="1:26" ht="15" thickBot="1" x14ac:dyDescent="0.35">
      <c r="A331" s="63"/>
      <c r="B331" s="63"/>
      <c r="C331" s="63"/>
      <c r="D331" s="63"/>
      <c r="E331" s="63" t="s">
        <v>163</v>
      </c>
      <c r="F331" s="63" t="s">
        <v>454</v>
      </c>
      <c r="G331" s="63" t="s">
        <v>839</v>
      </c>
      <c r="H331" s="63" t="s">
        <v>131</v>
      </c>
      <c r="I331" s="63" t="s">
        <v>971</v>
      </c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spans="1:26" ht="15" thickBot="1" x14ac:dyDescent="0.35">
      <c r="A332" s="63"/>
      <c r="B332" s="63"/>
      <c r="C332" s="63"/>
      <c r="D332" s="63"/>
      <c r="E332" s="63" t="s">
        <v>163</v>
      </c>
      <c r="F332" s="63" t="s">
        <v>1021</v>
      </c>
      <c r="G332" s="63" t="s">
        <v>1022</v>
      </c>
      <c r="H332" s="63" t="s">
        <v>131</v>
      </c>
      <c r="I332" s="63" t="s">
        <v>971</v>
      </c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spans="1:26" ht="15" thickBot="1" x14ac:dyDescent="0.35">
      <c r="A333" s="63"/>
      <c r="B333" s="63"/>
      <c r="C333" s="63"/>
      <c r="D333" s="63"/>
      <c r="E333" s="63" t="s">
        <v>163</v>
      </c>
      <c r="F333" s="63" t="s">
        <v>1124</v>
      </c>
      <c r="G333" s="63" t="s">
        <v>1125</v>
      </c>
      <c r="H333" s="63" t="s">
        <v>131</v>
      </c>
      <c r="I333" s="63" t="s">
        <v>971</v>
      </c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spans="1:26" ht="15" thickBot="1" x14ac:dyDescent="0.35">
      <c r="A334" s="63"/>
      <c r="B334" s="63"/>
      <c r="C334" s="63"/>
      <c r="D334" s="63"/>
      <c r="E334" s="63" t="s">
        <v>163</v>
      </c>
      <c r="F334" s="63" t="s">
        <v>1084</v>
      </c>
      <c r="G334" s="63" t="s">
        <v>1085</v>
      </c>
      <c r="H334" s="63" t="s">
        <v>131</v>
      </c>
      <c r="I334" s="63" t="s">
        <v>971</v>
      </c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spans="1:26" ht="15" thickBot="1" x14ac:dyDescent="0.35">
      <c r="A335" s="63"/>
      <c r="B335" s="63"/>
      <c r="C335" s="63"/>
      <c r="D335" s="63"/>
      <c r="E335" s="63" t="s">
        <v>163</v>
      </c>
      <c r="F335" s="63" t="s">
        <v>455</v>
      </c>
      <c r="G335" s="63" t="s">
        <v>840</v>
      </c>
      <c r="H335" s="63" t="s">
        <v>131</v>
      </c>
      <c r="I335" s="63" t="s">
        <v>971</v>
      </c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spans="1:26" ht="15" thickBot="1" x14ac:dyDescent="0.35">
      <c r="A336" s="63"/>
      <c r="B336" s="63"/>
      <c r="C336" s="63"/>
      <c r="D336" s="63"/>
      <c r="E336" s="63" t="s">
        <v>163</v>
      </c>
      <c r="F336" s="63" t="s">
        <v>1023</v>
      </c>
      <c r="G336" s="63" t="s">
        <v>1024</v>
      </c>
      <c r="H336" s="63" t="s">
        <v>131</v>
      </c>
      <c r="I336" s="63" t="s">
        <v>971</v>
      </c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spans="1:26" ht="15" thickBot="1" x14ac:dyDescent="0.35">
      <c r="A337" s="63"/>
      <c r="B337" s="63"/>
      <c r="C337" s="63"/>
      <c r="D337" s="63"/>
      <c r="E337" s="63" t="s">
        <v>163</v>
      </c>
      <c r="F337" s="63" t="s">
        <v>1025</v>
      </c>
      <c r="G337" s="63" t="s">
        <v>1026</v>
      </c>
      <c r="H337" s="63" t="s">
        <v>131</v>
      </c>
      <c r="I337" s="63" t="s">
        <v>971</v>
      </c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spans="1:26" ht="15" thickBot="1" x14ac:dyDescent="0.35">
      <c r="A338" s="63"/>
      <c r="B338" s="63"/>
      <c r="C338" s="63"/>
      <c r="D338" s="63"/>
      <c r="E338" s="63" t="s">
        <v>163</v>
      </c>
      <c r="F338" s="63" t="s">
        <v>1027</v>
      </c>
      <c r="G338" s="63" t="s">
        <v>1028</v>
      </c>
      <c r="H338" s="63" t="s">
        <v>131</v>
      </c>
      <c r="I338" s="63" t="s">
        <v>971</v>
      </c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spans="1:26" ht="15" thickBot="1" x14ac:dyDescent="0.35">
      <c r="A339" s="63"/>
      <c r="B339" s="63"/>
      <c r="C339" s="63"/>
      <c r="D339" s="63"/>
      <c r="E339" s="63" t="s">
        <v>163</v>
      </c>
      <c r="F339" s="63" t="s">
        <v>1029</v>
      </c>
      <c r="G339" s="63" t="s">
        <v>1030</v>
      </c>
      <c r="H339" s="63" t="s">
        <v>131</v>
      </c>
      <c r="I339" s="63" t="s">
        <v>971</v>
      </c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spans="1:26" ht="15" thickBot="1" x14ac:dyDescent="0.35">
      <c r="A340" s="63"/>
      <c r="B340" s="63"/>
      <c r="C340" s="63"/>
      <c r="D340" s="63"/>
      <c r="E340" s="63" t="s">
        <v>163</v>
      </c>
      <c r="F340" s="63" t="s">
        <v>1031</v>
      </c>
      <c r="G340" s="63" t="s">
        <v>1032</v>
      </c>
      <c r="H340" s="63" t="s">
        <v>131</v>
      </c>
      <c r="I340" s="63" t="s">
        <v>971</v>
      </c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spans="1:26" ht="15" thickBot="1" x14ac:dyDescent="0.35">
      <c r="A341" s="63"/>
      <c r="B341" s="63"/>
      <c r="C341" s="63"/>
      <c r="D341" s="63"/>
      <c r="E341" s="63" t="s">
        <v>163</v>
      </c>
      <c r="F341" s="63" t="s">
        <v>456</v>
      </c>
      <c r="G341" s="63" t="s">
        <v>841</v>
      </c>
      <c r="H341" s="63" t="s">
        <v>131</v>
      </c>
      <c r="I341" s="63" t="s">
        <v>971</v>
      </c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spans="1:26" ht="15" thickBot="1" x14ac:dyDescent="0.35">
      <c r="A342" s="63"/>
      <c r="B342" s="63"/>
      <c r="C342" s="63"/>
      <c r="D342" s="63"/>
      <c r="E342" s="63" t="s">
        <v>164</v>
      </c>
      <c r="F342" s="63" t="s">
        <v>1033</v>
      </c>
      <c r="G342" s="63" t="s">
        <v>842</v>
      </c>
      <c r="H342" s="63" t="s">
        <v>953</v>
      </c>
      <c r="I342" s="63" t="s">
        <v>972</v>
      </c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spans="1:26" ht="15" thickBot="1" x14ac:dyDescent="0.35">
      <c r="A343" s="63"/>
      <c r="B343" s="63"/>
      <c r="C343" s="63"/>
      <c r="D343" s="63"/>
      <c r="E343" s="63" t="s">
        <v>164</v>
      </c>
      <c r="F343" s="63" t="s">
        <v>1126</v>
      </c>
      <c r="G343" s="63" t="s">
        <v>1121</v>
      </c>
      <c r="H343" s="63" t="s">
        <v>953</v>
      </c>
      <c r="I343" s="63" t="s">
        <v>972</v>
      </c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spans="1:26" ht="15" thickBot="1" x14ac:dyDescent="0.35">
      <c r="A344" s="63"/>
      <c r="B344" s="63"/>
      <c r="C344" s="63"/>
      <c r="D344" s="63"/>
      <c r="E344" s="63" t="s">
        <v>164</v>
      </c>
      <c r="F344" s="63" t="s">
        <v>457</v>
      </c>
      <c r="G344" s="63" t="s">
        <v>843</v>
      </c>
      <c r="H344" s="63" t="s">
        <v>953</v>
      </c>
      <c r="I344" s="63" t="s">
        <v>972</v>
      </c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spans="1:26" ht="15" thickBot="1" x14ac:dyDescent="0.35">
      <c r="A345" s="63"/>
      <c r="B345" s="63"/>
      <c r="C345" s="63"/>
      <c r="D345" s="63"/>
      <c r="E345" s="63" t="s">
        <v>164</v>
      </c>
      <c r="F345" s="63" t="s">
        <v>458</v>
      </c>
      <c r="G345" s="63" t="s">
        <v>844</v>
      </c>
      <c r="H345" s="63" t="s">
        <v>953</v>
      </c>
      <c r="I345" s="63" t="s">
        <v>972</v>
      </c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spans="1:26" ht="15" thickBot="1" x14ac:dyDescent="0.35">
      <c r="A346" s="63"/>
      <c r="B346" s="63"/>
      <c r="C346" s="63"/>
      <c r="D346" s="63"/>
      <c r="E346" s="63" t="s">
        <v>164</v>
      </c>
      <c r="F346" s="63" t="s">
        <v>459</v>
      </c>
      <c r="G346" s="63" t="s">
        <v>845</v>
      </c>
      <c r="H346" s="63" t="s">
        <v>953</v>
      </c>
      <c r="I346" s="63" t="s">
        <v>972</v>
      </c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spans="1:26" ht="27.6" thickBot="1" x14ac:dyDescent="0.35">
      <c r="A347" s="63"/>
      <c r="B347" s="63"/>
      <c r="C347" s="63"/>
      <c r="D347" s="63"/>
      <c r="E347" s="63" t="s">
        <v>164</v>
      </c>
      <c r="F347" s="63" t="s">
        <v>460</v>
      </c>
      <c r="G347" s="63" t="s">
        <v>846</v>
      </c>
      <c r="H347" s="63" t="s">
        <v>953</v>
      </c>
      <c r="I347" s="63" t="s">
        <v>972</v>
      </c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spans="1:26" ht="15" thickBot="1" x14ac:dyDescent="0.35">
      <c r="A348" s="63"/>
      <c r="B348" s="63"/>
      <c r="C348" s="63"/>
      <c r="D348" s="63"/>
      <c r="E348" s="63" t="s">
        <v>164</v>
      </c>
      <c r="F348" s="63" t="s">
        <v>461</v>
      </c>
      <c r="G348" s="63" t="s">
        <v>847</v>
      </c>
      <c r="H348" s="63" t="s">
        <v>953</v>
      </c>
      <c r="I348" s="63" t="s">
        <v>972</v>
      </c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spans="1:26" ht="27.6" thickBot="1" x14ac:dyDescent="0.35">
      <c r="A349" s="63"/>
      <c r="B349" s="63"/>
      <c r="C349" s="63"/>
      <c r="D349" s="63"/>
      <c r="E349" s="63" t="s">
        <v>164</v>
      </c>
      <c r="F349" s="63" t="s">
        <v>462</v>
      </c>
      <c r="G349" s="63" t="s">
        <v>849</v>
      </c>
      <c r="H349" s="63" t="s">
        <v>953</v>
      </c>
      <c r="I349" s="63" t="s">
        <v>972</v>
      </c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spans="1:26" ht="15" thickBot="1" x14ac:dyDescent="0.35">
      <c r="A350" s="63"/>
      <c r="B350" s="63"/>
      <c r="C350" s="63"/>
      <c r="D350" s="63"/>
      <c r="E350" s="63" t="s">
        <v>164</v>
      </c>
      <c r="F350" s="63" t="s">
        <v>463</v>
      </c>
      <c r="G350" s="63" t="s">
        <v>850</v>
      </c>
      <c r="H350" s="63" t="s">
        <v>953</v>
      </c>
      <c r="I350" s="63" t="s">
        <v>972</v>
      </c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spans="1:26" ht="27.6" thickBot="1" x14ac:dyDescent="0.35">
      <c r="A351" s="63"/>
      <c r="B351" s="63"/>
      <c r="C351" s="63"/>
      <c r="D351" s="63"/>
      <c r="E351" s="63" t="s">
        <v>164</v>
      </c>
      <c r="F351" s="63" t="s">
        <v>464</v>
      </c>
      <c r="G351" s="63" t="s">
        <v>851</v>
      </c>
      <c r="H351" s="63" t="s">
        <v>953</v>
      </c>
      <c r="I351" s="63" t="s">
        <v>972</v>
      </c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spans="1:26" ht="15" thickBot="1" x14ac:dyDescent="0.35">
      <c r="A352" s="63"/>
      <c r="B352" s="63"/>
      <c r="C352" s="63"/>
      <c r="D352" s="63"/>
      <c r="E352" s="63" t="s">
        <v>164</v>
      </c>
      <c r="F352" s="63" t="s">
        <v>465</v>
      </c>
      <c r="G352" s="63" t="s">
        <v>852</v>
      </c>
      <c r="H352" s="63" t="s">
        <v>953</v>
      </c>
      <c r="I352" s="63" t="s">
        <v>972</v>
      </c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spans="1:26" ht="15" thickBot="1" x14ac:dyDescent="0.35">
      <c r="A353" s="63"/>
      <c r="B353" s="63"/>
      <c r="C353" s="63"/>
      <c r="D353" s="63"/>
      <c r="E353" s="63" t="s">
        <v>164</v>
      </c>
      <c r="F353" s="63" t="s">
        <v>466</v>
      </c>
      <c r="G353" s="63" t="s">
        <v>853</v>
      </c>
      <c r="H353" s="63" t="s">
        <v>953</v>
      </c>
      <c r="I353" s="63" t="s">
        <v>972</v>
      </c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spans="1:26" ht="15" thickBot="1" x14ac:dyDescent="0.35">
      <c r="A354" s="63"/>
      <c r="B354" s="63"/>
      <c r="C354" s="63"/>
      <c r="D354" s="63"/>
      <c r="E354" s="63" t="s">
        <v>164</v>
      </c>
      <c r="F354" s="63" t="s">
        <v>467</v>
      </c>
      <c r="G354" s="63" t="s">
        <v>854</v>
      </c>
      <c r="H354" s="63" t="s">
        <v>953</v>
      </c>
      <c r="I354" s="63" t="s">
        <v>972</v>
      </c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spans="1:26" ht="15" thickBot="1" x14ac:dyDescent="0.35">
      <c r="A355" s="63"/>
      <c r="B355" s="63"/>
      <c r="C355" s="63"/>
      <c r="D355" s="63"/>
      <c r="E355" s="63" t="s">
        <v>164</v>
      </c>
      <c r="F355" s="63" t="s">
        <v>468</v>
      </c>
      <c r="G355" s="63" t="s">
        <v>855</v>
      </c>
      <c r="H355" s="63" t="s">
        <v>953</v>
      </c>
      <c r="I355" s="63" t="s">
        <v>972</v>
      </c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spans="1:26" ht="27.6" thickBot="1" x14ac:dyDescent="0.35">
      <c r="A356" s="63"/>
      <c r="B356" s="63"/>
      <c r="C356" s="63"/>
      <c r="D356" s="63"/>
      <c r="E356" s="63" t="s">
        <v>164</v>
      </c>
      <c r="F356" s="63" t="s">
        <v>469</v>
      </c>
      <c r="G356" s="63" t="s">
        <v>848</v>
      </c>
      <c r="H356" s="63" t="s">
        <v>953</v>
      </c>
      <c r="I356" s="63" t="s">
        <v>972</v>
      </c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spans="1:26" ht="15" thickBot="1" x14ac:dyDescent="0.35">
      <c r="A357" s="63"/>
      <c r="B357" s="63"/>
      <c r="C357" s="63"/>
      <c r="D357" s="63"/>
      <c r="E357" s="63" t="s">
        <v>164</v>
      </c>
      <c r="F357" s="63" t="s">
        <v>470</v>
      </c>
      <c r="G357" s="63" t="s">
        <v>856</v>
      </c>
      <c r="H357" s="63" t="s">
        <v>953</v>
      </c>
      <c r="I357" s="63" t="s">
        <v>972</v>
      </c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spans="1:26" ht="27.6" thickBot="1" x14ac:dyDescent="0.35">
      <c r="A358" s="63"/>
      <c r="B358" s="63"/>
      <c r="C358" s="63"/>
      <c r="D358" s="63"/>
      <c r="E358" s="63" t="s">
        <v>165</v>
      </c>
      <c r="F358" s="63" t="s">
        <v>1034</v>
      </c>
      <c r="G358" s="63" t="s">
        <v>1035</v>
      </c>
      <c r="H358" s="63" t="s">
        <v>130</v>
      </c>
      <c r="I358" s="63" t="s">
        <v>973</v>
      </c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spans="1:26" ht="15" thickBot="1" x14ac:dyDescent="0.35">
      <c r="A359" s="63"/>
      <c r="B359" s="63"/>
      <c r="C359" s="63"/>
      <c r="D359" s="63"/>
      <c r="E359" s="63" t="s">
        <v>165</v>
      </c>
      <c r="F359" s="63" t="s">
        <v>471</v>
      </c>
      <c r="G359" s="63" t="s">
        <v>857</v>
      </c>
      <c r="H359" s="63" t="s">
        <v>130</v>
      </c>
      <c r="I359" s="63" t="s">
        <v>973</v>
      </c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spans="1:26" ht="15" thickBot="1" x14ac:dyDescent="0.35">
      <c r="A360" s="63"/>
      <c r="B360" s="63"/>
      <c r="C360" s="63"/>
      <c r="D360" s="63"/>
      <c r="E360" s="63" t="s">
        <v>165</v>
      </c>
      <c r="F360" s="63" t="s">
        <v>472</v>
      </c>
      <c r="G360" s="63" t="s">
        <v>858</v>
      </c>
      <c r="H360" s="63" t="s">
        <v>130</v>
      </c>
      <c r="I360" s="63" t="s">
        <v>973</v>
      </c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</row>
    <row r="361" spans="1:26" ht="15" thickBot="1" x14ac:dyDescent="0.35">
      <c r="A361" s="63"/>
      <c r="B361" s="63"/>
      <c r="C361" s="63"/>
      <c r="D361" s="63"/>
      <c r="E361" s="63" t="s">
        <v>165</v>
      </c>
      <c r="F361" s="63" t="s">
        <v>473</v>
      </c>
      <c r="G361" s="63" t="s">
        <v>859</v>
      </c>
      <c r="H361" s="63" t="s">
        <v>130</v>
      </c>
      <c r="I361" s="63" t="s">
        <v>973</v>
      </c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 spans="1:26" ht="15" thickBot="1" x14ac:dyDescent="0.35">
      <c r="A362" s="63"/>
      <c r="B362" s="63"/>
      <c r="C362" s="63"/>
      <c r="D362" s="63"/>
      <c r="E362" s="63" t="s">
        <v>165</v>
      </c>
      <c r="F362" s="63" t="s">
        <v>474</v>
      </c>
      <c r="G362" s="63" t="s">
        <v>860</v>
      </c>
      <c r="H362" s="63" t="s">
        <v>130</v>
      </c>
      <c r="I362" s="63" t="s">
        <v>973</v>
      </c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</row>
    <row r="363" spans="1:26" ht="15" thickBot="1" x14ac:dyDescent="0.35">
      <c r="A363" s="63"/>
      <c r="B363" s="63"/>
      <c r="C363" s="63"/>
      <c r="D363" s="63"/>
      <c r="E363" s="63" t="s">
        <v>165</v>
      </c>
      <c r="F363" s="63" t="s">
        <v>475</v>
      </c>
      <c r="G363" s="63" t="s">
        <v>861</v>
      </c>
      <c r="H363" s="63" t="s">
        <v>130</v>
      </c>
      <c r="I363" s="63" t="s">
        <v>973</v>
      </c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</row>
    <row r="364" spans="1:26" ht="15" thickBot="1" x14ac:dyDescent="0.35">
      <c r="A364" s="63"/>
      <c r="B364" s="63"/>
      <c r="C364" s="63"/>
      <c r="D364" s="63"/>
      <c r="E364" s="63" t="s">
        <v>165</v>
      </c>
      <c r="F364" s="63" t="s">
        <v>1036</v>
      </c>
      <c r="G364" s="63" t="s">
        <v>1037</v>
      </c>
      <c r="H364" s="63" t="s">
        <v>130</v>
      </c>
      <c r="I364" s="63" t="s">
        <v>973</v>
      </c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</row>
    <row r="365" spans="1:26" ht="15" thickBot="1" x14ac:dyDescent="0.35">
      <c r="A365" s="63"/>
      <c r="B365" s="63"/>
      <c r="C365" s="63"/>
      <c r="D365" s="63"/>
      <c r="E365" s="63" t="s">
        <v>165</v>
      </c>
      <c r="F365" s="63" t="s">
        <v>476</v>
      </c>
      <c r="G365" s="63" t="s">
        <v>862</v>
      </c>
      <c r="H365" s="63" t="s">
        <v>130</v>
      </c>
      <c r="I365" s="63" t="s">
        <v>973</v>
      </c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</row>
    <row r="366" spans="1:26" ht="15" thickBot="1" x14ac:dyDescent="0.35">
      <c r="A366" s="63"/>
      <c r="B366" s="63"/>
      <c r="C366" s="63"/>
      <c r="D366" s="63"/>
      <c r="E366" s="63" t="s">
        <v>165</v>
      </c>
      <c r="F366" s="63" t="s">
        <v>477</v>
      </c>
      <c r="G366" s="63" t="s">
        <v>863</v>
      </c>
      <c r="H366" s="63" t="s">
        <v>130</v>
      </c>
      <c r="I366" s="63" t="s">
        <v>973</v>
      </c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</row>
    <row r="367" spans="1:26" ht="15" thickBot="1" x14ac:dyDescent="0.35">
      <c r="A367" s="63"/>
      <c r="B367" s="63"/>
      <c r="C367" s="63"/>
      <c r="D367" s="63"/>
      <c r="E367" s="63" t="s">
        <v>165</v>
      </c>
      <c r="F367" s="63" t="s">
        <v>478</v>
      </c>
      <c r="G367" s="63" t="s">
        <v>864</v>
      </c>
      <c r="H367" s="63" t="s">
        <v>130</v>
      </c>
      <c r="I367" s="63" t="s">
        <v>973</v>
      </c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</row>
    <row r="368" spans="1:26" ht="15" thickBot="1" x14ac:dyDescent="0.35">
      <c r="A368" s="63"/>
      <c r="B368" s="63"/>
      <c r="C368" s="63"/>
      <c r="D368" s="63"/>
      <c r="E368" s="63" t="s">
        <v>165</v>
      </c>
      <c r="F368" s="63" t="s">
        <v>1038</v>
      </c>
      <c r="G368" s="63" t="s">
        <v>1039</v>
      </c>
      <c r="H368" s="63" t="s">
        <v>130</v>
      </c>
      <c r="I368" s="63" t="s">
        <v>973</v>
      </c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</row>
    <row r="369" spans="1:26" ht="15" thickBot="1" x14ac:dyDescent="0.35">
      <c r="A369" s="63"/>
      <c r="B369" s="63"/>
      <c r="C369" s="63"/>
      <c r="D369" s="63"/>
      <c r="E369" s="63" t="s">
        <v>165</v>
      </c>
      <c r="F369" s="63" t="s">
        <v>479</v>
      </c>
      <c r="G369" s="63" t="s">
        <v>865</v>
      </c>
      <c r="H369" s="63" t="s">
        <v>130</v>
      </c>
      <c r="I369" s="63" t="s">
        <v>973</v>
      </c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</row>
    <row r="370" spans="1:26" ht="15" thickBot="1" x14ac:dyDescent="0.35">
      <c r="A370" s="63"/>
      <c r="B370" s="63"/>
      <c r="C370" s="63"/>
      <c r="D370" s="63"/>
      <c r="E370" s="63" t="s">
        <v>165</v>
      </c>
      <c r="F370" s="63" t="s">
        <v>480</v>
      </c>
      <c r="G370" s="63" t="s">
        <v>866</v>
      </c>
      <c r="H370" s="63" t="s">
        <v>130</v>
      </c>
      <c r="I370" s="63" t="s">
        <v>973</v>
      </c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</row>
    <row r="371" spans="1:26" ht="15" thickBot="1" x14ac:dyDescent="0.35">
      <c r="A371" s="63"/>
      <c r="B371" s="63"/>
      <c r="C371" s="63"/>
      <c r="D371" s="63"/>
      <c r="E371" s="63" t="s">
        <v>165</v>
      </c>
      <c r="F371" s="63" t="s">
        <v>1040</v>
      </c>
      <c r="G371" s="63" t="s">
        <v>1041</v>
      </c>
      <c r="H371" s="63" t="s">
        <v>130</v>
      </c>
      <c r="I371" s="63" t="s">
        <v>973</v>
      </c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</row>
    <row r="372" spans="1:26" ht="27.6" thickBot="1" x14ac:dyDescent="0.35">
      <c r="A372" s="63"/>
      <c r="B372" s="63"/>
      <c r="C372" s="63"/>
      <c r="D372" s="63"/>
      <c r="E372" s="63" t="s">
        <v>165</v>
      </c>
      <c r="F372" s="63" t="s">
        <v>481</v>
      </c>
      <c r="G372" s="63" t="s">
        <v>867</v>
      </c>
      <c r="H372" s="63" t="s">
        <v>130</v>
      </c>
      <c r="I372" s="63" t="s">
        <v>973</v>
      </c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</row>
    <row r="373" spans="1:26" ht="15" thickBot="1" x14ac:dyDescent="0.35">
      <c r="A373" s="63"/>
      <c r="B373" s="63"/>
      <c r="C373" s="63"/>
      <c r="D373" s="63"/>
      <c r="E373" s="63" t="s">
        <v>165</v>
      </c>
      <c r="F373" s="63" t="s">
        <v>482</v>
      </c>
      <c r="G373" s="63" t="s">
        <v>868</v>
      </c>
      <c r="H373" s="63" t="s">
        <v>130</v>
      </c>
      <c r="I373" s="63" t="s">
        <v>973</v>
      </c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</row>
    <row r="374" spans="1:26" ht="15" thickBot="1" x14ac:dyDescent="0.35">
      <c r="A374" s="63"/>
      <c r="B374" s="63"/>
      <c r="C374" s="63"/>
      <c r="D374" s="63"/>
      <c r="E374" s="63" t="s">
        <v>165</v>
      </c>
      <c r="F374" s="63" t="s">
        <v>483</v>
      </c>
      <c r="G374" s="63" t="s">
        <v>869</v>
      </c>
      <c r="H374" s="63" t="s">
        <v>130</v>
      </c>
      <c r="I374" s="63" t="s">
        <v>973</v>
      </c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</row>
    <row r="375" spans="1:26" ht="15" thickBot="1" x14ac:dyDescent="0.35">
      <c r="A375" s="63"/>
      <c r="B375" s="63"/>
      <c r="C375" s="63"/>
      <c r="D375" s="63" t="s">
        <v>1056</v>
      </c>
      <c r="E375" s="63" t="s">
        <v>165</v>
      </c>
      <c r="F375" s="63" t="s">
        <v>218</v>
      </c>
      <c r="G375" s="63" t="s">
        <v>129</v>
      </c>
      <c r="H375" s="63" t="s">
        <v>130</v>
      </c>
      <c r="I375" s="63" t="s">
        <v>973</v>
      </c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</row>
    <row r="376" spans="1:26" ht="15" thickBot="1" x14ac:dyDescent="0.35">
      <c r="A376" s="63"/>
      <c r="B376" s="63"/>
      <c r="C376" s="63"/>
      <c r="D376" s="63" t="s">
        <v>1056</v>
      </c>
      <c r="E376" s="63" t="s">
        <v>165</v>
      </c>
      <c r="F376" s="63" t="s">
        <v>484</v>
      </c>
      <c r="G376" s="63" t="s">
        <v>797</v>
      </c>
      <c r="H376" s="63" t="s">
        <v>130</v>
      </c>
      <c r="I376" s="63" t="s">
        <v>973</v>
      </c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 spans="1:26" ht="15" thickBot="1" x14ac:dyDescent="0.35">
      <c r="A377" s="63"/>
      <c r="B377" s="63"/>
      <c r="C377" s="63"/>
      <c r="D377" s="63"/>
      <c r="E377" s="63" t="s">
        <v>165</v>
      </c>
      <c r="F377" s="63" t="s">
        <v>485</v>
      </c>
      <c r="G377" s="63" t="s">
        <v>870</v>
      </c>
      <c r="H377" s="63" t="s">
        <v>130</v>
      </c>
      <c r="I377" s="63" t="s">
        <v>973</v>
      </c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</row>
    <row r="378" spans="1:26" ht="15" thickBot="1" x14ac:dyDescent="0.35">
      <c r="A378" s="63"/>
      <c r="B378" s="63"/>
      <c r="C378" s="63"/>
      <c r="D378" s="63"/>
      <c r="E378" s="63" t="s">
        <v>165</v>
      </c>
      <c r="F378" s="63" t="s">
        <v>486</v>
      </c>
      <c r="G378" s="63" t="s">
        <v>871</v>
      </c>
      <c r="H378" s="63" t="s">
        <v>130</v>
      </c>
      <c r="I378" s="63" t="s">
        <v>973</v>
      </c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</row>
    <row r="379" spans="1:26" ht="15" thickBot="1" x14ac:dyDescent="0.35">
      <c r="A379" s="63"/>
      <c r="B379" s="63"/>
      <c r="C379" s="63"/>
      <c r="D379" s="63"/>
      <c r="E379" s="63" t="s">
        <v>165</v>
      </c>
      <c r="F379" s="63" t="s">
        <v>487</v>
      </c>
      <c r="G379" s="63" t="s">
        <v>872</v>
      </c>
      <c r="H379" s="63" t="s">
        <v>130</v>
      </c>
      <c r="I379" s="63" t="s">
        <v>973</v>
      </c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</row>
    <row r="380" spans="1:26" ht="15" thickBot="1" x14ac:dyDescent="0.35">
      <c r="A380" s="63"/>
      <c r="B380" s="63"/>
      <c r="C380" s="63"/>
      <c r="D380" s="63"/>
      <c r="E380" s="63" t="s">
        <v>165</v>
      </c>
      <c r="F380" s="63" t="s">
        <v>488</v>
      </c>
      <c r="G380" s="63" t="s">
        <v>873</v>
      </c>
      <c r="H380" s="63" t="s">
        <v>130</v>
      </c>
      <c r="I380" s="63" t="s">
        <v>973</v>
      </c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</row>
    <row r="381" spans="1:26" ht="15" thickBot="1" x14ac:dyDescent="0.35">
      <c r="A381" s="63"/>
      <c r="B381" s="63"/>
      <c r="C381" s="63"/>
      <c r="D381" s="63"/>
      <c r="E381" s="63" t="s">
        <v>165</v>
      </c>
      <c r="F381" s="63" t="s">
        <v>489</v>
      </c>
      <c r="G381" s="63" t="s">
        <v>874</v>
      </c>
      <c r="H381" s="63" t="s">
        <v>130</v>
      </c>
      <c r="I381" s="63" t="s">
        <v>973</v>
      </c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</row>
    <row r="382" spans="1:26" ht="15" thickBot="1" x14ac:dyDescent="0.35">
      <c r="A382" s="63"/>
      <c r="B382" s="63"/>
      <c r="C382" s="63"/>
      <c r="D382" s="63"/>
      <c r="E382" s="63" t="s">
        <v>165</v>
      </c>
      <c r="F382" s="63" t="s">
        <v>490</v>
      </c>
      <c r="G382" s="63" t="s">
        <v>875</v>
      </c>
      <c r="H382" s="63" t="s">
        <v>130</v>
      </c>
      <c r="I382" s="63" t="s">
        <v>973</v>
      </c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</row>
    <row r="383" spans="1:26" ht="15" thickBot="1" x14ac:dyDescent="0.35">
      <c r="A383" s="63"/>
      <c r="B383" s="63"/>
      <c r="C383" s="63"/>
      <c r="D383" s="63"/>
      <c r="E383" s="63" t="s">
        <v>165</v>
      </c>
      <c r="F383" s="63" t="s">
        <v>491</v>
      </c>
      <c r="G383" s="63" t="s">
        <v>876</v>
      </c>
      <c r="H383" s="63" t="s">
        <v>130</v>
      </c>
      <c r="I383" s="63" t="s">
        <v>973</v>
      </c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</row>
    <row r="384" spans="1:26" ht="15" thickBot="1" x14ac:dyDescent="0.35">
      <c r="A384" s="63"/>
      <c r="B384" s="63"/>
      <c r="C384" s="63"/>
      <c r="D384" s="63"/>
      <c r="E384" s="63" t="s">
        <v>165</v>
      </c>
      <c r="F384" s="63" t="s">
        <v>492</v>
      </c>
      <c r="G384" s="63" t="s">
        <v>877</v>
      </c>
      <c r="H384" s="63" t="s">
        <v>130</v>
      </c>
      <c r="I384" s="63" t="s">
        <v>973</v>
      </c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</row>
    <row r="385" spans="1:26" ht="15" thickBot="1" x14ac:dyDescent="0.35">
      <c r="A385" s="63"/>
      <c r="B385" s="63"/>
      <c r="C385" s="63"/>
      <c r="D385" s="63"/>
      <c r="E385" s="63" t="s">
        <v>165</v>
      </c>
      <c r="F385" s="63" t="s">
        <v>493</v>
      </c>
      <c r="G385" s="63" t="s">
        <v>878</v>
      </c>
      <c r="H385" s="63" t="s">
        <v>130</v>
      </c>
      <c r="I385" s="63" t="s">
        <v>973</v>
      </c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</row>
    <row r="386" spans="1:26" ht="15" thickBot="1" x14ac:dyDescent="0.35">
      <c r="A386" s="63"/>
      <c r="B386" s="63"/>
      <c r="C386" s="63"/>
      <c r="D386" s="63" t="s">
        <v>1056</v>
      </c>
      <c r="E386" s="63" t="s">
        <v>165</v>
      </c>
      <c r="F386" s="63" t="s">
        <v>228</v>
      </c>
      <c r="G386" s="63" t="s">
        <v>623</v>
      </c>
      <c r="H386" s="63" t="s">
        <v>130</v>
      </c>
      <c r="I386" s="63" t="s">
        <v>973</v>
      </c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</row>
    <row r="387" spans="1:26" ht="15" thickBot="1" x14ac:dyDescent="0.35">
      <c r="A387" s="63"/>
      <c r="B387" s="63"/>
      <c r="C387" s="63"/>
      <c r="D387" s="63"/>
      <c r="E387" s="63" t="s">
        <v>166</v>
      </c>
      <c r="F387" s="63" t="s">
        <v>1115</v>
      </c>
      <c r="G387" s="63" t="s">
        <v>1116</v>
      </c>
      <c r="H387" s="63" t="s">
        <v>954</v>
      </c>
      <c r="I387" s="63" t="s">
        <v>974</v>
      </c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</row>
    <row r="388" spans="1:26" ht="15" thickBot="1" x14ac:dyDescent="0.35">
      <c r="A388" s="63"/>
      <c r="B388" s="63"/>
      <c r="C388" s="63"/>
      <c r="D388" s="63"/>
      <c r="E388" s="63" t="s">
        <v>166</v>
      </c>
      <c r="F388" s="63" t="s">
        <v>1117</v>
      </c>
      <c r="G388" s="63" t="s">
        <v>879</v>
      </c>
      <c r="H388" s="63" t="s">
        <v>954</v>
      </c>
      <c r="I388" s="63" t="s">
        <v>974</v>
      </c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</row>
    <row r="389" spans="1:26" ht="27.6" thickBot="1" x14ac:dyDescent="0.35">
      <c r="A389" s="63"/>
      <c r="B389" s="63"/>
      <c r="C389" s="63"/>
      <c r="D389" s="63"/>
      <c r="E389" s="63" t="s">
        <v>167</v>
      </c>
      <c r="F389" s="63" t="s">
        <v>494</v>
      </c>
      <c r="G389" s="63" t="s">
        <v>880</v>
      </c>
      <c r="H389" s="63" t="s">
        <v>955</v>
      </c>
      <c r="I389" s="63" t="s">
        <v>975</v>
      </c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 spans="1:26" ht="15" thickBot="1" x14ac:dyDescent="0.35">
      <c r="A390" s="63"/>
      <c r="B390" s="63"/>
      <c r="C390" s="63"/>
      <c r="D390" s="63"/>
      <c r="E390" s="63" t="s">
        <v>167</v>
      </c>
      <c r="F390" s="63" t="s">
        <v>495</v>
      </c>
      <c r="G390" s="63" t="s">
        <v>881</v>
      </c>
      <c r="H390" s="63" t="s">
        <v>955</v>
      </c>
      <c r="I390" s="63" t="s">
        <v>975</v>
      </c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 spans="1:26" ht="15" thickBot="1" x14ac:dyDescent="0.35">
      <c r="A391" s="63"/>
      <c r="B391" s="63"/>
      <c r="C391" s="63"/>
      <c r="D391" s="63"/>
      <c r="E391" s="63" t="s">
        <v>167</v>
      </c>
      <c r="F391" s="63" t="s">
        <v>496</v>
      </c>
      <c r="G391" s="63" t="s">
        <v>882</v>
      </c>
      <c r="H391" s="63" t="s">
        <v>955</v>
      </c>
      <c r="I391" s="63" t="s">
        <v>975</v>
      </c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</row>
    <row r="392" spans="1:26" ht="15" thickBot="1" x14ac:dyDescent="0.35">
      <c r="A392" s="63"/>
      <c r="B392" s="63"/>
      <c r="C392" s="63"/>
      <c r="D392" s="63"/>
      <c r="E392" s="63" t="s">
        <v>167</v>
      </c>
      <c r="F392" s="63" t="s">
        <v>497</v>
      </c>
      <c r="G392" s="63" t="s">
        <v>883</v>
      </c>
      <c r="H392" s="63" t="s">
        <v>955</v>
      </c>
      <c r="I392" s="63" t="s">
        <v>975</v>
      </c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</row>
    <row r="393" spans="1:26" ht="15" thickBot="1" x14ac:dyDescent="0.35">
      <c r="A393" s="63"/>
      <c r="B393" s="63"/>
      <c r="C393" s="63"/>
      <c r="D393" s="63"/>
      <c r="E393" s="63" t="s">
        <v>167</v>
      </c>
      <c r="F393" s="63" t="s">
        <v>498</v>
      </c>
      <c r="G393" s="63" t="s">
        <v>884</v>
      </c>
      <c r="H393" s="63" t="s">
        <v>955</v>
      </c>
      <c r="I393" s="63" t="s">
        <v>975</v>
      </c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 spans="1:26" ht="27.6" thickBot="1" x14ac:dyDescent="0.35">
      <c r="A394" s="63"/>
      <c r="B394" s="63"/>
      <c r="C394" s="63"/>
      <c r="D394" s="63"/>
      <c r="E394" s="63" t="s">
        <v>167</v>
      </c>
      <c r="F394" s="63" t="s">
        <v>499</v>
      </c>
      <c r="G394" s="63" t="s">
        <v>885</v>
      </c>
      <c r="H394" s="63" t="s">
        <v>955</v>
      </c>
      <c r="I394" s="63" t="s">
        <v>975</v>
      </c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</row>
    <row r="395" spans="1:26" ht="15" thickBot="1" x14ac:dyDescent="0.35">
      <c r="A395" s="63"/>
      <c r="B395" s="63"/>
      <c r="C395" s="63"/>
      <c r="D395" s="63"/>
      <c r="E395" s="63" t="s">
        <v>167</v>
      </c>
      <c r="F395" s="63" t="s">
        <v>500</v>
      </c>
      <c r="G395" s="63" t="s">
        <v>886</v>
      </c>
      <c r="H395" s="63" t="s">
        <v>955</v>
      </c>
      <c r="I395" s="63" t="s">
        <v>975</v>
      </c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</row>
    <row r="396" spans="1:26" ht="15" thickBot="1" x14ac:dyDescent="0.35">
      <c r="A396" s="63"/>
      <c r="B396" s="63"/>
      <c r="C396" s="63"/>
      <c r="D396" s="63"/>
      <c r="E396" s="63" t="s">
        <v>167</v>
      </c>
      <c r="F396" s="63" t="s">
        <v>501</v>
      </c>
      <c r="G396" s="63" t="s">
        <v>887</v>
      </c>
      <c r="H396" s="63" t="s">
        <v>955</v>
      </c>
      <c r="I396" s="63" t="s">
        <v>975</v>
      </c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</row>
    <row r="397" spans="1:26" ht="27.6" thickBot="1" x14ac:dyDescent="0.35">
      <c r="A397" s="63"/>
      <c r="B397" s="63"/>
      <c r="C397" s="63"/>
      <c r="D397" s="63"/>
      <c r="E397" s="63" t="s">
        <v>167</v>
      </c>
      <c r="F397" s="63" t="s">
        <v>502</v>
      </c>
      <c r="G397" s="63" t="s">
        <v>888</v>
      </c>
      <c r="H397" s="63" t="s">
        <v>955</v>
      </c>
      <c r="I397" s="63" t="s">
        <v>975</v>
      </c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</row>
    <row r="398" spans="1:26" ht="15" thickBot="1" x14ac:dyDescent="0.35">
      <c r="A398" s="63"/>
      <c r="B398" s="63"/>
      <c r="C398" s="63"/>
      <c r="D398" s="63"/>
      <c r="E398" s="63" t="s">
        <v>167</v>
      </c>
      <c r="F398" s="63" t="s">
        <v>503</v>
      </c>
      <c r="G398" s="63" t="s">
        <v>889</v>
      </c>
      <c r="H398" s="63" t="s">
        <v>955</v>
      </c>
      <c r="I398" s="63" t="s">
        <v>975</v>
      </c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</row>
    <row r="399" spans="1:26" ht="15" thickBot="1" x14ac:dyDescent="0.35">
      <c r="A399" s="63"/>
      <c r="B399" s="63"/>
      <c r="C399" s="63"/>
      <c r="D399" s="63"/>
      <c r="E399" s="63" t="s">
        <v>167</v>
      </c>
      <c r="F399" s="63" t="s">
        <v>504</v>
      </c>
      <c r="G399" s="63" t="s">
        <v>890</v>
      </c>
      <c r="H399" s="63" t="s">
        <v>955</v>
      </c>
      <c r="I399" s="63" t="s">
        <v>975</v>
      </c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</row>
    <row r="400" spans="1:26" ht="27.6" thickBot="1" x14ac:dyDescent="0.35">
      <c r="A400" s="63"/>
      <c r="B400" s="63"/>
      <c r="C400" s="63"/>
      <c r="D400" s="63"/>
      <c r="E400" s="63" t="s">
        <v>167</v>
      </c>
      <c r="F400" s="63" t="s">
        <v>505</v>
      </c>
      <c r="G400" s="63" t="s">
        <v>891</v>
      </c>
      <c r="H400" s="63" t="s">
        <v>955</v>
      </c>
      <c r="I400" s="63" t="s">
        <v>975</v>
      </c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</row>
    <row r="401" spans="1:26" ht="27.6" thickBot="1" x14ac:dyDescent="0.35">
      <c r="A401" s="63"/>
      <c r="B401" s="63"/>
      <c r="C401" s="63"/>
      <c r="D401" s="63"/>
      <c r="E401" s="63" t="s">
        <v>167</v>
      </c>
      <c r="F401" s="63" t="s">
        <v>506</v>
      </c>
      <c r="G401" s="63" t="s">
        <v>892</v>
      </c>
      <c r="H401" s="63" t="s">
        <v>955</v>
      </c>
      <c r="I401" s="63" t="s">
        <v>975</v>
      </c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</row>
    <row r="402" spans="1:26" ht="15" thickBot="1" x14ac:dyDescent="0.35">
      <c r="A402" s="63"/>
      <c r="B402" s="63"/>
      <c r="C402" s="63"/>
      <c r="D402" s="63"/>
      <c r="E402" s="63" t="s">
        <v>167</v>
      </c>
      <c r="F402" s="63" t="s">
        <v>507</v>
      </c>
      <c r="G402" s="63" t="s">
        <v>893</v>
      </c>
      <c r="H402" s="63" t="s">
        <v>955</v>
      </c>
      <c r="I402" s="63" t="s">
        <v>975</v>
      </c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</row>
    <row r="403" spans="1:26" ht="15" thickBot="1" x14ac:dyDescent="0.35">
      <c r="A403" s="63"/>
      <c r="B403" s="63"/>
      <c r="C403" s="63"/>
      <c r="D403" s="63"/>
      <c r="E403" s="63" t="s">
        <v>167</v>
      </c>
      <c r="F403" s="63" t="s">
        <v>508</v>
      </c>
      <c r="G403" s="63" t="s">
        <v>894</v>
      </c>
      <c r="H403" s="63" t="s">
        <v>955</v>
      </c>
      <c r="I403" s="63" t="s">
        <v>975</v>
      </c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</row>
    <row r="404" spans="1:26" ht="15" thickBot="1" x14ac:dyDescent="0.35">
      <c r="A404" s="63"/>
      <c r="B404" s="63"/>
      <c r="C404" s="63"/>
      <c r="D404" s="63"/>
      <c r="E404" s="63" t="s">
        <v>167</v>
      </c>
      <c r="F404" s="63" t="s">
        <v>509</v>
      </c>
      <c r="G404" s="63" t="s">
        <v>895</v>
      </c>
      <c r="H404" s="63" t="s">
        <v>955</v>
      </c>
      <c r="I404" s="63" t="s">
        <v>975</v>
      </c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</row>
    <row r="405" spans="1:26" ht="15" thickBot="1" x14ac:dyDescent="0.35">
      <c r="A405" s="63"/>
      <c r="B405" s="63"/>
      <c r="C405" s="63"/>
      <c r="D405" s="63"/>
      <c r="E405" s="63" t="s">
        <v>167</v>
      </c>
      <c r="F405" s="63" t="s">
        <v>510</v>
      </c>
      <c r="G405" s="63" t="s">
        <v>896</v>
      </c>
      <c r="H405" s="63" t="s">
        <v>955</v>
      </c>
      <c r="I405" s="63" t="s">
        <v>975</v>
      </c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</row>
    <row r="406" spans="1:26" ht="27.6" thickBot="1" x14ac:dyDescent="0.35">
      <c r="A406" s="63"/>
      <c r="B406" s="63"/>
      <c r="C406" s="63"/>
      <c r="D406" s="63"/>
      <c r="E406" s="63" t="s">
        <v>167</v>
      </c>
      <c r="F406" s="63" t="s">
        <v>511</v>
      </c>
      <c r="G406" s="63" t="s">
        <v>897</v>
      </c>
      <c r="H406" s="63" t="s">
        <v>955</v>
      </c>
      <c r="I406" s="63" t="s">
        <v>975</v>
      </c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</row>
    <row r="407" spans="1:26" ht="15" thickBot="1" x14ac:dyDescent="0.35">
      <c r="A407" s="63"/>
      <c r="B407" s="63"/>
      <c r="C407" s="63"/>
      <c r="D407" s="63"/>
      <c r="E407" s="63" t="s">
        <v>167</v>
      </c>
      <c r="F407" s="63" t="s">
        <v>512</v>
      </c>
      <c r="G407" s="63" t="s">
        <v>898</v>
      </c>
      <c r="H407" s="63" t="s">
        <v>955</v>
      </c>
      <c r="I407" s="63" t="s">
        <v>975</v>
      </c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</row>
    <row r="408" spans="1:26" ht="15" thickBot="1" x14ac:dyDescent="0.35">
      <c r="A408" s="63"/>
      <c r="B408" s="63"/>
      <c r="C408" s="63"/>
      <c r="D408" s="63"/>
      <c r="E408" s="63" t="s">
        <v>167</v>
      </c>
      <c r="F408" s="63" t="s">
        <v>513</v>
      </c>
      <c r="G408" s="63" t="s">
        <v>899</v>
      </c>
      <c r="H408" s="63" t="s">
        <v>955</v>
      </c>
      <c r="I408" s="63" t="s">
        <v>975</v>
      </c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</row>
    <row r="409" spans="1:26" ht="15" thickBot="1" x14ac:dyDescent="0.35">
      <c r="A409" s="63"/>
      <c r="B409" s="63"/>
      <c r="C409" s="63"/>
      <c r="D409" s="63"/>
      <c r="E409" s="63" t="s">
        <v>167</v>
      </c>
      <c r="F409" s="63" t="s">
        <v>514</v>
      </c>
      <c r="G409" s="63" t="s">
        <v>900</v>
      </c>
      <c r="H409" s="63" t="s">
        <v>955</v>
      </c>
      <c r="I409" s="63" t="s">
        <v>975</v>
      </c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</row>
    <row r="410" spans="1:26" ht="15" thickBot="1" x14ac:dyDescent="0.35">
      <c r="A410" s="63"/>
      <c r="B410" s="63"/>
      <c r="C410" s="63"/>
      <c r="D410" s="63"/>
      <c r="E410" s="63" t="s">
        <v>167</v>
      </c>
      <c r="F410" s="63" t="s">
        <v>515</v>
      </c>
      <c r="G410" s="63" t="s">
        <v>901</v>
      </c>
      <c r="H410" s="63" t="s">
        <v>955</v>
      </c>
      <c r="I410" s="63" t="s">
        <v>975</v>
      </c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</row>
    <row r="411" spans="1:26" ht="27.6" thickBot="1" x14ac:dyDescent="0.35">
      <c r="A411" s="63"/>
      <c r="B411" s="63"/>
      <c r="C411" s="63"/>
      <c r="D411" s="63"/>
      <c r="E411" s="63" t="s">
        <v>168</v>
      </c>
      <c r="F411" s="63" t="s">
        <v>516</v>
      </c>
      <c r="G411" s="63" t="s">
        <v>902</v>
      </c>
      <c r="H411" s="63" t="s">
        <v>956</v>
      </c>
      <c r="I411" s="63" t="s">
        <v>976</v>
      </c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 spans="1:26" ht="15" thickBot="1" x14ac:dyDescent="0.35">
      <c r="A412" s="63"/>
      <c r="B412" s="63"/>
      <c r="C412" s="63"/>
      <c r="D412" s="63"/>
      <c r="E412" s="63" t="s">
        <v>168</v>
      </c>
      <c r="F412" s="63" t="s">
        <v>525</v>
      </c>
      <c r="G412" s="63" t="s">
        <v>911</v>
      </c>
      <c r="H412" s="63" t="s">
        <v>956</v>
      </c>
      <c r="I412" s="63" t="s">
        <v>976</v>
      </c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</row>
    <row r="413" spans="1:26" ht="15" thickBot="1" x14ac:dyDescent="0.35">
      <c r="A413" s="63"/>
      <c r="B413" s="63"/>
      <c r="C413" s="63"/>
      <c r="D413" s="63"/>
      <c r="E413" s="63" t="s">
        <v>168</v>
      </c>
      <c r="F413" s="63" t="s">
        <v>517</v>
      </c>
      <c r="G413" s="63" t="s">
        <v>903</v>
      </c>
      <c r="H413" s="63" t="s">
        <v>956</v>
      </c>
      <c r="I413" s="63" t="s">
        <v>976</v>
      </c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</row>
    <row r="414" spans="1:26" ht="15" thickBot="1" x14ac:dyDescent="0.35">
      <c r="A414" s="63"/>
      <c r="B414" s="63"/>
      <c r="C414" s="63"/>
      <c r="D414" s="63"/>
      <c r="E414" s="63" t="s">
        <v>168</v>
      </c>
      <c r="F414" s="63" t="s">
        <v>518</v>
      </c>
      <c r="G414" s="63" t="s">
        <v>904</v>
      </c>
      <c r="H414" s="63" t="s">
        <v>956</v>
      </c>
      <c r="I414" s="63" t="s">
        <v>976</v>
      </c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</row>
    <row r="415" spans="1:26" ht="15" thickBot="1" x14ac:dyDescent="0.35">
      <c r="A415" s="63"/>
      <c r="B415" s="63"/>
      <c r="C415" s="63"/>
      <c r="D415" s="63"/>
      <c r="E415" s="63" t="s">
        <v>168</v>
      </c>
      <c r="F415" s="63" t="s">
        <v>519</v>
      </c>
      <c r="G415" s="63" t="s">
        <v>905</v>
      </c>
      <c r="H415" s="63" t="s">
        <v>956</v>
      </c>
      <c r="I415" s="63" t="s">
        <v>976</v>
      </c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</row>
    <row r="416" spans="1:26" ht="27.6" thickBot="1" x14ac:dyDescent="0.35">
      <c r="A416" s="63"/>
      <c r="B416" s="63"/>
      <c r="C416" s="63"/>
      <c r="D416" s="63"/>
      <c r="E416" s="63" t="s">
        <v>168</v>
      </c>
      <c r="F416" s="63" t="s">
        <v>520</v>
      </c>
      <c r="G416" s="63" t="s">
        <v>906</v>
      </c>
      <c r="H416" s="63" t="s">
        <v>956</v>
      </c>
      <c r="I416" s="63" t="s">
        <v>976</v>
      </c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</row>
    <row r="417" spans="1:26" ht="15" thickBot="1" x14ac:dyDescent="0.35">
      <c r="A417" s="63"/>
      <c r="B417" s="63"/>
      <c r="C417" s="63"/>
      <c r="D417" s="63"/>
      <c r="E417" s="63" t="s">
        <v>168</v>
      </c>
      <c r="F417" s="63" t="s">
        <v>521</v>
      </c>
      <c r="G417" s="63" t="s">
        <v>907</v>
      </c>
      <c r="H417" s="63" t="s">
        <v>956</v>
      </c>
      <c r="I417" s="63" t="s">
        <v>976</v>
      </c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 spans="1:26" ht="15" thickBot="1" x14ac:dyDescent="0.35">
      <c r="A418" s="63"/>
      <c r="B418" s="63"/>
      <c r="C418" s="63"/>
      <c r="D418" s="63"/>
      <c r="E418" s="63" t="s">
        <v>168</v>
      </c>
      <c r="F418" s="63" t="s">
        <v>522</v>
      </c>
      <c r="G418" s="63" t="s">
        <v>908</v>
      </c>
      <c r="H418" s="63" t="s">
        <v>956</v>
      </c>
      <c r="I418" s="63" t="s">
        <v>976</v>
      </c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</row>
    <row r="419" spans="1:26" ht="15" thickBot="1" x14ac:dyDescent="0.35">
      <c r="A419" s="63"/>
      <c r="B419" s="63"/>
      <c r="C419" s="63"/>
      <c r="D419" s="63"/>
      <c r="E419" s="63" t="s">
        <v>168</v>
      </c>
      <c r="F419" s="63" t="s">
        <v>523</v>
      </c>
      <c r="G419" s="63" t="s">
        <v>909</v>
      </c>
      <c r="H419" s="63" t="s">
        <v>956</v>
      </c>
      <c r="I419" s="63" t="s">
        <v>976</v>
      </c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</row>
    <row r="420" spans="1:26" ht="27.6" thickBot="1" x14ac:dyDescent="0.35">
      <c r="A420" s="63"/>
      <c r="B420" s="63"/>
      <c r="C420" s="63"/>
      <c r="D420" s="63"/>
      <c r="E420" s="63" t="s">
        <v>168</v>
      </c>
      <c r="F420" s="63" t="s">
        <v>524</v>
      </c>
      <c r="G420" s="63" t="s">
        <v>910</v>
      </c>
      <c r="H420" s="63" t="s">
        <v>956</v>
      </c>
      <c r="I420" s="63" t="s">
        <v>976</v>
      </c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</row>
    <row r="421" spans="1:26" ht="15" thickBot="1" x14ac:dyDescent="0.35">
      <c r="A421" s="63"/>
      <c r="B421" s="63"/>
      <c r="C421" s="63"/>
      <c r="D421" s="63"/>
      <c r="E421" s="63" t="s">
        <v>168</v>
      </c>
      <c r="F421" s="63" t="s">
        <v>526</v>
      </c>
      <c r="G421" s="63" t="s">
        <v>912</v>
      </c>
      <c r="H421" s="63" t="s">
        <v>956</v>
      </c>
      <c r="I421" s="63" t="s">
        <v>976</v>
      </c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</row>
    <row r="422" spans="1:26" ht="27.6" thickBot="1" x14ac:dyDescent="0.35">
      <c r="A422" s="63"/>
      <c r="B422" s="63"/>
      <c r="C422" s="63"/>
      <c r="D422" s="63"/>
      <c r="E422" s="63" t="s">
        <v>168</v>
      </c>
      <c r="F422" s="63" t="s">
        <v>527</v>
      </c>
      <c r="G422" s="63" t="s">
        <v>913</v>
      </c>
      <c r="H422" s="63" t="s">
        <v>956</v>
      </c>
      <c r="I422" s="63" t="s">
        <v>976</v>
      </c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</row>
    <row r="423" spans="1:26" ht="15" thickBot="1" x14ac:dyDescent="0.35">
      <c r="A423" s="63"/>
      <c r="B423" s="63"/>
      <c r="C423" s="63"/>
      <c r="D423" s="63"/>
      <c r="E423" s="63" t="s">
        <v>168</v>
      </c>
      <c r="F423" s="63" t="s">
        <v>528</v>
      </c>
      <c r="G423" s="63" t="s">
        <v>914</v>
      </c>
      <c r="H423" s="63" t="s">
        <v>956</v>
      </c>
      <c r="I423" s="63" t="s">
        <v>976</v>
      </c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</row>
    <row r="424" spans="1:26" ht="15" thickBot="1" x14ac:dyDescent="0.35">
      <c r="A424" s="63"/>
      <c r="B424" s="63"/>
      <c r="C424" s="63"/>
      <c r="D424" s="63"/>
      <c r="E424" s="63" t="s">
        <v>168</v>
      </c>
      <c r="F424" s="63" t="s">
        <v>529</v>
      </c>
      <c r="G424" s="63" t="s">
        <v>915</v>
      </c>
      <c r="H424" s="63" t="s">
        <v>956</v>
      </c>
      <c r="I424" s="63" t="s">
        <v>976</v>
      </c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</row>
    <row r="425" spans="1:26" ht="15" thickBot="1" x14ac:dyDescent="0.35">
      <c r="A425" s="63"/>
      <c r="B425" s="63"/>
      <c r="C425" s="63"/>
      <c r="D425" s="63"/>
      <c r="E425" s="63" t="s">
        <v>168</v>
      </c>
      <c r="F425" s="63" t="s">
        <v>530</v>
      </c>
      <c r="G425" s="63" t="s">
        <v>916</v>
      </c>
      <c r="H425" s="63" t="s">
        <v>956</v>
      </c>
      <c r="I425" s="63" t="s">
        <v>976</v>
      </c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</row>
    <row r="426" spans="1:26" ht="15" thickBot="1" x14ac:dyDescent="0.35">
      <c r="A426" s="63"/>
      <c r="B426" s="63"/>
      <c r="C426" s="63"/>
      <c r="D426" s="63"/>
      <c r="E426" s="63" t="s">
        <v>168</v>
      </c>
      <c r="F426" s="63" t="s">
        <v>531</v>
      </c>
      <c r="G426" s="63" t="s">
        <v>917</v>
      </c>
      <c r="H426" s="63" t="s">
        <v>956</v>
      </c>
      <c r="I426" s="63" t="s">
        <v>976</v>
      </c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</row>
    <row r="427" spans="1:26" ht="15" thickBot="1" x14ac:dyDescent="0.35">
      <c r="A427" s="63"/>
      <c r="B427" s="63"/>
      <c r="C427" s="63"/>
      <c r="D427" s="63"/>
      <c r="E427" s="63" t="s">
        <v>168</v>
      </c>
      <c r="F427" s="63" t="s">
        <v>532</v>
      </c>
      <c r="G427" s="63" t="s">
        <v>918</v>
      </c>
      <c r="H427" s="63" t="s">
        <v>956</v>
      </c>
      <c r="I427" s="63" t="s">
        <v>976</v>
      </c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</row>
    <row r="428" spans="1:26" ht="15" thickBot="1" x14ac:dyDescent="0.35">
      <c r="A428" s="63"/>
      <c r="B428" s="63"/>
      <c r="C428" s="63"/>
      <c r="D428" s="63"/>
      <c r="E428" s="63" t="s">
        <v>168</v>
      </c>
      <c r="F428" s="63" t="s">
        <v>533</v>
      </c>
      <c r="G428" s="63" t="s">
        <v>919</v>
      </c>
      <c r="H428" s="63" t="s">
        <v>956</v>
      </c>
      <c r="I428" s="63" t="s">
        <v>976</v>
      </c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</row>
    <row r="429" spans="1:26" ht="15" thickBot="1" x14ac:dyDescent="0.35">
      <c r="A429" s="63"/>
      <c r="B429" s="63"/>
      <c r="C429" s="63"/>
      <c r="D429" s="63"/>
      <c r="E429" s="63" t="s">
        <v>168</v>
      </c>
      <c r="F429" s="63" t="s">
        <v>534</v>
      </c>
      <c r="G429" s="63" t="s">
        <v>920</v>
      </c>
      <c r="H429" s="63" t="s">
        <v>956</v>
      </c>
      <c r="I429" s="63" t="s">
        <v>976</v>
      </c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</row>
    <row r="430" spans="1:26" ht="15" thickBot="1" x14ac:dyDescent="0.35">
      <c r="A430" s="63"/>
      <c r="B430" s="63"/>
      <c r="C430" s="63"/>
      <c r="D430" s="63"/>
      <c r="E430" s="63" t="s">
        <v>168</v>
      </c>
      <c r="F430" s="63" t="s">
        <v>535</v>
      </c>
      <c r="G430" s="63" t="s">
        <v>921</v>
      </c>
      <c r="H430" s="63" t="s">
        <v>956</v>
      </c>
      <c r="I430" s="63" t="s">
        <v>976</v>
      </c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</row>
    <row r="431" spans="1:26" ht="15" thickBot="1" x14ac:dyDescent="0.35">
      <c r="A431" s="63"/>
      <c r="B431" s="63"/>
      <c r="C431" s="63"/>
      <c r="D431" s="63"/>
      <c r="E431" s="63" t="s">
        <v>169</v>
      </c>
      <c r="F431" s="63" t="s">
        <v>536</v>
      </c>
      <c r="G431" s="63" t="s">
        <v>135</v>
      </c>
      <c r="H431" s="63" t="s">
        <v>118</v>
      </c>
      <c r="I431" s="63" t="s">
        <v>977</v>
      </c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</row>
    <row r="432" spans="1:26" ht="15" thickBot="1" x14ac:dyDescent="0.35">
      <c r="A432" s="63"/>
      <c r="B432" s="63"/>
      <c r="C432" s="63"/>
      <c r="D432" s="63"/>
      <c r="E432" s="63" t="s">
        <v>169</v>
      </c>
      <c r="F432" s="63" t="s">
        <v>537</v>
      </c>
      <c r="G432" s="63" t="s">
        <v>922</v>
      </c>
      <c r="H432" s="63" t="s">
        <v>118</v>
      </c>
      <c r="I432" s="63" t="s">
        <v>977</v>
      </c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</row>
    <row r="433" spans="1:26" ht="15" thickBot="1" x14ac:dyDescent="0.35">
      <c r="A433" s="63"/>
      <c r="B433" s="63"/>
      <c r="C433" s="63"/>
      <c r="D433" s="63"/>
      <c r="E433" s="63" t="s">
        <v>169</v>
      </c>
      <c r="F433" s="63" t="s">
        <v>538</v>
      </c>
      <c r="G433" s="63" t="s">
        <v>117</v>
      </c>
      <c r="H433" s="63" t="s">
        <v>118</v>
      </c>
      <c r="I433" s="63" t="s">
        <v>977</v>
      </c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</row>
    <row r="434" spans="1:26" ht="15" thickBot="1" x14ac:dyDescent="0.35">
      <c r="A434" s="63"/>
      <c r="B434" s="63"/>
      <c r="C434" s="63"/>
      <c r="D434" s="63"/>
      <c r="E434" s="63" t="s">
        <v>169</v>
      </c>
      <c r="F434" s="63" t="s">
        <v>1042</v>
      </c>
      <c r="G434" s="63" t="s">
        <v>1043</v>
      </c>
      <c r="H434" s="63" t="s">
        <v>118</v>
      </c>
      <c r="I434" s="63" t="s">
        <v>977</v>
      </c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</row>
    <row r="435" spans="1:26" ht="15" thickBot="1" x14ac:dyDescent="0.35">
      <c r="A435" s="63"/>
      <c r="B435" s="63"/>
      <c r="C435" s="63"/>
      <c r="D435" s="63"/>
      <c r="E435" s="63" t="s">
        <v>169</v>
      </c>
      <c r="F435" s="63" t="s">
        <v>539</v>
      </c>
      <c r="G435" s="63" t="s">
        <v>923</v>
      </c>
      <c r="H435" s="63" t="s">
        <v>118</v>
      </c>
      <c r="I435" s="63" t="s">
        <v>977</v>
      </c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</row>
    <row r="436" spans="1:26" ht="27.6" thickBot="1" x14ac:dyDescent="0.35">
      <c r="A436" s="63"/>
      <c r="B436" s="63"/>
      <c r="C436" s="63"/>
      <c r="D436" s="63"/>
      <c r="E436" s="63" t="s">
        <v>169</v>
      </c>
      <c r="F436" s="63" t="s">
        <v>1091</v>
      </c>
      <c r="G436" s="63" t="s">
        <v>1092</v>
      </c>
      <c r="H436" s="63" t="s">
        <v>118</v>
      </c>
      <c r="I436" s="63" t="s">
        <v>977</v>
      </c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</row>
    <row r="437" spans="1:26" ht="15" thickBot="1" x14ac:dyDescent="0.35">
      <c r="A437" s="63"/>
      <c r="B437" s="63"/>
      <c r="C437" s="63"/>
      <c r="D437" s="63"/>
      <c r="E437" s="63" t="s">
        <v>169</v>
      </c>
      <c r="F437" s="63" t="s">
        <v>540</v>
      </c>
      <c r="G437" s="63" t="s">
        <v>924</v>
      </c>
      <c r="H437" s="63" t="s">
        <v>118</v>
      </c>
      <c r="I437" s="63" t="s">
        <v>977</v>
      </c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</row>
    <row r="438" spans="1:26" ht="15" thickBot="1" x14ac:dyDescent="0.35">
      <c r="A438" s="63"/>
      <c r="B438" s="63"/>
      <c r="C438" s="63"/>
      <c r="D438" s="63"/>
      <c r="E438" s="63" t="s">
        <v>169</v>
      </c>
      <c r="F438" s="63" t="s">
        <v>541</v>
      </c>
      <c r="G438" s="63" t="s">
        <v>925</v>
      </c>
      <c r="H438" s="63" t="s">
        <v>118</v>
      </c>
      <c r="I438" s="63" t="s">
        <v>977</v>
      </c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</row>
    <row r="439" spans="1:26" ht="15" thickBot="1" x14ac:dyDescent="0.35">
      <c r="A439" s="63"/>
      <c r="B439" s="63"/>
      <c r="C439" s="63"/>
      <c r="D439" s="63"/>
      <c r="E439" s="63" t="s">
        <v>169</v>
      </c>
      <c r="F439" s="63" t="s">
        <v>1044</v>
      </c>
      <c r="G439" s="63" t="s">
        <v>1045</v>
      </c>
      <c r="H439" s="63" t="s">
        <v>118</v>
      </c>
      <c r="I439" s="63" t="s">
        <v>977</v>
      </c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</row>
    <row r="440" spans="1:26" ht="15" thickBot="1" x14ac:dyDescent="0.35">
      <c r="A440" s="63"/>
      <c r="B440" s="63"/>
      <c r="C440" s="63"/>
      <c r="D440" s="63"/>
      <c r="E440" s="63" t="s">
        <v>169</v>
      </c>
      <c r="F440" s="63" t="s">
        <v>542</v>
      </c>
      <c r="G440" s="63" t="s">
        <v>926</v>
      </c>
      <c r="H440" s="63" t="s">
        <v>118</v>
      </c>
      <c r="I440" s="63" t="s">
        <v>977</v>
      </c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</row>
    <row r="441" spans="1:26" ht="15" thickBot="1" x14ac:dyDescent="0.35">
      <c r="A441" s="63"/>
      <c r="B441" s="63"/>
      <c r="C441" s="63"/>
      <c r="D441" s="63"/>
      <c r="E441" s="63" t="s">
        <v>169</v>
      </c>
      <c r="F441" s="63" t="s">
        <v>543</v>
      </c>
      <c r="G441" s="63" t="s">
        <v>927</v>
      </c>
      <c r="H441" s="63" t="s">
        <v>118</v>
      </c>
      <c r="I441" s="63" t="s">
        <v>977</v>
      </c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</row>
    <row r="442" spans="1:26" ht="15" thickBot="1" x14ac:dyDescent="0.35">
      <c r="A442" s="63"/>
      <c r="B442" s="63"/>
      <c r="C442" s="63"/>
      <c r="D442" s="63"/>
      <c r="E442" s="63" t="s">
        <v>170</v>
      </c>
      <c r="F442" s="63" t="s">
        <v>1127</v>
      </c>
      <c r="G442" s="63" t="s">
        <v>1128</v>
      </c>
      <c r="H442" s="63" t="s">
        <v>119</v>
      </c>
      <c r="I442" s="63" t="s">
        <v>978</v>
      </c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</row>
    <row r="443" spans="1:26" ht="15" thickBot="1" x14ac:dyDescent="0.35">
      <c r="A443" s="63"/>
      <c r="B443" s="63"/>
      <c r="C443" s="63"/>
      <c r="D443" s="63"/>
      <c r="E443" s="63" t="s">
        <v>170</v>
      </c>
      <c r="F443" s="63" t="s">
        <v>544</v>
      </c>
      <c r="G443" s="63" t="s">
        <v>928</v>
      </c>
      <c r="H443" s="63" t="s">
        <v>119</v>
      </c>
      <c r="I443" s="63" t="s">
        <v>978</v>
      </c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</row>
    <row r="444" spans="1:26" ht="15" thickBot="1" x14ac:dyDescent="0.35">
      <c r="A444" s="63"/>
      <c r="B444" s="63"/>
      <c r="C444" s="63"/>
      <c r="D444" s="63"/>
      <c r="E444" s="63" t="s">
        <v>170</v>
      </c>
      <c r="F444" s="63" t="s">
        <v>545</v>
      </c>
      <c r="G444" s="63" t="s">
        <v>929</v>
      </c>
      <c r="H444" s="63" t="s">
        <v>119</v>
      </c>
      <c r="I444" s="63" t="s">
        <v>978</v>
      </c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</row>
    <row r="445" spans="1:26" ht="15" thickBot="1" x14ac:dyDescent="0.35">
      <c r="A445" s="63"/>
      <c r="B445" s="63"/>
      <c r="C445" s="63"/>
      <c r="D445" s="63"/>
      <c r="E445" s="63" t="s">
        <v>170</v>
      </c>
      <c r="F445" s="63" t="s">
        <v>546</v>
      </c>
      <c r="G445" s="63" t="s">
        <v>930</v>
      </c>
      <c r="H445" s="63" t="s">
        <v>119</v>
      </c>
      <c r="I445" s="63" t="s">
        <v>978</v>
      </c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</row>
    <row r="446" spans="1:26" ht="15" thickBot="1" x14ac:dyDescent="0.35">
      <c r="A446" s="63"/>
      <c r="B446" s="63"/>
      <c r="C446" s="63"/>
      <c r="D446" s="63"/>
      <c r="E446" s="63" t="s">
        <v>170</v>
      </c>
      <c r="F446" s="63" t="s">
        <v>547</v>
      </c>
      <c r="G446" s="63" t="s">
        <v>931</v>
      </c>
      <c r="H446" s="63" t="s">
        <v>119</v>
      </c>
      <c r="I446" s="63" t="s">
        <v>978</v>
      </c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</row>
    <row r="447" spans="1:26" ht="15" thickBot="1" x14ac:dyDescent="0.35">
      <c r="A447" s="63"/>
      <c r="B447" s="63"/>
      <c r="C447" s="63"/>
      <c r="D447" s="63"/>
      <c r="E447" s="63" t="s">
        <v>170</v>
      </c>
      <c r="F447" s="63" t="s">
        <v>548</v>
      </c>
      <c r="G447" s="63" t="s">
        <v>932</v>
      </c>
      <c r="H447" s="63" t="s">
        <v>119</v>
      </c>
      <c r="I447" s="63" t="s">
        <v>978</v>
      </c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</row>
    <row r="448" spans="1:26" ht="15" thickBot="1" x14ac:dyDescent="0.35">
      <c r="A448" s="63"/>
      <c r="B448" s="63"/>
      <c r="C448" s="63"/>
      <c r="D448" s="63"/>
      <c r="E448" s="63" t="s">
        <v>170</v>
      </c>
      <c r="F448" s="63" t="s">
        <v>981</v>
      </c>
      <c r="G448" s="63" t="s">
        <v>980</v>
      </c>
      <c r="H448" s="63" t="s">
        <v>119</v>
      </c>
      <c r="I448" s="63" t="s">
        <v>978</v>
      </c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</row>
    <row r="449" spans="1:26" ht="15" thickBot="1" x14ac:dyDescent="0.35">
      <c r="A449" s="63"/>
      <c r="B449" s="63"/>
      <c r="C449" s="63"/>
      <c r="D449" s="63"/>
      <c r="E449" s="63" t="s">
        <v>170</v>
      </c>
      <c r="F449" s="63" t="s">
        <v>1046</v>
      </c>
      <c r="G449" s="63" t="s">
        <v>1047</v>
      </c>
      <c r="H449" s="63" t="s">
        <v>119</v>
      </c>
      <c r="I449" s="63" t="s">
        <v>978</v>
      </c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</row>
    <row r="450" spans="1:26" ht="15" thickBot="1" x14ac:dyDescent="0.35">
      <c r="A450" s="63"/>
      <c r="B450" s="63"/>
      <c r="C450" s="63"/>
      <c r="D450" s="63"/>
      <c r="E450" s="63" t="s">
        <v>170</v>
      </c>
      <c r="F450" s="63" t="s">
        <v>549</v>
      </c>
      <c r="G450" s="63" t="s">
        <v>933</v>
      </c>
      <c r="H450" s="63" t="s">
        <v>119</v>
      </c>
      <c r="I450" s="63" t="s">
        <v>978</v>
      </c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</row>
    <row r="451" spans="1:26" ht="15" thickBot="1" x14ac:dyDescent="0.35">
      <c r="A451" s="63"/>
      <c r="B451" s="63"/>
      <c r="C451" s="63"/>
      <c r="D451" s="63"/>
      <c r="E451" s="63" t="s">
        <v>170</v>
      </c>
      <c r="F451" s="63" t="s">
        <v>550</v>
      </c>
      <c r="G451" s="63" t="s">
        <v>934</v>
      </c>
      <c r="H451" s="63" t="s">
        <v>119</v>
      </c>
      <c r="I451" s="63" t="s">
        <v>978</v>
      </c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</row>
    <row r="452" spans="1:26" ht="27.6" thickBot="1" x14ac:dyDescent="0.35">
      <c r="A452" s="63"/>
      <c r="B452" s="63"/>
      <c r="C452" s="63"/>
      <c r="D452" s="63"/>
      <c r="E452" s="63" t="s">
        <v>170</v>
      </c>
      <c r="F452" s="63" t="s">
        <v>1048</v>
      </c>
      <c r="G452" s="63" t="s">
        <v>1049</v>
      </c>
      <c r="H452" s="63" t="s">
        <v>119</v>
      </c>
      <c r="I452" s="63" t="s">
        <v>978</v>
      </c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</row>
    <row r="453" spans="1:26" ht="15" thickBot="1" x14ac:dyDescent="0.35">
      <c r="A453" s="63"/>
      <c r="B453" s="63"/>
      <c r="C453" s="63"/>
      <c r="D453" s="63"/>
      <c r="E453" s="63" t="s">
        <v>170</v>
      </c>
      <c r="F453" s="63" t="s">
        <v>551</v>
      </c>
      <c r="G453" s="63" t="s">
        <v>935</v>
      </c>
      <c r="H453" s="63" t="s">
        <v>119</v>
      </c>
      <c r="I453" s="63" t="s">
        <v>978</v>
      </c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</row>
    <row r="454" spans="1:26" ht="15" thickBot="1" x14ac:dyDescent="0.35">
      <c r="A454" s="63"/>
      <c r="B454" s="63"/>
      <c r="C454" s="63"/>
      <c r="D454" s="63"/>
      <c r="E454" s="63" t="s">
        <v>170</v>
      </c>
      <c r="F454" s="63" t="s">
        <v>552</v>
      </c>
      <c r="G454" s="63" t="s">
        <v>936</v>
      </c>
      <c r="H454" s="63" t="s">
        <v>119</v>
      </c>
      <c r="I454" s="63" t="s">
        <v>978</v>
      </c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</row>
    <row r="455" spans="1:26" ht="15" thickBot="1" x14ac:dyDescent="0.35">
      <c r="A455" s="63"/>
      <c r="B455" s="63"/>
      <c r="C455" s="63"/>
      <c r="D455" s="63"/>
      <c r="E455" s="63" t="s">
        <v>170</v>
      </c>
      <c r="F455" s="63" t="s">
        <v>553</v>
      </c>
      <c r="G455" s="63" t="s">
        <v>937</v>
      </c>
      <c r="H455" s="63" t="s">
        <v>119</v>
      </c>
      <c r="I455" s="63" t="s">
        <v>978</v>
      </c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</row>
    <row r="456" spans="1:26" ht="15" thickBot="1" x14ac:dyDescent="0.35">
      <c r="A456" s="63"/>
      <c r="B456" s="63"/>
      <c r="C456" s="63"/>
      <c r="D456" s="63"/>
      <c r="E456" s="63" t="s">
        <v>170</v>
      </c>
      <c r="F456" s="63" t="s">
        <v>554</v>
      </c>
      <c r="G456" s="63" t="s">
        <v>938</v>
      </c>
      <c r="H456" s="63" t="s">
        <v>119</v>
      </c>
      <c r="I456" s="63" t="s">
        <v>978</v>
      </c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</row>
    <row r="457" spans="1:26" ht="27.6" thickBot="1" x14ac:dyDescent="0.35">
      <c r="A457" s="63"/>
      <c r="B457" s="63"/>
      <c r="C457" s="63"/>
      <c r="D457" s="63"/>
      <c r="E457" s="63" t="s">
        <v>170</v>
      </c>
      <c r="F457" s="63" t="s">
        <v>555</v>
      </c>
      <c r="G457" s="63" t="s">
        <v>939</v>
      </c>
      <c r="H457" s="63" t="s">
        <v>119</v>
      </c>
      <c r="I457" s="63" t="s">
        <v>978</v>
      </c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</row>
    <row r="458" spans="1:26" ht="15" thickBot="1" x14ac:dyDescent="0.35">
      <c r="A458" s="63"/>
      <c r="B458" s="63"/>
      <c r="C458" s="63"/>
      <c r="D458" s="63"/>
      <c r="E458" s="63" t="s">
        <v>170</v>
      </c>
      <c r="F458" s="63" t="s">
        <v>556</v>
      </c>
      <c r="G458" s="63" t="s">
        <v>940</v>
      </c>
      <c r="H458" s="63" t="s">
        <v>119</v>
      </c>
      <c r="I458" s="63" t="s">
        <v>978</v>
      </c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</row>
    <row r="459" spans="1:26" ht="27.6" thickBot="1" x14ac:dyDescent="0.35">
      <c r="A459" s="63"/>
      <c r="B459" s="63"/>
      <c r="C459" s="63"/>
      <c r="D459" s="63"/>
      <c r="E459" s="63" t="s">
        <v>170</v>
      </c>
      <c r="F459" s="63" t="s">
        <v>1050</v>
      </c>
      <c r="G459" s="63" t="s">
        <v>1051</v>
      </c>
      <c r="H459" s="63" t="s">
        <v>119</v>
      </c>
      <c r="I459" s="63" t="s">
        <v>978</v>
      </c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</row>
    <row r="460" spans="1:26" ht="15" thickBot="1" x14ac:dyDescent="0.35">
      <c r="A460" s="63"/>
      <c r="B460" s="63"/>
      <c r="C460" s="63"/>
      <c r="D460" s="63"/>
      <c r="E460" s="63" t="s">
        <v>170</v>
      </c>
      <c r="F460" s="63" t="s">
        <v>557</v>
      </c>
      <c r="G460" s="63" t="s">
        <v>941</v>
      </c>
      <c r="H460" s="63" t="s">
        <v>119</v>
      </c>
      <c r="I460" s="63" t="s">
        <v>978</v>
      </c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</row>
    <row r="461" spans="1:26" ht="15" thickBot="1" x14ac:dyDescent="0.35">
      <c r="A461" s="63"/>
      <c r="B461" s="63"/>
      <c r="C461" s="63"/>
      <c r="D461" s="63"/>
      <c r="E461" s="63" t="s">
        <v>170</v>
      </c>
      <c r="F461" s="63" t="s">
        <v>558</v>
      </c>
      <c r="G461" s="63" t="s">
        <v>942</v>
      </c>
      <c r="H461" s="63" t="s">
        <v>119</v>
      </c>
      <c r="I461" s="63" t="s">
        <v>978</v>
      </c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</row>
    <row r="462" spans="1:26" ht="15" thickBot="1" x14ac:dyDescent="0.35">
      <c r="A462" s="63"/>
      <c r="B462" s="63"/>
      <c r="C462" s="63"/>
      <c r="D462" s="63"/>
      <c r="E462" s="63" t="s">
        <v>170</v>
      </c>
      <c r="F462" s="63" t="s">
        <v>982</v>
      </c>
      <c r="G462" s="63" t="s">
        <v>983</v>
      </c>
      <c r="H462" s="63" t="s">
        <v>119</v>
      </c>
      <c r="I462" s="63" t="s">
        <v>978</v>
      </c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</row>
    <row r="463" spans="1:26" ht="15" thickBot="1" x14ac:dyDescent="0.35">
      <c r="A463" s="63"/>
      <c r="B463" s="63"/>
      <c r="C463" s="63"/>
      <c r="D463" s="63"/>
      <c r="E463" s="63" t="s">
        <v>170</v>
      </c>
      <c r="F463" s="63" t="s">
        <v>559</v>
      </c>
      <c r="G463" s="63" t="s">
        <v>943</v>
      </c>
      <c r="H463" s="63" t="s">
        <v>119</v>
      </c>
      <c r="I463" s="63" t="s">
        <v>978</v>
      </c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</row>
    <row r="464" spans="1:26" ht="15" thickBot="1" x14ac:dyDescent="0.35">
      <c r="A464" s="63"/>
      <c r="B464" s="63"/>
      <c r="C464" s="63"/>
      <c r="D464" s="63"/>
      <c r="E464" s="63" t="s">
        <v>170</v>
      </c>
      <c r="F464" s="63" t="s">
        <v>560</v>
      </c>
      <c r="G464" s="63" t="s">
        <v>944</v>
      </c>
      <c r="H464" s="63" t="s">
        <v>119</v>
      </c>
      <c r="I464" s="63" t="s">
        <v>978</v>
      </c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</row>
    <row r="465" spans="1:26" ht="15" thickBot="1" x14ac:dyDescent="0.35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</row>
    <row r="466" spans="1:26" ht="15" thickBot="1" x14ac:dyDescent="0.35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</row>
    <row r="467" spans="1:26" ht="15" thickBot="1" x14ac:dyDescent="0.35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</row>
    <row r="468" spans="1:26" ht="15" thickBot="1" x14ac:dyDescent="0.35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</row>
    <row r="469" spans="1:26" ht="15" thickBot="1" x14ac:dyDescent="0.35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</row>
    <row r="470" spans="1:26" ht="15" thickBot="1" x14ac:dyDescent="0.35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</row>
    <row r="471" spans="1:26" ht="15" thickBot="1" x14ac:dyDescent="0.35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</row>
    <row r="472" spans="1:26" ht="15" thickBot="1" x14ac:dyDescent="0.35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</row>
    <row r="473" spans="1:26" ht="15" thickBot="1" x14ac:dyDescent="0.35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</row>
    <row r="474" spans="1:26" ht="15" thickBot="1" x14ac:dyDescent="0.35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</row>
    <row r="475" spans="1:26" ht="15" thickBot="1" x14ac:dyDescent="0.35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</row>
    <row r="476" spans="1:26" ht="15" thickBot="1" x14ac:dyDescent="0.35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</row>
    <row r="477" spans="1:26" ht="15" thickBot="1" x14ac:dyDescent="0.35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</row>
    <row r="478" spans="1:26" ht="15" thickBot="1" x14ac:dyDescent="0.35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</row>
    <row r="479" spans="1:26" ht="15" thickBot="1" x14ac:dyDescent="0.35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</row>
    <row r="480" spans="1:26" ht="15" thickBot="1" x14ac:dyDescent="0.35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</row>
    <row r="481" spans="1:26" ht="15" thickBot="1" x14ac:dyDescent="0.35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</row>
    <row r="482" spans="1:26" ht="15" thickBot="1" x14ac:dyDescent="0.35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</row>
    <row r="483" spans="1:26" ht="15" thickBot="1" x14ac:dyDescent="0.35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</row>
    <row r="484" spans="1:26" ht="15" thickBot="1" x14ac:dyDescent="0.35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</row>
    <row r="485" spans="1:26" ht="15" thickBot="1" x14ac:dyDescent="0.35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</row>
    <row r="486" spans="1:26" ht="15" thickBot="1" x14ac:dyDescent="0.35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</row>
    <row r="487" spans="1:26" ht="15" thickBot="1" x14ac:dyDescent="0.35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</row>
    <row r="488" spans="1:26" ht="15" thickBot="1" x14ac:dyDescent="0.35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</row>
    <row r="489" spans="1:26" ht="15" thickBot="1" x14ac:dyDescent="0.35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</row>
    <row r="490" spans="1:26" ht="15" thickBot="1" x14ac:dyDescent="0.35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</row>
    <row r="491" spans="1:26" ht="15" thickBot="1" x14ac:dyDescent="0.35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</row>
    <row r="492" spans="1:26" ht="15" thickBot="1" x14ac:dyDescent="0.35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</row>
    <row r="493" spans="1:26" ht="15" thickBot="1" x14ac:dyDescent="0.35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</row>
    <row r="494" spans="1:26" ht="15" thickBot="1" x14ac:dyDescent="0.35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</row>
    <row r="495" spans="1:26" ht="15" thickBot="1" x14ac:dyDescent="0.35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</row>
    <row r="496" spans="1:26" ht="15" thickBot="1" x14ac:dyDescent="0.35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</row>
    <row r="497" spans="1:26" ht="15" thickBot="1" x14ac:dyDescent="0.35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</row>
    <row r="498" spans="1:26" ht="15" thickBot="1" x14ac:dyDescent="0.35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</row>
    <row r="499" spans="1:26" ht="15" thickBot="1" x14ac:dyDescent="0.35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</row>
    <row r="500" spans="1:26" ht="15" thickBot="1" x14ac:dyDescent="0.35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</row>
    <row r="501" spans="1:26" ht="15" thickBot="1" x14ac:dyDescent="0.35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</row>
    <row r="502" spans="1:26" ht="15" thickBot="1" x14ac:dyDescent="0.35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</row>
    <row r="503" spans="1:26" ht="15" thickBot="1" x14ac:dyDescent="0.35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</row>
    <row r="504" spans="1:26" ht="15" thickBot="1" x14ac:dyDescent="0.35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</row>
    <row r="505" spans="1:26" ht="15" thickBot="1" x14ac:dyDescent="0.35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</row>
    <row r="506" spans="1:26" ht="15" thickBot="1" x14ac:dyDescent="0.35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</row>
    <row r="507" spans="1:26" ht="15" thickBot="1" x14ac:dyDescent="0.35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</row>
    <row r="508" spans="1:26" ht="15" thickBot="1" x14ac:dyDescent="0.35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</row>
    <row r="509" spans="1:26" ht="15" thickBot="1" x14ac:dyDescent="0.35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</row>
    <row r="510" spans="1:26" ht="15" thickBot="1" x14ac:dyDescent="0.35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</row>
    <row r="511" spans="1:26" ht="15" thickBot="1" x14ac:dyDescent="0.35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</row>
    <row r="512" spans="1:26" ht="15" thickBot="1" x14ac:dyDescent="0.35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</row>
    <row r="513" spans="1:26" ht="15" thickBot="1" x14ac:dyDescent="0.35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</row>
    <row r="514" spans="1:26" ht="15" thickBot="1" x14ac:dyDescent="0.35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</row>
    <row r="515" spans="1:26" ht="15" thickBot="1" x14ac:dyDescent="0.35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</row>
    <row r="516" spans="1:26" ht="15" thickBot="1" x14ac:dyDescent="0.35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</row>
    <row r="517" spans="1:26" ht="15" thickBot="1" x14ac:dyDescent="0.35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</row>
    <row r="518" spans="1:26" ht="15" thickBot="1" x14ac:dyDescent="0.35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</row>
    <row r="519" spans="1:26" ht="15" thickBot="1" x14ac:dyDescent="0.35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</row>
    <row r="520" spans="1:26" ht="15" thickBot="1" x14ac:dyDescent="0.35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</row>
    <row r="521" spans="1:26" ht="15" thickBot="1" x14ac:dyDescent="0.35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</row>
    <row r="522" spans="1:26" ht="15" thickBot="1" x14ac:dyDescent="0.35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</row>
    <row r="523" spans="1:26" ht="15" thickBot="1" x14ac:dyDescent="0.35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</row>
    <row r="524" spans="1:26" ht="15" thickBot="1" x14ac:dyDescent="0.35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</row>
    <row r="525" spans="1:26" ht="15" thickBot="1" x14ac:dyDescent="0.35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</row>
    <row r="526" spans="1:26" ht="15" thickBot="1" x14ac:dyDescent="0.35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</row>
    <row r="527" spans="1:26" ht="15" thickBot="1" x14ac:dyDescent="0.35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</row>
    <row r="528" spans="1:26" ht="15" thickBot="1" x14ac:dyDescent="0.35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</row>
    <row r="529" spans="1:26" ht="15" thickBot="1" x14ac:dyDescent="0.35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</row>
    <row r="530" spans="1:26" ht="15" thickBot="1" x14ac:dyDescent="0.35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</row>
    <row r="531" spans="1:26" ht="15" thickBot="1" x14ac:dyDescent="0.35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</row>
    <row r="532" spans="1:26" ht="15" thickBot="1" x14ac:dyDescent="0.35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</row>
    <row r="533" spans="1:26" ht="15" thickBot="1" x14ac:dyDescent="0.35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</row>
    <row r="534" spans="1:26" ht="15" thickBot="1" x14ac:dyDescent="0.35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</row>
    <row r="535" spans="1:26" ht="15" thickBot="1" x14ac:dyDescent="0.35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</row>
    <row r="536" spans="1:26" ht="15" thickBot="1" x14ac:dyDescent="0.35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</row>
    <row r="537" spans="1:26" ht="15" thickBot="1" x14ac:dyDescent="0.35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</row>
    <row r="538" spans="1:26" ht="15" thickBot="1" x14ac:dyDescent="0.35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</row>
    <row r="539" spans="1:26" ht="15" thickBot="1" x14ac:dyDescent="0.35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</row>
    <row r="540" spans="1:26" ht="15" thickBot="1" x14ac:dyDescent="0.35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</row>
    <row r="541" spans="1:26" ht="15" thickBot="1" x14ac:dyDescent="0.35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</row>
    <row r="542" spans="1:26" ht="15" thickBot="1" x14ac:dyDescent="0.35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</row>
    <row r="543" spans="1:26" ht="15" thickBot="1" x14ac:dyDescent="0.35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</row>
    <row r="544" spans="1:26" ht="15" thickBot="1" x14ac:dyDescent="0.35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</row>
    <row r="545" spans="1:26" ht="15" thickBot="1" x14ac:dyDescent="0.35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</row>
    <row r="546" spans="1:26" ht="15" thickBot="1" x14ac:dyDescent="0.35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</row>
    <row r="547" spans="1:26" ht="15" thickBot="1" x14ac:dyDescent="0.35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</row>
    <row r="548" spans="1:26" ht="15" thickBot="1" x14ac:dyDescent="0.35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</row>
    <row r="549" spans="1:26" ht="15" thickBot="1" x14ac:dyDescent="0.35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</row>
    <row r="550" spans="1:26" ht="15" thickBot="1" x14ac:dyDescent="0.35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</row>
    <row r="551" spans="1:26" ht="15" thickBot="1" x14ac:dyDescent="0.35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</row>
    <row r="552" spans="1:26" ht="15" thickBot="1" x14ac:dyDescent="0.35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</row>
    <row r="553" spans="1:26" ht="15" thickBot="1" x14ac:dyDescent="0.35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</row>
    <row r="554" spans="1:26" ht="15" thickBot="1" x14ac:dyDescent="0.35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</row>
    <row r="555" spans="1:26" ht="15" thickBot="1" x14ac:dyDescent="0.35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</row>
    <row r="556" spans="1:26" ht="15" thickBot="1" x14ac:dyDescent="0.35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</row>
    <row r="557" spans="1:26" ht="15" thickBot="1" x14ac:dyDescent="0.35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</row>
    <row r="558" spans="1:26" ht="15" thickBot="1" x14ac:dyDescent="0.35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</row>
    <row r="559" spans="1:26" ht="15" thickBot="1" x14ac:dyDescent="0.35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</row>
    <row r="560" spans="1:26" ht="15" thickBot="1" x14ac:dyDescent="0.35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</row>
    <row r="561" spans="1:26" ht="15" thickBot="1" x14ac:dyDescent="0.35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</row>
    <row r="562" spans="1:26" ht="15" thickBot="1" x14ac:dyDescent="0.35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</row>
    <row r="563" spans="1:26" ht="15" thickBot="1" x14ac:dyDescent="0.35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</row>
    <row r="564" spans="1:26" ht="15" thickBot="1" x14ac:dyDescent="0.35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</row>
    <row r="565" spans="1:26" ht="15" thickBot="1" x14ac:dyDescent="0.35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</row>
    <row r="566" spans="1:26" ht="15" thickBot="1" x14ac:dyDescent="0.35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</row>
    <row r="567" spans="1:26" ht="15" thickBot="1" x14ac:dyDescent="0.35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</row>
    <row r="568" spans="1:26" ht="15" thickBot="1" x14ac:dyDescent="0.35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</row>
    <row r="569" spans="1:26" ht="15" thickBot="1" x14ac:dyDescent="0.35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</row>
    <row r="570" spans="1:26" ht="15" thickBot="1" x14ac:dyDescent="0.35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</row>
    <row r="571" spans="1:26" ht="15" thickBot="1" x14ac:dyDescent="0.35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</row>
    <row r="572" spans="1:26" ht="15" thickBot="1" x14ac:dyDescent="0.35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</row>
    <row r="573" spans="1:26" ht="15" thickBot="1" x14ac:dyDescent="0.35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</row>
    <row r="574" spans="1:26" ht="15" thickBot="1" x14ac:dyDescent="0.35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</row>
    <row r="575" spans="1:26" ht="15" thickBot="1" x14ac:dyDescent="0.35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</row>
    <row r="576" spans="1:26" ht="15" thickBot="1" x14ac:dyDescent="0.35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</row>
    <row r="577" spans="1:26" ht="15" thickBot="1" x14ac:dyDescent="0.35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</row>
    <row r="578" spans="1:26" ht="15" thickBot="1" x14ac:dyDescent="0.35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</row>
    <row r="579" spans="1:26" ht="15" thickBot="1" x14ac:dyDescent="0.35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</row>
    <row r="580" spans="1:26" ht="15" thickBot="1" x14ac:dyDescent="0.35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</row>
    <row r="581" spans="1:26" ht="15" thickBot="1" x14ac:dyDescent="0.35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</row>
    <row r="582" spans="1:26" ht="15" thickBot="1" x14ac:dyDescent="0.35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</row>
    <row r="583" spans="1:26" ht="15" thickBot="1" x14ac:dyDescent="0.35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</row>
    <row r="584" spans="1:26" ht="15" thickBot="1" x14ac:dyDescent="0.35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</row>
    <row r="585" spans="1:26" ht="15" thickBot="1" x14ac:dyDescent="0.35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</row>
    <row r="586" spans="1:26" ht="15" thickBot="1" x14ac:dyDescent="0.35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</row>
    <row r="587" spans="1:26" ht="15" thickBot="1" x14ac:dyDescent="0.35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</row>
    <row r="588" spans="1:26" ht="15" thickBot="1" x14ac:dyDescent="0.35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</row>
    <row r="589" spans="1:26" ht="15" thickBot="1" x14ac:dyDescent="0.35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</row>
    <row r="590" spans="1:26" ht="15" thickBot="1" x14ac:dyDescent="0.35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</row>
    <row r="591" spans="1:26" ht="15" thickBot="1" x14ac:dyDescent="0.35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</row>
    <row r="592" spans="1:26" ht="15" thickBot="1" x14ac:dyDescent="0.35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</row>
    <row r="593" spans="1:26" ht="15" thickBot="1" x14ac:dyDescent="0.35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</row>
    <row r="594" spans="1:26" ht="15" thickBot="1" x14ac:dyDescent="0.35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</row>
    <row r="595" spans="1:26" ht="15" thickBot="1" x14ac:dyDescent="0.35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</row>
    <row r="596" spans="1:26" ht="15" thickBot="1" x14ac:dyDescent="0.35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</row>
    <row r="597" spans="1:26" ht="15" thickBot="1" x14ac:dyDescent="0.35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</row>
    <row r="598" spans="1:26" ht="15" thickBot="1" x14ac:dyDescent="0.35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</row>
    <row r="599" spans="1:26" ht="15" thickBot="1" x14ac:dyDescent="0.35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</row>
    <row r="600" spans="1:26" ht="15" thickBot="1" x14ac:dyDescent="0.35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</row>
    <row r="601" spans="1:26" ht="15" thickBot="1" x14ac:dyDescent="0.35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</row>
    <row r="602" spans="1:26" ht="15" thickBot="1" x14ac:dyDescent="0.35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</row>
    <row r="603" spans="1:26" ht="15" thickBot="1" x14ac:dyDescent="0.35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</row>
    <row r="604" spans="1:26" ht="15" thickBot="1" x14ac:dyDescent="0.35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</row>
    <row r="605" spans="1:26" ht="15" thickBot="1" x14ac:dyDescent="0.35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</row>
    <row r="606" spans="1:26" ht="15" thickBot="1" x14ac:dyDescent="0.35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</row>
    <row r="607" spans="1:26" ht="15" thickBot="1" x14ac:dyDescent="0.35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</row>
    <row r="608" spans="1:26" ht="15" thickBot="1" x14ac:dyDescent="0.35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</row>
    <row r="609" spans="1:26" ht="15" thickBot="1" x14ac:dyDescent="0.35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</row>
    <row r="610" spans="1:26" ht="15" thickBot="1" x14ac:dyDescent="0.35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</row>
    <row r="611" spans="1:26" ht="15" thickBot="1" x14ac:dyDescent="0.35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</row>
    <row r="612" spans="1:26" ht="15" thickBot="1" x14ac:dyDescent="0.35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</row>
    <row r="613" spans="1:26" ht="15" thickBot="1" x14ac:dyDescent="0.35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</row>
    <row r="614" spans="1:26" ht="15" thickBot="1" x14ac:dyDescent="0.35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</row>
    <row r="615" spans="1:26" ht="15" thickBot="1" x14ac:dyDescent="0.35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</row>
    <row r="616" spans="1:26" ht="15" thickBot="1" x14ac:dyDescent="0.35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</row>
    <row r="617" spans="1:26" ht="15" thickBot="1" x14ac:dyDescent="0.35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</row>
    <row r="618" spans="1:26" ht="15" thickBot="1" x14ac:dyDescent="0.35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</row>
    <row r="619" spans="1:26" ht="15" thickBot="1" x14ac:dyDescent="0.35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</row>
    <row r="620" spans="1:26" ht="15" thickBot="1" x14ac:dyDescent="0.35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</row>
    <row r="621" spans="1:26" ht="15" thickBot="1" x14ac:dyDescent="0.35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</row>
    <row r="622" spans="1:26" ht="15" thickBot="1" x14ac:dyDescent="0.35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</row>
    <row r="623" spans="1:26" ht="15" thickBot="1" x14ac:dyDescent="0.35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</row>
    <row r="624" spans="1:26" ht="15" thickBot="1" x14ac:dyDescent="0.35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</row>
    <row r="625" spans="1:26" ht="15" thickBot="1" x14ac:dyDescent="0.35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</row>
    <row r="626" spans="1:26" ht="15" thickBot="1" x14ac:dyDescent="0.35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</row>
    <row r="627" spans="1:26" ht="15" thickBot="1" x14ac:dyDescent="0.35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</row>
    <row r="628" spans="1:26" ht="15" thickBot="1" x14ac:dyDescent="0.35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</row>
    <row r="629" spans="1:26" ht="15" thickBot="1" x14ac:dyDescent="0.35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</row>
    <row r="630" spans="1:26" ht="15" thickBot="1" x14ac:dyDescent="0.35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</row>
    <row r="631" spans="1:26" ht="15" thickBot="1" x14ac:dyDescent="0.35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</row>
    <row r="632" spans="1:26" ht="15" thickBot="1" x14ac:dyDescent="0.35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</row>
    <row r="633" spans="1:26" ht="15" thickBot="1" x14ac:dyDescent="0.35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</row>
    <row r="634" spans="1:26" ht="15" thickBot="1" x14ac:dyDescent="0.35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</row>
    <row r="635" spans="1:26" ht="15" thickBot="1" x14ac:dyDescent="0.35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</row>
    <row r="636" spans="1:26" ht="15" thickBot="1" x14ac:dyDescent="0.35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</row>
    <row r="637" spans="1:26" ht="15" thickBot="1" x14ac:dyDescent="0.35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</row>
    <row r="638" spans="1:26" ht="15" thickBot="1" x14ac:dyDescent="0.35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</row>
    <row r="639" spans="1:26" ht="15" thickBot="1" x14ac:dyDescent="0.35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</row>
    <row r="640" spans="1:26" ht="15" thickBot="1" x14ac:dyDescent="0.35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</row>
    <row r="641" spans="1:26" ht="15" thickBot="1" x14ac:dyDescent="0.35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</row>
    <row r="642" spans="1:26" ht="15" thickBot="1" x14ac:dyDescent="0.35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</row>
    <row r="643" spans="1:26" ht="15" thickBot="1" x14ac:dyDescent="0.35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</row>
    <row r="644" spans="1:26" ht="15" thickBot="1" x14ac:dyDescent="0.35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</row>
    <row r="645" spans="1:26" ht="15" thickBot="1" x14ac:dyDescent="0.35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</row>
    <row r="646" spans="1:26" ht="15" thickBot="1" x14ac:dyDescent="0.35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</row>
    <row r="647" spans="1:26" ht="15" thickBot="1" x14ac:dyDescent="0.35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</row>
    <row r="648" spans="1:26" ht="15" thickBot="1" x14ac:dyDescent="0.35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</row>
    <row r="649" spans="1:26" ht="15" thickBot="1" x14ac:dyDescent="0.35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</row>
    <row r="650" spans="1:26" ht="15" thickBot="1" x14ac:dyDescent="0.35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</row>
    <row r="651" spans="1:26" ht="15" thickBot="1" x14ac:dyDescent="0.35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</row>
    <row r="652" spans="1:26" ht="15" thickBot="1" x14ac:dyDescent="0.35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</row>
    <row r="653" spans="1:26" ht="15" thickBot="1" x14ac:dyDescent="0.35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</row>
    <row r="654" spans="1:26" ht="15" thickBot="1" x14ac:dyDescent="0.35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</row>
    <row r="655" spans="1:26" ht="15" thickBot="1" x14ac:dyDescent="0.35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</row>
    <row r="656" spans="1:26" ht="15" thickBot="1" x14ac:dyDescent="0.35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</row>
    <row r="657" spans="1:26" ht="15" thickBot="1" x14ac:dyDescent="0.35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</row>
    <row r="658" spans="1:26" ht="15" thickBot="1" x14ac:dyDescent="0.35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</row>
    <row r="659" spans="1:26" ht="15" thickBot="1" x14ac:dyDescent="0.35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</row>
    <row r="660" spans="1:26" ht="15" thickBot="1" x14ac:dyDescent="0.35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</row>
    <row r="661" spans="1:26" ht="15" thickBot="1" x14ac:dyDescent="0.35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</row>
    <row r="662" spans="1:26" ht="15" thickBot="1" x14ac:dyDescent="0.35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</row>
    <row r="663" spans="1:26" ht="15" thickBot="1" x14ac:dyDescent="0.35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</row>
    <row r="664" spans="1:26" ht="15" thickBot="1" x14ac:dyDescent="0.35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</row>
    <row r="665" spans="1:26" ht="15" thickBot="1" x14ac:dyDescent="0.35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</row>
    <row r="666" spans="1:26" ht="15" thickBot="1" x14ac:dyDescent="0.35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</row>
    <row r="667" spans="1:26" ht="15" thickBot="1" x14ac:dyDescent="0.35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</row>
    <row r="668" spans="1:26" ht="15" thickBot="1" x14ac:dyDescent="0.35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</row>
    <row r="669" spans="1:26" ht="15" thickBot="1" x14ac:dyDescent="0.35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</row>
    <row r="670" spans="1:26" ht="15" thickBot="1" x14ac:dyDescent="0.35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</row>
    <row r="671" spans="1:26" ht="15" thickBot="1" x14ac:dyDescent="0.35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</row>
    <row r="672" spans="1:26" ht="15" thickBot="1" x14ac:dyDescent="0.35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</row>
    <row r="673" spans="1:26" ht="15" thickBot="1" x14ac:dyDescent="0.35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</row>
    <row r="674" spans="1:26" ht="15" thickBot="1" x14ac:dyDescent="0.35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</row>
    <row r="675" spans="1:26" ht="15" thickBot="1" x14ac:dyDescent="0.35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</row>
    <row r="676" spans="1:26" ht="15" thickBot="1" x14ac:dyDescent="0.35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</row>
    <row r="677" spans="1:26" ht="15" thickBot="1" x14ac:dyDescent="0.35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</row>
    <row r="678" spans="1:26" ht="15" thickBot="1" x14ac:dyDescent="0.35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</row>
    <row r="679" spans="1:26" ht="15" thickBot="1" x14ac:dyDescent="0.35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</row>
    <row r="680" spans="1:26" ht="15" thickBot="1" x14ac:dyDescent="0.35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</row>
    <row r="681" spans="1:26" ht="15" thickBot="1" x14ac:dyDescent="0.35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</row>
    <row r="682" spans="1:26" ht="15" thickBot="1" x14ac:dyDescent="0.35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</row>
    <row r="683" spans="1:26" ht="15" thickBot="1" x14ac:dyDescent="0.35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</row>
    <row r="684" spans="1:26" ht="15" thickBot="1" x14ac:dyDescent="0.35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</row>
    <row r="685" spans="1:26" ht="15" thickBot="1" x14ac:dyDescent="0.35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</row>
    <row r="686" spans="1:26" ht="15" thickBot="1" x14ac:dyDescent="0.35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</row>
    <row r="687" spans="1:26" ht="15" thickBot="1" x14ac:dyDescent="0.35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</row>
    <row r="688" spans="1:26" ht="15" thickBot="1" x14ac:dyDescent="0.35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</row>
    <row r="689" spans="1:26" ht="15" thickBot="1" x14ac:dyDescent="0.35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</row>
    <row r="690" spans="1:26" ht="15" thickBot="1" x14ac:dyDescent="0.35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</row>
    <row r="691" spans="1:26" ht="15" thickBot="1" x14ac:dyDescent="0.35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</row>
    <row r="692" spans="1:26" ht="15" thickBot="1" x14ac:dyDescent="0.35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</row>
    <row r="693" spans="1:26" ht="15" thickBot="1" x14ac:dyDescent="0.35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</row>
    <row r="694" spans="1:26" ht="15" thickBot="1" x14ac:dyDescent="0.35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</row>
    <row r="695" spans="1:26" ht="15" thickBot="1" x14ac:dyDescent="0.35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</row>
    <row r="696" spans="1:26" ht="15" thickBot="1" x14ac:dyDescent="0.35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</row>
    <row r="697" spans="1:26" ht="15" thickBot="1" x14ac:dyDescent="0.35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</row>
    <row r="698" spans="1:26" ht="15" thickBot="1" x14ac:dyDescent="0.35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</row>
    <row r="699" spans="1:26" ht="15" thickBot="1" x14ac:dyDescent="0.35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</row>
    <row r="700" spans="1:26" ht="15" thickBot="1" x14ac:dyDescent="0.35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</row>
    <row r="701" spans="1:26" ht="15" thickBot="1" x14ac:dyDescent="0.35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</row>
    <row r="702" spans="1:26" ht="15" thickBot="1" x14ac:dyDescent="0.35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</row>
    <row r="703" spans="1:26" ht="15" thickBot="1" x14ac:dyDescent="0.35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</row>
    <row r="704" spans="1:26" ht="15" thickBot="1" x14ac:dyDescent="0.35">
      <c r="A704" s="63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</row>
    <row r="705" spans="1:26" ht="15" thickBot="1" x14ac:dyDescent="0.35">
      <c r="A705" s="63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</row>
    <row r="706" spans="1:26" ht="15" thickBot="1" x14ac:dyDescent="0.35">
      <c r="A706" s="63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</row>
    <row r="707" spans="1:26" ht="15" thickBot="1" x14ac:dyDescent="0.35">
      <c r="A707" s="63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</row>
    <row r="708" spans="1:26" ht="15" thickBot="1" x14ac:dyDescent="0.35">
      <c r="A708" s="63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</row>
    <row r="709" spans="1:26" ht="15" thickBot="1" x14ac:dyDescent="0.35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</row>
    <row r="710" spans="1:26" ht="15" thickBot="1" x14ac:dyDescent="0.35">
      <c r="A710" s="63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</row>
    <row r="711" spans="1:26" ht="15" thickBot="1" x14ac:dyDescent="0.35">
      <c r="A711" s="63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</row>
    <row r="712" spans="1:26" ht="15" thickBot="1" x14ac:dyDescent="0.35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</row>
    <row r="713" spans="1:26" ht="15" thickBot="1" x14ac:dyDescent="0.35">
      <c r="A713" s="63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</row>
    <row r="714" spans="1:26" ht="15" thickBot="1" x14ac:dyDescent="0.35">
      <c r="A714" s="63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</row>
    <row r="715" spans="1:26" ht="15" thickBot="1" x14ac:dyDescent="0.35">
      <c r="A715" s="63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</row>
    <row r="716" spans="1:26" ht="15" thickBot="1" x14ac:dyDescent="0.35">
      <c r="A716" s="63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</row>
    <row r="717" spans="1:26" ht="15" thickBot="1" x14ac:dyDescent="0.35">
      <c r="A717" s="63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</row>
    <row r="718" spans="1:26" ht="15" thickBot="1" x14ac:dyDescent="0.35">
      <c r="A718" s="63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</row>
    <row r="719" spans="1:26" ht="15" thickBot="1" x14ac:dyDescent="0.35">
      <c r="A719" s="63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</row>
    <row r="720" spans="1:26" ht="15" thickBot="1" x14ac:dyDescent="0.35">
      <c r="A720" s="63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</row>
    <row r="721" spans="1:26" ht="15" thickBot="1" x14ac:dyDescent="0.35">
      <c r="A721" s="63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</row>
    <row r="722" spans="1:26" ht="15" thickBot="1" x14ac:dyDescent="0.35">
      <c r="A722" s="63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</row>
    <row r="723" spans="1:26" ht="15" thickBot="1" x14ac:dyDescent="0.35">
      <c r="A723" s="63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</row>
    <row r="724" spans="1:26" ht="15" thickBot="1" x14ac:dyDescent="0.35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</row>
    <row r="725" spans="1:26" ht="15" thickBot="1" x14ac:dyDescent="0.35">
      <c r="A725" s="63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</row>
    <row r="726" spans="1:26" ht="15" thickBot="1" x14ac:dyDescent="0.35">
      <c r="A726" s="63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</row>
    <row r="727" spans="1:26" ht="15" thickBot="1" x14ac:dyDescent="0.35">
      <c r="A727" s="63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</row>
    <row r="728" spans="1:26" ht="15" thickBot="1" x14ac:dyDescent="0.35">
      <c r="A728" s="63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</row>
    <row r="729" spans="1:26" ht="15" thickBot="1" x14ac:dyDescent="0.35">
      <c r="A729" s="63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</row>
    <row r="730" spans="1:26" ht="15" thickBot="1" x14ac:dyDescent="0.35">
      <c r="A730" s="63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</row>
    <row r="731" spans="1:26" ht="15" thickBot="1" x14ac:dyDescent="0.35">
      <c r="A731" s="63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</row>
    <row r="732" spans="1:26" ht="15" thickBot="1" x14ac:dyDescent="0.35">
      <c r="A732" s="63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</row>
    <row r="733" spans="1:26" ht="15" thickBot="1" x14ac:dyDescent="0.35">
      <c r="A733" s="63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</row>
    <row r="734" spans="1:26" ht="15" thickBot="1" x14ac:dyDescent="0.35">
      <c r="A734" s="63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</row>
    <row r="735" spans="1:26" ht="15" thickBot="1" x14ac:dyDescent="0.35">
      <c r="A735" s="63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</row>
    <row r="736" spans="1:26" ht="15" thickBot="1" x14ac:dyDescent="0.35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</row>
    <row r="737" spans="1:26" ht="15" thickBot="1" x14ac:dyDescent="0.35">
      <c r="A737" s="63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</row>
    <row r="738" spans="1:26" ht="15" thickBot="1" x14ac:dyDescent="0.35">
      <c r="A738" s="63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</row>
    <row r="739" spans="1:26" ht="15" thickBot="1" x14ac:dyDescent="0.35">
      <c r="A739" s="63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</row>
    <row r="740" spans="1:26" ht="15" thickBot="1" x14ac:dyDescent="0.35">
      <c r="A740" s="63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</row>
    <row r="741" spans="1:26" ht="15" thickBot="1" x14ac:dyDescent="0.35">
      <c r="A741" s="63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</row>
    <row r="742" spans="1:26" ht="15" thickBot="1" x14ac:dyDescent="0.35">
      <c r="A742" s="63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</row>
    <row r="743" spans="1:26" ht="15" thickBot="1" x14ac:dyDescent="0.35">
      <c r="A743" s="63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</row>
    <row r="744" spans="1:26" ht="15" thickBot="1" x14ac:dyDescent="0.35">
      <c r="A744" s="63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</row>
    <row r="745" spans="1:26" ht="15" thickBot="1" x14ac:dyDescent="0.35">
      <c r="A745" s="63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</row>
    <row r="746" spans="1:26" ht="15" thickBot="1" x14ac:dyDescent="0.35">
      <c r="A746" s="63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</row>
    <row r="747" spans="1:26" ht="15" thickBot="1" x14ac:dyDescent="0.35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</row>
    <row r="748" spans="1:26" ht="15" thickBot="1" x14ac:dyDescent="0.35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</row>
    <row r="749" spans="1:26" ht="15" thickBot="1" x14ac:dyDescent="0.35">
      <c r="A749" s="63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</row>
    <row r="750" spans="1:26" ht="15" thickBot="1" x14ac:dyDescent="0.35">
      <c r="A750" s="63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</row>
    <row r="751" spans="1:26" ht="15" thickBot="1" x14ac:dyDescent="0.35">
      <c r="A751" s="63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</row>
    <row r="752" spans="1:26" ht="15" thickBot="1" x14ac:dyDescent="0.35">
      <c r="A752" s="63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</row>
    <row r="753" spans="1:26" ht="15" thickBot="1" x14ac:dyDescent="0.35">
      <c r="A753" s="63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</row>
    <row r="754" spans="1:26" ht="15" thickBot="1" x14ac:dyDescent="0.35">
      <c r="A754" s="63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</row>
    <row r="755" spans="1:26" ht="15" thickBot="1" x14ac:dyDescent="0.35">
      <c r="A755" s="63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</row>
    <row r="756" spans="1:26" ht="15" thickBot="1" x14ac:dyDescent="0.35">
      <c r="A756" s="63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</row>
    <row r="757" spans="1:26" ht="15" thickBot="1" x14ac:dyDescent="0.35">
      <c r="A757" s="63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</row>
    <row r="758" spans="1:26" ht="15" thickBot="1" x14ac:dyDescent="0.35">
      <c r="A758" s="63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</row>
    <row r="759" spans="1:26" ht="15" thickBot="1" x14ac:dyDescent="0.35">
      <c r="A759" s="63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</row>
    <row r="760" spans="1:26" ht="15" thickBot="1" x14ac:dyDescent="0.35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</row>
    <row r="761" spans="1:26" ht="15" thickBot="1" x14ac:dyDescent="0.35">
      <c r="A761" s="63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</row>
    <row r="762" spans="1:26" ht="15" thickBot="1" x14ac:dyDescent="0.35">
      <c r="A762" s="63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</row>
    <row r="763" spans="1:26" ht="15" thickBot="1" x14ac:dyDescent="0.35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</row>
    <row r="764" spans="1:26" ht="15" thickBot="1" x14ac:dyDescent="0.35">
      <c r="A764" s="63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</row>
    <row r="765" spans="1:26" ht="15" thickBot="1" x14ac:dyDescent="0.35">
      <c r="A765" s="63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</row>
    <row r="766" spans="1:26" ht="15" thickBot="1" x14ac:dyDescent="0.35">
      <c r="A766" s="63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</row>
    <row r="767" spans="1:26" ht="15" thickBot="1" x14ac:dyDescent="0.35">
      <c r="A767" s="63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</row>
    <row r="768" spans="1:26" ht="15" thickBot="1" x14ac:dyDescent="0.35">
      <c r="A768" s="63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</row>
    <row r="769" spans="1:26" ht="15" thickBot="1" x14ac:dyDescent="0.35">
      <c r="A769" s="63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</row>
    <row r="770" spans="1:26" ht="15" thickBot="1" x14ac:dyDescent="0.35">
      <c r="A770" s="63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</row>
    <row r="771" spans="1:26" ht="15" thickBot="1" x14ac:dyDescent="0.35">
      <c r="A771" s="63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</row>
    <row r="772" spans="1:26" ht="15" thickBot="1" x14ac:dyDescent="0.35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</row>
    <row r="773" spans="1:26" ht="15" thickBot="1" x14ac:dyDescent="0.35">
      <c r="A773" s="63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</row>
    <row r="774" spans="1:26" ht="15" thickBot="1" x14ac:dyDescent="0.35">
      <c r="A774" s="63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</row>
    <row r="775" spans="1:26" ht="15" thickBot="1" x14ac:dyDescent="0.35">
      <c r="A775" s="63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</row>
    <row r="776" spans="1:26" ht="15" thickBot="1" x14ac:dyDescent="0.35">
      <c r="A776" s="63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</row>
    <row r="777" spans="1:26" ht="15" thickBot="1" x14ac:dyDescent="0.35">
      <c r="A777" s="63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</row>
    <row r="778" spans="1:26" ht="15" thickBot="1" x14ac:dyDescent="0.35">
      <c r="A778" s="63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</row>
    <row r="779" spans="1:26" ht="15" thickBot="1" x14ac:dyDescent="0.35">
      <c r="A779" s="63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</row>
    <row r="780" spans="1:26" ht="15" thickBot="1" x14ac:dyDescent="0.35">
      <c r="A780" s="63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</row>
    <row r="781" spans="1:26" ht="15" thickBot="1" x14ac:dyDescent="0.35">
      <c r="A781" s="63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</row>
    <row r="782" spans="1:26" ht="15" thickBot="1" x14ac:dyDescent="0.35">
      <c r="A782" s="63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</row>
    <row r="783" spans="1:26" ht="15" thickBot="1" x14ac:dyDescent="0.35">
      <c r="A783" s="63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</row>
    <row r="784" spans="1:26" ht="15" thickBot="1" x14ac:dyDescent="0.35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</row>
    <row r="785" spans="1:26" ht="15" thickBot="1" x14ac:dyDescent="0.35">
      <c r="A785" s="63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</row>
    <row r="786" spans="1:26" ht="15" thickBot="1" x14ac:dyDescent="0.35">
      <c r="A786" s="63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</row>
    <row r="787" spans="1:26" ht="15" thickBot="1" x14ac:dyDescent="0.35">
      <c r="A787" s="63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</row>
    <row r="788" spans="1:26" ht="15" thickBot="1" x14ac:dyDescent="0.35">
      <c r="A788" s="63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</row>
    <row r="789" spans="1:26" ht="15" thickBot="1" x14ac:dyDescent="0.35">
      <c r="A789" s="63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</row>
    <row r="790" spans="1:26" ht="15" thickBot="1" x14ac:dyDescent="0.35">
      <c r="A790" s="63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</row>
    <row r="791" spans="1:26" ht="15" thickBot="1" x14ac:dyDescent="0.35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</row>
    <row r="792" spans="1:26" ht="15" thickBot="1" x14ac:dyDescent="0.35">
      <c r="A792" s="63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</row>
    <row r="793" spans="1:26" ht="15" thickBot="1" x14ac:dyDescent="0.35">
      <c r="A793" s="63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</row>
    <row r="794" spans="1:26" ht="15" thickBot="1" x14ac:dyDescent="0.35">
      <c r="A794" s="63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</row>
    <row r="795" spans="1:26" ht="15" thickBot="1" x14ac:dyDescent="0.35">
      <c r="A795" s="63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</row>
    <row r="796" spans="1:26" ht="15" thickBot="1" x14ac:dyDescent="0.35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</row>
    <row r="797" spans="1:26" ht="15" thickBot="1" x14ac:dyDescent="0.35">
      <c r="A797" s="63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</row>
    <row r="798" spans="1:26" ht="15" thickBot="1" x14ac:dyDescent="0.35">
      <c r="A798" s="63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</row>
    <row r="799" spans="1:26" ht="15" thickBot="1" x14ac:dyDescent="0.35">
      <c r="A799" s="63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</row>
    <row r="800" spans="1:26" ht="15" thickBot="1" x14ac:dyDescent="0.35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</row>
    <row r="801" spans="1:26" ht="15" thickBot="1" x14ac:dyDescent="0.35">
      <c r="A801" s="63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</row>
    <row r="802" spans="1:26" ht="15" thickBot="1" x14ac:dyDescent="0.35">
      <c r="A802" s="63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</row>
    <row r="803" spans="1:26" ht="15" thickBot="1" x14ac:dyDescent="0.35">
      <c r="A803" s="63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</row>
    <row r="804" spans="1:26" ht="15" thickBot="1" x14ac:dyDescent="0.35">
      <c r="A804" s="63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</row>
    <row r="805" spans="1:26" ht="15" thickBot="1" x14ac:dyDescent="0.35">
      <c r="A805" s="63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</row>
    <row r="806" spans="1:26" ht="15" thickBot="1" x14ac:dyDescent="0.35">
      <c r="A806" s="63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</row>
    <row r="807" spans="1:26" ht="15" thickBot="1" x14ac:dyDescent="0.35">
      <c r="A807" s="63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</row>
    <row r="808" spans="1:26" ht="15" thickBot="1" x14ac:dyDescent="0.35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</row>
    <row r="809" spans="1:26" ht="15" thickBot="1" x14ac:dyDescent="0.35">
      <c r="A809" s="63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</row>
    <row r="810" spans="1:26" ht="15" thickBot="1" x14ac:dyDescent="0.35">
      <c r="A810" s="63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</row>
    <row r="811" spans="1:26" ht="15" thickBot="1" x14ac:dyDescent="0.35">
      <c r="A811" s="63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</row>
    <row r="812" spans="1:26" ht="15" thickBot="1" x14ac:dyDescent="0.35">
      <c r="A812" s="63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</row>
    <row r="813" spans="1:26" ht="15" thickBot="1" x14ac:dyDescent="0.35">
      <c r="A813" s="63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</row>
    <row r="814" spans="1:26" ht="15" thickBot="1" x14ac:dyDescent="0.35">
      <c r="A814" s="63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</row>
    <row r="815" spans="1:26" ht="15" thickBot="1" x14ac:dyDescent="0.35">
      <c r="A815" s="63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</row>
    <row r="816" spans="1:26" ht="15" thickBot="1" x14ac:dyDescent="0.35">
      <c r="A816" s="63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</row>
    <row r="817" spans="1:26" ht="15" thickBot="1" x14ac:dyDescent="0.35">
      <c r="A817" s="63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</row>
    <row r="818" spans="1:26" ht="15" thickBot="1" x14ac:dyDescent="0.35">
      <c r="A818" s="63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</row>
    <row r="819" spans="1:26" ht="15" thickBot="1" x14ac:dyDescent="0.35">
      <c r="A819" s="63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</row>
    <row r="820" spans="1:26" ht="15" thickBot="1" x14ac:dyDescent="0.35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</row>
    <row r="821" spans="1:26" ht="15" thickBot="1" x14ac:dyDescent="0.35">
      <c r="A821" s="63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</row>
    <row r="822" spans="1:26" ht="15" thickBot="1" x14ac:dyDescent="0.35">
      <c r="A822" s="63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</row>
    <row r="823" spans="1:26" ht="15" thickBot="1" x14ac:dyDescent="0.35">
      <c r="A823" s="63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</row>
    <row r="824" spans="1:26" ht="15" thickBot="1" x14ac:dyDescent="0.35">
      <c r="A824" s="63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</row>
    <row r="825" spans="1:26" ht="15" thickBot="1" x14ac:dyDescent="0.35">
      <c r="A825" s="63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</row>
    <row r="826" spans="1:26" ht="15" thickBot="1" x14ac:dyDescent="0.35">
      <c r="A826" s="63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</row>
    <row r="827" spans="1:26" ht="15" thickBot="1" x14ac:dyDescent="0.35">
      <c r="A827" s="63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</row>
    <row r="828" spans="1:26" ht="15" thickBot="1" x14ac:dyDescent="0.35">
      <c r="A828" s="63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</row>
    <row r="829" spans="1:26" ht="15" thickBot="1" x14ac:dyDescent="0.35">
      <c r="A829" s="63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</row>
    <row r="830" spans="1:26" ht="15" thickBot="1" x14ac:dyDescent="0.35">
      <c r="A830" s="63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</row>
    <row r="831" spans="1:26" ht="15" thickBot="1" x14ac:dyDescent="0.35">
      <c r="A831" s="63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</row>
    <row r="832" spans="1:26" ht="15" thickBot="1" x14ac:dyDescent="0.35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</row>
    <row r="833" spans="1:26" ht="15" thickBot="1" x14ac:dyDescent="0.35">
      <c r="A833" s="63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</row>
    <row r="834" spans="1:26" ht="15" thickBot="1" x14ac:dyDescent="0.35">
      <c r="A834" s="63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</row>
    <row r="835" spans="1:26" ht="15" thickBot="1" x14ac:dyDescent="0.35">
      <c r="A835" s="63"/>
      <c r="B835" s="63"/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</row>
    <row r="836" spans="1:26" ht="15" thickBot="1" x14ac:dyDescent="0.35">
      <c r="A836" s="63"/>
      <c r="B836" s="63"/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</row>
    <row r="837" spans="1:26" ht="15" thickBot="1" x14ac:dyDescent="0.35">
      <c r="A837" s="63"/>
      <c r="B837" s="63"/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</row>
    <row r="838" spans="1:26" ht="15" thickBot="1" x14ac:dyDescent="0.35">
      <c r="A838" s="63"/>
      <c r="B838" s="63"/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</row>
    <row r="839" spans="1:26" ht="15" thickBot="1" x14ac:dyDescent="0.35">
      <c r="A839" s="63"/>
      <c r="B839" s="63"/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</row>
    <row r="840" spans="1:26" ht="15" thickBot="1" x14ac:dyDescent="0.35">
      <c r="A840" s="63"/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</row>
    <row r="841" spans="1:26" ht="15" thickBot="1" x14ac:dyDescent="0.35">
      <c r="A841" s="63"/>
      <c r="B841" s="63"/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</row>
    <row r="842" spans="1:26" ht="15" thickBot="1" x14ac:dyDescent="0.35">
      <c r="A842" s="63"/>
      <c r="B842" s="63"/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</row>
    <row r="843" spans="1:26" ht="15" thickBot="1" x14ac:dyDescent="0.35">
      <c r="A843" s="63"/>
      <c r="B843" s="63"/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</row>
    <row r="844" spans="1:26" ht="15" thickBot="1" x14ac:dyDescent="0.35">
      <c r="A844" s="63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</row>
    <row r="845" spans="1:26" ht="15" thickBot="1" x14ac:dyDescent="0.35">
      <c r="A845" s="63"/>
      <c r="B845" s="63"/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</row>
    <row r="846" spans="1:26" ht="15" thickBot="1" x14ac:dyDescent="0.35">
      <c r="A846" s="63"/>
      <c r="B846" s="63"/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</row>
    <row r="847" spans="1:26" ht="15" thickBot="1" x14ac:dyDescent="0.35">
      <c r="A847" s="63"/>
      <c r="B847" s="63"/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</row>
    <row r="848" spans="1:26" ht="15" thickBot="1" x14ac:dyDescent="0.35">
      <c r="A848" s="63"/>
      <c r="B848" s="63"/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</row>
    <row r="849" spans="1:26" ht="15" thickBot="1" x14ac:dyDescent="0.35">
      <c r="A849" s="63"/>
      <c r="B849" s="63"/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</row>
    <row r="850" spans="1:26" ht="15" thickBot="1" x14ac:dyDescent="0.35">
      <c r="A850" s="63"/>
      <c r="B850" s="63"/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</row>
    <row r="851" spans="1:26" ht="15" thickBot="1" x14ac:dyDescent="0.35">
      <c r="A851" s="63"/>
      <c r="B851" s="63"/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</row>
    <row r="852" spans="1:26" ht="15" thickBot="1" x14ac:dyDescent="0.35">
      <c r="A852" s="63"/>
      <c r="B852" s="63"/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</row>
    <row r="853" spans="1:26" ht="15" thickBot="1" x14ac:dyDescent="0.35">
      <c r="A853" s="63"/>
      <c r="B853" s="63"/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</row>
    <row r="854" spans="1:26" ht="15" thickBot="1" x14ac:dyDescent="0.35">
      <c r="A854" s="63"/>
      <c r="B854" s="63"/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</row>
    <row r="855" spans="1:26" ht="15" thickBot="1" x14ac:dyDescent="0.35">
      <c r="A855" s="63"/>
      <c r="B855" s="63"/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</row>
    <row r="856" spans="1:26" ht="15" thickBot="1" x14ac:dyDescent="0.35">
      <c r="A856" s="63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</row>
    <row r="857" spans="1:26" ht="15" thickBot="1" x14ac:dyDescent="0.35">
      <c r="A857" s="63"/>
      <c r="B857" s="63"/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</row>
    <row r="858" spans="1:26" ht="15" thickBot="1" x14ac:dyDescent="0.35">
      <c r="A858" s="63"/>
      <c r="B858" s="63"/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</row>
    <row r="859" spans="1:26" ht="15" thickBot="1" x14ac:dyDescent="0.35">
      <c r="A859" s="63"/>
      <c r="B859" s="63"/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</row>
    <row r="860" spans="1:26" ht="15" thickBot="1" x14ac:dyDescent="0.35">
      <c r="A860" s="63"/>
      <c r="B860" s="63"/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</row>
    <row r="861" spans="1:26" ht="15" thickBot="1" x14ac:dyDescent="0.35">
      <c r="A861" s="63"/>
      <c r="B861" s="63"/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</row>
    <row r="862" spans="1:26" ht="15" thickBot="1" x14ac:dyDescent="0.35">
      <c r="A862" s="63"/>
      <c r="B862" s="63"/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</row>
    <row r="863" spans="1:26" ht="15" thickBot="1" x14ac:dyDescent="0.35">
      <c r="A863" s="63"/>
      <c r="B863" s="63"/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</row>
    <row r="864" spans="1:26" ht="15" thickBot="1" x14ac:dyDescent="0.35">
      <c r="A864" s="63"/>
      <c r="B864" s="63"/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</row>
    <row r="865" spans="1:26" ht="15" thickBot="1" x14ac:dyDescent="0.35">
      <c r="A865" s="63"/>
      <c r="B865" s="63"/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</row>
    <row r="866" spans="1:26" ht="15" thickBot="1" x14ac:dyDescent="0.35">
      <c r="A866" s="63"/>
      <c r="B866" s="63"/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</row>
    <row r="867" spans="1:26" ht="15" thickBot="1" x14ac:dyDescent="0.35">
      <c r="A867" s="63"/>
      <c r="B867" s="63"/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</row>
    <row r="868" spans="1:26" ht="15" thickBot="1" x14ac:dyDescent="0.35">
      <c r="A868" s="63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</row>
    <row r="869" spans="1:26" ht="15" thickBot="1" x14ac:dyDescent="0.35">
      <c r="A869" s="63"/>
      <c r="B869" s="63"/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</row>
    <row r="870" spans="1:26" ht="15" thickBot="1" x14ac:dyDescent="0.35">
      <c r="A870" s="63"/>
      <c r="B870" s="63"/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</row>
    <row r="871" spans="1:26" ht="15" thickBot="1" x14ac:dyDescent="0.35">
      <c r="A871" s="63"/>
      <c r="B871" s="63"/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</row>
    <row r="872" spans="1:26" ht="15" thickBot="1" x14ac:dyDescent="0.35">
      <c r="A872" s="63"/>
      <c r="B872" s="63"/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</row>
    <row r="873" spans="1:26" ht="15" thickBot="1" x14ac:dyDescent="0.35">
      <c r="A873" s="63"/>
      <c r="B873" s="63"/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</row>
    <row r="874" spans="1:26" ht="15" thickBot="1" x14ac:dyDescent="0.35">
      <c r="A874" s="63"/>
      <c r="B874" s="63"/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</row>
    <row r="875" spans="1:26" ht="15" thickBot="1" x14ac:dyDescent="0.35">
      <c r="A875" s="63"/>
      <c r="B875" s="63"/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</row>
    <row r="876" spans="1:26" ht="15" thickBot="1" x14ac:dyDescent="0.35">
      <c r="A876" s="63"/>
      <c r="B876" s="63"/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</row>
    <row r="877" spans="1:26" ht="15" thickBot="1" x14ac:dyDescent="0.35">
      <c r="A877" s="63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</row>
    <row r="878" spans="1:26" ht="15" thickBot="1" x14ac:dyDescent="0.35">
      <c r="A878" s="63"/>
      <c r="B878" s="63"/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</row>
    <row r="879" spans="1:26" ht="15" thickBot="1" x14ac:dyDescent="0.35">
      <c r="A879" s="63"/>
      <c r="B879" s="63"/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</row>
    <row r="880" spans="1:26" ht="15" thickBot="1" x14ac:dyDescent="0.35">
      <c r="A880" s="63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</row>
    <row r="881" spans="1:26" ht="15" thickBot="1" x14ac:dyDescent="0.35">
      <c r="A881" s="63"/>
      <c r="B881" s="63"/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</row>
    <row r="882" spans="1:26" ht="15" thickBot="1" x14ac:dyDescent="0.35">
      <c r="A882" s="63"/>
      <c r="B882" s="63"/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</row>
    <row r="883" spans="1:26" ht="15" thickBot="1" x14ac:dyDescent="0.35">
      <c r="A883" s="63"/>
      <c r="B883" s="63"/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</row>
    <row r="884" spans="1:26" ht="15" thickBot="1" x14ac:dyDescent="0.35">
      <c r="A884" s="63"/>
      <c r="B884" s="63"/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</row>
    <row r="885" spans="1:26" ht="15" thickBot="1" x14ac:dyDescent="0.35">
      <c r="A885" s="63"/>
      <c r="B885" s="63"/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</row>
    <row r="886" spans="1:26" ht="15" thickBot="1" x14ac:dyDescent="0.35">
      <c r="A886" s="63"/>
      <c r="B886" s="63"/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</row>
    <row r="887" spans="1:26" ht="15" thickBot="1" x14ac:dyDescent="0.35">
      <c r="A887" s="63"/>
      <c r="B887" s="63"/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</row>
    <row r="888" spans="1:26" ht="15" thickBot="1" x14ac:dyDescent="0.35">
      <c r="A888" s="63"/>
      <c r="B888" s="63"/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</row>
    <row r="889" spans="1:26" ht="15" thickBot="1" x14ac:dyDescent="0.35">
      <c r="A889" s="63"/>
      <c r="B889" s="63"/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</row>
    <row r="890" spans="1:26" ht="15" thickBot="1" x14ac:dyDescent="0.35">
      <c r="A890" s="63"/>
      <c r="B890" s="63"/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</row>
    <row r="891" spans="1:26" ht="15" thickBot="1" x14ac:dyDescent="0.35">
      <c r="A891" s="63"/>
      <c r="B891" s="63"/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</row>
    <row r="892" spans="1:26" ht="15" thickBot="1" x14ac:dyDescent="0.35">
      <c r="A892" s="63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</row>
    <row r="893" spans="1:26" ht="15" thickBot="1" x14ac:dyDescent="0.35">
      <c r="A893" s="63"/>
      <c r="B893" s="63"/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</row>
    <row r="894" spans="1:26" ht="15" thickBot="1" x14ac:dyDescent="0.35">
      <c r="A894" s="63"/>
      <c r="B894" s="63"/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</row>
    <row r="895" spans="1:26" ht="15" thickBot="1" x14ac:dyDescent="0.35">
      <c r="A895" s="63"/>
      <c r="B895" s="63"/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</row>
    <row r="896" spans="1:26" ht="15" thickBot="1" x14ac:dyDescent="0.35">
      <c r="A896" s="63"/>
      <c r="B896" s="63"/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</row>
    <row r="897" spans="1:26" ht="15" thickBot="1" x14ac:dyDescent="0.35">
      <c r="A897" s="63"/>
      <c r="B897" s="63"/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</row>
    <row r="898" spans="1:26" ht="15" thickBot="1" x14ac:dyDescent="0.35">
      <c r="A898" s="63"/>
      <c r="B898" s="63"/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</row>
    <row r="899" spans="1:26" ht="15" thickBot="1" x14ac:dyDescent="0.35">
      <c r="A899" s="63"/>
      <c r="B899" s="63"/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</row>
    <row r="900" spans="1:26" ht="15" thickBot="1" x14ac:dyDescent="0.35">
      <c r="A900" s="63"/>
      <c r="B900" s="63"/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</row>
    <row r="901" spans="1:26" ht="15" thickBot="1" x14ac:dyDescent="0.35">
      <c r="A901" s="63"/>
      <c r="B901" s="63"/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</row>
    <row r="902" spans="1:26" ht="15" thickBot="1" x14ac:dyDescent="0.35">
      <c r="A902" s="63"/>
      <c r="B902" s="63"/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</row>
    <row r="903" spans="1:26" ht="15" thickBot="1" x14ac:dyDescent="0.35">
      <c r="A903" s="63"/>
      <c r="B903" s="63"/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</row>
    <row r="904" spans="1:26" ht="15" thickBot="1" x14ac:dyDescent="0.35">
      <c r="A904" s="63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</row>
    <row r="905" spans="1:26" ht="15" thickBot="1" x14ac:dyDescent="0.35">
      <c r="A905" s="63"/>
      <c r="B905" s="63"/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</row>
    <row r="906" spans="1:26" ht="15" thickBot="1" x14ac:dyDescent="0.35">
      <c r="A906" s="63"/>
      <c r="B906" s="63"/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</row>
    <row r="907" spans="1:26" ht="15" thickBot="1" x14ac:dyDescent="0.35">
      <c r="A907" s="63"/>
      <c r="B907" s="63"/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</row>
    <row r="908" spans="1:26" ht="15" thickBot="1" x14ac:dyDescent="0.35">
      <c r="A908" s="63"/>
      <c r="B908" s="63"/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</row>
    <row r="909" spans="1:26" ht="15" thickBot="1" x14ac:dyDescent="0.35">
      <c r="A909" s="63"/>
      <c r="B909" s="63"/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</row>
    <row r="910" spans="1:26" ht="15" thickBot="1" x14ac:dyDescent="0.35">
      <c r="A910" s="63"/>
      <c r="B910" s="63"/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</row>
    <row r="911" spans="1:26" ht="15" thickBot="1" x14ac:dyDescent="0.35">
      <c r="A911" s="63"/>
      <c r="B911" s="63"/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</row>
    <row r="912" spans="1:26" ht="15" thickBot="1" x14ac:dyDescent="0.35">
      <c r="A912" s="63"/>
      <c r="B912" s="63"/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</row>
    <row r="913" spans="1:26" ht="15" thickBot="1" x14ac:dyDescent="0.35">
      <c r="A913" s="63"/>
      <c r="B913" s="63"/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</row>
    <row r="914" spans="1:26" ht="15" thickBot="1" x14ac:dyDescent="0.35">
      <c r="A914" s="63"/>
      <c r="B914" s="63"/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</row>
    <row r="915" spans="1:26" ht="15" thickBot="1" x14ac:dyDescent="0.35">
      <c r="A915" s="63"/>
      <c r="B915" s="63"/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</row>
    <row r="916" spans="1:26" ht="15" thickBot="1" x14ac:dyDescent="0.35">
      <c r="A916" s="63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</row>
    <row r="917" spans="1:26" ht="15" thickBot="1" x14ac:dyDescent="0.35">
      <c r="A917" s="63"/>
      <c r="B917" s="63"/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</row>
    <row r="918" spans="1:26" ht="15" thickBot="1" x14ac:dyDescent="0.35">
      <c r="A918" s="63"/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</row>
    <row r="919" spans="1:26" ht="15" thickBot="1" x14ac:dyDescent="0.35">
      <c r="A919" s="63"/>
      <c r="B919" s="63"/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</row>
    <row r="920" spans="1:26" ht="15" thickBot="1" x14ac:dyDescent="0.35">
      <c r="A920" s="63"/>
      <c r="B920" s="63"/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</row>
    <row r="921" spans="1:26" ht="15" thickBot="1" x14ac:dyDescent="0.35">
      <c r="A921" s="63"/>
      <c r="B921" s="63"/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</row>
    <row r="922" spans="1:26" ht="15" thickBot="1" x14ac:dyDescent="0.35">
      <c r="A922" s="63"/>
      <c r="B922" s="63"/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</row>
    <row r="923" spans="1:26" ht="15" thickBot="1" x14ac:dyDescent="0.35">
      <c r="A923" s="63"/>
      <c r="B923" s="63"/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</row>
    <row r="924" spans="1:26" ht="15" thickBot="1" x14ac:dyDescent="0.35">
      <c r="A924" s="63"/>
      <c r="B924" s="63"/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</row>
    <row r="925" spans="1:26" ht="15" thickBot="1" x14ac:dyDescent="0.35">
      <c r="A925" s="63"/>
      <c r="B925" s="63"/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</row>
    <row r="926" spans="1:26" ht="15" thickBot="1" x14ac:dyDescent="0.35">
      <c r="A926" s="63"/>
      <c r="B926" s="63"/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</row>
    <row r="927" spans="1:26" ht="15" thickBot="1" x14ac:dyDescent="0.35">
      <c r="A927" s="63"/>
      <c r="B927" s="63"/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</row>
    <row r="928" spans="1:26" ht="15" thickBot="1" x14ac:dyDescent="0.35">
      <c r="A928" s="63"/>
      <c r="B928" s="63"/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</row>
    <row r="929" spans="1:26" ht="15" thickBot="1" x14ac:dyDescent="0.35">
      <c r="A929" s="63"/>
      <c r="B929" s="63"/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</row>
    <row r="930" spans="1:26" ht="15" thickBot="1" x14ac:dyDescent="0.35">
      <c r="A930" s="63"/>
      <c r="B930" s="63"/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</row>
    <row r="931" spans="1:26" ht="15" thickBot="1" x14ac:dyDescent="0.35">
      <c r="A931" s="63"/>
      <c r="B931" s="63"/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</row>
    <row r="932" spans="1:26" ht="15" thickBot="1" x14ac:dyDescent="0.35">
      <c r="A932" s="63"/>
      <c r="B932" s="63"/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</row>
    <row r="933" spans="1:26" ht="15" thickBot="1" x14ac:dyDescent="0.35">
      <c r="A933" s="63"/>
      <c r="B933" s="63"/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</row>
    <row r="934" spans="1:26" ht="15" thickBot="1" x14ac:dyDescent="0.35">
      <c r="A934" s="63"/>
      <c r="B934" s="63"/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</row>
    <row r="935" spans="1:26" ht="15" thickBot="1" x14ac:dyDescent="0.35">
      <c r="A935" s="63"/>
      <c r="B935" s="63"/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</row>
    <row r="936" spans="1:26" ht="15" thickBot="1" x14ac:dyDescent="0.35">
      <c r="A936" s="63"/>
      <c r="B936" s="63"/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</row>
    <row r="937" spans="1:26" ht="15" thickBot="1" x14ac:dyDescent="0.35">
      <c r="A937" s="63"/>
      <c r="B937" s="63"/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</row>
    <row r="938" spans="1:26" ht="15" thickBot="1" x14ac:dyDescent="0.35">
      <c r="A938" s="63"/>
      <c r="B938" s="63"/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</row>
    <row r="939" spans="1:26" ht="15" thickBot="1" x14ac:dyDescent="0.35">
      <c r="A939" s="63"/>
      <c r="B939" s="63"/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</row>
    <row r="940" spans="1:26" ht="15" thickBot="1" x14ac:dyDescent="0.35">
      <c r="A940" s="63"/>
      <c r="B940" s="63"/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</row>
    <row r="941" spans="1:26" ht="15" thickBot="1" x14ac:dyDescent="0.35">
      <c r="A941" s="63"/>
      <c r="B941" s="63"/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</row>
    <row r="942" spans="1:26" ht="15" thickBot="1" x14ac:dyDescent="0.35">
      <c r="A942" s="63"/>
      <c r="B942" s="63"/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</row>
    <row r="943" spans="1:26" ht="15" thickBot="1" x14ac:dyDescent="0.35">
      <c r="A943" s="63"/>
      <c r="B943" s="63"/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</row>
    <row r="944" spans="1:26" ht="15" thickBot="1" x14ac:dyDescent="0.35">
      <c r="A944" s="63"/>
      <c r="B944" s="63"/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</row>
    <row r="945" spans="1:26" ht="15" thickBot="1" x14ac:dyDescent="0.35">
      <c r="A945" s="63"/>
      <c r="B945" s="63"/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</row>
    <row r="946" spans="1:26" ht="15" thickBot="1" x14ac:dyDescent="0.35">
      <c r="A946" s="63"/>
      <c r="B946" s="63"/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</row>
    <row r="947" spans="1:26" ht="15" thickBot="1" x14ac:dyDescent="0.35">
      <c r="A947" s="63"/>
      <c r="B947" s="63"/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</row>
    <row r="948" spans="1:26" ht="15" thickBot="1" x14ac:dyDescent="0.35">
      <c r="A948" s="63"/>
      <c r="B948" s="63"/>
      <c r="C948" s="63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</row>
    <row r="949" spans="1:26" ht="15" thickBot="1" x14ac:dyDescent="0.35">
      <c r="A949" s="63"/>
      <c r="B949" s="63"/>
      <c r="C949" s="63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</row>
    <row r="950" spans="1:26" ht="15" thickBot="1" x14ac:dyDescent="0.35">
      <c r="A950" s="63"/>
      <c r="B950" s="63"/>
      <c r="C950" s="63"/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</row>
    <row r="951" spans="1:26" ht="15" thickBot="1" x14ac:dyDescent="0.35">
      <c r="A951" s="63"/>
      <c r="B951" s="63"/>
      <c r="C951" s="63"/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</row>
    <row r="952" spans="1:26" ht="15" thickBot="1" x14ac:dyDescent="0.35">
      <c r="A952" s="63"/>
      <c r="B952" s="63"/>
      <c r="C952" s="63"/>
      <c r="D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</row>
    <row r="953" spans="1:26" ht="15" thickBot="1" x14ac:dyDescent="0.35">
      <c r="A953" s="63"/>
      <c r="B953" s="63"/>
      <c r="C953" s="63"/>
      <c r="D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</row>
    <row r="954" spans="1:26" ht="15" thickBot="1" x14ac:dyDescent="0.35">
      <c r="A954" s="63"/>
      <c r="B954" s="63"/>
      <c r="C954" s="63"/>
      <c r="D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</row>
    <row r="955" spans="1:26" ht="15" thickBot="1" x14ac:dyDescent="0.35">
      <c r="A955" s="63"/>
      <c r="B955" s="63"/>
      <c r="C955" s="63"/>
      <c r="D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</row>
    <row r="956" spans="1:26" ht="15" thickBot="1" x14ac:dyDescent="0.35">
      <c r="A956" s="63"/>
      <c r="B956" s="63"/>
      <c r="C956" s="63"/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</row>
    <row r="957" spans="1:26" ht="15" thickBot="1" x14ac:dyDescent="0.35">
      <c r="A957" s="63"/>
      <c r="B957" s="63"/>
      <c r="C957" s="63"/>
      <c r="D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</row>
    <row r="958" spans="1:26" ht="15" thickBot="1" x14ac:dyDescent="0.35">
      <c r="A958" s="63"/>
      <c r="B958" s="63"/>
      <c r="C958" s="63"/>
      <c r="D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</row>
    <row r="959" spans="1:26" ht="15" thickBot="1" x14ac:dyDescent="0.35">
      <c r="A959" s="63"/>
      <c r="B959" s="63"/>
      <c r="C959" s="63"/>
      <c r="D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</row>
    <row r="960" spans="1:26" ht="15" thickBot="1" x14ac:dyDescent="0.35">
      <c r="A960" s="63"/>
      <c r="B960" s="63"/>
      <c r="C960" s="63"/>
      <c r="D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</row>
    <row r="961" spans="1:26" ht="15" thickBot="1" x14ac:dyDescent="0.35">
      <c r="A961" s="63"/>
      <c r="B961" s="63"/>
      <c r="C961" s="63"/>
      <c r="D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</row>
    <row r="962" spans="1:26" ht="15" thickBot="1" x14ac:dyDescent="0.35">
      <c r="A962" s="63"/>
      <c r="B962" s="63"/>
      <c r="C962" s="63"/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</row>
    <row r="963" spans="1:26" ht="15" thickBot="1" x14ac:dyDescent="0.35">
      <c r="A963" s="63"/>
      <c r="B963" s="63"/>
      <c r="C963" s="63"/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</row>
    <row r="964" spans="1:26" ht="15" thickBot="1" x14ac:dyDescent="0.35">
      <c r="A964" s="63"/>
      <c r="B964" s="63"/>
      <c r="C964" s="63"/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</row>
    <row r="965" spans="1:26" ht="15" thickBot="1" x14ac:dyDescent="0.35">
      <c r="A965" s="63"/>
      <c r="B965" s="63"/>
      <c r="C965" s="63"/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</row>
    <row r="966" spans="1:26" ht="15" thickBot="1" x14ac:dyDescent="0.35">
      <c r="A966" s="63"/>
      <c r="B966" s="63"/>
      <c r="C966" s="63"/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</row>
    <row r="967" spans="1:26" ht="15" thickBot="1" x14ac:dyDescent="0.35">
      <c r="A967" s="63"/>
      <c r="B967" s="63"/>
      <c r="C967" s="63"/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</row>
    <row r="968" spans="1:26" ht="15" thickBot="1" x14ac:dyDescent="0.35">
      <c r="A968" s="63"/>
      <c r="B968" s="63"/>
      <c r="C968" s="63"/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</row>
    <row r="969" spans="1:26" ht="15" thickBot="1" x14ac:dyDescent="0.35">
      <c r="A969" s="63"/>
      <c r="B969" s="63"/>
      <c r="C969" s="63"/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</row>
    <row r="970" spans="1:26" ht="15" thickBot="1" x14ac:dyDescent="0.35">
      <c r="A970" s="63"/>
      <c r="B970" s="63"/>
      <c r="C970" s="63"/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</row>
    <row r="971" spans="1:26" ht="15" thickBot="1" x14ac:dyDescent="0.35">
      <c r="A971" s="63"/>
      <c r="B971" s="63"/>
      <c r="C971" s="63"/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</row>
    <row r="972" spans="1:26" ht="15" thickBot="1" x14ac:dyDescent="0.35">
      <c r="A972" s="63"/>
      <c r="B972" s="63"/>
      <c r="C972" s="63"/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</row>
    <row r="973" spans="1:26" ht="15" thickBot="1" x14ac:dyDescent="0.35">
      <c r="A973" s="63"/>
      <c r="B973" s="63"/>
      <c r="C973" s="63"/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</row>
    <row r="974" spans="1:26" ht="15" thickBot="1" x14ac:dyDescent="0.35">
      <c r="A974" s="63"/>
      <c r="B974" s="63"/>
      <c r="C974" s="63"/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</row>
    <row r="975" spans="1:26" ht="15" thickBot="1" x14ac:dyDescent="0.35">
      <c r="A975" s="63"/>
      <c r="B975" s="63"/>
      <c r="C975" s="63"/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</row>
    <row r="976" spans="1:26" ht="15" thickBot="1" x14ac:dyDescent="0.35">
      <c r="A976" s="63"/>
      <c r="B976" s="63"/>
      <c r="C976" s="63"/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</row>
    <row r="977" spans="1:26" ht="15" thickBot="1" x14ac:dyDescent="0.35">
      <c r="A977" s="63"/>
      <c r="B977" s="63"/>
      <c r="C977" s="63"/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</row>
    <row r="978" spans="1:26" ht="15" thickBot="1" x14ac:dyDescent="0.35">
      <c r="A978" s="63"/>
      <c r="B978" s="63"/>
      <c r="C978" s="63"/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</row>
    <row r="979" spans="1:26" ht="15" thickBot="1" x14ac:dyDescent="0.35">
      <c r="A979" s="63"/>
      <c r="B979" s="63"/>
      <c r="C979" s="63"/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</row>
    <row r="980" spans="1:26" ht="15" thickBot="1" x14ac:dyDescent="0.35">
      <c r="A980" s="63"/>
      <c r="B980" s="63"/>
      <c r="C980" s="63"/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</row>
    <row r="981" spans="1:26" ht="15" thickBot="1" x14ac:dyDescent="0.35">
      <c r="A981" s="63"/>
      <c r="B981" s="63"/>
      <c r="C981" s="63"/>
      <c r="D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</row>
    <row r="982" spans="1:26" ht="15" thickBot="1" x14ac:dyDescent="0.35">
      <c r="A982" s="63"/>
      <c r="B982" s="63"/>
      <c r="C982" s="63"/>
      <c r="D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</row>
    <row r="983" spans="1:26" ht="15" thickBot="1" x14ac:dyDescent="0.35">
      <c r="A983" s="63"/>
      <c r="B983" s="63"/>
      <c r="C983" s="63"/>
      <c r="D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</row>
    <row r="984" spans="1:26" ht="15" thickBot="1" x14ac:dyDescent="0.35">
      <c r="A984" s="63"/>
      <c r="B984" s="63"/>
      <c r="C984" s="63"/>
      <c r="D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</row>
    <row r="985" spans="1:26" ht="15" thickBot="1" x14ac:dyDescent="0.35">
      <c r="A985" s="63"/>
      <c r="B985" s="63"/>
      <c r="C985" s="63"/>
      <c r="D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</row>
    <row r="986" spans="1:26" ht="15" thickBot="1" x14ac:dyDescent="0.35">
      <c r="A986" s="63"/>
      <c r="B986" s="63"/>
      <c r="C986" s="63"/>
      <c r="D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</row>
    <row r="987" spans="1:26" ht="15" thickBot="1" x14ac:dyDescent="0.35">
      <c r="A987" s="63"/>
      <c r="B987" s="63"/>
      <c r="C987" s="63"/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</row>
    <row r="988" spans="1:26" ht="15" thickBot="1" x14ac:dyDescent="0.35">
      <c r="A988" s="63"/>
      <c r="B988" s="63"/>
      <c r="C988" s="63"/>
      <c r="D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</row>
    <row r="989" spans="1:26" ht="15" thickBot="1" x14ac:dyDescent="0.35">
      <c r="A989" s="63"/>
      <c r="B989" s="63"/>
      <c r="C989" s="63"/>
      <c r="D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</row>
    <row r="990" spans="1:26" ht="15" thickBot="1" x14ac:dyDescent="0.35">
      <c r="A990" s="63"/>
      <c r="B990" s="63"/>
      <c r="C990" s="63"/>
      <c r="D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</row>
    <row r="991" spans="1:26" ht="15" thickBot="1" x14ac:dyDescent="0.35">
      <c r="A991" s="63"/>
      <c r="B991" s="63"/>
      <c r="C991" s="63"/>
      <c r="D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</row>
    <row r="992" spans="1:26" ht="15" thickBot="1" x14ac:dyDescent="0.35">
      <c r="A992" s="63"/>
      <c r="B992" s="63"/>
      <c r="C992" s="63"/>
      <c r="D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</row>
    <row r="993" spans="1:26" ht="15" thickBot="1" x14ac:dyDescent="0.35">
      <c r="A993" s="63"/>
      <c r="B993" s="63"/>
      <c r="C993" s="63"/>
      <c r="D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</row>
    <row r="994" spans="1:26" ht="15" thickBot="1" x14ac:dyDescent="0.35">
      <c r="A994" s="63"/>
      <c r="B994" s="63"/>
      <c r="C994" s="63"/>
      <c r="D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</row>
    <row r="995" spans="1:26" ht="15" thickBot="1" x14ac:dyDescent="0.35">
      <c r="A995" s="63"/>
      <c r="B995" s="63"/>
      <c r="C995" s="63"/>
      <c r="D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</row>
    <row r="996" spans="1:26" ht="15" thickBot="1" x14ac:dyDescent="0.35">
      <c r="A996" s="63"/>
      <c r="B996" s="63"/>
      <c r="C996" s="63"/>
      <c r="D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</row>
    <row r="997" spans="1:26" ht="15" thickBot="1" x14ac:dyDescent="0.35">
      <c r="A997" s="63"/>
      <c r="B997" s="63"/>
      <c r="C997" s="63"/>
      <c r="D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</row>
    <row r="998" spans="1:26" ht="15" thickBot="1" x14ac:dyDescent="0.35">
      <c r="A998" s="63"/>
      <c r="B998" s="63"/>
      <c r="C998" s="63"/>
      <c r="D998" s="63"/>
      <c r="E998" s="63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</row>
    <row r="999" spans="1:26" ht="15" thickBot="1" x14ac:dyDescent="0.35">
      <c r="A999" s="63"/>
      <c r="B999" s="63"/>
      <c r="C999" s="63"/>
      <c r="D999" s="63"/>
      <c r="E999" s="63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</row>
    <row r="1000" spans="1:26" ht="15" thickBot="1" x14ac:dyDescent="0.35">
      <c r="A1000" s="63"/>
      <c r="B1000" s="63"/>
      <c r="C1000" s="63"/>
      <c r="D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</row>
    <row r="1001" spans="1:26" ht="15" thickBot="1" x14ac:dyDescent="0.35">
      <c r="A1001" s="63"/>
      <c r="B1001" s="63"/>
      <c r="C1001" s="63"/>
      <c r="D1001" s="63"/>
      <c r="E1001" s="63"/>
      <c r="F1001" s="63"/>
      <c r="G1001" s="63"/>
      <c r="H1001" s="63"/>
      <c r="I1001" s="63"/>
      <c r="J1001" s="63"/>
      <c r="K1001" s="63"/>
      <c r="L1001" s="63"/>
      <c r="M1001" s="63"/>
      <c r="N1001" s="63"/>
      <c r="O1001" s="63"/>
      <c r="P1001" s="63"/>
      <c r="Q1001" s="63"/>
      <c r="R1001" s="63"/>
      <c r="S1001" s="63"/>
      <c r="T1001" s="63"/>
      <c r="U1001" s="63"/>
      <c r="V1001" s="63"/>
      <c r="W1001" s="63"/>
      <c r="X1001" s="63"/>
      <c r="Y1001" s="63"/>
      <c r="Z1001" s="63"/>
    </row>
    <row r="1002" spans="1:26" ht="15" thickBot="1" x14ac:dyDescent="0.35">
      <c r="A1002" s="63"/>
      <c r="B1002" s="63"/>
      <c r="C1002" s="63"/>
      <c r="D1002" s="63"/>
      <c r="E1002" s="63"/>
      <c r="F1002" s="63"/>
      <c r="G1002" s="63"/>
      <c r="H1002" s="63"/>
      <c r="I1002" s="63"/>
      <c r="J1002" s="63"/>
      <c r="K1002" s="63"/>
      <c r="L1002" s="63"/>
      <c r="M1002" s="63"/>
      <c r="N1002" s="63"/>
      <c r="O1002" s="63"/>
      <c r="P1002" s="63"/>
      <c r="Q1002" s="63"/>
      <c r="R1002" s="63"/>
      <c r="S1002" s="63"/>
      <c r="T1002" s="63"/>
      <c r="U1002" s="63"/>
      <c r="V1002" s="63"/>
      <c r="W1002" s="63"/>
      <c r="X1002" s="63"/>
      <c r="Y1002" s="63"/>
      <c r="Z1002" s="63"/>
    </row>
    <row r="1003" spans="1:26" ht="15" thickBot="1" x14ac:dyDescent="0.35">
      <c r="A1003" s="63"/>
      <c r="B1003" s="63"/>
      <c r="C1003" s="63"/>
      <c r="D1003" s="63"/>
      <c r="E1003" s="63"/>
      <c r="F1003" s="63"/>
      <c r="G1003" s="63"/>
      <c r="H1003" s="63"/>
      <c r="I1003" s="63"/>
      <c r="J1003" s="63"/>
      <c r="K1003" s="63"/>
      <c r="L1003" s="63"/>
      <c r="M1003" s="63"/>
      <c r="N1003" s="63"/>
      <c r="O1003" s="63"/>
      <c r="P1003" s="63"/>
      <c r="Q1003" s="63"/>
      <c r="R1003" s="63"/>
      <c r="S1003" s="63"/>
      <c r="T1003" s="63"/>
      <c r="U1003" s="63"/>
      <c r="V1003" s="63"/>
      <c r="W1003" s="63"/>
      <c r="X1003" s="63"/>
      <c r="Y1003" s="63"/>
      <c r="Z1003" s="63"/>
    </row>
    <row r="1004" spans="1:26" ht="15" thickBot="1" x14ac:dyDescent="0.35">
      <c r="A1004" s="63"/>
      <c r="B1004" s="63"/>
      <c r="C1004" s="63"/>
      <c r="D1004" s="63"/>
      <c r="E1004" s="63"/>
      <c r="F1004" s="63"/>
      <c r="G1004" s="63"/>
      <c r="H1004" s="63"/>
      <c r="I1004" s="63"/>
      <c r="J1004" s="63"/>
      <c r="K1004" s="63"/>
      <c r="L1004" s="63"/>
      <c r="M1004" s="63"/>
      <c r="N1004" s="63"/>
      <c r="O1004" s="63"/>
      <c r="P1004" s="63"/>
      <c r="Q1004" s="63"/>
      <c r="R1004" s="63"/>
      <c r="S1004" s="63"/>
      <c r="T1004" s="63"/>
      <c r="U1004" s="63"/>
      <c r="V1004" s="63"/>
      <c r="W1004" s="63"/>
      <c r="X1004" s="63"/>
      <c r="Y1004" s="63"/>
      <c r="Z1004" s="63"/>
    </row>
    <row r="1005" spans="1:26" ht="15" thickBot="1" x14ac:dyDescent="0.35">
      <c r="A1005" s="63"/>
      <c r="B1005" s="63"/>
      <c r="C1005" s="63"/>
      <c r="D1005" s="63"/>
      <c r="E1005" s="63"/>
      <c r="F1005" s="63"/>
      <c r="G1005" s="63"/>
      <c r="H1005" s="63"/>
      <c r="I1005" s="63"/>
      <c r="J1005" s="63"/>
      <c r="K1005" s="63"/>
      <c r="L1005" s="63"/>
      <c r="M1005" s="63"/>
      <c r="N1005" s="63"/>
      <c r="O1005" s="63"/>
      <c r="P1005" s="63"/>
      <c r="Q1005" s="63"/>
      <c r="R1005" s="63"/>
      <c r="S1005" s="63"/>
      <c r="T1005" s="63"/>
      <c r="U1005" s="63"/>
      <c r="V1005" s="63"/>
      <c r="W1005" s="63"/>
      <c r="X1005" s="63"/>
      <c r="Y1005" s="63"/>
      <c r="Z1005" s="63"/>
    </row>
    <row r="1006" spans="1:26" ht="15" thickBot="1" x14ac:dyDescent="0.35">
      <c r="A1006" s="63"/>
      <c r="B1006" s="63"/>
      <c r="C1006" s="63"/>
      <c r="D1006" s="63"/>
      <c r="E1006" s="63"/>
      <c r="F1006" s="63"/>
      <c r="G1006" s="63"/>
      <c r="H1006" s="63"/>
      <c r="I1006" s="63"/>
      <c r="J1006" s="63"/>
      <c r="K1006" s="63"/>
      <c r="L1006" s="63"/>
      <c r="M1006" s="63"/>
      <c r="N1006" s="63"/>
      <c r="O1006" s="63"/>
      <c r="P1006" s="63"/>
      <c r="Q1006" s="63"/>
      <c r="R1006" s="63"/>
      <c r="S1006" s="63"/>
      <c r="T1006" s="63"/>
      <c r="U1006" s="63"/>
      <c r="V1006" s="63"/>
      <c r="W1006" s="63"/>
      <c r="X1006" s="63"/>
      <c r="Y1006" s="63"/>
      <c r="Z1006" s="63"/>
    </row>
    <row r="1007" spans="1:26" ht="15" thickBot="1" x14ac:dyDescent="0.35">
      <c r="A1007" s="63"/>
      <c r="B1007" s="63"/>
      <c r="C1007" s="63"/>
      <c r="D1007" s="63"/>
      <c r="E1007" s="63"/>
      <c r="F1007" s="63"/>
      <c r="G1007" s="63"/>
      <c r="H1007" s="63"/>
      <c r="I1007" s="63"/>
      <c r="J1007" s="63"/>
      <c r="K1007" s="63"/>
      <c r="L1007" s="63"/>
      <c r="M1007" s="63"/>
      <c r="N1007" s="63"/>
      <c r="O1007" s="63"/>
      <c r="P1007" s="63"/>
      <c r="Q1007" s="63"/>
      <c r="R1007" s="63"/>
      <c r="S1007" s="63"/>
      <c r="T1007" s="63"/>
      <c r="U1007" s="63"/>
      <c r="V1007" s="63"/>
      <c r="W1007" s="63"/>
      <c r="X1007" s="63"/>
      <c r="Y1007" s="63"/>
      <c r="Z1007" s="63"/>
    </row>
    <row r="1008" spans="1:26" ht="15" thickBot="1" x14ac:dyDescent="0.35">
      <c r="A1008" s="63"/>
      <c r="B1008" s="63"/>
      <c r="C1008" s="63"/>
      <c r="D1008" s="63"/>
      <c r="E1008" s="63"/>
      <c r="F1008" s="63"/>
      <c r="G1008" s="63"/>
      <c r="H1008" s="63"/>
      <c r="I1008" s="63"/>
      <c r="J1008" s="63"/>
      <c r="K1008" s="63"/>
      <c r="L1008" s="63"/>
      <c r="M1008" s="63"/>
      <c r="N1008" s="63"/>
      <c r="O1008" s="63"/>
      <c r="P1008" s="63"/>
      <c r="Q1008" s="63"/>
      <c r="R1008" s="63"/>
      <c r="S1008" s="63"/>
      <c r="T1008" s="63"/>
      <c r="U1008" s="63"/>
      <c r="V1008" s="63"/>
      <c r="W1008" s="63"/>
      <c r="X1008" s="63"/>
      <c r="Y1008" s="63"/>
      <c r="Z1008" s="63"/>
    </row>
    <row r="1009" spans="1:26" ht="15" thickBot="1" x14ac:dyDescent="0.35">
      <c r="A1009" s="63"/>
      <c r="B1009" s="63"/>
      <c r="C1009" s="63"/>
      <c r="D1009" s="63"/>
      <c r="E1009" s="63"/>
      <c r="F1009" s="63"/>
      <c r="G1009" s="63"/>
      <c r="H1009" s="63"/>
      <c r="I1009" s="63"/>
      <c r="J1009" s="63"/>
      <c r="K1009" s="63"/>
      <c r="L1009" s="63"/>
      <c r="M1009" s="63"/>
      <c r="N1009" s="63"/>
      <c r="O1009" s="63"/>
      <c r="P1009" s="63"/>
      <c r="Q1009" s="63"/>
      <c r="R1009" s="63"/>
      <c r="S1009" s="63"/>
      <c r="T1009" s="63"/>
      <c r="U1009" s="63"/>
      <c r="V1009" s="63"/>
      <c r="W1009" s="63"/>
      <c r="X1009" s="63"/>
      <c r="Y1009" s="63"/>
      <c r="Z1009" s="63"/>
    </row>
    <row r="1010" spans="1:26" ht="15" thickBot="1" x14ac:dyDescent="0.35">
      <c r="A1010" s="63"/>
      <c r="B1010" s="63"/>
      <c r="C1010" s="63"/>
      <c r="D1010" s="63"/>
      <c r="E1010" s="63"/>
      <c r="F1010" s="63"/>
      <c r="G1010" s="63"/>
      <c r="H1010" s="63"/>
      <c r="I1010" s="63"/>
      <c r="J1010" s="63"/>
      <c r="K1010" s="63"/>
      <c r="L1010" s="63"/>
      <c r="M1010" s="63"/>
      <c r="N1010" s="63"/>
      <c r="O1010" s="63"/>
      <c r="P1010" s="63"/>
      <c r="Q1010" s="63"/>
      <c r="R1010" s="63"/>
      <c r="S1010" s="63"/>
      <c r="T1010" s="63"/>
      <c r="U1010" s="63"/>
      <c r="V1010" s="63"/>
      <c r="W1010" s="63"/>
      <c r="X1010" s="63"/>
      <c r="Y1010" s="63"/>
      <c r="Z1010" s="63"/>
    </row>
    <row r="1011" spans="1:26" ht="15" thickBot="1" x14ac:dyDescent="0.35">
      <c r="A1011" s="63"/>
      <c r="B1011" s="63"/>
      <c r="C1011" s="63"/>
      <c r="D1011" s="63"/>
      <c r="E1011" s="63"/>
      <c r="F1011" s="63"/>
      <c r="G1011" s="63"/>
      <c r="H1011" s="63"/>
      <c r="I1011" s="63"/>
      <c r="J1011" s="63"/>
      <c r="K1011" s="63"/>
      <c r="L1011" s="63"/>
      <c r="M1011" s="63"/>
      <c r="N1011" s="63"/>
      <c r="O1011" s="63"/>
      <c r="P1011" s="63"/>
      <c r="Q1011" s="63"/>
      <c r="R1011" s="63"/>
      <c r="S1011" s="63"/>
      <c r="T1011" s="63"/>
      <c r="U1011" s="63"/>
      <c r="V1011" s="63"/>
      <c r="W1011" s="63"/>
      <c r="X1011" s="63"/>
      <c r="Y1011" s="63"/>
      <c r="Z1011" s="63"/>
    </row>
    <row r="1012" spans="1:26" ht="15" thickBot="1" x14ac:dyDescent="0.35">
      <c r="A1012" s="63"/>
      <c r="B1012" s="63"/>
      <c r="C1012" s="63"/>
      <c r="D1012" s="63"/>
      <c r="E1012" s="63"/>
      <c r="F1012" s="63"/>
      <c r="G1012" s="63"/>
      <c r="H1012" s="63"/>
      <c r="I1012" s="63"/>
      <c r="J1012" s="63"/>
      <c r="K1012" s="63"/>
      <c r="L1012" s="63"/>
      <c r="M1012" s="63"/>
      <c r="N1012" s="63"/>
      <c r="O1012" s="63"/>
      <c r="P1012" s="63"/>
      <c r="Q1012" s="63"/>
      <c r="R1012" s="63"/>
      <c r="S1012" s="63"/>
      <c r="T1012" s="63"/>
      <c r="U1012" s="63"/>
      <c r="V1012" s="63"/>
      <c r="W1012" s="63"/>
      <c r="X1012" s="63"/>
      <c r="Y1012" s="63"/>
      <c r="Z1012" s="63"/>
    </row>
    <row r="1013" spans="1:26" ht="15" thickBot="1" x14ac:dyDescent="0.35">
      <c r="A1013" s="63"/>
      <c r="B1013" s="63"/>
      <c r="C1013" s="63"/>
      <c r="D1013" s="63"/>
      <c r="E1013" s="63"/>
      <c r="F1013" s="63"/>
      <c r="G1013" s="63"/>
      <c r="H1013" s="63"/>
      <c r="I1013" s="63"/>
      <c r="J1013" s="63"/>
      <c r="K1013" s="63"/>
      <c r="L1013" s="63"/>
      <c r="M1013" s="63"/>
      <c r="N1013" s="63"/>
      <c r="O1013" s="63"/>
      <c r="P1013" s="63"/>
      <c r="Q1013" s="63"/>
      <c r="R1013" s="63"/>
      <c r="S1013" s="63"/>
      <c r="T1013" s="63"/>
      <c r="U1013" s="63"/>
      <c r="V1013" s="63"/>
      <c r="W1013" s="63"/>
      <c r="X1013" s="63"/>
      <c r="Y1013" s="63"/>
      <c r="Z1013" s="63"/>
    </row>
    <row r="1014" spans="1:26" ht="15" thickBot="1" x14ac:dyDescent="0.35">
      <c r="A1014" s="63"/>
      <c r="B1014" s="63"/>
      <c r="C1014" s="63"/>
      <c r="D1014" s="63"/>
      <c r="E1014" s="63"/>
      <c r="F1014" s="63"/>
      <c r="G1014" s="63"/>
      <c r="H1014" s="63"/>
      <c r="I1014" s="63"/>
      <c r="J1014" s="63"/>
      <c r="K1014" s="63"/>
      <c r="L1014" s="63"/>
      <c r="M1014" s="63"/>
      <c r="N1014" s="63"/>
      <c r="O1014" s="63"/>
      <c r="P1014" s="63"/>
      <c r="Q1014" s="63"/>
      <c r="R1014" s="63"/>
      <c r="S1014" s="63"/>
      <c r="T1014" s="63"/>
      <c r="U1014" s="63"/>
      <c r="V1014" s="63"/>
      <c r="W1014" s="63"/>
      <c r="X1014" s="63"/>
      <c r="Y1014" s="63"/>
      <c r="Z1014" s="63"/>
    </row>
    <row r="1015" spans="1:26" ht="15" thickBot="1" x14ac:dyDescent="0.35">
      <c r="A1015" s="63"/>
      <c r="B1015" s="63"/>
      <c r="C1015" s="63"/>
      <c r="D1015" s="63"/>
      <c r="E1015" s="63"/>
      <c r="F1015" s="63"/>
      <c r="G1015" s="63"/>
      <c r="H1015" s="63"/>
      <c r="I1015" s="63"/>
      <c r="J1015" s="63"/>
      <c r="K1015" s="63"/>
      <c r="L1015" s="63"/>
      <c r="M1015" s="63"/>
      <c r="N1015" s="63"/>
      <c r="O1015" s="63"/>
      <c r="P1015" s="63"/>
      <c r="Q1015" s="63"/>
      <c r="R1015" s="63"/>
      <c r="S1015" s="63"/>
      <c r="T1015" s="63"/>
      <c r="U1015" s="63"/>
      <c r="V1015" s="63"/>
      <c r="W1015" s="63"/>
      <c r="X1015" s="63"/>
      <c r="Y1015" s="63"/>
      <c r="Z1015" s="63"/>
    </row>
    <row r="1016" spans="1:26" ht="15" thickBot="1" x14ac:dyDescent="0.35">
      <c r="A1016" s="63"/>
      <c r="B1016" s="63"/>
      <c r="C1016" s="63"/>
      <c r="D1016" s="63"/>
      <c r="E1016" s="63"/>
      <c r="F1016" s="63"/>
      <c r="G1016" s="63"/>
      <c r="H1016" s="63"/>
      <c r="I1016" s="63"/>
      <c r="J1016" s="63"/>
      <c r="K1016" s="63"/>
      <c r="L1016" s="63"/>
      <c r="M1016" s="63"/>
      <c r="N1016" s="63"/>
      <c r="O1016" s="63"/>
      <c r="P1016" s="63"/>
      <c r="Q1016" s="63"/>
      <c r="R1016" s="63"/>
      <c r="S1016" s="63"/>
      <c r="T1016" s="63"/>
      <c r="U1016" s="63"/>
      <c r="V1016" s="63"/>
      <c r="W1016" s="63"/>
      <c r="X1016" s="63"/>
      <c r="Y1016" s="63"/>
      <c r="Z1016" s="63"/>
    </row>
    <row r="1017" spans="1:26" ht="15" thickBot="1" x14ac:dyDescent="0.35">
      <c r="A1017" s="63"/>
      <c r="B1017" s="63"/>
      <c r="C1017" s="63"/>
      <c r="D1017" s="63"/>
      <c r="E1017" s="63"/>
      <c r="F1017" s="63"/>
      <c r="G1017" s="63"/>
      <c r="H1017" s="63"/>
      <c r="I1017" s="63"/>
      <c r="J1017" s="63"/>
      <c r="K1017" s="63"/>
      <c r="L1017" s="63"/>
      <c r="M1017" s="63"/>
      <c r="N1017" s="63"/>
      <c r="O1017" s="63"/>
      <c r="P1017" s="63"/>
      <c r="Q1017" s="63"/>
      <c r="R1017" s="63"/>
      <c r="S1017" s="63"/>
      <c r="T1017" s="63"/>
      <c r="U1017" s="63"/>
      <c r="V1017" s="63"/>
      <c r="W1017" s="63"/>
      <c r="X1017" s="63"/>
      <c r="Y1017" s="63"/>
      <c r="Z1017" s="63"/>
    </row>
    <row r="1018" spans="1:26" ht="15" thickBot="1" x14ac:dyDescent="0.35">
      <c r="A1018" s="63"/>
      <c r="B1018" s="63"/>
      <c r="C1018" s="63"/>
      <c r="D1018" s="63"/>
      <c r="E1018" s="63"/>
      <c r="F1018" s="63"/>
      <c r="G1018" s="63"/>
      <c r="H1018" s="63"/>
      <c r="I1018" s="63"/>
      <c r="J1018" s="63"/>
      <c r="K1018" s="63"/>
      <c r="L1018" s="63"/>
      <c r="M1018" s="63"/>
      <c r="N1018" s="63"/>
      <c r="O1018" s="63"/>
      <c r="P1018" s="63"/>
      <c r="Q1018" s="63"/>
      <c r="R1018" s="63"/>
      <c r="S1018" s="63"/>
      <c r="T1018" s="63"/>
      <c r="U1018" s="63"/>
      <c r="V1018" s="63"/>
      <c r="W1018" s="63"/>
      <c r="X1018" s="63"/>
      <c r="Y1018" s="63"/>
      <c r="Z1018" s="63"/>
    </row>
    <row r="1019" spans="1:26" ht="15" thickBot="1" x14ac:dyDescent="0.35">
      <c r="A1019" s="63"/>
      <c r="B1019" s="63"/>
      <c r="C1019" s="63"/>
      <c r="D1019" s="63"/>
      <c r="E1019" s="63"/>
      <c r="F1019" s="63"/>
      <c r="G1019" s="63"/>
      <c r="H1019" s="63"/>
      <c r="I1019" s="63"/>
      <c r="J1019" s="63"/>
      <c r="K1019" s="63"/>
      <c r="L1019" s="63"/>
      <c r="M1019" s="63"/>
      <c r="N1019" s="63"/>
      <c r="O1019" s="63"/>
      <c r="P1019" s="63"/>
      <c r="Q1019" s="63"/>
      <c r="R1019" s="63"/>
      <c r="S1019" s="63"/>
      <c r="T1019" s="63"/>
      <c r="U1019" s="63"/>
      <c r="V1019" s="63"/>
      <c r="W1019" s="63"/>
      <c r="X1019" s="63"/>
      <c r="Y1019" s="63"/>
      <c r="Z1019" s="63"/>
    </row>
    <row r="1020" spans="1:26" ht="15" thickBot="1" x14ac:dyDescent="0.35">
      <c r="A1020" s="63"/>
      <c r="B1020" s="63"/>
      <c r="C1020" s="63"/>
      <c r="D1020" s="63"/>
      <c r="E1020" s="63"/>
      <c r="F1020" s="63"/>
      <c r="G1020" s="63"/>
      <c r="H1020" s="63"/>
      <c r="I1020" s="63"/>
      <c r="J1020" s="63"/>
      <c r="K1020" s="63"/>
      <c r="L1020" s="63"/>
      <c r="M1020" s="63"/>
      <c r="N1020" s="63"/>
      <c r="O1020" s="63"/>
      <c r="P1020" s="63"/>
      <c r="Q1020" s="63"/>
      <c r="R1020" s="63"/>
      <c r="S1020" s="63"/>
      <c r="T1020" s="63"/>
      <c r="U1020" s="63"/>
      <c r="V1020" s="63"/>
      <c r="W1020" s="63"/>
      <c r="X1020" s="63"/>
      <c r="Y1020" s="63"/>
      <c r="Z1020" s="63"/>
    </row>
  </sheetData>
  <conditionalFormatting sqref="F1021:F1048576">
    <cfRule type="duplicateValues" dxfId="44" priority="8"/>
  </conditionalFormatting>
  <conditionalFormatting sqref="F1021:G1048576">
    <cfRule type="duplicateValues" dxfId="43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/>
  <dimension ref="A2:N106"/>
  <sheetViews>
    <sheetView topLeftCell="B27" workbookViewId="0">
      <selection activeCell="H2" sqref="H2:N46"/>
    </sheetView>
  </sheetViews>
  <sheetFormatPr defaultRowHeight="14.4" x14ac:dyDescent="0.3"/>
  <cols>
    <col min="1" max="1" width="41.44140625" customWidth="1"/>
    <col min="3" max="3" width="41.109375" customWidth="1"/>
    <col min="4" max="4" width="9.109375" customWidth="1"/>
    <col min="5" max="5" width="13.88671875" customWidth="1"/>
    <col min="7" max="7" width="42.88671875" customWidth="1"/>
  </cols>
  <sheetData>
    <row r="2" spans="1:14" x14ac:dyDescent="0.3">
      <c r="A2" t="s">
        <v>1234</v>
      </c>
      <c r="C2" t="str">
        <f>Основний!E12</f>
        <v>Антонов Олексій Ігорович</v>
      </c>
      <c r="E2" t="b">
        <f>C2=G2</f>
        <v>1</v>
      </c>
      <c r="G2" s="32" t="s">
        <v>1249</v>
      </c>
      <c r="H2" s="33" t="s">
        <v>1393</v>
      </c>
      <c r="I2" s="33" t="s">
        <v>1394</v>
      </c>
      <c r="J2" s="33" t="s">
        <v>142</v>
      </c>
      <c r="K2" s="33" t="s">
        <v>1395</v>
      </c>
      <c r="L2" s="33" t="s">
        <v>1396</v>
      </c>
      <c r="M2" s="33" t="s">
        <v>1397</v>
      </c>
      <c r="N2" s="34" t="s">
        <v>1398</v>
      </c>
    </row>
    <row r="3" spans="1:14" x14ac:dyDescent="0.3">
      <c r="A3" t="s">
        <v>1236</v>
      </c>
      <c r="C3" t="str">
        <f>Основний!E13</f>
        <v>Антонюк Михайло Костянтинович</v>
      </c>
      <c r="E3" t="b">
        <f t="shared" ref="E3:E19" si="0">C3=G3</f>
        <v>0</v>
      </c>
      <c r="G3" t="s">
        <v>1614</v>
      </c>
      <c r="H3" t="s">
        <v>1615</v>
      </c>
      <c r="I3" t="s">
        <v>1616</v>
      </c>
      <c r="J3" t="s">
        <v>142</v>
      </c>
      <c r="K3" t="s">
        <v>1617</v>
      </c>
      <c r="L3" t="s">
        <v>1618</v>
      </c>
      <c r="M3" t="s">
        <v>1619</v>
      </c>
      <c r="N3" t="s">
        <v>1620</v>
      </c>
    </row>
    <row r="4" spans="1:14" x14ac:dyDescent="0.3">
      <c r="A4" t="s">
        <v>1237</v>
      </c>
      <c r="C4" t="str">
        <f>Основний!E14</f>
        <v>Білятинський Микола Васильович</v>
      </c>
      <c r="E4" t="b">
        <f t="shared" si="0"/>
        <v>1</v>
      </c>
      <c r="G4" t="s">
        <v>1228</v>
      </c>
      <c r="H4" t="s">
        <v>1524</v>
      </c>
      <c r="I4" t="s">
        <v>1525</v>
      </c>
      <c r="J4" t="s">
        <v>562</v>
      </c>
      <c r="K4" t="s">
        <v>1526</v>
      </c>
      <c r="L4" t="s">
        <v>1527</v>
      </c>
      <c r="M4" t="s">
        <v>1528</v>
      </c>
      <c r="N4" t="s">
        <v>1529</v>
      </c>
    </row>
    <row r="5" spans="1:14" x14ac:dyDescent="0.3">
      <c r="A5" t="s">
        <v>1132</v>
      </c>
      <c r="C5" t="str">
        <f>Основний!E15</f>
        <v>Бондаренко Андрій Анатолійович</v>
      </c>
      <c r="E5" t="b">
        <f t="shared" si="0"/>
        <v>0</v>
      </c>
      <c r="G5" t="s">
        <v>1562</v>
      </c>
      <c r="H5" t="s">
        <v>1563</v>
      </c>
      <c r="I5" t="s">
        <v>1564</v>
      </c>
      <c r="J5" t="s">
        <v>562</v>
      </c>
      <c r="K5" t="s">
        <v>1565</v>
      </c>
      <c r="L5" t="s">
        <v>1566</v>
      </c>
      <c r="M5" t="s">
        <v>1567</v>
      </c>
      <c r="N5" t="s">
        <v>1568</v>
      </c>
    </row>
    <row r="6" spans="1:14" x14ac:dyDescent="0.3">
      <c r="A6" t="s">
        <v>1143</v>
      </c>
      <c r="C6" t="str">
        <f>Основний!E16</f>
        <v>Бондарук Сергій Анатолійович</v>
      </c>
      <c r="E6" t="b">
        <f t="shared" si="0"/>
        <v>1</v>
      </c>
      <c r="G6" t="s">
        <v>1147</v>
      </c>
      <c r="H6" t="s">
        <v>1542</v>
      </c>
      <c r="I6" t="s">
        <v>1543</v>
      </c>
      <c r="J6" t="s">
        <v>563</v>
      </c>
      <c r="K6" t="s">
        <v>1544</v>
      </c>
      <c r="L6" t="s">
        <v>1545</v>
      </c>
      <c r="M6" t="s">
        <v>1546</v>
      </c>
      <c r="N6" t="s">
        <v>1547</v>
      </c>
    </row>
    <row r="7" spans="1:14" x14ac:dyDescent="0.3">
      <c r="A7" t="s">
        <v>1139</v>
      </c>
      <c r="C7" t="str">
        <f>Основний!E17</f>
        <v>Гиль Руслан Олександрович</v>
      </c>
      <c r="E7" t="b">
        <f t="shared" si="0"/>
        <v>0</v>
      </c>
      <c r="G7" t="s">
        <v>1582</v>
      </c>
      <c r="H7" t="s">
        <v>1583</v>
      </c>
      <c r="I7" t="s">
        <v>1584</v>
      </c>
      <c r="J7" t="s">
        <v>563</v>
      </c>
      <c r="K7" t="s">
        <v>1585</v>
      </c>
      <c r="L7" t="s">
        <v>1586</v>
      </c>
      <c r="M7" t="s">
        <v>1587</v>
      </c>
      <c r="N7" t="s">
        <v>1588</v>
      </c>
    </row>
    <row r="8" spans="1:14" x14ac:dyDescent="0.3">
      <c r="A8" t="s">
        <v>1238</v>
      </c>
      <c r="C8" t="str">
        <f>Основний!E18</f>
        <v>Головко Максим Миколайович</v>
      </c>
      <c r="E8" t="b">
        <f t="shared" si="0"/>
        <v>1</v>
      </c>
      <c r="G8" s="67" t="s">
        <v>1177</v>
      </c>
      <c r="H8" s="67" t="s">
        <v>1411</v>
      </c>
      <c r="I8" s="67" t="s">
        <v>1412</v>
      </c>
      <c r="J8" s="67" t="s">
        <v>142</v>
      </c>
      <c r="K8" s="67" t="s">
        <v>1413</v>
      </c>
      <c r="L8" s="67" t="s">
        <v>1414</v>
      </c>
      <c r="M8" s="67" t="s">
        <v>1415</v>
      </c>
      <c r="N8" s="67" t="s">
        <v>1416</v>
      </c>
    </row>
    <row r="9" spans="1:14" x14ac:dyDescent="0.3">
      <c r="A9" t="s">
        <v>1147</v>
      </c>
      <c r="C9" t="str">
        <f>Основний!E19</f>
        <v>Грицюк Сергій Леонідович</v>
      </c>
      <c r="E9" t="b">
        <f t="shared" si="0"/>
        <v>1</v>
      </c>
      <c r="G9" t="s">
        <v>1243</v>
      </c>
      <c r="H9" t="s">
        <v>1472</v>
      </c>
      <c r="I9" t="s">
        <v>1473</v>
      </c>
      <c r="J9" t="s">
        <v>561</v>
      </c>
      <c r="K9" t="s">
        <v>1474</v>
      </c>
      <c r="L9" t="s">
        <v>1475</v>
      </c>
      <c r="M9" t="s">
        <v>1476</v>
      </c>
      <c r="N9" t="s">
        <v>1477</v>
      </c>
    </row>
    <row r="10" spans="1:14" x14ac:dyDescent="0.3">
      <c r="A10" t="s">
        <v>1240</v>
      </c>
      <c r="C10" t="str">
        <f>Основний!E20</f>
        <v>Данильчук Анатолій Юрійович</v>
      </c>
      <c r="E10" t="b">
        <f t="shared" si="0"/>
        <v>1</v>
      </c>
      <c r="G10" t="s">
        <v>1139</v>
      </c>
      <c r="H10" t="s">
        <v>1460</v>
      </c>
      <c r="I10" t="s">
        <v>1461</v>
      </c>
      <c r="J10" t="s">
        <v>561</v>
      </c>
      <c r="K10" t="s">
        <v>1462</v>
      </c>
      <c r="L10" t="s">
        <v>1463</v>
      </c>
      <c r="M10" t="s">
        <v>1464</v>
      </c>
      <c r="N10" t="s">
        <v>1465</v>
      </c>
    </row>
    <row r="11" spans="1:14" x14ac:dyDescent="0.3">
      <c r="A11" t="s">
        <v>1241</v>
      </c>
      <c r="C11" t="str">
        <f>Основний!E21</f>
        <v>Демчук Віталій Валентинович</v>
      </c>
      <c r="E11" t="b">
        <f t="shared" si="0"/>
        <v>1</v>
      </c>
      <c r="G11" t="s">
        <v>1181</v>
      </c>
      <c r="H11" t="s">
        <v>1501</v>
      </c>
      <c r="I11" t="s">
        <v>1502</v>
      </c>
      <c r="J11" t="s">
        <v>142</v>
      </c>
      <c r="K11" t="s">
        <v>1503</v>
      </c>
      <c r="L11" t="s">
        <v>1504</v>
      </c>
      <c r="M11" t="s">
        <v>1505</v>
      </c>
      <c r="N11" t="s">
        <v>1506</v>
      </c>
    </row>
    <row r="12" spans="1:14" x14ac:dyDescent="0.3">
      <c r="A12" t="s">
        <v>1152</v>
      </c>
      <c r="C12" t="str">
        <f>Основний!E22</f>
        <v>Дехтяренко Володимир Вікторович</v>
      </c>
      <c r="E12" t="b">
        <f t="shared" si="0"/>
        <v>1</v>
      </c>
      <c r="G12" t="s">
        <v>1238</v>
      </c>
      <c r="H12" t="s">
        <v>1357</v>
      </c>
      <c r="I12" t="s">
        <v>1358</v>
      </c>
      <c r="J12" t="s">
        <v>562</v>
      </c>
      <c r="K12" t="s">
        <v>1359</v>
      </c>
      <c r="L12" t="s">
        <v>1360</v>
      </c>
      <c r="M12" t="s">
        <v>1361</v>
      </c>
      <c r="N12" t="s">
        <v>1362</v>
      </c>
    </row>
    <row r="13" spans="1:14" x14ac:dyDescent="0.3">
      <c r="A13" t="s">
        <v>1204</v>
      </c>
      <c r="C13" t="str">
        <f>Основний!E23</f>
        <v>Дроздов Максим Геннадійович</v>
      </c>
      <c r="E13" t="b">
        <f t="shared" si="0"/>
        <v>0</v>
      </c>
      <c r="G13" s="67" t="s">
        <v>1344</v>
      </c>
      <c r="H13" s="67" t="s">
        <v>1345</v>
      </c>
      <c r="I13" s="67" t="s">
        <v>1346</v>
      </c>
      <c r="J13" s="67" t="s">
        <v>563</v>
      </c>
      <c r="K13" s="67" t="s">
        <v>1347</v>
      </c>
      <c r="L13" s="67" t="s">
        <v>1348</v>
      </c>
      <c r="M13" s="67" t="s">
        <v>1349</v>
      </c>
      <c r="N13" s="67" t="s">
        <v>1350</v>
      </c>
    </row>
    <row r="14" spans="1:14" x14ac:dyDescent="0.3">
      <c r="A14" t="s">
        <v>1243</v>
      </c>
      <c r="C14" t="str">
        <f>Основний!E24</f>
        <v>Єрін Володимир Сергійович</v>
      </c>
      <c r="E14" t="b">
        <f t="shared" si="0"/>
        <v>1</v>
      </c>
      <c r="G14" t="s">
        <v>1241</v>
      </c>
      <c r="H14" t="s">
        <v>1363</v>
      </c>
      <c r="I14" t="s">
        <v>1364</v>
      </c>
      <c r="J14" t="s">
        <v>142</v>
      </c>
      <c r="K14" t="s">
        <v>1365</v>
      </c>
      <c r="L14" t="s">
        <v>1366</v>
      </c>
      <c r="M14" t="s">
        <v>1367</v>
      </c>
      <c r="N14" t="s">
        <v>1368</v>
      </c>
    </row>
    <row r="15" spans="1:14" x14ac:dyDescent="0.3">
      <c r="A15" t="s">
        <v>1244</v>
      </c>
      <c r="C15" t="str">
        <f>Основний!E25</f>
        <v>Замоченюк Вадим Павлович</v>
      </c>
      <c r="E15" t="b">
        <f t="shared" si="0"/>
        <v>1</v>
      </c>
      <c r="G15" t="s">
        <v>1262</v>
      </c>
      <c r="H15" t="s">
        <v>1518</v>
      </c>
      <c r="I15" t="s">
        <v>1519</v>
      </c>
      <c r="J15" t="s">
        <v>142</v>
      </c>
      <c r="K15" t="s">
        <v>1520</v>
      </c>
      <c r="L15" t="s">
        <v>1521</v>
      </c>
      <c r="M15" t="s">
        <v>1522</v>
      </c>
      <c r="N15" t="s">
        <v>1523</v>
      </c>
    </row>
    <row r="16" spans="1:14" x14ac:dyDescent="0.3">
      <c r="A16" t="s">
        <v>1245</v>
      </c>
      <c r="C16" t="str">
        <f>Основний!E26</f>
        <v>Ісмаїлов Артем Сарварович</v>
      </c>
      <c r="E16" t="b">
        <f t="shared" si="0"/>
        <v>1</v>
      </c>
      <c r="G16" t="s">
        <v>1220</v>
      </c>
      <c r="H16" t="s">
        <v>1608</v>
      </c>
      <c r="I16" t="s">
        <v>1609</v>
      </c>
      <c r="J16" t="s">
        <v>563</v>
      </c>
      <c r="K16" t="s">
        <v>1610</v>
      </c>
      <c r="L16" t="s">
        <v>1611</v>
      </c>
      <c r="M16" t="s">
        <v>1612</v>
      </c>
      <c r="N16" t="s">
        <v>1613</v>
      </c>
    </row>
    <row r="17" spans="1:14" x14ac:dyDescent="0.3">
      <c r="A17" t="s">
        <v>1161</v>
      </c>
      <c r="C17" t="str">
        <f>Основний!E27</f>
        <v>Карпець Ігор Ігорович</v>
      </c>
      <c r="E17" t="b">
        <f t="shared" si="0"/>
        <v>1</v>
      </c>
      <c r="G17" t="s">
        <v>1244</v>
      </c>
      <c r="H17" t="s">
        <v>1381</v>
      </c>
      <c r="I17" t="s">
        <v>1382</v>
      </c>
      <c r="J17" t="s">
        <v>562</v>
      </c>
      <c r="K17" t="s">
        <v>1383</v>
      </c>
      <c r="L17" t="s">
        <v>1384</v>
      </c>
      <c r="M17" t="s">
        <v>1385</v>
      </c>
      <c r="N17" t="s">
        <v>1386</v>
      </c>
    </row>
    <row r="18" spans="1:14" x14ac:dyDescent="0.3">
      <c r="A18" t="s">
        <v>1205</v>
      </c>
      <c r="C18" t="str">
        <f>Основний!E28</f>
        <v>Кожан Сергій Олександрович</v>
      </c>
      <c r="E18" t="b">
        <f t="shared" si="0"/>
        <v>1</v>
      </c>
      <c r="G18" t="s">
        <v>1343</v>
      </c>
      <c r="H18" t="s">
        <v>1512</v>
      </c>
      <c r="I18" t="s">
        <v>1513</v>
      </c>
      <c r="J18" t="s">
        <v>561</v>
      </c>
      <c r="K18" t="s">
        <v>1514</v>
      </c>
      <c r="L18" t="s">
        <v>1515</v>
      </c>
      <c r="M18" t="s">
        <v>1516</v>
      </c>
      <c r="N18" t="s">
        <v>1517</v>
      </c>
    </row>
    <row r="19" spans="1:14" x14ac:dyDescent="0.3">
      <c r="A19" t="s">
        <v>1247</v>
      </c>
      <c r="C19" t="str">
        <f>Основний!E29</f>
        <v>Любченко Ігор Олександрович</v>
      </c>
      <c r="E19" t="b">
        <f t="shared" si="0"/>
        <v>1</v>
      </c>
      <c r="G19" s="67" t="s">
        <v>1205</v>
      </c>
      <c r="H19" s="67" t="s">
        <v>1387</v>
      </c>
      <c r="I19" s="67" t="s">
        <v>1388</v>
      </c>
      <c r="J19" s="67" t="s">
        <v>562</v>
      </c>
      <c r="K19" s="67" t="s">
        <v>1389</v>
      </c>
      <c r="L19" s="67" t="s">
        <v>1390</v>
      </c>
      <c r="M19" s="67" t="s">
        <v>1391</v>
      </c>
      <c r="N19" s="67" t="s">
        <v>1392</v>
      </c>
    </row>
    <row r="20" spans="1:14" x14ac:dyDescent="0.3">
      <c r="A20" t="s">
        <v>1248</v>
      </c>
      <c r="C20" t="str">
        <f>Основний!E30</f>
        <v>Ляшук Олександр Олександрович</v>
      </c>
      <c r="E20" t="b">
        <f t="shared" ref="E20:E83" si="1">C20=G20</f>
        <v>0</v>
      </c>
      <c r="G20" t="s">
        <v>1569</v>
      </c>
      <c r="H20" t="s">
        <v>1570</v>
      </c>
      <c r="I20" t="s">
        <v>1571</v>
      </c>
      <c r="J20" t="s">
        <v>563</v>
      </c>
      <c r="K20" t="s">
        <v>1572</v>
      </c>
      <c r="L20" t="s">
        <v>1573</v>
      </c>
      <c r="M20" t="s">
        <v>1574</v>
      </c>
      <c r="N20" t="s">
        <v>1575</v>
      </c>
    </row>
    <row r="21" spans="1:14" x14ac:dyDescent="0.3">
      <c r="A21" t="s">
        <v>1249</v>
      </c>
      <c r="C21" t="str">
        <f>Основний!E31</f>
        <v>Масляк Едуард Ярославович</v>
      </c>
      <c r="E21" t="b">
        <f t="shared" si="1"/>
        <v>1</v>
      </c>
      <c r="G21" t="s">
        <v>1215</v>
      </c>
      <c r="H21" t="s">
        <v>1442</v>
      </c>
      <c r="I21" t="s">
        <v>1443</v>
      </c>
      <c r="J21" t="s">
        <v>561</v>
      </c>
      <c r="K21" t="s">
        <v>1444</v>
      </c>
      <c r="L21" t="s">
        <v>1445</v>
      </c>
      <c r="M21" t="s">
        <v>1446</v>
      </c>
      <c r="N21" t="s">
        <v>1447</v>
      </c>
    </row>
    <row r="22" spans="1:14" x14ac:dyDescent="0.3">
      <c r="A22" t="s">
        <v>1250</v>
      </c>
      <c r="C22" t="str">
        <f>Основний!E32</f>
        <v>Михалкін Руслан Сергійович</v>
      </c>
      <c r="E22" t="b">
        <f t="shared" si="1"/>
        <v>1</v>
      </c>
      <c r="G22" t="s">
        <v>1132</v>
      </c>
      <c r="H22" t="s">
        <v>1351</v>
      </c>
      <c r="I22" t="s">
        <v>1352</v>
      </c>
      <c r="J22" t="s">
        <v>563</v>
      </c>
      <c r="K22" t="s">
        <v>1353</v>
      </c>
      <c r="L22" t="s">
        <v>1354</v>
      </c>
      <c r="M22" t="s">
        <v>1355</v>
      </c>
      <c r="N22" t="s">
        <v>1356</v>
      </c>
    </row>
    <row r="23" spans="1:14" x14ac:dyDescent="0.3">
      <c r="A23" t="s">
        <v>1173</v>
      </c>
      <c r="C23" t="str">
        <f>Основний!E33</f>
        <v>Міщенко Дмитро Віталійович</v>
      </c>
      <c r="E23" t="b">
        <f t="shared" si="1"/>
        <v>0</v>
      </c>
      <c r="G23" s="67" t="s">
        <v>1536</v>
      </c>
      <c r="H23" s="67" t="s">
        <v>1537</v>
      </c>
      <c r="I23" s="67" t="s">
        <v>1538</v>
      </c>
      <c r="J23" s="67" t="s">
        <v>142</v>
      </c>
      <c r="K23" s="67" t="s">
        <v>1539</v>
      </c>
      <c r="L23" s="67" t="s">
        <v>1540</v>
      </c>
      <c r="M23" s="67" t="s">
        <v>1541</v>
      </c>
      <c r="N23" s="67"/>
    </row>
    <row r="24" spans="1:14" x14ac:dyDescent="0.3">
      <c r="A24" t="s">
        <v>1169</v>
      </c>
      <c r="C24" t="str">
        <f>Основний!E34</f>
        <v>Морозов Олег Миколайович</v>
      </c>
      <c r="E24" t="b">
        <f t="shared" si="1"/>
        <v>1</v>
      </c>
      <c r="G24" t="s">
        <v>1236</v>
      </c>
      <c r="H24" t="s">
        <v>1454</v>
      </c>
      <c r="I24" t="s">
        <v>1455</v>
      </c>
      <c r="J24" t="s">
        <v>561</v>
      </c>
      <c r="K24" t="s">
        <v>1456</v>
      </c>
      <c r="L24" t="s">
        <v>1457</v>
      </c>
      <c r="M24" t="s">
        <v>1458</v>
      </c>
      <c r="N24" t="s">
        <v>1459</v>
      </c>
    </row>
    <row r="25" spans="1:14" x14ac:dyDescent="0.3">
      <c r="A25" t="s">
        <v>1252</v>
      </c>
      <c r="C25" t="str">
        <f>Основний!E35</f>
        <v>Новосельцев Максим Іванович</v>
      </c>
      <c r="E25" t="b">
        <f t="shared" si="1"/>
        <v>0</v>
      </c>
      <c r="G25" t="s">
        <v>1435</v>
      </c>
      <c r="H25" t="s">
        <v>1436</v>
      </c>
      <c r="I25" t="s">
        <v>1437</v>
      </c>
      <c r="J25" t="s">
        <v>561</v>
      </c>
      <c r="K25" t="s">
        <v>1438</v>
      </c>
      <c r="L25" t="s">
        <v>1439</v>
      </c>
      <c r="M25" t="s">
        <v>1440</v>
      </c>
      <c r="N25" t="s">
        <v>1441</v>
      </c>
    </row>
    <row r="26" spans="1:14" x14ac:dyDescent="0.3">
      <c r="A26" t="s">
        <v>1253</v>
      </c>
      <c r="C26" t="str">
        <f>Основний!E36</f>
        <v>Одинський Дмитро Анатолійович</v>
      </c>
      <c r="E26" t="b">
        <f t="shared" si="1"/>
        <v>1</v>
      </c>
      <c r="G26" t="s">
        <v>1240</v>
      </c>
      <c r="H26" t="s">
        <v>1466</v>
      </c>
      <c r="I26" t="s">
        <v>1467</v>
      </c>
      <c r="J26" t="s">
        <v>563</v>
      </c>
      <c r="K26" t="s">
        <v>1468</v>
      </c>
      <c r="L26" t="s">
        <v>1469</v>
      </c>
      <c r="M26" t="s">
        <v>1470</v>
      </c>
      <c r="N26" t="s">
        <v>1471</v>
      </c>
    </row>
    <row r="27" spans="1:14" x14ac:dyDescent="0.3">
      <c r="A27" t="s">
        <v>1254</v>
      </c>
      <c r="C27" t="str">
        <f>Основний!E37</f>
        <v>Орлов Олександр Михайлович</v>
      </c>
      <c r="E27" t="b">
        <f t="shared" si="1"/>
        <v>1</v>
      </c>
      <c r="G27" t="s">
        <v>1152</v>
      </c>
      <c r="H27" t="s">
        <v>1369</v>
      </c>
      <c r="I27" t="s">
        <v>1370</v>
      </c>
      <c r="J27" t="s">
        <v>561</v>
      </c>
      <c r="K27" t="s">
        <v>1371</v>
      </c>
      <c r="L27" t="s">
        <v>1372</v>
      </c>
      <c r="M27" t="s">
        <v>1373</v>
      </c>
      <c r="N27" t="s">
        <v>1374</v>
      </c>
    </row>
    <row r="28" spans="1:14" x14ac:dyDescent="0.3">
      <c r="A28" t="s">
        <v>1177</v>
      </c>
      <c r="C28" t="str">
        <f>Основний!E38</f>
        <v>Оштук Сергій Вікторович</v>
      </c>
      <c r="E28" t="b">
        <f t="shared" si="1"/>
        <v>1</v>
      </c>
      <c r="G28" t="s">
        <v>1252</v>
      </c>
      <c r="H28" t="s">
        <v>1405</v>
      </c>
      <c r="I28" t="s">
        <v>1406</v>
      </c>
      <c r="J28" t="s">
        <v>563</v>
      </c>
      <c r="K28" t="s">
        <v>1407</v>
      </c>
      <c r="L28" t="s">
        <v>1408</v>
      </c>
      <c r="M28" t="s">
        <v>1409</v>
      </c>
      <c r="N28" t="s">
        <v>1410</v>
      </c>
    </row>
    <row r="29" spans="1:14" x14ac:dyDescent="0.3">
      <c r="A29" t="s">
        <v>1255</v>
      </c>
      <c r="C29" t="str">
        <f>Основний!E39</f>
        <v>Пономаренко Руслан Васильович</v>
      </c>
      <c r="E29" t="b">
        <f t="shared" si="1"/>
        <v>1</v>
      </c>
      <c r="G29" t="s">
        <v>1237</v>
      </c>
      <c r="H29" t="s">
        <v>1530</v>
      </c>
      <c r="I29" t="s">
        <v>1531</v>
      </c>
      <c r="J29" t="s">
        <v>563</v>
      </c>
      <c r="K29" t="s">
        <v>1532</v>
      </c>
      <c r="L29" t="s">
        <v>1533</v>
      </c>
      <c r="M29" t="s">
        <v>1534</v>
      </c>
      <c r="N29" t="s">
        <v>1535</v>
      </c>
    </row>
    <row r="30" spans="1:14" x14ac:dyDescent="0.3">
      <c r="A30" t="s">
        <v>1256</v>
      </c>
      <c r="C30" t="str">
        <f>Основний!E40</f>
        <v>Порало Євгеній Андрійович</v>
      </c>
      <c r="E30" t="b">
        <f t="shared" si="1"/>
        <v>1</v>
      </c>
      <c r="G30" t="s">
        <v>1169</v>
      </c>
      <c r="H30" t="s">
        <v>1489</v>
      </c>
      <c r="I30" t="s">
        <v>1490</v>
      </c>
      <c r="J30" t="s">
        <v>563</v>
      </c>
      <c r="K30" t="s">
        <v>1491</v>
      </c>
      <c r="L30" t="s">
        <v>1492</v>
      </c>
      <c r="M30" t="s">
        <v>1493</v>
      </c>
      <c r="N30" t="s">
        <v>1494</v>
      </c>
    </row>
    <row r="31" spans="1:14" x14ac:dyDescent="0.3">
      <c r="A31" t="s">
        <v>1185</v>
      </c>
      <c r="C31" t="str">
        <f>Основний!E41</f>
        <v>Прокопчук Борис Борисович</v>
      </c>
      <c r="E31" t="b">
        <f t="shared" si="1"/>
        <v>1</v>
      </c>
      <c r="G31" t="s">
        <v>1247</v>
      </c>
      <c r="H31" t="s">
        <v>1483</v>
      </c>
      <c r="I31" t="s">
        <v>1484</v>
      </c>
      <c r="J31" t="s">
        <v>142</v>
      </c>
      <c r="K31" t="s">
        <v>1485</v>
      </c>
      <c r="L31" t="s">
        <v>1486</v>
      </c>
      <c r="M31" t="s">
        <v>1487</v>
      </c>
      <c r="N31" t="s">
        <v>1488</v>
      </c>
    </row>
    <row r="32" spans="1:14" x14ac:dyDescent="0.3">
      <c r="A32" t="s">
        <v>1181</v>
      </c>
      <c r="C32" t="str">
        <f>Основний!E42</f>
        <v>Пустовойт Анатолій Васильович</v>
      </c>
      <c r="E32" t="b">
        <f t="shared" si="1"/>
        <v>1</v>
      </c>
      <c r="G32" t="s">
        <v>1256</v>
      </c>
      <c r="H32" t="s">
        <v>1417</v>
      </c>
      <c r="I32" t="s">
        <v>1418</v>
      </c>
      <c r="J32" t="s">
        <v>142</v>
      </c>
      <c r="K32" t="s">
        <v>1419</v>
      </c>
      <c r="L32" t="s">
        <v>1420</v>
      </c>
      <c r="M32" t="s">
        <v>1421</v>
      </c>
      <c r="N32" t="s">
        <v>1422</v>
      </c>
    </row>
    <row r="33" spans="1:14" x14ac:dyDescent="0.3">
      <c r="A33" t="s">
        <v>1258</v>
      </c>
      <c r="C33" t="str">
        <f>Основний!E43</f>
        <v>Рабик Віталій Іванович</v>
      </c>
      <c r="E33" t="b">
        <f t="shared" si="1"/>
        <v>1</v>
      </c>
      <c r="G33" s="67" t="s">
        <v>1161</v>
      </c>
      <c r="H33" s="67" t="s">
        <v>1478</v>
      </c>
      <c r="I33" s="67" t="s">
        <v>1479</v>
      </c>
      <c r="J33" s="67" t="s">
        <v>562</v>
      </c>
      <c r="K33" s="67" t="s">
        <v>1480</v>
      </c>
      <c r="L33" s="67" t="s">
        <v>1481</v>
      </c>
      <c r="M33" s="67" t="s">
        <v>1482</v>
      </c>
      <c r="N33" s="67" t="s">
        <v>33</v>
      </c>
    </row>
    <row r="34" spans="1:14" x14ac:dyDescent="0.3">
      <c r="A34" t="s">
        <v>1259</v>
      </c>
      <c r="C34" t="str">
        <f>Основний!E44</f>
        <v>Рудич Євгеній Костянтинович</v>
      </c>
      <c r="E34" t="b">
        <f t="shared" si="1"/>
        <v>0</v>
      </c>
      <c r="G34" t="s">
        <v>1595</v>
      </c>
      <c r="H34" t="s">
        <v>1596</v>
      </c>
      <c r="I34" t="s">
        <v>1597</v>
      </c>
      <c r="J34" t="s">
        <v>142</v>
      </c>
      <c r="K34" t="s">
        <v>1598</v>
      </c>
      <c r="L34" t="s">
        <v>1599</v>
      </c>
      <c r="M34" t="s">
        <v>1600</v>
      </c>
      <c r="N34" t="s">
        <v>1601</v>
      </c>
    </row>
    <row r="35" spans="1:14" x14ac:dyDescent="0.3">
      <c r="A35" t="s">
        <v>1196</v>
      </c>
      <c r="C35" t="str">
        <f>Основний!E45</f>
        <v>Сабінін Євген Вікторович</v>
      </c>
      <c r="E35" t="b">
        <f t="shared" si="1"/>
        <v>0</v>
      </c>
      <c r="G35" s="67" t="s">
        <v>1548</v>
      </c>
      <c r="H35" s="67" t="s">
        <v>1549</v>
      </c>
      <c r="I35" s="67" t="s">
        <v>1550</v>
      </c>
      <c r="J35" s="67" t="s">
        <v>562</v>
      </c>
      <c r="K35" s="67" t="s">
        <v>1551</v>
      </c>
      <c r="L35" s="67" t="s">
        <v>1552</v>
      </c>
      <c r="M35" s="67" t="s">
        <v>1553</v>
      </c>
      <c r="N35" s="67" t="s">
        <v>1554</v>
      </c>
    </row>
    <row r="36" spans="1:14" x14ac:dyDescent="0.3">
      <c r="A36" t="s">
        <v>1260</v>
      </c>
      <c r="C36" t="str">
        <f>Основний!E46</f>
        <v>Саєнко Олександр Миколайович</v>
      </c>
      <c r="E36" t="b">
        <f t="shared" si="1"/>
        <v>1</v>
      </c>
      <c r="G36" s="67" t="s">
        <v>1259</v>
      </c>
      <c r="H36" s="67" t="s">
        <v>1589</v>
      </c>
      <c r="I36" s="67" t="s">
        <v>1590</v>
      </c>
      <c r="J36" s="67" t="s">
        <v>563</v>
      </c>
      <c r="K36" s="67" t="s">
        <v>1591</v>
      </c>
      <c r="L36" s="67" t="s">
        <v>1592</v>
      </c>
      <c r="M36" s="67" t="s">
        <v>1593</v>
      </c>
      <c r="N36" s="67" t="s">
        <v>1594</v>
      </c>
    </row>
    <row r="37" spans="1:14" x14ac:dyDescent="0.3">
      <c r="A37" t="s">
        <v>1200</v>
      </c>
      <c r="C37" t="str">
        <f>Основний!E47</f>
        <v>Сігнаєвський Володимир Валерійович</v>
      </c>
      <c r="E37" t="b">
        <f t="shared" si="1"/>
        <v>1</v>
      </c>
      <c r="G37" t="s">
        <v>1196</v>
      </c>
      <c r="H37" t="s">
        <v>1501</v>
      </c>
      <c r="I37" t="s">
        <v>1507</v>
      </c>
      <c r="J37" t="s">
        <v>142</v>
      </c>
      <c r="K37" t="s">
        <v>1508</v>
      </c>
      <c r="L37" t="s">
        <v>1509</v>
      </c>
      <c r="M37" t="s">
        <v>1510</v>
      </c>
      <c r="N37" t="s">
        <v>1511</v>
      </c>
    </row>
    <row r="38" spans="1:14" x14ac:dyDescent="0.3">
      <c r="A38" t="s">
        <v>1261</v>
      </c>
      <c r="C38" t="str">
        <f>Основний!E48</f>
        <v>Сіренко Владислав Олександрович</v>
      </c>
      <c r="E38" t="b">
        <f t="shared" si="1"/>
        <v>0</v>
      </c>
      <c r="G38" t="s">
        <v>1555</v>
      </c>
      <c r="H38" t="s">
        <v>1556</v>
      </c>
      <c r="I38" t="s">
        <v>1557</v>
      </c>
      <c r="J38" t="s">
        <v>563</v>
      </c>
      <c r="K38" t="s">
        <v>1558</v>
      </c>
      <c r="L38" t="s">
        <v>1559</v>
      </c>
      <c r="M38" t="s">
        <v>1560</v>
      </c>
      <c r="N38" t="s">
        <v>1561</v>
      </c>
    </row>
    <row r="39" spans="1:14" x14ac:dyDescent="0.3">
      <c r="A39" t="s">
        <v>1262</v>
      </c>
      <c r="C39" t="str">
        <f>Основний!E49</f>
        <v>Сокаррас Сокаррас Руслан Марселович</v>
      </c>
      <c r="E39" t="b">
        <f t="shared" si="1"/>
        <v>1</v>
      </c>
      <c r="G39" t="s">
        <v>1260</v>
      </c>
      <c r="H39" t="s">
        <v>1429</v>
      </c>
      <c r="I39" t="s">
        <v>1430</v>
      </c>
      <c r="J39" t="s">
        <v>142</v>
      </c>
      <c r="K39" t="s">
        <v>1431</v>
      </c>
      <c r="L39" t="s">
        <v>1432</v>
      </c>
      <c r="M39" t="s">
        <v>1433</v>
      </c>
      <c r="N39" t="s">
        <v>1434</v>
      </c>
    </row>
    <row r="40" spans="1:14" x14ac:dyDescent="0.3">
      <c r="A40" t="s">
        <v>1207</v>
      </c>
      <c r="C40" t="str">
        <f>Основний!E50</f>
        <v>Стеценко Вадим Анатолійович</v>
      </c>
      <c r="E40" t="b">
        <f t="shared" si="1"/>
        <v>1</v>
      </c>
      <c r="G40" t="s">
        <v>1254</v>
      </c>
      <c r="H40" t="s">
        <v>1495</v>
      </c>
      <c r="I40" t="s">
        <v>1496</v>
      </c>
      <c r="J40" t="s">
        <v>563</v>
      </c>
      <c r="K40" t="s">
        <v>1497</v>
      </c>
      <c r="L40" t="s">
        <v>1498</v>
      </c>
      <c r="M40" t="s">
        <v>1499</v>
      </c>
      <c r="N40" t="s">
        <v>1500</v>
      </c>
    </row>
    <row r="41" spans="1:14" x14ac:dyDescent="0.3">
      <c r="A41" t="s">
        <v>1343</v>
      </c>
      <c r="C41" t="str">
        <f>Основний!E51</f>
        <v>Танасійчук Вадим Павлович</v>
      </c>
      <c r="E41" t="b">
        <f t="shared" si="1"/>
        <v>1</v>
      </c>
      <c r="G41" t="s">
        <v>1224</v>
      </c>
      <c r="H41" t="s">
        <v>1448</v>
      </c>
      <c r="I41" t="s">
        <v>1449</v>
      </c>
      <c r="J41" t="s">
        <v>562</v>
      </c>
      <c r="K41" t="s">
        <v>1450</v>
      </c>
      <c r="L41" t="s">
        <v>1451</v>
      </c>
      <c r="M41" t="s">
        <v>1452</v>
      </c>
      <c r="N41" t="s">
        <v>1453</v>
      </c>
    </row>
    <row r="42" spans="1:14" x14ac:dyDescent="0.3">
      <c r="A42" t="s">
        <v>1215</v>
      </c>
      <c r="C42" t="str">
        <f>Основний!E52</f>
        <v>Толкачов Євгеній Олександрович</v>
      </c>
      <c r="E42" t="b">
        <f t="shared" si="1"/>
        <v>1</v>
      </c>
      <c r="G42" t="s">
        <v>1250</v>
      </c>
      <c r="H42" t="s">
        <v>1399</v>
      </c>
      <c r="I42" t="s">
        <v>1400</v>
      </c>
      <c r="J42" t="s">
        <v>563</v>
      </c>
      <c r="K42" t="s">
        <v>1401</v>
      </c>
      <c r="L42" t="s">
        <v>1402</v>
      </c>
      <c r="M42" t="s">
        <v>1403</v>
      </c>
      <c r="N42" t="s">
        <v>1404</v>
      </c>
    </row>
    <row r="43" spans="1:14" x14ac:dyDescent="0.3">
      <c r="A43" t="s">
        <v>1220</v>
      </c>
      <c r="C43" t="str">
        <f>Основний!E53</f>
        <v>Трейтяк Сергій Павлович</v>
      </c>
      <c r="E43" t="b">
        <f t="shared" si="1"/>
        <v>1</v>
      </c>
      <c r="G43" s="67" t="s">
        <v>1255</v>
      </c>
      <c r="H43" s="67" t="s">
        <v>1576</v>
      </c>
      <c r="I43" s="67" t="s">
        <v>1577</v>
      </c>
      <c r="J43" s="67" t="s">
        <v>142</v>
      </c>
      <c r="K43" s="67" t="s">
        <v>1578</v>
      </c>
      <c r="L43" s="67" t="s">
        <v>1579</v>
      </c>
      <c r="M43" s="67" t="s">
        <v>1580</v>
      </c>
      <c r="N43" s="67" t="s">
        <v>1581</v>
      </c>
    </row>
    <row r="44" spans="1:14" x14ac:dyDescent="0.3">
      <c r="A44" t="s">
        <v>1263</v>
      </c>
      <c r="C44" t="str">
        <f>Основний!E54</f>
        <v>Харитончик Віталій Леонідович</v>
      </c>
      <c r="E44" t="b">
        <f t="shared" si="1"/>
        <v>1</v>
      </c>
      <c r="G44" t="s">
        <v>1258</v>
      </c>
      <c r="H44" t="s">
        <v>1423</v>
      </c>
      <c r="I44" t="s">
        <v>1424</v>
      </c>
      <c r="J44" t="s">
        <v>562</v>
      </c>
      <c r="K44" t="s">
        <v>1425</v>
      </c>
      <c r="L44" t="s">
        <v>1426</v>
      </c>
      <c r="M44" t="s">
        <v>1427</v>
      </c>
      <c r="N44" t="s">
        <v>1428</v>
      </c>
    </row>
    <row r="45" spans="1:14" x14ac:dyDescent="0.3">
      <c r="A45" t="s">
        <v>1224</v>
      </c>
      <c r="C45" t="str">
        <f>Основний!E55</f>
        <v>Цьолух Олександр Олександрович</v>
      </c>
      <c r="E45" t="b">
        <f t="shared" si="1"/>
        <v>0</v>
      </c>
      <c r="G45" s="67" t="s">
        <v>1602</v>
      </c>
      <c r="H45" s="67" t="s">
        <v>1603</v>
      </c>
      <c r="I45" s="67" t="s">
        <v>1604</v>
      </c>
      <c r="J45" s="67" t="s">
        <v>561</v>
      </c>
      <c r="K45" s="67" t="s">
        <v>1605</v>
      </c>
      <c r="L45" s="67" t="s">
        <v>1606</v>
      </c>
      <c r="M45" s="67" t="s">
        <v>1607</v>
      </c>
      <c r="N45" s="67"/>
    </row>
    <row r="46" spans="1:14" x14ac:dyDescent="0.3">
      <c r="A46" t="s">
        <v>1228</v>
      </c>
      <c r="C46" t="str">
        <f>Основний!E56</f>
        <v>Чорний Владислав Сергійович</v>
      </c>
      <c r="E46" t="b">
        <f t="shared" si="1"/>
        <v>1</v>
      </c>
      <c r="G46" t="s">
        <v>1204</v>
      </c>
      <c r="H46" t="s">
        <v>1375</v>
      </c>
      <c r="I46" t="s">
        <v>1376</v>
      </c>
      <c r="J46" t="s">
        <v>562</v>
      </c>
      <c r="K46" t="s">
        <v>1377</v>
      </c>
      <c r="L46" t="s">
        <v>1378</v>
      </c>
      <c r="M46" t="s">
        <v>1379</v>
      </c>
      <c r="N46" t="s">
        <v>1380</v>
      </c>
    </row>
    <row r="47" spans="1:14" x14ac:dyDescent="0.3">
      <c r="C47">
        <f>Основний!E57</f>
        <v>0</v>
      </c>
      <c r="E47" t="b">
        <f t="shared" si="1"/>
        <v>1</v>
      </c>
    </row>
    <row r="48" spans="1:14" x14ac:dyDescent="0.3">
      <c r="C48">
        <f>Основний!E58</f>
        <v>0</v>
      </c>
      <c r="E48" t="b">
        <f t="shared" si="1"/>
        <v>1</v>
      </c>
      <c r="G48" s="67"/>
      <c r="H48" s="67"/>
      <c r="I48" s="67"/>
      <c r="J48" s="67"/>
      <c r="K48" s="67"/>
      <c r="L48" s="67"/>
      <c r="M48" s="67"/>
      <c r="N48" s="67"/>
    </row>
    <row r="49" spans="3:14" x14ac:dyDescent="0.3">
      <c r="C49">
        <f>Основний!E59</f>
        <v>0</v>
      </c>
      <c r="E49" t="b">
        <f t="shared" si="1"/>
        <v>1</v>
      </c>
    </row>
    <row r="50" spans="3:14" x14ac:dyDescent="0.3">
      <c r="C50">
        <f>Основний!E60</f>
        <v>0</v>
      </c>
      <c r="E50" t="b">
        <f t="shared" si="1"/>
        <v>1</v>
      </c>
    </row>
    <row r="51" spans="3:14" x14ac:dyDescent="0.3">
      <c r="C51">
        <f>Основний!E61</f>
        <v>0</v>
      </c>
      <c r="E51" t="b">
        <f t="shared" si="1"/>
        <v>1</v>
      </c>
    </row>
    <row r="52" spans="3:14" x14ac:dyDescent="0.3">
      <c r="C52">
        <f>Основний!E62</f>
        <v>0</v>
      </c>
      <c r="E52" t="b">
        <f t="shared" si="1"/>
        <v>1</v>
      </c>
    </row>
    <row r="53" spans="3:14" x14ac:dyDescent="0.3">
      <c r="C53">
        <f>Основний!E63</f>
        <v>0</v>
      </c>
      <c r="E53" t="b">
        <f t="shared" si="1"/>
        <v>1</v>
      </c>
    </row>
    <row r="54" spans="3:14" x14ac:dyDescent="0.3">
      <c r="C54">
        <f>Основний!E64</f>
        <v>0</v>
      </c>
      <c r="E54" t="b">
        <f t="shared" si="1"/>
        <v>1</v>
      </c>
    </row>
    <row r="55" spans="3:14" x14ac:dyDescent="0.3">
      <c r="C55">
        <f>Основний!E65</f>
        <v>0</v>
      </c>
      <c r="E55" t="b">
        <f t="shared" si="1"/>
        <v>1</v>
      </c>
      <c r="G55" s="67"/>
      <c r="H55" s="67"/>
      <c r="I55" s="67"/>
      <c r="J55" s="67"/>
      <c r="K55" s="67"/>
      <c r="L55" s="67"/>
      <c r="M55" s="67"/>
      <c r="N55" s="67"/>
    </row>
    <row r="56" spans="3:14" x14ac:dyDescent="0.3">
      <c r="C56">
        <f>Основний!E66</f>
        <v>0</v>
      </c>
      <c r="E56" t="b">
        <f t="shared" si="1"/>
        <v>1</v>
      </c>
    </row>
    <row r="57" spans="3:14" x14ac:dyDescent="0.3">
      <c r="C57">
        <f>Основний!E67</f>
        <v>0</v>
      </c>
      <c r="E57" t="b">
        <f t="shared" si="1"/>
        <v>1</v>
      </c>
    </row>
    <row r="58" spans="3:14" x14ac:dyDescent="0.3">
      <c r="C58">
        <f>Основний!E68</f>
        <v>0</v>
      </c>
      <c r="E58" t="b">
        <f t="shared" si="1"/>
        <v>1</v>
      </c>
    </row>
    <row r="59" spans="3:14" x14ac:dyDescent="0.3">
      <c r="C59">
        <f>Основний!E69</f>
        <v>0</v>
      </c>
      <c r="E59" t="b">
        <f t="shared" si="1"/>
        <v>1</v>
      </c>
    </row>
    <row r="60" spans="3:14" x14ac:dyDescent="0.3">
      <c r="C60">
        <f>Основний!E70</f>
        <v>0</v>
      </c>
      <c r="E60" t="b">
        <f t="shared" si="1"/>
        <v>1</v>
      </c>
    </row>
    <row r="61" spans="3:14" x14ac:dyDescent="0.3">
      <c r="C61">
        <f>Основний!E71</f>
        <v>0</v>
      </c>
      <c r="E61" t="b">
        <f t="shared" si="1"/>
        <v>1</v>
      </c>
    </row>
    <row r="62" spans="3:14" x14ac:dyDescent="0.3">
      <c r="C62">
        <f>Основний!E72</f>
        <v>0</v>
      </c>
      <c r="E62" t="b">
        <f t="shared" si="1"/>
        <v>1</v>
      </c>
    </row>
    <row r="63" spans="3:14" x14ac:dyDescent="0.3">
      <c r="C63">
        <f>Основний!E73</f>
        <v>0</v>
      </c>
      <c r="E63" t="b">
        <f t="shared" si="1"/>
        <v>1</v>
      </c>
    </row>
    <row r="64" spans="3:14" x14ac:dyDescent="0.3">
      <c r="C64">
        <f>Основний!E74</f>
        <v>0</v>
      </c>
      <c r="E64" t="b">
        <f t="shared" si="1"/>
        <v>1</v>
      </c>
    </row>
    <row r="65" spans="3:14" x14ac:dyDescent="0.3">
      <c r="C65">
        <f>Основний!E75</f>
        <v>0</v>
      </c>
      <c r="E65" t="b">
        <f t="shared" si="1"/>
        <v>1</v>
      </c>
    </row>
    <row r="66" spans="3:14" x14ac:dyDescent="0.3">
      <c r="C66">
        <f>Основний!E76</f>
        <v>0</v>
      </c>
      <c r="E66" t="b">
        <f t="shared" si="1"/>
        <v>1</v>
      </c>
    </row>
    <row r="67" spans="3:14" x14ac:dyDescent="0.3">
      <c r="C67">
        <f>Основний!E77</f>
        <v>0</v>
      </c>
      <c r="E67" t="b">
        <f t="shared" si="1"/>
        <v>1</v>
      </c>
    </row>
    <row r="68" spans="3:14" x14ac:dyDescent="0.3">
      <c r="C68">
        <f>Основний!E78</f>
        <v>0</v>
      </c>
      <c r="E68" t="b">
        <f t="shared" si="1"/>
        <v>1</v>
      </c>
    </row>
    <row r="69" spans="3:14" x14ac:dyDescent="0.3">
      <c r="C69">
        <f>Основний!E79</f>
        <v>0</v>
      </c>
      <c r="E69" t="b">
        <f t="shared" si="1"/>
        <v>1</v>
      </c>
    </row>
    <row r="70" spans="3:14" x14ac:dyDescent="0.3">
      <c r="C70">
        <f>Основний!E80</f>
        <v>0</v>
      </c>
      <c r="E70" t="b">
        <f t="shared" si="1"/>
        <v>1</v>
      </c>
    </row>
    <row r="71" spans="3:14" x14ac:dyDescent="0.3">
      <c r="C71">
        <f>Основний!E81</f>
        <v>0</v>
      </c>
      <c r="E71" t="b">
        <f t="shared" si="1"/>
        <v>1</v>
      </c>
      <c r="G71" s="67"/>
      <c r="H71" s="67"/>
      <c r="I71" s="67"/>
      <c r="J71" s="67"/>
      <c r="K71" s="67"/>
      <c r="L71" s="67"/>
      <c r="M71" s="67"/>
      <c r="N71" s="67"/>
    </row>
    <row r="72" spans="3:14" x14ac:dyDescent="0.3">
      <c r="C72">
        <f>Основний!E82</f>
        <v>0</v>
      </c>
      <c r="E72" t="b">
        <f t="shared" si="1"/>
        <v>1</v>
      </c>
      <c r="G72" s="67"/>
      <c r="H72" s="67"/>
      <c r="I72" s="67"/>
      <c r="J72" s="67"/>
      <c r="K72" s="67"/>
      <c r="L72" s="67"/>
      <c r="M72" s="67"/>
      <c r="N72" s="67"/>
    </row>
    <row r="73" spans="3:14" x14ac:dyDescent="0.3">
      <c r="C73">
        <f>Основний!E83</f>
        <v>0</v>
      </c>
      <c r="E73" t="b">
        <f t="shared" si="1"/>
        <v>1</v>
      </c>
    </row>
    <row r="74" spans="3:14" x14ac:dyDescent="0.3">
      <c r="C74">
        <f>Основний!E84</f>
        <v>0</v>
      </c>
      <c r="E74" t="b">
        <f t="shared" si="1"/>
        <v>1</v>
      </c>
    </row>
    <row r="75" spans="3:14" x14ac:dyDescent="0.3">
      <c r="C75">
        <f>Основний!E85</f>
        <v>0</v>
      </c>
      <c r="E75" t="b">
        <f t="shared" si="1"/>
        <v>1</v>
      </c>
    </row>
    <row r="76" spans="3:14" x14ac:dyDescent="0.3">
      <c r="C76">
        <f>Основний!E86</f>
        <v>0</v>
      </c>
      <c r="E76" t="b">
        <f t="shared" si="1"/>
        <v>1</v>
      </c>
    </row>
    <row r="77" spans="3:14" x14ac:dyDescent="0.3">
      <c r="C77">
        <f>Основний!E87</f>
        <v>0</v>
      </c>
      <c r="E77" t="b">
        <f t="shared" si="1"/>
        <v>1</v>
      </c>
    </row>
    <row r="78" spans="3:14" x14ac:dyDescent="0.3">
      <c r="C78">
        <f>Основний!E88</f>
        <v>0</v>
      </c>
      <c r="E78" t="b">
        <f t="shared" si="1"/>
        <v>1</v>
      </c>
    </row>
    <row r="79" spans="3:14" x14ac:dyDescent="0.3">
      <c r="C79">
        <f>Основний!E89</f>
        <v>0</v>
      </c>
      <c r="E79" t="b">
        <f t="shared" si="1"/>
        <v>1</v>
      </c>
    </row>
    <row r="80" spans="3:14" x14ac:dyDescent="0.3">
      <c r="C80">
        <f>Основний!E90</f>
        <v>0</v>
      </c>
      <c r="E80" t="b">
        <f t="shared" si="1"/>
        <v>1</v>
      </c>
    </row>
    <row r="81" spans="3:7" x14ac:dyDescent="0.3">
      <c r="C81">
        <f>Основний!E91</f>
        <v>0</v>
      </c>
      <c r="E81" t="b">
        <f t="shared" si="1"/>
        <v>1</v>
      </c>
    </row>
    <row r="82" spans="3:7" x14ac:dyDescent="0.3">
      <c r="C82">
        <f>Основний!E92</f>
        <v>0</v>
      </c>
      <c r="E82" t="b">
        <f t="shared" si="1"/>
        <v>1</v>
      </c>
    </row>
    <row r="83" spans="3:7" x14ac:dyDescent="0.3">
      <c r="C83">
        <f>Основний!E93</f>
        <v>0</v>
      </c>
      <c r="E83" t="b">
        <f t="shared" si="1"/>
        <v>1</v>
      </c>
    </row>
    <row r="84" spans="3:7" x14ac:dyDescent="0.3">
      <c r="C84">
        <f>Основний!E94</f>
        <v>0</v>
      </c>
      <c r="E84" t="b">
        <f t="shared" ref="E84:E93" si="2">C84=G84</f>
        <v>1</v>
      </c>
    </row>
    <row r="85" spans="3:7" x14ac:dyDescent="0.3">
      <c r="C85">
        <f>Основний!E95</f>
        <v>0</v>
      </c>
      <c r="E85" t="b">
        <f t="shared" si="2"/>
        <v>1</v>
      </c>
    </row>
    <row r="86" spans="3:7" x14ac:dyDescent="0.3">
      <c r="C86">
        <f>Основний!E96</f>
        <v>0</v>
      </c>
      <c r="E86" t="b">
        <f t="shared" si="2"/>
        <v>1</v>
      </c>
      <c r="G86" s="1"/>
    </row>
    <row r="87" spans="3:7" x14ac:dyDescent="0.3">
      <c r="C87">
        <f>Основний!E97</f>
        <v>0</v>
      </c>
      <c r="E87" t="b">
        <f t="shared" si="2"/>
        <v>1</v>
      </c>
    </row>
    <row r="88" spans="3:7" x14ac:dyDescent="0.3">
      <c r="C88">
        <f>Основний!E98</f>
        <v>0</v>
      </c>
      <c r="E88" t="b">
        <f t="shared" si="2"/>
        <v>1</v>
      </c>
    </row>
    <row r="89" spans="3:7" x14ac:dyDescent="0.3">
      <c r="C89">
        <f>Основний!E99</f>
        <v>0</v>
      </c>
      <c r="E89" t="b">
        <f t="shared" si="2"/>
        <v>1</v>
      </c>
    </row>
    <row r="90" spans="3:7" x14ac:dyDescent="0.3">
      <c r="C90">
        <f>Основний!E100</f>
        <v>0</v>
      </c>
      <c r="E90" t="b">
        <f t="shared" si="2"/>
        <v>1</v>
      </c>
    </row>
    <row r="91" spans="3:7" x14ac:dyDescent="0.3">
      <c r="C91">
        <f>Основний!E101</f>
        <v>0</v>
      </c>
      <c r="E91" t="b">
        <f t="shared" si="2"/>
        <v>1</v>
      </c>
    </row>
    <row r="92" spans="3:7" x14ac:dyDescent="0.3">
      <c r="C92">
        <f>Основний!E102</f>
        <v>0</v>
      </c>
      <c r="E92" t="b">
        <f t="shared" si="2"/>
        <v>1</v>
      </c>
    </row>
    <row r="93" spans="3:7" x14ac:dyDescent="0.3">
      <c r="C93">
        <f>Основний!E103</f>
        <v>0</v>
      </c>
      <c r="E93" t="b">
        <f t="shared" si="2"/>
        <v>1</v>
      </c>
    </row>
    <row r="94" spans="3:7" x14ac:dyDescent="0.3">
      <c r="C94">
        <f>Основний!E104</f>
        <v>0</v>
      </c>
    </row>
    <row r="95" spans="3:7" x14ac:dyDescent="0.3">
      <c r="C95">
        <f>Основний!E105</f>
        <v>0</v>
      </c>
    </row>
    <row r="96" spans="3:7" x14ac:dyDescent="0.3">
      <c r="C96">
        <f>Основний!E106</f>
        <v>0</v>
      </c>
    </row>
    <row r="97" spans="3:3" x14ac:dyDescent="0.3">
      <c r="C97">
        <f>Основний!E107</f>
        <v>0</v>
      </c>
    </row>
    <row r="98" spans="3:3" x14ac:dyDescent="0.3">
      <c r="C98">
        <f>Основний!E108</f>
        <v>0</v>
      </c>
    </row>
    <row r="99" spans="3:3" x14ac:dyDescent="0.3">
      <c r="C99">
        <f>Основний!E109</f>
        <v>0</v>
      </c>
    </row>
    <row r="100" spans="3:3" x14ac:dyDescent="0.3">
      <c r="C100">
        <f>Основний!E110</f>
        <v>0</v>
      </c>
    </row>
    <row r="101" spans="3:3" x14ac:dyDescent="0.3">
      <c r="C101">
        <f>Основний!E111</f>
        <v>0</v>
      </c>
    </row>
    <row r="102" spans="3:3" x14ac:dyDescent="0.3">
      <c r="C102">
        <f>Основний!E112</f>
        <v>0</v>
      </c>
    </row>
    <row r="103" spans="3:3" x14ac:dyDescent="0.3">
      <c r="C103">
        <f>Основний!E113</f>
        <v>0</v>
      </c>
    </row>
    <row r="104" spans="3:3" x14ac:dyDescent="0.3">
      <c r="C104">
        <f>Основний!E114</f>
        <v>0</v>
      </c>
    </row>
    <row r="105" spans="3:3" x14ac:dyDescent="0.3">
      <c r="C105">
        <f>Основний!E115</f>
        <v>0</v>
      </c>
    </row>
    <row r="106" spans="3:3" x14ac:dyDescent="0.3">
      <c r="C106">
        <f>Основний!E116</f>
        <v>0</v>
      </c>
    </row>
  </sheetData>
  <sortState ref="G2:N106">
    <sortCondition ref="G2:G106"/>
  </sortState>
  <conditionalFormatting sqref="G3">
    <cfRule type="duplicateValues" dxfId="42" priority="6"/>
    <cfRule type="duplicateValues" dxfId="41" priority="17"/>
  </conditionalFormatting>
  <conditionalFormatting sqref="G8:G13">
    <cfRule type="duplicateValues" dxfId="40" priority="14"/>
  </conditionalFormatting>
  <conditionalFormatting sqref="G6:G13 G3 G1 G57:G1048576 G27:G48 G50:G55">
    <cfRule type="duplicateValues" dxfId="39" priority="395"/>
  </conditionalFormatting>
  <conditionalFormatting sqref="A1:A1048576 C1:C1048576">
    <cfRule type="duplicateValues" dxfId="38" priority="1"/>
  </conditionalFormatting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4.4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5" customWidth="1"/>
    <col min="12" max="12" width="42.109375" customWidth="1"/>
    <col min="13" max="14" width="11.5546875" style="5" customWidth="1"/>
    <col min="16" max="16" width="10.88671875" customWidth="1"/>
  </cols>
  <sheetData>
    <row r="1" spans="1:16" s="6" customFormat="1" ht="32.25" customHeight="1" x14ac:dyDescent="0.3">
      <c r="A1" s="6" t="str" cm="1">
        <f t="array" ref="A1:A172">Основний!C10:C180</f>
        <v>№ з/п</v>
      </c>
      <c r="B1" s="6" t="str" cm="1">
        <f t="array" ref="B1:B172">CONCATENATE("", Основний!E10:E180)</f>
        <v>45</v>
      </c>
      <c r="C1" s="6" t="str" cm="1">
        <f t="array" ref="C1:C172">CONCATENATE("", TEXT(Основний!I10:I180,"dd.mm.yyyy"))</f>
        <v>Дата народження</v>
      </c>
      <c r="D1" s="7" t="str" cm="1">
        <f t="array" ref="D1:D172">CONCATENATE("", Основний!J10:J180)</f>
        <v>ідентифікаційний код</v>
      </c>
      <c r="E1" s="7" t="s">
        <v>29</v>
      </c>
      <c r="F1" s="7" t="str" cm="1">
        <f t="array" ref="F1:F172">CONCATENATE("", Основний!K10:K180)</f>
        <v>військовий квиток</v>
      </c>
      <c r="G1" s="7" t="s">
        <v>29</v>
      </c>
      <c r="H1" s="7" t="str" cm="1">
        <f t="array" ref="H1:H172">CONCATENATE("", Основний!L10:L180)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3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3">
      <c r="A3">
        <v>1</v>
      </c>
      <c r="B3" t="str">
        <v>Антонов Олексій Ігорович</v>
      </c>
      <c r="C3" s="10" t="str">
        <v>19.04.1987</v>
      </c>
      <c r="D3" s="1" t="str">
        <v>3188515353</v>
      </c>
      <c r="E3" s="1">
        <f>IF(D3="", "", LEN(D3))</f>
        <v>10</v>
      </c>
      <c r="F3" t="str">
        <v>АГ040903</v>
      </c>
      <c r="G3" s="1">
        <f>IF(F3="", "", LEN(F3))</f>
        <v>8</v>
      </c>
      <c r="H3" t="str">
        <v>МН588749
Золочівським РВ УМВС України в Харківській обл.
26.08.2003</v>
      </c>
      <c r="I3" s="1">
        <f t="shared" ref="I3:I34" si="0">IF(H3="", "", LEN(H3))</f>
        <v>67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31886</v>
      </c>
    </row>
    <row r="4" spans="1:16" x14ac:dyDescent="0.3">
      <c r="A4">
        <v>2</v>
      </c>
      <c r="B4" t="str">
        <v>Антонюк Михайло Костянтинович</v>
      </c>
      <c r="C4" s="9" t="str">
        <v>09.03.1994</v>
      </c>
      <c r="D4" s="1" t="str">
        <v>3440112155</v>
      </c>
      <c r="E4" s="1">
        <f t="shared" ref="E4:E67" si="3">IF(D4="", "", LEN(D4))</f>
        <v>10</v>
      </c>
      <c r="F4" t="str">
        <v>АГ608576</v>
      </c>
      <c r="G4" s="1">
        <f t="shared" ref="G4:G67" si="4">IF(F4="", "", LEN(F4))</f>
        <v>8</v>
      </c>
      <c r="H4" t="str">
        <v>АН872186
Саксаганським РВ Криворізького МУ ГУМВС України в Дніпропетровській обл.
22.04.2010</v>
      </c>
      <c r="I4" s="1">
        <f t="shared" si="0"/>
        <v>92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3">
      <c r="A5">
        <v>3</v>
      </c>
      <c r="B5" t="str">
        <v>Білятинський Микола Васильович</v>
      </c>
      <c r="C5" s="9" t="str">
        <v>22.08.1983</v>
      </c>
      <c r="D5" s="1" t="str">
        <v>3054923032</v>
      </c>
      <c r="E5" s="1">
        <f t="shared" si="3"/>
        <v>10</v>
      </c>
      <c r="F5" t="str">
        <v>АГ 608578</v>
      </c>
      <c r="G5" s="1">
        <f t="shared" si="4"/>
        <v>9</v>
      </c>
      <c r="H5" t="str">
        <v>003169586
7111
27.03.2019</v>
      </c>
      <c r="I5" s="1">
        <f t="shared" si="0"/>
        <v>25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3">
      <c r="A6">
        <v>4</v>
      </c>
      <c r="B6" t="str">
        <v>Бондаренко Андрій Анатолійович</v>
      </c>
      <c r="C6" s="9" t="str">
        <v>27.08.1987</v>
      </c>
      <c r="D6" s="1" t="str">
        <v>3201520676</v>
      </c>
      <c r="E6" s="1">
        <f t="shared" si="3"/>
        <v>10</v>
      </c>
      <c r="F6" t="str">
        <v>АВ 984796</v>
      </c>
      <c r="G6" s="1">
        <f t="shared" si="4"/>
        <v>9</v>
      </c>
      <c r="H6" t="str">
        <v>001337925</v>
      </c>
      <c r="I6" s="1">
        <f t="shared" si="0"/>
        <v>9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3">
      <c r="A7">
        <v>5</v>
      </c>
      <c r="B7" t="str">
        <v>Бондарук Сергій Анатолійович</v>
      </c>
      <c r="C7" s="9" t="str">
        <v>10.07.1985</v>
      </c>
      <c r="D7" s="1" t="str">
        <v>3123719910</v>
      </c>
      <c r="E7" s="1">
        <f t="shared" si="3"/>
        <v>10</v>
      </c>
      <c r="F7" t="str">
        <v>МО 695062</v>
      </c>
      <c r="G7" s="1">
        <f t="shared" si="4"/>
        <v>9</v>
      </c>
      <c r="H7" t="str">
        <v/>
      </c>
      <c r="I7" s="1" t="str">
        <f t="shared" si="0"/>
        <v/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3">
      <c r="A8">
        <v>6</v>
      </c>
      <c r="B8" t="str">
        <v>Гиль Руслан Олександрович</v>
      </c>
      <c r="C8" s="9" t="str">
        <v>26.11.1991</v>
      </c>
      <c r="D8" s="1" t="str">
        <v>3356709215</v>
      </c>
      <c r="E8" s="1">
        <f t="shared" si="3"/>
        <v>10</v>
      </c>
      <c r="F8" t="str">
        <v>АВ 951560</v>
      </c>
      <c r="G8" s="1">
        <f t="shared" si="4"/>
        <v>9</v>
      </c>
      <c r="H8" t="str">
        <v>МТ 410924</v>
      </c>
      <c r="I8" s="1">
        <f t="shared" si="0"/>
        <v>9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3">
      <c r="A9">
        <v>7</v>
      </c>
      <c r="B9" t="str">
        <v>Головко Максим Миколайович</v>
      </c>
      <c r="C9" s="9" t="str">
        <v>08.09.1985</v>
      </c>
      <c r="D9" s="1" t="str">
        <v>3129703954</v>
      </c>
      <c r="E9" s="1">
        <f t="shared" si="3"/>
        <v>10</v>
      </c>
      <c r="F9" t="str">
        <v>АГ 039974</v>
      </c>
      <c r="G9" s="1">
        <f t="shared" si="4"/>
        <v>9</v>
      </c>
      <c r="H9" t="str">
        <v>МВ 391109
Роменським ГОУМВД Сумської обл
15.08.2008</v>
      </c>
      <c r="I9" s="1">
        <f t="shared" si="0"/>
        <v>51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3">
      <c r="A10">
        <v>8</v>
      </c>
      <c r="B10" t="str">
        <v>Грицюк Сергій Леонідович</v>
      </c>
      <c r="C10" s="9" t="str">
        <v>12.06.1988</v>
      </c>
      <c r="D10" s="1" t="str">
        <v>3230516793</v>
      </c>
      <c r="E10" s="1">
        <f t="shared" si="3"/>
        <v>10</v>
      </c>
      <c r="F10" t="str">
        <v>АВ137089</v>
      </c>
      <c r="G10" s="1">
        <f t="shared" si="4"/>
        <v>8</v>
      </c>
      <c r="H10" t="str">
        <v>АС940860
Ковельським МРВ УМВС України у Волинській обл.
21.09.20040</v>
      </c>
      <c r="I10" s="1">
        <f t="shared" si="0"/>
        <v>67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3">
      <c r="A11">
        <v>9</v>
      </c>
      <c r="B11" t="str">
        <v>Данильчук Анатолій Юрійович</v>
      </c>
      <c r="C11" s="9" t="str">
        <v>20.08.1985</v>
      </c>
      <c r="D11" s="1" t="str">
        <v>3127814874</v>
      </c>
      <c r="E11" s="1">
        <f t="shared" si="3"/>
        <v>10</v>
      </c>
      <c r="F11" t="str">
        <v>АГ 626173</v>
      </c>
      <c r="G11" s="1">
        <f t="shared" si="4"/>
        <v>9</v>
      </c>
      <c r="H11" t="str">
        <v>ВМ 969043
Червоноармійським РВ УМВС УКР в Житомирській обл
17.10.2001</v>
      </c>
      <c r="I11" s="1">
        <f t="shared" si="0"/>
        <v>69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3">
      <c r="A12">
        <v>10</v>
      </c>
      <c r="B12" t="str">
        <v>Демчук Віталій Валентинович</v>
      </c>
      <c r="C12" s="9" t="str">
        <v>22.06.1995</v>
      </c>
      <c r="D12" s="1" t="str">
        <v>3487109332</v>
      </c>
      <c r="E12" s="1">
        <f t="shared" si="3"/>
        <v>10</v>
      </c>
      <c r="F12" t="str">
        <v>АГ 040499</v>
      </c>
      <c r="G12" s="1">
        <f t="shared" si="4"/>
        <v>9</v>
      </c>
      <c r="H12" t="str">
        <v>006836669</v>
      </c>
      <c r="I12" s="1">
        <f t="shared" si="0"/>
        <v>9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3">
      <c r="A13">
        <v>11</v>
      </c>
      <c r="B13" t="str">
        <v>Дехтяренко Володимир Вікторович</v>
      </c>
      <c r="C13" s="9" t="str">
        <v>28.06.1992</v>
      </c>
      <c r="D13" s="1" t="str">
        <v>3378213099</v>
      </c>
      <c r="E13" s="1">
        <f t="shared" si="3"/>
        <v>10</v>
      </c>
      <c r="F13" t="str">
        <v>СО716269</v>
      </c>
      <c r="G13" s="1">
        <f t="shared" si="4"/>
        <v>8</v>
      </c>
      <c r="H13" t="str">
        <v>008289931
виданий 1833
03.10.2022</v>
      </c>
      <c r="I13" s="1">
        <f t="shared" si="0"/>
        <v>33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3">
      <c r="A14">
        <v>12</v>
      </c>
      <c r="B14" t="str">
        <v>Дроздов Максим Геннадійович</v>
      </c>
      <c r="C14" s="9" t="str">
        <v>27.06.1983</v>
      </c>
      <c r="D14" s="1" t="str">
        <v>3049312357</v>
      </c>
      <c r="E14" s="1">
        <f t="shared" si="3"/>
        <v>10</v>
      </c>
      <c r="F14" t="str">
        <v>АГ184194</v>
      </c>
      <c r="G14" s="1">
        <f t="shared" si="4"/>
        <v>8</v>
      </c>
      <c r="H14" t="str">
        <v>ЕМ589778</v>
      </c>
      <c r="I14" s="1">
        <f t="shared" si="0"/>
        <v>8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3">
      <c r="A15">
        <v>13</v>
      </c>
      <c r="B15" t="str">
        <v>Єрін Володимир Сергійович</v>
      </c>
      <c r="C15" s="9" t="str">
        <v>03.03.1994</v>
      </c>
      <c r="D15" s="1" t="str">
        <v>3439516317</v>
      </c>
      <c r="E15" s="1">
        <f t="shared" si="3"/>
        <v>10</v>
      </c>
      <c r="F15" t="str">
        <v>АВ455607</v>
      </c>
      <c r="G15" s="1">
        <f t="shared" si="4"/>
        <v>8</v>
      </c>
      <c r="H15" t="str">
        <v>004175302
виданий 7111
11.11.2019</v>
      </c>
      <c r="I15" s="1">
        <f t="shared" si="0"/>
        <v>33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3">
      <c r="A16">
        <v>14</v>
      </c>
      <c r="B16" t="str">
        <v>Замоченюк Вадим Павлович</v>
      </c>
      <c r="C16" s="9" t="str">
        <v>19.07.1986</v>
      </c>
      <c r="D16" s="1" t="str">
        <v>3161122673</v>
      </c>
      <c r="E16" s="1">
        <f t="shared" si="3"/>
        <v>10</v>
      </c>
      <c r="F16" t="str">
        <v>АГ139696</v>
      </c>
      <c r="G16" s="1">
        <f t="shared" si="4"/>
        <v>8</v>
      </c>
      <c r="H16" t="str">
        <v>АВ518352
Томашпільським РВ УМВС України у Вінницькій обл.
26.02.2003</v>
      </c>
      <c r="I16" s="1">
        <f t="shared" si="0"/>
        <v>68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3">
      <c r="A17">
        <v>15</v>
      </c>
      <c r="B17" t="str">
        <v>Ісмаїлов Артем Сарварович</v>
      </c>
      <c r="C17" s="9" t="str">
        <v>07.08.1997</v>
      </c>
      <c r="D17" s="1" t="str">
        <v>3564812079</v>
      </c>
      <c r="E17" s="1">
        <f t="shared" si="3"/>
        <v>10</v>
      </c>
      <c r="F17" t="str">
        <v>АВ 995867</v>
      </c>
      <c r="G17" s="1">
        <f t="shared" si="4"/>
        <v>9</v>
      </c>
      <c r="H17" t="str">
        <v>ВН 610912</v>
      </c>
      <c r="I17" s="1">
        <f t="shared" si="0"/>
        <v>9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3">
      <c r="A18">
        <v>16</v>
      </c>
      <c r="B18" t="str">
        <v>Карпець Ігор Ігорович</v>
      </c>
      <c r="C18" s="9" t="str">
        <v>11.10.1996</v>
      </c>
      <c r="D18" s="1" t="str">
        <v>3534800533</v>
      </c>
      <c r="E18" s="1">
        <f t="shared" si="3"/>
        <v>10</v>
      </c>
      <c r="F18" t="str">
        <v>АГ178952</v>
      </c>
      <c r="G18" s="1">
        <f t="shared" si="4"/>
        <v>8</v>
      </c>
      <c r="H18" t="str">
        <v>Сарненським РВ УДМС України в Рівненській обл.
14.12.2012</v>
      </c>
      <c r="I18" s="1">
        <f t="shared" si="0"/>
        <v>57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3">
      <c r="A19">
        <v>17</v>
      </c>
      <c r="B19" t="str">
        <v>Кожан Сергій Олександрович</v>
      </c>
      <c r="C19" s="9" t="str">
        <v>06.12.1980</v>
      </c>
      <c r="D19" s="1" t="str">
        <v>2956016052</v>
      </c>
      <c r="E19" s="1">
        <f t="shared" si="3"/>
        <v>10</v>
      </c>
      <c r="F19" t="str">
        <v>АГ 139678</v>
      </c>
      <c r="G19" s="1">
        <f t="shared" si="4"/>
        <v>9</v>
      </c>
      <c r="H19" t="str">
        <v>00823034</v>
      </c>
      <c r="I19" s="1">
        <f t="shared" si="0"/>
        <v>8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3">
      <c r="A20">
        <v>18</v>
      </c>
      <c r="B20" t="str">
        <v>Любченко Ігор Олександрович</v>
      </c>
      <c r="C20" s="9" t="str">
        <v>16.10.1994</v>
      </c>
      <c r="D20" s="1" t="str">
        <v>3462203759</v>
      </c>
      <c r="E20" s="1">
        <f t="shared" si="3"/>
        <v>10</v>
      </c>
      <c r="F20" t="str">
        <v>АВ 951554</v>
      </c>
      <c r="G20" s="1">
        <f t="shared" si="4"/>
        <v>9</v>
      </c>
      <c r="H20" t="str">
        <v/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3">
      <c r="A21">
        <v>19</v>
      </c>
      <c r="B21" t="str">
        <v>Ляшук Олександр Олександрович</v>
      </c>
      <c r="C21" s="9" t="str">
        <v>14.11.1999</v>
      </c>
      <c r="D21" s="1" t="str">
        <v>3647705870</v>
      </c>
      <c r="E21" s="1">
        <f t="shared" si="3"/>
        <v>10</v>
      </c>
      <c r="F21" t="str">
        <v>АГ039970</v>
      </c>
      <c r="G21" s="1">
        <f t="shared" si="4"/>
        <v>8</v>
      </c>
      <c r="H21" t="str">
        <v>МЮ417232
Гощанським РС УДМС України в Рівненській обл.
27.01.2010</v>
      </c>
      <c r="I21" s="1">
        <f t="shared" si="0"/>
        <v>65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3">
      <c r="A22">
        <v>20</v>
      </c>
      <c r="B22" t="str">
        <v>Масляк Едуард Ярославович</v>
      </c>
      <c r="C22" s="9" t="str">
        <v>21.05.1984</v>
      </c>
      <c r="D22" s="1" t="str">
        <v>3082205493</v>
      </c>
      <c r="E22" s="1">
        <f t="shared" si="3"/>
        <v>10</v>
      </c>
      <c r="F22" t="str">
        <v>АГ 139692</v>
      </c>
      <c r="G22" s="1">
        <f t="shared" si="4"/>
        <v>9</v>
      </c>
      <c r="H22" t="str">
        <v>АВ 615380
Калинівським РВ УМВС УКР в Вінницькій обл
26.08.2004</v>
      </c>
      <c r="I22" s="1">
        <f t="shared" si="0"/>
        <v>62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3">
      <c r="A23">
        <v>21</v>
      </c>
      <c r="B23" t="str">
        <v>Михалкін Руслан Сергійович</v>
      </c>
      <c r="C23" s="9" t="str">
        <v>04.04.1984</v>
      </c>
      <c r="D23" s="1" t="str">
        <v>3077508532</v>
      </c>
      <c r="E23" s="1">
        <f t="shared" si="3"/>
        <v>10</v>
      </c>
      <c r="F23" t="str">
        <v>СО 448175</v>
      </c>
      <c r="G23" s="1">
        <f t="shared" si="4"/>
        <v>9</v>
      </c>
      <c r="H23" t="str">
        <v>ВМ 981039
Житомирським МВ УМВС УКР в Житомирській обл
19.05.2001</v>
      </c>
      <c r="I23" s="1">
        <f t="shared" si="0"/>
        <v>64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3">
      <c r="A24">
        <v>22</v>
      </c>
      <c r="B24" t="str">
        <v>Міщенко Дмитро Віталійович</v>
      </c>
      <c r="C24" s="9" t="str">
        <v>16.01.1985</v>
      </c>
      <c r="D24" s="1" t="str">
        <v>3106219397</v>
      </c>
      <c r="E24" s="1">
        <f t="shared" si="3"/>
        <v>10</v>
      </c>
      <c r="F24" t="str">
        <v>АГ 626093</v>
      </c>
      <c r="G24" s="1">
        <f t="shared" si="4"/>
        <v>9</v>
      </c>
      <c r="H24" t="str">
        <v>СМ 358599
Тетіївським РВ РУ МВС УКР в Київській обл
15.11.2001</v>
      </c>
      <c r="I24" s="1">
        <f t="shared" si="0"/>
        <v>62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3">
      <c r="A25">
        <v>23</v>
      </c>
      <c r="B25" t="str">
        <v>Морозов Олег Миколайович</v>
      </c>
      <c r="C25" s="9" t="str">
        <v>09.08.1984</v>
      </c>
      <c r="D25" s="1" t="str">
        <v>3090225693</v>
      </c>
      <c r="E25" s="1">
        <f t="shared" si="3"/>
        <v>10</v>
      </c>
      <c r="F25" t="str">
        <v>АГ608359</v>
      </c>
      <c r="G25" s="1">
        <f t="shared" si="4"/>
        <v>8</v>
      </c>
      <c r="H25" t="str">
        <v>НЕ017997
Христинівським РВ УМВС України в Черкаській обл.
15.11.2001</v>
      </c>
      <c r="I25" s="1">
        <f t="shared" si="0"/>
        <v>68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3">
      <c r="A26">
        <v>24</v>
      </c>
      <c r="B26" t="str">
        <v>Новосельцев Максим Іванович</v>
      </c>
      <c r="C26" s="9" t="str">
        <v>16.04.1999</v>
      </c>
      <c r="D26" s="1" t="str">
        <v>3626502512</v>
      </c>
      <c r="E26" s="1">
        <f t="shared" si="3"/>
        <v>10</v>
      </c>
      <c r="F26" t="str">
        <v>АГ 139689</v>
      </c>
      <c r="G26" s="1">
        <f t="shared" si="4"/>
        <v>9</v>
      </c>
      <c r="H26" t="str">
        <v>007910308</v>
      </c>
      <c r="I26" s="1">
        <f t="shared" si="0"/>
        <v>9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3">
      <c r="A27">
        <v>25</v>
      </c>
      <c r="B27" t="str">
        <v>Одинський Дмитро Анатолійович</v>
      </c>
      <c r="C27" s="9" t="str">
        <v>19.06.1996</v>
      </c>
      <c r="D27" s="1" t="str">
        <v>3523409793</v>
      </c>
      <c r="E27" s="1">
        <f t="shared" si="3"/>
        <v>10</v>
      </c>
      <c r="F27" t="str">
        <v>АВ972718</v>
      </c>
      <c r="G27" s="1">
        <f t="shared" si="4"/>
        <v>8</v>
      </c>
      <c r="H27" t="str">
        <v>СТ292698</v>
      </c>
      <c r="I27" s="1">
        <f t="shared" si="0"/>
        <v>8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3">
      <c r="A28">
        <v>26</v>
      </c>
      <c r="B28" t="str">
        <v>Орлов Олександр Михайлович</v>
      </c>
      <c r="C28" s="9" t="str">
        <v>11.07.1986</v>
      </c>
      <c r="D28" s="1" t="str">
        <v>3160302930</v>
      </c>
      <c r="E28" s="1">
        <f t="shared" si="3"/>
        <v>10</v>
      </c>
      <c r="F28" t="str">
        <v>АГ 006742</v>
      </c>
      <c r="G28" s="1">
        <f t="shared" si="4"/>
        <v>9</v>
      </c>
      <c r="H28" t="str">
        <v>СВ 798986
Красноармійським РВ УМВС УКР в Донецькій обл
16.07.2002</v>
      </c>
      <c r="I28" s="1">
        <f t="shared" si="0"/>
        <v>65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3">
      <c r="A29">
        <v>27</v>
      </c>
      <c r="B29" t="str">
        <v>Оштук Сергій Вікторович</v>
      </c>
      <c r="C29" s="9" t="str">
        <v>02.03.1991</v>
      </c>
      <c r="D29" s="1" t="str">
        <v>3329800013</v>
      </c>
      <c r="E29" s="1">
        <f t="shared" si="3"/>
        <v>10</v>
      </c>
      <c r="F29" t="str">
        <v>АГ039973</v>
      </c>
      <c r="G29" s="1">
        <f t="shared" si="4"/>
        <v>8</v>
      </c>
      <c r="H29" t="str">
        <v>СТ266079</v>
      </c>
      <c r="I29" s="1">
        <f t="shared" si="0"/>
        <v>8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3">
      <c r="A30">
        <v>28</v>
      </c>
      <c r="B30" t="str">
        <v>Пономаренко Руслан Васильович</v>
      </c>
      <c r="C30" s="9" t="str">
        <v>07.12.1983</v>
      </c>
      <c r="D30" s="1" t="str">
        <v>3065612312</v>
      </c>
      <c r="E30" s="1">
        <f t="shared" si="3"/>
        <v>10</v>
      </c>
      <c r="F30" t="str">
        <v>МО504028</v>
      </c>
      <c r="G30" s="1">
        <f t="shared" si="4"/>
        <v>8</v>
      </c>
      <c r="H30" t="str">
        <v>008187507
виданий 7113
07.09.2022</v>
      </c>
      <c r="I30" s="1">
        <f t="shared" si="0"/>
        <v>33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3">
      <c r="A31">
        <v>29</v>
      </c>
      <c r="B31" t="str">
        <v>Порало Євгеній Андрійович</v>
      </c>
      <c r="C31" s="9" t="str">
        <v>23.10.1991</v>
      </c>
      <c r="D31" s="1" t="str">
        <v>3335016217</v>
      </c>
      <c r="E31" s="1">
        <f t="shared" si="3"/>
        <v>10</v>
      </c>
      <c r="F31" t="str">
        <v>АГ 613042</v>
      </c>
      <c r="G31" s="1">
        <f t="shared" si="4"/>
        <v>9</v>
      </c>
      <c r="H31" t="str">
        <v>МЕ 850766
Дарницьким РУ ГУ МВС УКР в м. Києві
28.12.2007</v>
      </c>
      <c r="I31" s="1">
        <f t="shared" si="0"/>
        <v>56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3">
      <c r="A32">
        <v>30</v>
      </c>
      <c r="B32" t="str">
        <v>Прокопчук Борис Борисович</v>
      </c>
      <c r="C32" s="9" t="str">
        <v>03.08.1987</v>
      </c>
      <c r="D32" s="1" t="str">
        <v>3199106252</v>
      </c>
      <c r="E32" s="1">
        <f t="shared" si="3"/>
        <v>10</v>
      </c>
      <c r="F32" t="str">
        <v>АВ951553</v>
      </c>
      <c r="G32" s="1">
        <f t="shared" si="4"/>
        <v>8</v>
      </c>
      <c r="H32" t="str">
        <v>КС705471
Франківським РВ ЛМУ ГУ МВС України у Львівській обл.
31.03.2009</v>
      </c>
      <c r="I32" s="1">
        <f t="shared" si="0"/>
        <v>72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3">
      <c r="A33">
        <v>31</v>
      </c>
      <c r="B33" t="str">
        <v>Пустовойт Анатолій Васильович</v>
      </c>
      <c r="C33" s="9" t="str">
        <v>02.07.1993</v>
      </c>
      <c r="D33" s="1" t="str">
        <v>3415111755</v>
      </c>
      <c r="E33" s="1">
        <f t="shared" si="3"/>
        <v>10</v>
      </c>
      <c r="F33" t="str">
        <v>АГ037760</v>
      </c>
      <c r="G33" s="1">
        <f t="shared" si="4"/>
        <v>8</v>
      </c>
      <c r="H33" t="str">
        <v>СЮ347531
Бердянським МВ УДМС України в Запорізькій обл.
04.06.2014</v>
      </c>
      <c r="I33" s="1">
        <f t="shared" si="0"/>
        <v>66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3">
      <c r="A34">
        <v>32</v>
      </c>
      <c r="B34" t="str">
        <v>Рабик Віталій Іванович</v>
      </c>
      <c r="C34" s="9" t="str">
        <v>18.07.1984</v>
      </c>
      <c r="D34" s="1" t="str">
        <v>3088018910</v>
      </c>
      <c r="E34" s="1">
        <f t="shared" si="3"/>
        <v>10</v>
      </c>
      <c r="F34" t="str">
        <v>АГ 178811</v>
      </c>
      <c r="G34" s="1">
        <f t="shared" si="4"/>
        <v>9</v>
      </c>
      <c r="H34" t="str">
        <v>СЮ 243617</v>
      </c>
      <c r="I34" s="1">
        <f t="shared" si="0"/>
        <v>9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3">
      <c r="A35">
        <v>33</v>
      </c>
      <c r="B35" t="str">
        <v>Рудич Євгеній Костянтинович</v>
      </c>
      <c r="C35" s="9" t="str">
        <v>05.09.1997</v>
      </c>
      <c r="D35" s="1" t="str">
        <v>3567706270</v>
      </c>
      <c r="E35" s="1">
        <f t="shared" si="3"/>
        <v>10</v>
      </c>
      <c r="F35" t="str">
        <v>АГ 039975</v>
      </c>
      <c r="G35" s="1">
        <f t="shared" si="4"/>
        <v>9</v>
      </c>
      <c r="H35" t="str">
        <v>МВ 544925
Конотопським МВ УДМС УКР в Сумській обл
27.12.13</v>
      </c>
      <c r="I35" s="1">
        <f t="shared" ref="I35:I66" si="6">IF(H35="", "", LEN(H35))</f>
        <v>58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3">
      <c r="A36">
        <v>34</v>
      </c>
      <c r="B36" t="str">
        <v>Сабінін Євген Вікторович</v>
      </c>
      <c r="C36" s="9" t="str">
        <v>09.02.1998</v>
      </c>
      <c r="D36" s="1" t="str">
        <v>3583406550</v>
      </c>
      <c r="E36" s="1">
        <f t="shared" si="3"/>
        <v>10</v>
      </c>
      <c r="F36" t="str">
        <v>АГ178951</v>
      </c>
      <c r="G36" s="1">
        <f t="shared" si="4"/>
        <v>8</v>
      </c>
      <c r="H36" t="str">
        <v>007957647
виданий 3222
22.07.2022</v>
      </c>
      <c r="I36" s="1">
        <f t="shared" si="6"/>
        <v>33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3">
      <c r="A37">
        <v>35</v>
      </c>
      <c r="B37" t="str">
        <v>Саєнко Олександр Миколайович</v>
      </c>
      <c r="C37" s="9" t="str">
        <v>29.06.1991</v>
      </c>
      <c r="D37" s="1" t="str">
        <v>3341716111</v>
      </c>
      <c r="E37" s="1">
        <f t="shared" si="3"/>
        <v>10</v>
      </c>
      <c r="F37" t="str">
        <v>АВ220456</v>
      </c>
      <c r="G37" s="1">
        <f t="shared" si="4"/>
        <v>8</v>
      </c>
      <c r="H37" t="str">
        <v>МВ355184
Кролевецьким РВ УМВС України в Сумській обл.
13.09.2007</v>
      </c>
      <c r="I37" s="1">
        <f t="shared" si="6"/>
        <v>64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3">
      <c r="A38">
        <v>36</v>
      </c>
      <c r="B38" t="str">
        <v>Сігнаєвський Володимир Валерійович</v>
      </c>
      <c r="C38" s="9" t="str">
        <v>20.01.1988</v>
      </c>
      <c r="D38" s="1" t="str">
        <v>3216118559</v>
      </c>
      <c r="E38" s="1">
        <f t="shared" si="3"/>
        <v>10</v>
      </c>
      <c r="F38" t="str">
        <v>АВ 951561</v>
      </c>
      <c r="G38" s="1">
        <f t="shared" si="4"/>
        <v>9</v>
      </c>
      <c r="H38" t="str">
        <v>МЕ 375960
Дніпровське РУ ГУ МВС УКР в м. Києві
03.06.2004</v>
      </c>
      <c r="I38" s="1">
        <f t="shared" si="6"/>
        <v>57</v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3">
      <c r="A39">
        <v>37</v>
      </c>
      <c r="B39" t="str">
        <v>Сіренко Владислав Олександрович</v>
      </c>
      <c r="C39" s="9" t="str">
        <v>06.04.1997</v>
      </c>
      <c r="D39" s="1" t="str">
        <v>3552503232</v>
      </c>
      <c r="E39" s="1">
        <f t="shared" si="3"/>
        <v>10</v>
      </c>
      <c r="F39" t="str">
        <v>АГ613038</v>
      </c>
      <c r="G39" s="1">
        <f t="shared" si="4"/>
        <v>8</v>
      </c>
      <c r="H39" t="str">
        <v>НМ448778
Ічнянським РС УДМС України в Чернігівській обл.
16.05.2013</v>
      </c>
      <c r="I39" s="1">
        <f t="shared" si="6"/>
        <v>67</v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3">
      <c r="A40">
        <v>38</v>
      </c>
      <c r="B40" t="str">
        <v>Сокаррас Сокаррас Руслан Марселович</v>
      </c>
      <c r="C40" s="9" t="str">
        <v>18.10.1989</v>
      </c>
      <c r="D40" s="1" t="str">
        <v>3279821875</v>
      </c>
      <c r="E40" s="1">
        <f t="shared" si="3"/>
        <v>10</v>
      </c>
      <c r="F40" t="str">
        <v>АГ037762</v>
      </c>
      <c r="G40" s="1">
        <f t="shared" si="4"/>
        <v>8</v>
      </c>
      <c r="H40" t="str">
        <v>ТТ125630
Деснянським РВ ГУДМС України в місті Києві
18.09.2012</v>
      </c>
      <c r="I40" s="1">
        <f t="shared" si="6"/>
        <v>62</v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3">
      <c r="A41">
        <v>39</v>
      </c>
      <c r="B41" t="str">
        <v>Стеценко Вадим Анатолійович</v>
      </c>
      <c r="C41" s="9" t="str">
        <v>17.12.1985</v>
      </c>
      <c r="D41" s="1" t="str">
        <v>3139719458</v>
      </c>
      <c r="E41" s="1">
        <f t="shared" si="3"/>
        <v>10</v>
      </c>
      <c r="F41" t="str">
        <v>АГ037756</v>
      </c>
      <c r="G41" s="1">
        <f t="shared" si="4"/>
        <v>8</v>
      </c>
      <c r="H41" t="str">
        <v>010087486
виданий ВОД №2 УОДПГУ ЦМУ ДМС у м. Києві та Київській обл.
28.12.2023</v>
      </c>
      <c r="I41" s="1">
        <f t="shared" si="6"/>
        <v>79</v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3">
      <c r="A42">
        <v>40</v>
      </c>
      <c r="B42" t="str">
        <v>Танасійчук Вадим Павлович</v>
      </c>
      <c r="C42" s="9" t="str">
        <v>16.06.2000</v>
      </c>
      <c r="D42" s="1" t="str">
        <v>3669213715</v>
      </c>
      <c r="E42" s="1">
        <f t="shared" si="3"/>
        <v>10</v>
      </c>
      <c r="F42" t="str">
        <v>АВ 995866</v>
      </c>
      <c r="G42" s="1">
        <f t="shared" si="4"/>
        <v>9</v>
      </c>
      <c r="H42" t="str">
        <v>002837478
0515
17.01.2019</v>
      </c>
      <c r="I42" s="1">
        <f t="shared" si="6"/>
        <v>25</v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3">
      <c r="A43">
        <v>41</v>
      </c>
      <c r="B43" t="str">
        <v>Толкачов Євгеній Олександрович</v>
      </c>
      <c r="C43" s="9" t="str">
        <v>29.04.1996</v>
      </c>
      <c r="D43" s="1" t="str">
        <v>3518304917</v>
      </c>
      <c r="E43" s="1">
        <f t="shared" si="3"/>
        <v>10</v>
      </c>
      <c r="F43" t="str">
        <v>АГ040902</v>
      </c>
      <c r="G43" s="1">
        <f t="shared" si="4"/>
        <v>8</v>
      </c>
      <c r="H43" t="str">
        <v>006994147
виданий 8017
02.11.2021</v>
      </c>
      <c r="I43" s="1">
        <f t="shared" si="6"/>
        <v>33</v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3">
      <c r="A44">
        <v>42</v>
      </c>
      <c r="B44" t="str">
        <v>Трейтяк Сергій Павлович</v>
      </c>
      <c r="C44" s="9" t="str">
        <v>26.01.1993</v>
      </c>
      <c r="D44" s="1" t="str">
        <v>3399404277</v>
      </c>
      <c r="E44" s="1">
        <f t="shared" si="3"/>
        <v>10</v>
      </c>
      <c r="F44" t="str">
        <v>АГ039969</v>
      </c>
      <c r="G44" s="1">
        <f t="shared" si="4"/>
        <v>8</v>
      </c>
      <c r="H44" t="str">
        <v>НО024090</v>
      </c>
      <c r="I44" s="1">
        <f t="shared" si="6"/>
        <v>8</v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3">
      <c r="A45">
        <v>43</v>
      </c>
      <c r="B45" t="str">
        <v>Харитончик Віталій Леонідович</v>
      </c>
      <c r="C45" s="9" t="str">
        <v>16.06.1983</v>
      </c>
      <c r="D45" s="1" t="str">
        <v>3048209657</v>
      </c>
      <c r="E45" s="1">
        <f t="shared" si="3"/>
        <v>10</v>
      </c>
      <c r="F45" t="str">
        <v>АГ181778</v>
      </c>
      <c r="G45" s="1">
        <f t="shared" si="4"/>
        <v>8</v>
      </c>
      <c r="H45" t="str">
        <v>СМ078030</v>
      </c>
      <c r="I45" s="1">
        <f t="shared" si="6"/>
        <v>8</v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3">
      <c r="A46">
        <v>44</v>
      </c>
      <c r="B46" t="str">
        <v>Цьолух Олександр Олександрович</v>
      </c>
      <c r="C46" s="9" t="str">
        <v>01.09.1992</v>
      </c>
      <c r="D46" s="1" t="str">
        <v>3384702870</v>
      </c>
      <c r="E46" s="1">
        <f t="shared" si="3"/>
        <v>10</v>
      </c>
      <c r="F46" t="str">
        <v>АГ139687</v>
      </c>
      <c r="G46" s="1">
        <f t="shared" si="4"/>
        <v>8</v>
      </c>
      <c r="H46" t="str">
        <v>002616419
виданий 28.11.2018</v>
      </c>
      <c r="I46" s="1">
        <f t="shared" si="6"/>
        <v>28</v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3">
      <c r="A47">
        <v>45</v>
      </c>
      <c r="B47" t="str">
        <v>Чорний Владислав Сергійович</v>
      </c>
      <c r="C47" s="9" t="str">
        <v>21.05.1995</v>
      </c>
      <c r="D47" s="1" t="str">
        <v>3483913539</v>
      </c>
      <c r="E47" s="1">
        <f t="shared" si="3"/>
        <v>10</v>
      </c>
      <c r="F47" t="str">
        <v>АВ 997942</v>
      </c>
      <c r="G47" s="1">
        <f t="shared" si="4"/>
        <v>9</v>
      </c>
      <c r="H47" t="str">
        <v>ВН 551919
Коростенським МВ УМВС УКР в Житомирській обл
11.02.2012</v>
      </c>
      <c r="I47" s="1">
        <f t="shared" si="6"/>
        <v>65</v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3">
      <c r="A48">
        <v>46</v>
      </c>
      <c r="B48" t="str">
        <v/>
      </c>
      <c r="C48" s="9" t="str">
        <v>00.01.1900</v>
      </c>
      <c r="D48" s="1" t="str">
        <v/>
      </c>
      <c r="E48" s="1" t="str">
        <f t="shared" si="3"/>
        <v/>
      </c>
      <c r="F48" t="str">
        <v/>
      </c>
      <c r="G48" s="1" t="str">
        <f t="shared" si="4"/>
        <v/>
      </c>
      <c r="H48" t="str"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3">
      <c r="A49">
        <v>47</v>
      </c>
      <c r="B49" t="str">
        <v/>
      </c>
      <c r="C49" s="9" t="str">
        <v>00.01.1900</v>
      </c>
      <c r="D49" s="1" t="str">
        <v/>
      </c>
      <c r="E49" s="1" t="str">
        <f t="shared" si="3"/>
        <v/>
      </c>
      <c r="F49" t="str">
        <v/>
      </c>
      <c r="G49" s="1" t="str">
        <f t="shared" si="4"/>
        <v/>
      </c>
      <c r="H49" t="str"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3">
      <c r="A50">
        <v>48</v>
      </c>
      <c r="B50" t="str">
        <v/>
      </c>
      <c r="C50" s="9" t="str">
        <v>00.01.1900</v>
      </c>
      <c r="D50" s="1" t="str">
        <v/>
      </c>
      <c r="E50" s="1" t="str">
        <f t="shared" si="3"/>
        <v/>
      </c>
      <c r="F50" t="str">
        <v/>
      </c>
      <c r="G50" s="1" t="str">
        <f t="shared" si="4"/>
        <v/>
      </c>
      <c r="H50" t="str"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3">
      <c r="A51">
        <v>49</v>
      </c>
      <c r="B51" t="str">
        <v/>
      </c>
      <c r="C51" s="9" t="str">
        <v>00.01.1900</v>
      </c>
      <c r="D51" s="1" t="str">
        <v/>
      </c>
      <c r="E51" s="1" t="str">
        <f t="shared" si="3"/>
        <v/>
      </c>
      <c r="F51" t="str">
        <v/>
      </c>
      <c r="G51" s="1" t="str">
        <f t="shared" si="4"/>
        <v/>
      </c>
      <c r="H51" t="str"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3">
      <c r="A52">
        <v>50</v>
      </c>
      <c r="B52" t="str">
        <v/>
      </c>
      <c r="C52" s="9" t="str">
        <v>00.01.1900</v>
      </c>
      <c r="D52" s="1" t="str">
        <v/>
      </c>
      <c r="E52" s="1" t="str">
        <f t="shared" si="3"/>
        <v/>
      </c>
      <c r="F52" t="str">
        <v/>
      </c>
      <c r="G52" s="1" t="str">
        <f t="shared" si="4"/>
        <v/>
      </c>
      <c r="H52" t="str"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3">
      <c r="A53">
        <v>51</v>
      </c>
      <c r="B53" t="str">
        <v/>
      </c>
      <c r="C53" s="9" t="str">
        <v>00.01.1900</v>
      </c>
      <c r="D53" s="1" t="str">
        <v/>
      </c>
      <c r="E53" s="1" t="str">
        <f t="shared" si="3"/>
        <v/>
      </c>
      <c r="F53" t="str">
        <v/>
      </c>
      <c r="G53" s="1" t="str">
        <f t="shared" si="4"/>
        <v/>
      </c>
      <c r="H53" t="str"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3">
      <c r="A54">
        <v>52</v>
      </c>
      <c r="B54" t="str">
        <v/>
      </c>
      <c r="C54" s="9" t="str">
        <v>00.01.1900</v>
      </c>
      <c r="D54" s="1" t="str">
        <v/>
      </c>
      <c r="E54" s="1" t="str">
        <f t="shared" si="3"/>
        <v/>
      </c>
      <c r="F54" t="str">
        <v/>
      </c>
      <c r="G54" s="1" t="str">
        <f t="shared" si="4"/>
        <v/>
      </c>
      <c r="H54" t="str"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3">
      <c r="A55">
        <v>53</v>
      </c>
      <c r="B55" t="str">
        <v/>
      </c>
      <c r="C55" s="9" t="str">
        <v>00.01.1900</v>
      </c>
      <c r="D55" s="1" t="str">
        <v/>
      </c>
      <c r="E55" s="1" t="str">
        <f t="shared" si="3"/>
        <v/>
      </c>
      <c r="F55" t="str">
        <v/>
      </c>
      <c r="G55" s="1" t="str">
        <f t="shared" si="4"/>
        <v/>
      </c>
      <c r="H55" t="str"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3">
      <c r="A56">
        <v>54</v>
      </c>
      <c r="B56" t="str">
        <v/>
      </c>
      <c r="C56" s="9" t="str">
        <v>00.01.1900</v>
      </c>
      <c r="D56" s="1" t="str">
        <v/>
      </c>
      <c r="E56" s="1" t="str">
        <f t="shared" si="3"/>
        <v/>
      </c>
      <c r="F56" t="str">
        <v/>
      </c>
      <c r="G56" s="1" t="str">
        <f t="shared" si="4"/>
        <v/>
      </c>
      <c r="H56" t="str"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3">
      <c r="A57">
        <v>55</v>
      </c>
      <c r="B57" t="str">
        <v/>
      </c>
      <c r="C57" s="9" t="str">
        <v>00.01.1900</v>
      </c>
      <c r="D57" s="1" t="str">
        <v/>
      </c>
      <c r="E57" s="1" t="str">
        <f t="shared" si="3"/>
        <v/>
      </c>
      <c r="F57" t="str">
        <v/>
      </c>
      <c r="G57" s="1" t="str">
        <f t="shared" si="4"/>
        <v/>
      </c>
      <c r="H57" t="str"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3">
      <c r="A58">
        <v>56</v>
      </c>
      <c r="B58" t="str">
        <v/>
      </c>
      <c r="C58" s="9" t="str">
        <v>00.01.1900</v>
      </c>
      <c r="D58" s="1" t="str">
        <v/>
      </c>
      <c r="E58" s="1" t="str">
        <f t="shared" si="3"/>
        <v/>
      </c>
      <c r="F58" t="str">
        <v/>
      </c>
      <c r="G58" s="1" t="str">
        <f t="shared" si="4"/>
        <v/>
      </c>
      <c r="H58" t="str"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3">
      <c r="A59">
        <v>57</v>
      </c>
      <c r="B59" t="str">
        <v/>
      </c>
      <c r="C59" s="9" t="str">
        <v>00.01.1900</v>
      </c>
      <c r="D59" s="1" t="str">
        <v/>
      </c>
      <c r="E59" s="1" t="str">
        <f t="shared" si="3"/>
        <v/>
      </c>
      <c r="F59" t="str">
        <v/>
      </c>
      <c r="G59" s="1" t="str">
        <f t="shared" si="4"/>
        <v/>
      </c>
      <c r="H59" t="str"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3">
      <c r="A60">
        <v>58</v>
      </c>
      <c r="B60" t="str">
        <v/>
      </c>
      <c r="C60" s="9" t="str">
        <v>00.01.1900</v>
      </c>
      <c r="D60" s="1" t="str">
        <v/>
      </c>
      <c r="E60" s="1" t="str">
        <f t="shared" si="3"/>
        <v/>
      </c>
      <c r="F60" t="str">
        <v/>
      </c>
      <c r="G60" s="1" t="str">
        <f t="shared" si="4"/>
        <v/>
      </c>
      <c r="H60" t="str"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3">
      <c r="A61">
        <v>59</v>
      </c>
      <c r="B61" t="str">
        <v/>
      </c>
      <c r="C61" s="9" t="str">
        <v>00.01.1900</v>
      </c>
      <c r="D61" s="1" t="str">
        <v/>
      </c>
      <c r="E61" s="1" t="str">
        <f t="shared" si="3"/>
        <v/>
      </c>
      <c r="F61" t="str">
        <v/>
      </c>
      <c r="G61" s="1" t="str">
        <f t="shared" si="4"/>
        <v/>
      </c>
      <c r="H61" t="str"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3">
      <c r="A62">
        <v>60</v>
      </c>
      <c r="B62" t="str">
        <v/>
      </c>
      <c r="C62" s="9" t="str">
        <v>00.01.1900</v>
      </c>
      <c r="D62" s="1" t="str">
        <v/>
      </c>
      <c r="E62" s="1" t="str">
        <f t="shared" si="3"/>
        <v/>
      </c>
      <c r="F62" t="str">
        <v/>
      </c>
      <c r="G62" s="1" t="str">
        <f t="shared" si="4"/>
        <v/>
      </c>
      <c r="H62" t="str"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3">
      <c r="A63">
        <v>61</v>
      </c>
      <c r="B63" t="str">
        <v/>
      </c>
      <c r="C63" s="9" t="str">
        <v>00.01.1900</v>
      </c>
      <c r="D63" s="1" t="str">
        <v/>
      </c>
      <c r="E63" s="1" t="str">
        <f t="shared" si="3"/>
        <v/>
      </c>
      <c r="F63" t="str">
        <v/>
      </c>
      <c r="G63" s="1" t="str">
        <f t="shared" si="4"/>
        <v/>
      </c>
      <c r="H63" t="str"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3">
      <c r="A64">
        <v>62</v>
      </c>
      <c r="B64" t="str">
        <v/>
      </c>
      <c r="C64" s="9" t="str">
        <v>00.01.1900</v>
      </c>
      <c r="D64" s="1" t="str">
        <v/>
      </c>
      <c r="E64" s="1" t="str">
        <f t="shared" si="3"/>
        <v/>
      </c>
      <c r="F64" t="str">
        <v/>
      </c>
      <c r="G64" s="1" t="str">
        <f t="shared" si="4"/>
        <v/>
      </c>
      <c r="H64" t="str"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3">
      <c r="A65">
        <v>63</v>
      </c>
      <c r="B65" t="str">
        <v/>
      </c>
      <c r="C65" s="9" t="str">
        <v>00.01.1900</v>
      </c>
      <c r="D65" s="1" t="str">
        <v/>
      </c>
      <c r="E65" s="1" t="str">
        <f t="shared" si="3"/>
        <v/>
      </c>
      <c r="F65" t="str">
        <v/>
      </c>
      <c r="G65" s="1" t="str">
        <f t="shared" si="4"/>
        <v/>
      </c>
      <c r="H65" t="str"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3">
      <c r="A66">
        <v>64</v>
      </c>
      <c r="B66" t="str">
        <v/>
      </c>
      <c r="C66" s="9" t="str">
        <v>00.01.1900</v>
      </c>
      <c r="D66" s="1" t="str">
        <v/>
      </c>
      <c r="E66" s="1" t="str">
        <f t="shared" si="3"/>
        <v/>
      </c>
      <c r="F66" t="str">
        <v/>
      </c>
      <c r="G66" s="1" t="str">
        <f t="shared" si="4"/>
        <v/>
      </c>
      <c r="H66" t="str"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3">
      <c r="A67">
        <v>65</v>
      </c>
      <c r="B67" t="str">
        <v/>
      </c>
      <c r="C67" s="9" t="str">
        <v>00.01.1900</v>
      </c>
      <c r="D67" s="1" t="str">
        <v/>
      </c>
      <c r="E67" s="1" t="str">
        <f t="shared" si="3"/>
        <v/>
      </c>
      <c r="F67" t="str">
        <v/>
      </c>
      <c r="G67" s="1" t="str">
        <f t="shared" si="4"/>
        <v/>
      </c>
      <c r="H67" t="str"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3">
      <c r="A68">
        <v>66</v>
      </c>
      <c r="B68" t="str">
        <v/>
      </c>
      <c r="C68" s="9" t="str">
        <v>00.01.1900</v>
      </c>
      <c r="D68" s="1" t="str">
        <v/>
      </c>
      <c r="E68" s="1" t="str">
        <f t="shared" ref="E68:E131" si="11">IF(D68="", "", LEN(D68))</f>
        <v/>
      </c>
      <c r="F68" t="str">
        <v/>
      </c>
      <c r="G68" s="1" t="str">
        <f t="shared" ref="G68:G131" si="12">IF(F68="", "", LEN(F68))</f>
        <v/>
      </c>
      <c r="H68" t="str"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3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3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3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3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3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3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3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3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3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3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3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3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3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3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3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3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3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3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3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3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3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3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3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3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3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3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3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3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3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3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3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3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3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3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3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3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3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3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3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3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3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3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3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3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3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3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3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3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3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3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3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3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3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3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3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3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3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3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3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3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3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3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3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3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3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3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3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3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3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3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3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3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3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3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3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3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3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3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3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3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3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3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3">
      <c r="A151">
        <v>149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3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3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3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3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3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3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3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3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3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3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3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3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3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3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3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3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3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3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3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3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3">
      <c r="A172" t="e">
        <v>#N/A</v>
      </c>
      <c r="B172" t="e">
        <v>#N/A</v>
      </c>
      <c r="C172" s="9" t="e">
        <v>#N/A</v>
      </c>
      <c r="D172" s="1" t="e">
        <v>#N/A</v>
      </c>
      <c r="E172" s="1" t="e">
        <f t="shared" si="19"/>
        <v>#N/A</v>
      </c>
      <c r="F172" t="e">
        <v>#N/A</v>
      </c>
      <c r="G172" s="1" t="e">
        <f t="shared" si="20"/>
        <v>#N/A</v>
      </c>
      <c r="H172" t="e">
        <v>#N/A</v>
      </c>
      <c r="I172" s="1" t="e">
        <f t="shared" si="22"/>
        <v>#N/A</v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3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3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3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3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3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3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3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3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3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3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3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3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3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3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3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3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3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3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3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3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3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3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3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3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3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3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3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3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3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3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3">
      <c r="K203" t="str">
        <f t="shared" si="25"/>
        <v/>
      </c>
      <c r="M203"/>
      <c r="N203"/>
    </row>
    <row r="204" spans="3:14" x14ac:dyDescent="0.3">
      <c r="K204" t="str">
        <f t="shared" si="25"/>
        <v/>
      </c>
      <c r="M204"/>
      <c r="N204"/>
    </row>
    <row r="205" spans="3:14" x14ac:dyDescent="0.3">
      <c r="K205" t="str">
        <f t="shared" si="25"/>
        <v/>
      </c>
      <c r="M205"/>
      <c r="N205"/>
    </row>
    <row r="206" spans="3:14" x14ac:dyDescent="0.3">
      <c r="K206" t="str">
        <f t="shared" si="25"/>
        <v/>
      </c>
      <c r="M206"/>
      <c r="N206"/>
    </row>
    <row r="207" spans="3:14" x14ac:dyDescent="0.3">
      <c r="K207" t="str">
        <f t="shared" si="25"/>
        <v/>
      </c>
      <c r="M207"/>
      <c r="N207"/>
    </row>
    <row r="208" spans="3:14" x14ac:dyDescent="0.3">
      <c r="K208" t="str">
        <f t="shared" si="25"/>
        <v/>
      </c>
      <c r="M208"/>
      <c r="N208"/>
    </row>
    <row r="209" spans="11:14" x14ac:dyDescent="0.3">
      <c r="K209" t="str">
        <f t="shared" si="25"/>
        <v/>
      </c>
      <c r="M209"/>
      <c r="N209"/>
    </row>
    <row r="210" spans="11:14" x14ac:dyDescent="0.3">
      <c r="K210" t="str">
        <f t="shared" si="25"/>
        <v/>
      </c>
      <c r="M210"/>
      <c r="N210"/>
    </row>
    <row r="211" spans="11:14" x14ac:dyDescent="0.3">
      <c r="K211" t="str">
        <f t="shared" si="25"/>
        <v/>
      </c>
      <c r="M211"/>
      <c r="N211"/>
    </row>
    <row r="212" spans="11:14" x14ac:dyDescent="0.3">
      <c r="K212" t="str">
        <f t="shared" si="25"/>
        <v/>
      </c>
      <c r="M212"/>
      <c r="N212"/>
    </row>
    <row r="213" spans="11:14" x14ac:dyDescent="0.3">
      <c r="K213" t="str">
        <f t="shared" si="25"/>
        <v/>
      </c>
      <c r="M213"/>
      <c r="N213"/>
    </row>
    <row r="214" spans="11:14" x14ac:dyDescent="0.3">
      <c r="K214" t="str">
        <f t="shared" si="25"/>
        <v/>
      </c>
      <c r="M214"/>
      <c r="N214"/>
    </row>
    <row r="215" spans="11:14" x14ac:dyDescent="0.3">
      <c r="K215" t="str">
        <f t="shared" si="25"/>
        <v/>
      </c>
      <c r="M215"/>
      <c r="N215"/>
    </row>
    <row r="216" spans="11:14" x14ac:dyDescent="0.3">
      <c r="K216" t="str">
        <f t="shared" si="25"/>
        <v/>
      </c>
      <c r="M216"/>
      <c r="N216"/>
    </row>
    <row r="217" spans="11:14" x14ac:dyDescent="0.3">
      <c r="K217" t="str">
        <f t="shared" si="25"/>
        <v/>
      </c>
      <c r="M217"/>
      <c r="N217"/>
    </row>
    <row r="218" spans="11:14" x14ac:dyDescent="0.3">
      <c r="K218" t="str">
        <f t="shared" si="25"/>
        <v/>
      </c>
      <c r="M218"/>
      <c r="N218"/>
    </row>
    <row r="219" spans="11:14" x14ac:dyDescent="0.3">
      <c r="K219" t="str">
        <f t="shared" si="25"/>
        <v/>
      </c>
      <c r="M219"/>
      <c r="N219"/>
    </row>
    <row r="220" spans="11:14" x14ac:dyDescent="0.3">
      <c r="K220" t="str">
        <f t="shared" si="25"/>
        <v/>
      </c>
      <c r="M220"/>
      <c r="N220"/>
    </row>
    <row r="221" spans="11:14" x14ac:dyDescent="0.3">
      <c r="K221" t="str">
        <f t="shared" si="25"/>
        <v/>
      </c>
      <c r="M221"/>
      <c r="N221"/>
    </row>
    <row r="222" spans="11:14" x14ac:dyDescent="0.3">
      <c r="K222" t="str">
        <f t="shared" si="25"/>
        <v/>
      </c>
      <c r="M222"/>
      <c r="N222"/>
    </row>
    <row r="223" spans="11:14" x14ac:dyDescent="0.3">
      <c r="K223" t="str">
        <f t="shared" si="25"/>
        <v/>
      </c>
      <c r="M223"/>
      <c r="N223"/>
    </row>
    <row r="224" spans="11:14" x14ac:dyDescent="0.3">
      <c r="K224" t="str">
        <f t="shared" si="25"/>
        <v/>
      </c>
      <c r="M224"/>
      <c r="N224"/>
    </row>
    <row r="225" spans="11:14" x14ac:dyDescent="0.3">
      <c r="K225" t="str">
        <f t="shared" si="25"/>
        <v/>
      </c>
      <c r="M225"/>
      <c r="N225"/>
    </row>
    <row r="226" spans="11:14" x14ac:dyDescent="0.3">
      <c r="K226" t="str">
        <f t="shared" si="25"/>
        <v/>
      </c>
      <c r="M226"/>
      <c r="N226"/>
    </row>
    <row r="227" spans="11:14" x14ac:dyDescent="0.3">
      <c r="K227" t="str">
        <f t="shared" si="25"/>
        <v/>
      </c>
      <c r="M227"/>
      <c r="N227"/>
    </row>
    <row r="228" spans="11:14" x14ac:dyDescent="0.3">
      <c r="K228" t="str">
        <f t="shared" si="25"/>
        <v/>
      </c>
      <c r="M228"/>
      <c r="N228"/>
    </row>
    <row r="229" spans="11:14" x14ac:dyDescent="0.3">
      <c r="K229" t="str">
        <f t="shared" si="25"/>
        <v/>
      </c>
      <c r="M229"/>
      <c r="N229"/>
    </row>
    <row r="230" spans="11:14" x14ac:dyDescent="0.3">
      <c r="K230" t="str">
        <f t="shared" si="25"/>
        <v/>
      </c>
      <c r="M230"/>
      <c r="N230"/>
    </row>
    <row r="231" spans="11:14" x14ac:dyDescent="0.3">
      <c r="K231" t="str">
        <f t="shared" si="25"/>
        <v/>
      </c>
      <c r="M231"/>
      <c r="N231"/>
    </row>
    <row r="232" spans="11:14" x14ac:dyDescent="0.3">
      <c r="K232" t="str">
        <f t="shared" si="25"/>
        <v/>
      </c>
      <c r="M232"/>
      <c r="N232"/>
    </row>
    <row r="233" spans="11:14" x14ac:dyDescent="0.3">
      <c r="K233" t="str">
        <f t="shared" si="25"/>
        <v/>
      </c>
      <c r="M233"/>
      <c r="N233"/>
    </row>
    <row r="234" spans="11:14" x14ac:dyDescent="0.3">
      <c r="K234" t="str">
        <f t="shared" si="25"/>
        <v/>
      </c>
      <c r="M234"/>
      <c r="N234"/>
    </row>
    <row r="235" spans="11:14" x14ac:dyDescent="0.3">
      <c r="K235" t="str">
        <f t="shared" si="25"/>
        <v/>
      </c>
      <c r="M235"/>
      <c r="N235"/>
    </row>
    <row r="236" spans="11:14" x14ac:dyDescent="0.3">
      <c r="K236" t="str">
        <f t="shared" si="25"/>
        <v/>
      </c>
      <c r="M236"/>
      <c r="N236"/>
    </row>
    <row r="237" spans="11:14" x14ac:dyDescent="0.3">
      <c r="K237" t="str">
        <f t="shared" si="25"/>
        <v/>
      </c>
      <c r="M237"/>
      <c r="N237"/>
    </row>
    <row r="238" spans="11:14" x14ac:dyDescent="0.3">
      <c r="K238" t="str">
        <f t="shared" si="25"/>
        <v/>
      </c>
      <c r="M238"/>
      <c r="N238"/>
    </row>
    <row r="239" spans="11:14" x14ac:dyDescent="0.3">
      <c r="K239" t="str">
        <f t="shared" si="25"/>
        <v/>
      </c>
      <c r="M239"/>
      <c r="N239"/>
    </row>
    <row r="240" spans="11:14" x14ac:dyDescent="0.3">
      <c r="K240" t="str">
        <f t="shared" si="25"/>
        <v/>
      </c>
      <c r="M240"/>
      <c r="N240"/>
    </row>
    <row r="241" spans="11:14" x14ac:dyDescent="0.3">
      <c r="K241" t="str">
        <f t="shared" si="25"/>
        <v/>
      </c>
      <c r="M241"/>
      <c r="N241"/>
    </row>
    <row r="242" spans="11:14" x14ac:dyDescent="0.3">
      <c r="K242" t="str">
        <f t="shared" si="25"/>
        <v/>
      </c>
      <c r="M242"/>
      <c r="N242"/>
    </row>
    <row r="243" spans="11:14" x14ac:dyDescent="0.3">
      <c r="K243" t="str">
        <f t="shared" si="25"/>
        <v/>
      </c>
      <c r="M243"/>
      <c r="N243"/>
    </row>
    <row r="244" spans="11:14" x14ac:dyDescent="0.3">
      <c r="K244" t="str">
        <f t="shared" si="25"/>
        <v/>
      </c>
      <c r="M244"/>
      <c r="N244"/>
    </row>
    <row r="245" spans="11:14" x14ac:dyDescent="0.3">
      <c r="K245" t="str">
        <f t="shared" si="25"/>
        <v/>
      </c>
      <c r="M245"/>
      <c r="N245"/>
    </row>
    <row r="246" spans="11:14" x14ac:dyDescent="0.3">
      <c r="K246" t="str">
        <f t="shared" si="25"/>
        <v/>
      </c>
      <c r="M246"/>
      <c r="N246"/>
    </row>
    <row r="247" spans="11:14" x14ac:dyDescent="0.3">
      <c r="K247" t="str">
        <f t="shared" si="25"/>
        <v/>
      </c>
      <c r="M247"/>
      <c r="N247"/>
    </row>
    <row r="248" spans="11:14" x14ac:dyDescent="0.3">
      <c r="K248" t="str">
        <f t="shared" si="25"/>
        <v/>
      </c>
      <c r="M248"/>
      <c r="N248"/>
    </row>
    <row r="249" spans="11:14" x14ac:dyDescent="0.3">
      <c r="K249" t="str">
        <f t="shared" si="25"/>
        <v/>
      </c>
      <c r="M249"/>
      <c r="N249"/>
    </row>
    <row r="250" spans="11:14" x14ac:dyDescent="0.3">
      <c r="K250" t="str">
        <f t="shared" si="25"/>
        <v/>
      </c>
      <c r="M250"/>
      <c r="N250"/>
    </row>
    <row r="251" spans="11:14" x14ac:dyDescent="0.3">
      <c r="K251" t="str">
        <f t="shared" si="25"/>
        <v/>
      </c>
      <c r="M251"/>
      <c r="N251"/>
    </row>
    <row r="252" spans="11:14" x14ac:dyDescent="0.3">
      <c r="K252" t="str">
        <f t="shared" si="25"/>
        <v/>
      </c>
      <c r="M252"/>
      <c r="N252"/>
    </row>
    <row r="253" spans="11:14" x14ac:dyDescent="0.3">
      <c r="K253" t="str">
        <f t="shared" si="25"/>
        <v/>
      </c>
      <c r="M253"/>
      <c r="N253"/>
    </row>
    <row r="254" spans="11:14" x14ac:dyDescent="0.3">
      <c r="K254" t="str">
        <f t="shared" si="25"/>
        <v/>
      </c>
      <c r="M254"/>
      <c r="N254"/>
    </row>
    <row r="255" spans="11:14" x14ac:dyDescent="0.3">
      <c r="K255" t="str">
        <f t="shared" si="25"/>
        <v/>
      </c>
      <c r="M255"/>
      <c r="N255"/>
    </row>
    <row r="256" spans="11:14" x14ac:dyDescent="0.3">
      <c r="K256" t="str">
        <f t="shared" si="25"/>
        <v/>
      </c>
      <c r="M256"/>
      <c r="N256"/>
    </row>
    <row r="257" spans="11:14" x14ac:dyDescent="0.3">
      <c r="K257" t="str">
        <f t="shared" si="25"/>
        <v/>
      </c>
      <c r="M257"/>
      <c r="N257"/>
    </row>
    <row r="258" spans="11:14" x14ac:dyDescent="0.3">
      <c r="K258" t="str">
        <f t="shared" si="25"/>
        <v/>
      </c>
      <c r="M258"/>
      <c r="N258"/>
    </row>
    <row r="259" spans="11:14" x14ac:dyDescent="0.3">
      <c r="K259" t="str">
        <f t="shared" ref="K259:K322" si="30">IF(J259="", "", B259=J259)</f>
        <v/>
      </c>
      <c r="M259"/>
      <c r="N259"/>
    </row>
    <row r="260" spans="11:14" x14ac:dyDescent="0.3">
      <c r="K260" t="str">
        <f t="shared" si="30"/>
        <v/>
      </c>
      <c r="M260"/>
      <c r="N260"/>
    </row>
    <row r="261" spans="11:14" x14ac:dyDescent="0.3">
      <c r="K261" t="str">
        <f t="shared" si="30"/>
        <v/>
      </c>
      <c r="M261"/>
      <c r="N261"/>
    </row>
    <row r="262" spans="11:14" x14ac:dyDescent="0.3">
      <c r="K262" t="str">
        <f t="shared" si="30"/>
        <v/>
      </c>
      <c r="M262"/>
      <c r="N262"/>
    </row>
    <row r="263" spans="11:14" x14ac:dyDescent="0.3">
      <c r="K263" t="str">
        <f t="shared" si="30"/>
        <v/>
      </c>
      <c r="M263"/>
      <c r="N263"/>
    </row>
    <row r="264" spans="11:14" x14ac:dyDescent="0.3">
      <c r="K264" t="str">
        <f t="shared" si="30"/>
        <v/>
      </c>
      <c r="M264"/>
      <c r="N264"/>
    </row>
    <row r="265" spans="11:14" x14ac:dyDescent="0.3">
      <c r="K265" t="str">
        <f t="shared" si="30"/>
        <v/>
      </c>
      <c r="M265"/>
      <c r="N265"/>
    </row>
    <row r="266" spans="11:14" x14ac:dyDescent="0.3">
      <c r="K266" t="str">
        <f t="shared" si="30"/>
        <v/>
      </c>
      <c r="M266"/>
      <c r="N266"/>
    </row>
    <row r="267" spans="11:14" x14ac:dyDescent="0.3">
      <c r="K267" t="str">
        <f t="shared" si="30"/>
        <v/>
      </c>
      <c r="M267"/>
      <c r="N267"/>
    </row>
    <row r="268" spans="11:14" x14ac:dyDescent="0.3">
      <c r="K268" t="str">
        <f t="shared" si="30"/>
        <v/>
      </c>
      <c r="M268"/>
      <c r="N268"/>
    </row>
    <row r="269" spans="11:14" x14ac:dyDescent="0.3">
      <c r="K269" t="str">
        <f t="shared" si="30"/>
        <v/>
      </c>
      <c r="M269"/>
      <c r="N269"/>
    </row>
    <row r="270" spans="11:14" x14ac:dyDescent="0.3">
      <c r="K270" t="str">
        <f t="shared" si="30"/>
        <v/>
      </c>
      <c r="M270"/>
      <c r="N270"/>
    </row>
    <row r="271" spans="11:14" x14ac:dyDescent="0.3">
      <c r="K271" t="str">
        <f t="shared" si="30"/>
        <v/>
      </c>
      <c r="M271"/>
      <c r="N271"/>
    </row>
    <row r="272" spans="11:14" x14ac:dyDescent="0.3">
      <c r="K272" t="str">
        <f t="shared" si="30"/>
        <v/>
      </c>
      <c r="M272"/>
      <c r="N272"/>
    </row>
    <row r="273" spans="11:14" x14ac:dyDescent="0.3">
      <c r="K273" t="str">
        <f t="shared" si="30"/>
        <v/>
      </c>
      <c r="M273"/>
      <c r="N273"/>
    </row>
    <row r="274" spans="11:14" x14ac:dyDescent="0.3">
      <c r="K274" t="str">
        <f t="shared" si="30"/>
        <v/>
      </c>
      <c r="M274"/>
      <c r="N274"/>
    </row>
    <row r="275" spans="11:14" x14ac:dyDescent="0.3">
      <c r="K275" t="str">
        <f t="shared" si="30"/>
        <v/>
      </c>
      <c r="M275"/>
      <c r="N275"/>
    </row>
    <row r="276" spans="11:14" x14ac:dyDescent="0.3">
      <c r="K276" t="str">
        <f t="shared" si="30"/>
        <v/>
      </c>
      <c r="M276"/>
      <c r="N276"/>
    </row>
    <row r="277" spans="11:14" x14ac:dyDescent="0.3">
      <c r="K277" t="str">
        <f t="shared" si="30"/>
        <v/>
      </c>
      <c r="M277"/>
      <c r="N277"/>
    </row>
    <row r="278" spans="11:14" x14ac:dyDescent="0.3">
      <c r="K278" t="str">
        <f t="shared" si="30"/>
        <v/>
      </c>
      <c r="M278"/>
      <c r="N278"/>
    </row>
    <row r="279" spans="11:14" x14ac:dyDescent="0.3">
      <c r="K279" t="str">
        <f t="shared" si="30"/>
        <v/>
      </c>
      <c r="M279"/>
      <c r="N279"/>
    </row>
    <row r="280" spans="11:14" x14ac:dyDescent="0.3">
      <c r="K280" t="str">
        <f t="shared" si="30"/>
        <v/>
      </c>
      <c r="M280"/>
      <c r="N280"/>
    </row>
    <row r="281" spans="11:14" x14ac:dyDescent="0.3">
      <c r="K281" t="str">
        <f t="shared" si="30"/>
        <v/>
      </c>
      <c r="M281"/>
      <c r="N281"/>
    </row>
    <row r="282" spans="11:14" x14ac:dyDescent="0.3">
      <c r="K282" t="str">
        <f t="shared" si="30"/>
        <v/>
      </c>
      <c r="M282"/>
      <c r="N282"/>
    </row>
    <row r="283" spans="11:14" x14ac:dyDescent="0.3">
      <c r="K283" t="str">
        <f t="shared" si="30"/>
        <v/>
      </c>
      <c r="M283"/>
      <c r="N283"/>
    </row>
    <row r="284" spans="11:14" x14ac:dyDescent="0.3">
      <c r="K284" t="str">
        <f t="shared" si="30"/>
        <v/>
      </c>
      <c r="M284"/>
      <c r="N284"/>
    </row>
    <row r="285" spans="11:14" x14ac:dyDescent="0.3">
      <c r="K285" t="str">
        <f t="shared" si="30"/>
        <v/>
      </c>
      <c r="M285"/>
      <c r="N285"/>
    </row>
    <row r="286" spans="11:14" x14ac:dyDescent="0.3">
      <c r="K286" t="str">
        <f t="shared" si="30"/>
        <v/>
      </c>
      <c r="M286"/>
      <c r="N286"/>
    </row>
    <row r="287" spans="11:14" x14ac:dyDescent="0.3">
      <c r="K287" t="str">
        <f t="shared" si="30"/>
        <v/>
      </c>
      <c r="M287"/>
      <c r="N287"/>
    </row>
    <row r="288" spans="11:14" x14ac:dyDescent="0.3">
      <c r="K288" t="str">
        <f t="shared" si="30"/>
        <v/>
      </c>
      <c r="M288"/>
      <c r="N288"/>
    </row>
    <row r="289" spans="11:14" x14ac:dyDescent="0.3">
      <c r="K289" t="str">
        <f t="shared" si="30"/>
        <v/>
      </c>
      <c r="M289"/>
      <c r="N289"/>
    </row>
    <row r="290" spans="11:14" x14ac:dyDescent="0.3">
      <c r="K290" t="str">
        <f t="shared" si="30"/>
        <v/>
      </c>
      <c r="M290"/>
      <c r="N290"/>
    </row>
    <row r="291" spans="11:14" x14ac:dyDescent="0.3">
      <c r="K291" t="str">
        <f t="shared" si="30"/>
        <v/>
      </c>
      <c r="M291"/>
      <c r="N291"/>
    </row>
    <row r="292" spans="11:14" x14ac:dyDescent="0.3">
      <c r="K292" t="str">
        <f t="shared" si="30"/>
        <v/>
      </c>
      <c r="M292"/>
      <c r="N292"/>
    </row>
    <row r="293" spans="11:14" x14ac:dyDescent="0.3">
      <c r="K293" t="str">
        <f t="shared" si="30"/>
        <v/>
      </c>
      <c r="M293"/>
      <c r="N293"/>
    </row>
    <row r="294" spans="11:14" x14ac:dyDescent="0.3">
      <c r="K294" t="str">
        <f t="shared" si="30"/>
        <v/>
      </c>
      <c r="M294"/>
      <c r="N294"/>
    </row>
    <row r="295" spans="11:14" x14ac:dyDescent="0.3">
      <c r="K295" t="str">
        <f t="shared" si="30"/>
        <v/>
      </c>
      <c r="M295"/>
      <c r="N295"/>
    </row>
    <row r="296" spans="11:14" x14ac:dyDescent="0.3">
      <c r="K296" t="str">
        <f t="shared" si="30"/>
        <v/>
      </c>
      <c r="M296"/>
      <c r="N296"/>
    </row>
    <row r="297" spans="11:14" x14ac:dyDescent="0.3">
      <c r="K297" t="str">
        <f t="shared" si="30"/>
        <v/>
      </c>
      <c r="M297"/>
      <c r="N297"/>
    </row>
    <row r="298" spans="11:14" x14ac:dyDescent="0.3">
      <c r="K298" t="str">
        <f t="shared" si="30"/>
        <v/>
      </c>
      <c r="M298"/>
      <c r="N298"/>
    </row>
    <row r="299" spans="11:14" x14ac:dyDescent="0.3">
      <c r="K299" t="str">
        <f t="shared" si="30"/>
        <v/>
      </c>
      <c r="M299"/>
      <c r="N299"/>
    </row>
    <row r="300" spans="11:14" x14ac:dyDescent="0.3">
      <c r="K300" t="str">
        <f t="shared" si="30"/>
        <v/>
      </c>
      <c r="M300"/>
      <c r="N300"/>
    </row>
    <row r="301" spans="11:14" x14ac:dyDescent="0.3">
      <c r="K301" t="str">
        <f t="shared" si="30"/>
        <v/>
      </c>
      <c r="M301"/>
      <c r="N301"/>
    </row>
    <row r="302" spans="11:14" x14ac:dyDescent="0.3">
      <c r="K302" t="str">
        <f t="shared" si="30"/>
        <v/>
      </c>
      <c r="M302"/>
      <c r="N302"/>
    </row>
    <row r="303" spans="11:14" x14ac:dyDescent="0.3">
      <c r="K303" t="str">
        <f t="shared" si="30"/>
        <v/>
      </c>
      <c r="M303"/>
      <c r="N303"/>
    </row>
    <row r="304" spans="11:14" x14ac:dyDescent="0.3">
      <c r="K304" t="str">
        <f t="shared" si="30"/>
        <v/>
      </c>
      <c r="M304"/>
      <c r="N304"/>
    </row>
    <row r="305" spans="11:14" x14ac:dyDescent="0.3">
      <c r="K305" t="str">
        <f t="shared" si="30"/>
        <v/>
      </c>
      <c r="M305"/>
      <c r="N305"/>
    </row>
    <row r="306" spans="11:14" x14ac:dyDescent="0.3">
      <c r="K306" t="str">
        <f t="shared" si="30"/>
        <v/>
      </c>
      <c r="M306"/>
      <c r="N306"/>
    </row>
    <row r="307" spans="11:14" x14ac:dyDescent="0.3">
      <c r="K307" t="str">
        <f t="shared" si="30"/>
        <v/>
      </c>
      <c r="M307"/>
      <c r="N307"/>
    </row>
    <row r="308" spans="11:14" x14ac:dyDescent="0.3">
      <c r="K308" t="str">
        <f t="shared" si="30"/>
        <v/>
      </c>
      <c r="M308"/>
      <c r="N308"/>
    </row>
    <row r="309" spans="11:14" x14ac:dyDescent="0.3">
      <c r="K309" t="str">
        <f t="shared" si="30"/>
        <v/>
      </c>
      <c r="M309"/>
      <c r="N309"/>
    </row>
    <row r="310" spans="11:14" x14ac:dyDescent="0.3">
      <c r="K310" t="str">
        <f t="shared" si="30"/>
        <v/>
      </c>
      <c r="M310"/>
      <c r="N310"/>
    </row>
    <row r="311" spans="11:14" x14ac:dyDescent="0.3">
      <c r="K311" t="str">
        <f t="shared" si="30"/>
        <v/>
      </c>
      <c r="M311"/>
      <c r="N311"/>
    </row>
    <row r="312" spans="11:14" x14ac:dyDescent="0.3">
      <c r="K312" t="str">
        <f t="shared" si="30"/>
        <v/>
      </c>
      <c r="M312"/>
      <c r="N312"/>
    </row>
    <row r="313" spans="11:14" x14ac:dyDescent="0.3">
      <c r="K313" t="str">
        <f t="shared" si="30"/>
        <v/>
      </c>
      <c r="M313"/>
      <c r="N313"/>
    </row>
    <row r="314" spans="11:14" x14ac:dyDescent="0.3">
      <c r="K314" t="str">
        <f t="shared" si="30"/>
        <v/>
      </c>
      <c r="M314"/>
      <c r="N314"/>
    </row>
    <row r="315" spans="11:14" x14ac:dyDescent="0.3">
      <c r="K315" t="str">
        <f t="shared" si="30"/>
        <v/>
      </c>
      <c r="M315"/>
      <c r="N315"/>
    </row>
    <row r="316" spans="11:14" x14ac:dyDescent="0.3">
      <c r="K316" t="str">
        <f t="shared" si="30"/>
        <v/>
      </c>
      <c r="M316"/>
      <c r="N316"/>
    </row>
    <row r="317" spans="11:14" x14ac:dyDescent="0.3">
      <c r="K317" t="str">
        <f t="shared" si="30"/>
        <v/>
      </c>
      <c r="M317"/>
      <c r="N317"/>
    </row>
    <row r="318" spans="11:14" x14ac:dyDescent="0.3">
      <c r="K318" t="str">
        <f t="shared" si="30"/>
        <v/>
      </c>
      <c r="M318"/>
      <c r="N318"/>
    </row>
    <row r="319" spans="11:14" x14ac:dyDescent="0.3">
      <c r="K319" t="str">
        <f t="shared" si="30"/>
        <v/>
      </c>
      <c r="M319"/>
      <c r="N319"/>
    </row>
    <row r="320" spans="11:14" x14ac:dyDescent="0.3">
      <c r="K320" t="str">
        <f t="shared" si="30"/>
        <v/>
      </c>
      <c r="M320"/>
      <c r="N320"/>
    </row>
    <row r="321" spans="11:14" x14ac:dyDescent="0.3">
      <c r="K321" t="str">
        <f t="shared" si="30"/>
        <v/>
      </c>
      <c r="M321"/>
      <c r="N321"/>
    </row>
    <row r="322" spans="11:14" x14ac:dyDescent="0.3">
      <c r="K322" t="str">
        <f t="shared" si="30"/>
        <v/>
      </c>
      <c r="M322"/>
      <c r="N322"/>
    </row>
    <row r="323" spans="11:14" x14ac:dyDescent="0.3">
      <c r="K323" t="str">
        <f t="shared" ref="K323:K386" si="31">IF(J323="", "", B323=J323)</f>
        <v/>
      </c>
      <c r="M323"/>
      <c r="N323"/>
    </row>
    <row r="324" spans="11:14" x14ac:dyDescent="0.3">
      <c r="K324" t="str">
        <f t="shared" si="31"/>
        <v/>
      </c>
      <c r="M324"/>
      <c r="N324"/>
    </row>
    <row r="325" spans="11:14" x14ac:dyDescent="0.3">
      <c r="K325" t="str">
        <f t="shared" si="31"/>
        <v/>
      </c>
      <c r="M325"/>
      <c r="N325"/>
    </row>
    <row r="326" spans="11:14" x14ac:dyDescent="0.3">
      <c r="K326" t="str">
        <f t="shared" si="31"/>
        <v/>
      </c>
      <c r="M326"/>
      <c r="N326"/>
    </row>
    <row r="327" spans="11:14" x14ac:dyDescent="0.3">
      <c r="K327" t="str">
        <f t="shared" si="31"/>
        <v/>
      </c>
      <c r="M327"/>
      <c r="N327"/>
    </row>
    <row r="328" spans="11:14" x14ac:dyDescent="0.3">
      <c r="K328" t="str">
        <f t="shared" si="31"/>
        <v/>
      </c>
      <c r="M328"/>
      <c r="N328"/>
    </row>
    <row r="329" spans="11:14" x14ac:dyDescent="0.3">
      <c r="K329" t="str">
        <f t="shared" si="31"/>
        <v/>
      </c>
      <c r="M329"/>
      <c r="N329"/>
    </row>
    <row r="330" spans="11:14" x14ac:dyDescent="0.3">
      <c r="K330" t="str">
        <f t="shared" si="31"/>
        <v/>
      </c>
      <c r="M330"/>
      <c r="N330"/>
    </row>
    <row r="331" spans="11:14" x14ac:dyDescent="0.3">
      <c r="K331" t="str">
        <f t="shared" si="31"/>
        <v/>
      </c>
      <c r="M331"/>
      <c r="N331"/>
    </row>
    <row r="332" spans="11:14" x14ac:dyDescent="0.3">
      <c r="K332" t="str">
        <f t="shared" si="31"/>
        <v/>
      </c>
      <c r="M332"/>
      <c r="N332"/>
    </row>
    <row r="333" spans="11:14" x14ac:dyDescent="0.3">
      <c r="K333" t="str">
        <f t="shared" si="31"/>
        <v/>
      </c>
      <c r="M333"/>
      <c r="N333"/>
    </row>
    <row r="334" spans="11:14" x14ac:dyDescent="0.3">
      <c r="K334" t="str">
        <f t="shared" si="31"/>
        <v/>
      </c>
      <c r="M334"/>
      <c r="N334"/>
    </row>
    <row r="335" spans="11:14" x14ac:dyDescent="0.3">
      <c r="K335" t="str">
        <f t="shared" si="31"/>
        <v/>
      </c>
      <c r="M335"/>
      <c r="N335"/>
    </row>
    <row r="336" spans="11:14" x14ac:dyDescent="0.3">
      <c r="K336" t="str">
        <f t="shared" si="31"/>
        <v/>
      </c>
      <c r="M336"/>
      <c r="N336"/>
    </row>
    <row r="337" spans="11:14" x14ac:dyDescent="0.3">
      <c r="K337" t="str">
        <f t="shared" si="31"/>
        <v/>
      </c>
      <c r="M337"/>
      <c r="N337"/>
    </row>
    <row r="338" spans="11:14" x14ac:dyDescent="0.3">
      <c r="K338" t="str">
        <f t="shared" si="31"/>
        <v/>
      </c>
      <c r="M338"/>
      <c r="N338"/>
    </row>
    <row r="339" spans="11:14" x14ac:dyDescent="0.3">
      <c r="K339" t="str">
        <f t="shared" si="31"/>
        <v/>
      </c>
      <c r="M339"/>
      <c r="N339"/>
    </row>
    <row r="340" spans="11:14" x14ac:dyDescent="0.3">
      <c r="K340" t="str">
        <f t="shared" si="31"/>
        <v/>
      </c>
      <c r="M340"/>
      <c r="N340"/>
    </row>
    <row r="341" spans="11:14" x14ac:dyDescent="0.3">
      <c r="K341" t="str">
        <f t="shared" si="31"/>
        <v/>
      </c>
      <c r="M341"/>
      <c r="N341"/>
    </row>
    <row r="342" spans="11:14" x14ac:dyDescent="0.3">
      <c r="K342" t="str">
        <f t="shared" si="31"/>
        <v/>
      </c>
      <c r="M342"/>
      <c r="N342"/>
    </row>
    <row r="343" spans="11:14" x14ac:dyDescent="0.3">
      <c r="K343" t="str">
        <f t="shared" si="31"/>
        <v/>
      </c>
      <c r="M343"/>
      <c r="N343"/>
    </row>
    <row r="344" spans="11:14" x14ac:dyDescent="0.3">
      <c r="K344" t="str">
        <f t="shared" si="31"/>
        <v/>
      </c>
      <c r="M344"/>
      <c r="N344"/>
    </row>
    <row r="345" spans="11:14" x14ac:dyDescent="0.3">
      <c r="K345" t="str">
        <f t="shared" si="31"/>
        <v/>
      </c>
      <c r="M345"/>
      <c r="N345"/>
    </row>
    <row r="346" spans="11:14" x14ac:dyDescent="0.3">
      <c r="K346" t="str">
        <f t="shared" si="31"/>
        <v/>
      </c>
      <c r="M346"/>
      <c r="N346"/>
    </row>
    <row r="347" spans="11:14" x14ac:dyDescent="0.3">
      <c r="K347" t="str">
        <f t="shared" si="31"/>
        <v/>
      </c>
      <c r="M347"/>
      <c r="N347"/>
    </row>
    <row r="348" spans="11:14" x14ac:dyDescent="0.3">
      <c r="K348" t="str">
        <f t="shared" si="31"/>
        <v/>
      </c>
      <c r="M348"/>
      <c r="N348"/>
    </row>
    <row r="349" spans="11:14" x14ac:dyDescent="0.3">
      <c r="K349" t="str">
        <f t="shared" si="31"/>
        <v/>
      </c>
      <c r="M349"/>
      <c r="N349"/>
    </row>
    <row r="350" spans="11:14" x14ac:dyDescent="0.3">
      <c r="K350" t="str">
        <f t="shared" si="31"/>
        <v/>
      </c>
      <c r="M350"/>
      <c r="N350"/>
    </row>
    <row r="351" spans="11:14" x14ac:dyDescent="0.3">
      <c r="K351" t="str">
        <f t="shared" si="31"/>
        <v/>
      </c>
      <c r="M351"/>
      <c r="N351"/>
    </row>
    <row r="352" spans="11:14" x14ac:dyDescent="0.3">
      <c r="K352" t="str">
        <f t="shared" si="31"/>
        <v/>
      </c>
      <c r="M352"/>
      <c r="N352"/>
    </row>
    <row r="353" spans="11:14" x14ac:dyDescent="0.3">
      <c r="K353" t="str">
        <f t="shared" si="31"/>
        <v/>
      </c>
      <c r="M353"/>
      <c r="N353"/>
    </row>
    <row r="354" spans="11:14" x14ac:dyDescent="0.3">
      <c r="K354" t="str">
        <f t="shared" si="31"/>
        <v/>
      </c>
      <c r="M354"/>
      <c r="N354"/>
    </row>
    <row r="355" spans="11:14" x14ac:dyDescent="0.3">
      <c r="K355" t="str">
        <f t="shared" si="31"/>
        <v/>
      </c>
      <c r="M355"/>
      <c r="N355"/>
    </row>
    <row r="356" spans="11:14" x14ac:dyDescent="0.3">
      <c r="K356" t="str">
        <f t="shared" si="31"/>
        <v/>
      </c>
      <c r="M356"/>
      <c r="N356"/>
    </row>
    <row r="357" spans="11:14" x14ac:dyDescent="0.3">
      <c r="K357" t="str">
        <f t="shared" si="31"/>
        <v/>
      </c>
      <c r="M357"/>
      <c r="N357"/>
    </row>
    <row r="358" spans="11:14" x14ac:dyDescent="0.3">
      <c r="K358" t="str">
        <f t="shared" si="31"/>
        <v/>
      </c>
      <c r="M358"/>
      <c r="N358"/>
    </row>
    <row r="359" spans="11:14" x14ac:dyDescent="0.3">
      <c r="K359" t="str">
        <f t="shared" si="31"/>
        <v/>
      </c>
      <c r="M359"/>
      <c r="N359"/>
    </row>
    <row r="360" spans="11:14" x14ac:dyDescent="0.3">
      <c r="K360" t="str">
        <f t="shared" si="31"/>
        <v/>
      </c>
      <c r="M360"/>
      <c r="N360"/>
    </row>
    <row r="361" spans="11:14" x14ac:dyDescent="0.3">
      <c r="K361" t="str">
        <f t="shared" si="31"/>
        <v/>
      </c>
      <c r="M361"/>
      <c r="N361"/>
    </row>
    <row r="362" spans="11:14" x14ac:dyDescent="0.3">
      <c r="K362" t="str">
        <f t="shared" si="31"/>
        <v/>
      </c>
      <c r="M362"/>
      <c r="N362"/>
    </row>
    <row r="363" spans="11:14" x14ac:dyDescent="0.3">
      <c r="K363" t="str">
        <f t="shared" si="31"/>
        <v/>
      </c>
      <c r="M363"/>
      <c r="N363"/>
    </row>
    <row r="364" spans="11:14" x14ac:dyDescent="0.3">
      <c r="K364" t="str">
        <f t="shared" si="31"/>
        <v/>
      </c>
      <c r="M364"/>
      <c r="N364"/>
    </row>
    <row r="365" spans="11:14" x14ac:dyDescent="0.3">
      <c r="K365" t="str">
        <f t="shared" si="31"/>
        <v/>
      </c>
      <c r="M365"/>
      <c r="N365"/>
    </row>
    <row r="366" spans="11:14" x14ac:dyDescent="0.3">
      <c r="K366" t="str">
        <f t="shared" si="31"/>
        <v/>
      </c>
      <c r="M366"/>
      <c r="N366"/>
    </row>
    <row r="367" spans="11:14" x14ac:dyDescent="0.3">
      <c r="K367" t="str">
        <f t="shared" si="31"/>
        <v/>
      </c>
      <c r="M367"/>
      <c r="N367"/>
    </row>
    <row r="368" spans="11:14" x14ac:dyDescent="0.3">
      <c r="K368" t="str">
        <f t="shared" si="31"/>
        <v/>
      </c>
      <c r="M368"/>
      <c r="N368"/>
    </row>
    <row r="369" spans="11:14" x14ac:dyDescent="0.3">
      <c r="K369" t="str">
        <f t="shared" si="31"/>
        <v/>
      </c>
      <c r="M369"/>
      <c r="N369"/>
    </row>
    <row r="370" spans="11:14" x14ac:dyDescent="0.3">
      <c r="K370" t="str">
        <f t="shared" si="31"/>
        <v/>
      </c>
      <c r="M370"/>
      <c r="N370"/>
    </row>
    <row r="371" spans="11:14" x14ac:dyDescent="0.3">
      <c r="K371" t="str">
        <f t="shared" si="31"/>
        <v/>
      </c>
      <c r="M371"/>
      <c r="N371"/>
    </row>
    <row r="372" spans="11:14" x14ac:dyDescent="0.3">
      <c r="K372" t="str">
        <f t="shared" si="31"/>
        <v/>
      </c>
      <c r="M372"/>
      <c r="N372"/>
    </row>
    <row r="373" spans="11:14" x14ac:dyDescent="0.3">
      <c r="K373" t="str">
        <f t="shared" si="31"/>
        <v/>
      </c>
      <c r="M373"/>
      <c r="N373"/>
    </row>
    <row r="374" spans="11:14" x14ac:dyDescent="0.3">
      <c r="K374" t="str">
        <f t="shared" si="31"/>
        <v/>
      </c>
      <c r="M374"/>
      <c r="N374"/>
    </row>
    <row r="375" spans="11:14" x14ac:dyDescent="0.3">
      <c r="K375" t="str">
        <f t="shared" si="31"/>
        <v/>
      </c>
      <c r="M375"/>
      <c r="N375"/>
    </row>
    <row r="376" spans="11:14" x14ac:dyDescent="0.3">
      <c r="K376" t="str">
        <f t="shared" si="31"/>
        <v/>
      </c>
      <c r="M376"/>
      <c r="N376"/>
    </row>
    <row r="377" spans="11:14" x14ac:dyDescent="0.3">
      <c r="K377" t="str">
        <f t="shared" si="31"/>
        <v/>
      </c>
      <c r="M377"/>
      <c r="N377"/>
    </row>
    <row r="378" spans="11:14" x14ac:dyDescent="0.3">
      <c r="K378" t="str">
        <f t="shared" si="31"/>
        <v/>
      </c>
      <c r="M378"/>
      <c r="N378"/>
    </row>
    <row r="379" spans="11:14" x14ac:dyDescent="0.3">
      <c r="K379" t="str">
        <f t="shared" si="31"/>
        <v/>
      </c>
      <c r="M379"/>
      <c r="N379"/>
    </row>
    <row r="380" spans="11:14" x14ac:dyDescent="0.3">
      <c r="K380" t="str">
        <f t="shared" si="31"/>
        <v/>
      </c>
      <c r="M380"/>
      <c r="N380"/>
    </row>
    <row r="381" spans="11:14" x14ac:dyDescent="0.3">
      <c r="K381" t="str">
        <f t="shared" si="31"/>
        <v/>
      </c>
      <c r="M381"/>
      <c r="N381"/>
    </row>
    <row r="382" spans="11:14" x14ac:dyDescent="0.3">
      <c r="K382" t="str">
        <f t="shared" si="31"/>
        <v/>
      </c>
      <c r="M382"/>
      <c r="N382"/>
    </row>
    <row r="383" spans="11:14" x14ac:dyDescent="0.3">
      <c r="K383" t="str">
        <f t="shared" si="31"/>
        <v/>
      </c>
      <c r="M383"/>
      <c r="N383"/>
    </row>
    <row r="384" spans="11:14" x14ac:dyDescent="0.3">
      <c r="K384" t="str">
        <f t="shared" si="31"/>
        <v/>
      </c>
      <c r="M384"/>
      <c r="N384"/>
    </row>
    <row r="385" spans="11:14" x14ac:dyDescent="0.3">
      <c r="K385" t="str">
        <f t="shared" si="31"/>
        <v/>
      </c>
      <c r="M385"/>
      <c r="N385"/>
    </row>
    <row r="386" spans="11:14" x14ac:dyDescent="0.3">
      <c r="K386" t="str">
        <f t="shared" si="31"/>
        <v/>
      </c>
      <c r="M386"/>
      <c r="N386"/>
    </row>
    <row r="387" spans="11:14" x14ac:dyDescent="0.3">
      <c r="K387" t="str">
        <f t="shared" ref="K387:K450" si="32">IF(J387="", "", B387=J387)</f>
        <v/>
      </c>
      <c r="M387"/>
      <c r="N387"/>
    </row>
    <row r="388" spans="11:14" x14ac:dyDescent="0.3">
      <c r="K388" t="str">
        <f t="shared" si="32"/>
        <v/>
      </c>
      <c r="M388"/>
      <c r="N388"/>
    </row>
    <row r="389" spans="11:14" x14ac:dyDescent="0.3">
      <c r="K389" t="str">
        <f t="shared" si="32"/>
        <v/>
      </c>
      <c r="M389"/>
      <c r="N389"/>
    </row>
    <row r="390" spans="11:14" x14ac:dyDescent="0.3">
      <c r="K390" t="str">
        <f t="shared" si="32"/>
        <v/>
      </c>
      <c r="M390"/>
      <c r="N390"/>
    </row>
    <row r="391" spans="11:14" x14ac:dyDescent="0.3">
      <c r="K391" t="str">
        <f t="shared" si="32"/>
        <v/>
      </c>
      <c r="M391"/>
      <c r="N391"/>
    </row>
    <row r="392" spans="11:14" x14ac:dyDescent="0.3">
      <c r="K392" t="str">
        <f t="shared" si="32"/>
        <v/>
      </c>
      <c r="M392"/>
      <c r="N392"/>
    </row>
    <row r="393" spans="11:14" x14ac:dyDescent="0.3">
      <c r="K393" t="str">
        <f t="shared" si="32"/>
        <v/>
      </c>
      <c r="M393"/>
      <c r="N393"/>
    </row>
    <row r="394" spans="11:14" x14ac:dyDescent="0.3">
      <c r="K394" t="str">
        <f t="shared" si="32"/>
        <v/>
      </c>
      <c r="M394"/>
      <c r="N394"/>
    </row>
    <row r="395" spans="11:14" x14ac:dyDescent="0.3">
      <c r="K395" t="str">
        <f t="shared" si="32"/>
        <v/>
      </c>
      <c r="M395"/>
      <c r="N395"/>
    </row>
    <row r="396" spans="11:14" x14ac:dyDescent="0.3">
      <c r="K396" t="str">
        <f t="shared" si="32"/>
        <v/>
      </c>
      <c r="M396"/>
      <c r="N396"/>
    </row>
    <row r="397" spans="11:14" x14ac:dyDescent="0.3">
      <c r="K397" t="str">
        <f t="shared" si="32"/>
        <v/>
      </c>
      <c r="M397"/>
      <c r="N397"/>
    </row>
    <row r="398" spans="11:14" x14ac:dyDescent="0.3">
      <c r="K398" t="str">
        <f t="shared" si="32"/>
        <v/>
      </c>
      <c r="M398"/>
      <c r="N398"/>
    </row>
    <row r="399" spans="11:14" x14ac:dyDescent="0.3">
      <c r="K399" t="str">
        <f t="shared" si="32"/>
        <v/>
      </c>
      <c r="M399"/>
      <c r="N399"/>
    </row>
    <row r="400" spans="11:14" x14ac:dyDescent="0.3">
      <c r="K400" t="str">
        <f t="shared" si="32"/>
        <v/>
      </c>
      <c r="M400"/>
      <c r="N400"/>
    </row>
    <row r="401" spans="11:14" x14ac:dyDescent="0.3">
      <c r="K401" t="str">
        <f t="shared" si="32"/>
        <v/>
      </c>
      <c r="M401"/>
      <c r="N401"/>
    </row>
    <row r="402" spans="11:14" x14ac:dyDescent="0.3">
      <c r="K402" t="str">
        <f t="shared" si="32"/>
        <v/>
      </c>
      <c r="M402"/>
      <c r="N402"/>
    </row>
    <row r="403" spans="11:14" x14ac:dyDescent="0.3">
      <c r="K403" t="str">
        <f t="shared" si="32"/>
        <v/>
      </c>
      <c r="M403"/>
      <c r="N403"/>
    </row>
    <row r="404" spans="11:14" x14ac:dyDescent="0.3">
      <c r="K404" t="str">
        <f t="shared" si="32"/>
        <v/>
      </c>
      <c r="M404"/>
      <c r="N404"/>
    </row>
    <row r="405" spans="11:14" x14ac:dyDescent="0.3">
      <c r="K405" t="str">
        <f t="shared" si="32"/>
        <v/>
      </c>
      <c r="M405"/>
      <c r="N405"/>
    </row>
    <row r="406" spans="11:14" x14ac:dyDescent="0.3">
      <c r="K406" t="str">
        <f t="shared" si="32"/>
        <v/>
      </c>
      <c r="M406"/>
      <c r="N406"/>
    </row>
    <row r="407" spans="11:14" x14ac:dyDescent="0.3">
      <c r="K407" t="str">
        <f t="shared" si="32"/>
        <v/>
      </c>
      <c r="M407"/>
      <c r="N407"/>
    </row>
    <row r="408" spans="11:14" x14ac:dyDescent="0.3">
      <c r="K408" t="str">
        <f t="shared" si="32"/>
        <v/>
      </c>
      <c r="M408"/>
      <c r="N408"/>
    </row>
    <row r="409" spans="11:14" x14ac:dyDescent="0.3">
      <c r="K409" t="str">
        <f t="shared" si="32"/>
        <v/>
      </c>
      <c r="M409"/>
      <c r="N409"/>
    </row>
    <row r="410" spans="11:14" x14ac:dyDescent="0.3">
      <c r="K410" t="str">
        <f t="shared" si="32"/>
        <v/>
      </c>
      <c r="M410"/>
      <c r="N410"/>
    </row>
    <row r="411" spans="11:14" x14ac:dyDescent="0.3">
      <c r="K411" t="str">
        <f t="shared" si="32"/>
        <v/>
      </c>
      <c r="M411"/>
      <c r="N411"/>
    </row>
    <row r="412" spans="11:14" x14ac:dyDescent="0.3">
      <c r="K412" t="str">
        <f t="shared" si="32"/>
        <v/>
      </c>
      <c r="M412"/>
      <c r="N412"/>
    </row>
    <row r="413" spans="11:14" x14ac:dyDescent="0.3">
      <c r="K413" t="str">
        <f t="shared" si="32"/>
        <v/>
      </c>
      <c r="M413"/>
      <c r="N413"/>
    </row>
    <row r="414" spans="11:14" x14ac:dyDescent="0.3">
      <c r="K414" t="str">
        <f t="shared" si="32"/>
        <v/>
      </c>
      <c r="M414"/>
      <c r="N414"/>
    </row>
    <row r="415" spans="11:14" x14ac:dyDescent="0.3">
      <c r="K415" t="str">
        <f t="shared" si="32"/>
        <v/>
      </c>
      <c r="M415"/>
      <c r="N415"/>
    </row>
    <row r="416" spans="11:14" x14ac:dyDescent="0.3">
      <c r="K416" t="str">
        <f t="shared" si="32"/>
        <v/>
      </c>
      <c r="M416"/>
      <c r="N416"/>
    </row>
    <row r="417" spans="11:14" x14ac:dyDescent="0.3">
      <c r="K417" t="str">
        <f t="shared" si="32"/>
        <v/>
      </c>
      <c r="M417"/>
      <c r="N417"/>
    </row>
    <row r="418" spans="11:14" x14ac:dyDescent="0.3">
      <c r="K418" t="str">
        <f t="shared" si="32"/>
        <v/>
      </c>
      <c r="M418"/>
      <c r="N418"/>
    </row>
    <row r="419" spans="11:14" x14ac:dyDescent="0.3">
      <c r="K419" t="str">
        <f t="shared" si="32"/>
        <v/>
      </c>
      <c r="M419"/>
      <c r="N419"/>
    </row>
    <row r="420" spans="11:14" x14ac:dyDescent="0.3">
      <c r="K420" t="str">
        <f t="shared" si="32"/>
        <v/>
      </c>
      <c r="M420"/>
      <c r="N420"/>
    </row>
    <row r="421" spans="11:14" x14ac:dyDescent="0.3">
      <c r="K421" t="str">
        <f t="shared" si="32"/>
        <v/>
      </c>
      <c r="M421"/>
      <c r="N421"/>
    </row>
    <row r="422" spans="11:14" x14ac:dyDescent="0.3">
      <c r="K422" t="str">
        <f t="shared" si="32"/>
        <v/>
      </c>
      <c r="M422"/>
      <c r="N422"/>
    </row>
    <row r="423" spans="11:14" x14ac:dyDescent="0.3">
      <c r="K423" t="str">
        <f t="shared" si="32"/>
        <v/>
      </c>
      <c r="M423"/>
      <c r="N423"/>
    </row>
    <row r="424" spans="11:14" x14ac:dyDescent="0.3">
      <c r="K424" t="str">
        <f t="shared" si="32"/>
        <v/>
      </c>
      <c r="M424"/>
      <c r="N424"/>
    </row>
    <row r="425" spans="11:14" x14ac:dyDescent="0.3">
      <c r="K425" t="str">
        <f t="shared" si="32"/>
        <v/>
      </c>
      <c r="M425"/>
      <c r="N425"/>
    </row>
    <row r="426" spans="11:14" x14ac:dyDescent="0.3">
      <c r="K426" t="str">
        <f t="shared" si="32"/>
        <v/>
      </c>
      <c r="M426"/>
      <c r="N426"/>
    </row>
    <row r="427" spans="11:14" x14ac:dyDescent="0.3">
      <c r="K427" t="str">
        <f t="shared" si="32"/>
        <v/>
      </c>
      <c r="M427"/>
      <c r="N427"/>
    </row>
    <row r="428" spans="11:14" x14ac:dyDescent="0.3">
      <c r="K428" t="str">
        <f t="shared" si="32"/>
        <v/>
      </c>
      <c r="M428"/>
      <c r="N428"/>
    </row>
    <row r="429" spans="11:14" x14ac:dyDescent="0.3">
      <c r="K429" t="str">
        <f t="shared" si="32"/>
        <v/>
      </c>
      <c r="M429"/>
      <c r="N429"/>
    </row>
    <row r="430" spans="11:14" x14ac:dyDescent="0.3">
      <c r="K430" t="str">
        <f t="shared" si="32"/>
        <v/>
      </c>
      <c r="M430"/>
      <c r="N430"/>
    </row>
    <row r="431" spans="11:14" x14ac:dyDescent="0.3">
      <c r="K431" t="str">
        <f t="shared" si="32"/>
        <v/>
      </c>
      <c r="M431"/>
      <c r="N431"/>
    </row>
    <row r="432" spans="11:14" x14ac:dyDescent="0.3">
      <c r="K432" t="str">
        <f t="shared" si="32"/>
        <v/>
      </c>
      <c r="M432"/>
      <c r="N432"/>
    </row>
    <row r="433" spans="11:14" x14ac:dyDescent="0.3">
      <c r="K433" t="str">
        <f t="shared" si="32"/>
        <v/>
      </c>
      <c r="M433"/>
      <c r="N433"/>
    </row>
    <row r="434" spans="11:14" x14ac:dyDescent="0.3">
      <c r="K434" t="str">
        <f t="shared" si="32"/>
        <v/>
      </c>
      <c r="M434"/>
      <c r="N434"/>
    </row>
    <row r="435" spans="11:14" x14ac:dyDescent="0.3">
      <c r="K435" t="str">
        <f t="shared" si="32"/>
        <v/>
      </c>
      <c r="M435"/>
      <c r="N435"/>
    </row>
    <row r="436" spans="11:14" x14ac:dyDescent="0.3">
      <c r="K436" t="str">
        <f t="shared" si="32"/>
        <v/>
      </c>
      <c r="M436"/>
      <c r="N436"/>
    </row>
    <row r="437" spans="11:14" x14ac:dyDescent="0.3">
      <c r="K437" t="str">
        <f t="shared" si="32"/>
        <v/>
      </c>
      <c r="M437"/>
      <c r="N437"/>
    </row>
    <row r="438" spans="11:14" x14ac:dyDescent="0.3">
      <c r="K438" t="str">
        <f t="shared" si="32"/>
        <v/>
      </c>
      <c r="M438"/>
      <c r="N438"/>
    </row>
    <row r="439" spans="11:14" x14ac:dyDescent="0.3">
      <c r="K439" t="str">
        <f t="shared" si="32"/>
        <v/>
      </c>
      <c r="M439"/>
      <c r="N439"/>
    </row>
    <row r="440" spans="11:14" x14ac:dyDescent="0.3">
      <c r="K440" t="str">
        <f t="shared" si="32"/>
        <v/>
      </c>
      <c r="M440"/>
      <c r="N440"/>
    </row>
    <row r="441" spans="11:14" x14ac:dyDescent="0.3">
      <c r="K441" t="str">
        <f t="shared" si="32"/>
        <v/>
      </c>
      <c r="M441"/>
      <c r="N441"/>
    </row>
    <row r="442" spans="11:14" x14ac:dyDescent="0.3">
      <c r="K442" t="str">
        <f t="shared" si="32"/>
        <v/>
      </c>
      <c r="M442"/>
      <c r="N442"/>
    </row>
    <row r="443" spans="11:14" x14ac:dyDescent="0.3">
      <c r="K443" t="str">
        <f t="shared" si="32"/>
        <v/>
      </c>
      <c r="M443"/>
      <c r="N443"/>
    </row>
    <row r="444" spans="11:14" x14ac:dyDescent="0.3">
      <c r="K444" t="str">
        <f t="shared" si="32"/>
        <v/>
      </c>
      <c r="M444"/>
      <c r="N444"/>
    </row>
    <row r="445" spans="11:14" x14ac:dyDescent="0.3">
      <c r="K445" t="str">
        <f t="shared" si="32"/>
        <v/>
      </c>
      <c r="M445"/>
      <c r="N445"/>
    </row>
    <row r="446" spans="11:14" x14ac:dyDescent="0.3">
      <c r="K446" t="str">
        <f t="shared" si="32"/>
        <v/>
      </c>
      <c r="M446"/>
      <c r="N446"/>
    </row>
    <row r="447" spans="11:14" x14ac:dyDescent="0.3">
      <c r="K447" t="str">
        <f t="shared" si="32"/>
        <v/>
      </c>
      <c r="M447"/>
      <c r="N447"/>
    </row>
    <row r="448" spans="11:14" x14ac:dyDescent="0.3">
      <c r="K448" t="str">
        <f t="shared" si="32"/>
        <v/>
      </c>
      <c r="M448"/>
      <c r="N448"/>
    </row>
    <row r="449" spans="11:14" x14ac:dyDescent="0.3">
      <c r="K449" t="str">
        <f t="shared" si="32"/>
        <v/>
      </c>
      <c r="M449"/>
      <c r="N449"/>
    </row>
    <row r="450" spans="11:14" x14ac:dyDescent="0.3">
      <c r="K450" t="str">
        <f t="shared" si="32"/>
        <v/>
      </c>
      <c r="M450"/>
      <c r="N450"/>
    </row>
    <row r="451" spans="11:14" x14ac:dyDescent="0.3">
      <c r="K451" t="str">
        <f t="shared" ref="K451:K514" si="33">IF(J451="", "", B451=J451)</f>
        <v/>
      </c>
      <c r="M451"/>
      <c r="N451"/>
    </row>
    <row r="452" spans="11:14" x14ac:dyDescent="0.3">
      <c r="K452" t="str">
        <f t="shared" si="33"/>
        <v/>
      </c>
      <c r="M452"/>
      <c r="N452"/>
    </row>
    <row r="453" spans="11:14" x14ac:dyDescent="0.3">
      <c r="K453" t="str">
        <f t="shared" si="33"/>
        <v/>
      </c>
      <c r="M453"/>
      <c r="N453"/>
    </row>
    <row r="454" spans="11:14" x14ac:dyDescent="0.3">
      <c r="K454" t="str">
        <f t="shared" si="33"/>
        <v/>
      </c>
      <c r="M454"/>
      <c r="N454"/>
    </row>
    <row r="455" spans="11:14" x14ac:dyDescent="0.3">
      <c r="K455" t="str">
        <f t="shared" si="33"/>
        <v/>
      </c>
      <c r="M455"/>
      <c r="N455"/>
    </row>
    <row r="456" spans="11:14" x14ac:dyDescent="0.3">
      <c r="K456" t="str">
        <f t="shared" si="33"/>
        <v/>
      </c>
      <c r="M456"/>
      <c r="N456"/>
    </row>
    <row r="457" spans="11:14" x14ac:dyDescent="0.3">
      <c r="K457" t="str">
        <f t="shared" si="33"/>
        <v/>
      </c>
      <c r="M457"/>
      <c r="N457"/>
    </row>
    <row r="458" spans="11:14" x14ac:dyDescent="0.3">
      <c r="K458" t="str">
        <f t="shared" si="33"/>
        <v/>
      </c>
      <c r="M458"/>
      <c r="N458"/>
    </row>
    <row r="459" spans="11:14" x14ac:dyDescent="0.3">
      <c r="K459" t="str">
        <f t="shared" si="33"/>
        <v/>
      </c>
      <c r="M459"/>
      <c r="N459"/>
    </row>
    <row r="460" spans="11:14" x14ac:dyDescent="0.3">
      <c r="K460" t="str">
        <f t="shared" si="33"/>
        <v/>
      </c>
      <c r="M460"/>
      <c r="N460"/>
    </row>
    <row r="461" spans="11:14" x14ac:dyDescent="0.3">
      <c r="K461" t="str">
        <f t="shared" si="33"/>
        <v/>
      </c>
      <c r="M461"/>
      <c r="N461"/>
    </row>
    <row r="462" spans="11:14" x14ac:dyDescent="0.3">
      <c r="K462" t="str">
        <f t="shared" si="33"/>
        <v/>
      </c>
      <c r="M462"/>
      <c r="N462"/>
    </row>
    <row r="463" spans="11:14" x14ac:dyDescent="0.3">
      <c r="K463" t="str">
        <f t="shared" si="33"/>
        <v/>
      </c>
      <c r="M463"/>
      <c r="N463"/>
    </row>
    <row r="464" spans="11:14" x14ac:dyDescent="0.3">
      <c r="K464" t="str">
        <f t="shared" si="33"/>
        <v/>
      </c>
      <c r="M464"/>
      <c r="N464"/>
    </row>
    <row r="465" spans="11:14" x14ac:dyDescent="0.3">
      <c r="K465" t="str">
        <f t="shared" si="33"/>
        <v/>
      </c>
      <c r="M465"/>
      <c r="N465"/>
    </row>
    <row r="466" spans="11:14" x14ac:dyDescent="0.3">
      <c r="K466" t="str">
        <f t="shared" si="33"/>
        <v/>
      </c>
      <c r="M466"/>
      <c r="N466"/>
    </row>
    <row r="467" spans="11:14" x14ac:dyDescent="0.3">
      <c r="K467" t="str">
        <f t="shared" si="33"/>
        <v/>
      </c>
      <c r="M467"/>
      <c r="N467"/>
    </row>
    <row r="468" spans="11:14" x14ac:dyDescent="0.3">
      <c r="K468" t="str">
        <f t="shared" si="33"/>
        <v/>
      </c>
      <c r="M468"/>
      <c r="N468"/>
    </row>
    <row r="469" spans="11:14" x14ac:dyDescent="0.3">
      <c r="K469" t="str">
        <f t="shared" si="33"/>
        <v/>
      </c>
      <c r="M469"/>
      <c r="N469"/>
    </row>
    <row r="470" spans="11:14" x14ac:dyDescent="0.3">
      <c r="K470" t="str">
        <f t="shared" si="33"/>
        <v/>
      </c>
      <c r="M470"/>
      <c r="N470"/>
    </row>
    <row r="471" spans="11:14" x14ac:dyDescent="0.3">
      <c r="K471" t="str">
        <f t="shared" si="33"/>
        <v/>
      </c>
      <c r="M471"/>
      <c r="N471"/>
    </row>
    <row r="472" spans="11:14" x14ac:dyDescent="0.3">
      <c r="K472" t="str">
        <f t="shared" si="33"/>
        <v/>
      </c>
      <c r="M472"/>
      <c r="N472"/>
    </row>
    <row r="473" spans="11:14" x14ac:dyDescent="0.3">
      <c r="K473" t="str">
        <f t="shared" si="33"/>
        <v/>
      </c>
      <c r="M473"/>
      <c r="N473"/>
    </row>
    <row r="474" spans="11:14" x14ac:dyDescent="0.3">
      <c r="K474" t="str">
        <f t="shared" si="33"/>
        <v/>
      </c>
      <c r="M474"/>
      <c r="N474"/>
    </row>
    <row r="475" spans="11:14" x14ac:dyDescent="0.3">
      <c r="K475" t="str">
        <f t="shared" si="33"/>
        <v/>
      </c>
      <c r="M475"/>
      <c r="N475"/>
    </row>
    <row r="476" spans="11:14" x14ac:dyDescent="0.3">
      <c r="K476" t="str">
        <f t="shared" si="33"/>
        <v/>
      </c>
      <c r="M476"/>
      <c r="N476"/>
    </row>
    <row r="477" spans="11:14" x14ac:dyDescent="0.3">
      <c r="K477" t="str">
        <f t="shared" si="33"/>
        <v/>
      </c>
      <c r="M477"/>
      <c r="N477"/>
    </row>
    <row r="478" spans="11:14" x14ac:dyDescent="0.3">
      <c r="K478" t="str">
        <f t="shared" si="33"/>
        <v/>
      </c>
      <c r="M478"/>
      <c r="N478"/>
    </row>
    <row r="479" spans="11:14" x14ac:dyDescent="0.3">
      <c r="K479" t="str">
        <f t="shared" si="33"/>
        <v/>
      </c>
      <c r="M479"/>
      <c r="N479"/>
    </row>
    <row r="480" spans="11:14" x14ac:dyDescent="0.3">
      <c r="K480" t="str">
        <f t="shared" si="33"/>
        <v/>
      </c>
      <c r="M480"/>
      <c r="N480"/>
    </row>
    <row r="481" spans="11:14" x14ac:dyDescent="0.3">
      <c r="K481" t="str">
        <f t="shared" si="33"/>
        <v/>
      </c>
      <c r="M481"/>
      <c r="N481"/>
    </row>
    <row r="482" spans="11:14" x14ac:dyDescent="0.3">
      <c r="K482" t="str">
        <f t="shared" si="33"/>
        <v/>
      </c>
      <c r="M482"/>
      <c r="N482"/>
    </row>
    <row r="483" spans="11:14" x14ac:dyDescent="0.3">
      <c r="K483" t="str">
        <f t="shared" si="33"/>
        <v/>
      </c>
      <c r="M483"/>
      <c r="N483"/>
    </row>
    <row r="484" spans="11:14" x14ac:dyDescent="0.3">
      <c r="K484" t="str">
        <f t="shared" si="33"/>
        <v/>
      </c>
      <c r="M484"/>
      <c r="N484"/>
    </row>
    <row r="485" spans="11:14" x14ac:dyDescent="0.3">
      <c r="K485" t="str">
        <f t="shared" si="33"/>
        <v/>
      </c>
      <c r="M485"/>
      <c r="N485"/>
    </row>
    <row r="486" spans="11:14" x14ac:dyDescent="0.3">
      <c r="K486" t="str">
        <f t="shared" si="33"/>
        <v/>
      </c>
      <c r="M486"/>
      <c r="N486"/>
    </row>
    <row r="487" spans="11:14" x14ac:dyDescent="0.3">
      <c r="K487" t="str">
        <f t="shared" si="33"/>
        <v/>
      </c>
      <c r="M487"/>
      <c r="N487"/>
    </row>
    <row r="488" spans="11:14" x14ac:dyDescent="0.3">
      <c r="K488" t="str">
        <f t="shared" si="33"/>
        <v/>
      </c>
      <c r="M488"/>
      <c r="N488"/>
    </row>
    <row r="489" spans="11:14" x14ac:dyDescent="0.3">
      <c r="K489" t="str">
        <f t="shared" si="33"/>
        <v/>
      </c>
      <c r="M489"/>
      <c r="N489"/>
    </row>
    <row r="490" spans="11:14" x14ac:dyDescent="0.3">
      <c r="K490" t="str">
        <f t="shared" si="33"/>
        <v/>
      </c>
      <c r="M490"/>
      <c r="N490"/>
    </row>
    <row r="491" spans="11:14" x14ac:dyDescent="0.3">
      <c r="K491" t="str">
        <f t="shared" si="33"/>
        <v/>
      </c>
      <c r="M491"/>
      <c r="N491"/>
    </row>
    <row r="492" spans="11:14" x14ac:dyDescent="0.3">
      <c r="K492" t="str">
        <f t="shared" si="33"/>
        <v/>
      </c>
      <c r="M492"/>
      <c r="N492"/>
    </row>
    <row r="493" spans="11:14" x14ac:dyDescent="0.3">
      <c r="K493" t="str">
        <f t="shared" si="33"/>
        <v/>
      </c>
      <c r="M493"/>
      <c r="N493"/>
    </row>
    <row r="494" spans="11:14" x14ac:dyDescent="0.3">
      <c r="K494" t="str">
        <f t="shared" si="33"/>
        <v/>
      </c>
      <c r="M494"/>
      <c r="N494"/>
    </row>
    <row r="495" spans="11:14" x14ac:dyDescent="0.3">
      <c r="K495" t="str">
        <f t="shared" si="33"/>
        <v/>
      </c>
      <c r="M495"/>
      <c r="N495"/>
    </row>
    <row r="496" spans="11:14" x14ac:dyDescent="0.3">
      <c r="K496" t="str">
        <f t="shared" si="33"/>
        <v/>
      </c>
      <c r="M496"/>
      <c r="N496"/>
    </row>
    <row r="497" spans="11:14" x14ac:dyDescent="0.3">
      <c r="K497" t="str">
        <f t="shared" si="33"/>
        <v/>
      </c>
      <c r="M497"/>
      <c r="N497"/>
    </row>
    <row r="498" spans="11:14" x14ac:dyDescent="0.3">
      <c r="K498" t="str">
        <f t="shared" si="33"/>
        <v/>
      </c>
      <c r="M498"/>
      <c r="N498"/>
    </row>
    <row r="499" spans="11:14" x14ac:dyDescent="0.3">
      <c r="K499" t="str">
        <f t="shared" si="33"/>
        <v/>
      </c>
      <c r="M499"/>
      <c r="N499"/>
    </row>
    <row r="500" spans="11:14" x14ac:dyDescent="0.3">
      <c r="K500" t="str">
        <f t="shared" si="33"/>
        <v/>
      </c>
      <c r="M500"/>
      <c r="N500"/>
    </row>
    <row r="501" spans="11:14" x14ac:dyDescent="0.3">
      <c r="K501" t="str">
        <f t="shared" si="33"/>
        <v/>
      </c>
      <c r="M501"/>
      <c r="N501"/>
    </row>
    <row r="502" spans="11:14" x14ac:dyDescent="0.3">
      <c r="K502" t="str">
        <f t="shared" si="33"/>
        <v/>
      </c>
      <c r="M502"/>
      <c r="N502"/>
    </row>
    <row r="503" spans="11:14" x14ac:dyDescent="0.3">
      <c r="K503" t="str">
        <f t="shared" si="33"/>
        <v/>
      </c>
      <c r="M503"/>
      <c r="N503"/>
    </row>
    <row r="504" spans="11:14" x14ac:dyDescent="0.3">
      <c r="K504" t="str">
        <f t="shared" si="33"/>
        <v/>
      </c>
      <c r="M504"/>
      <c r="N504"/>
    </row>
    <row r="505" spans="11:14" x14ac:dyDescent="0.3">
      <c r="K505" t="str">
        <f t="shared" si="33"/>
        <v/>
      </c>
      <c r="M505"/>
      <c r="N505"/>
    </row>
    <row r="506" spans="11:14" x14ac:dyDescent="0.3">
      <c r="K506" t="str">
        <f t="shared" si="33"/>
        <v/>
      </c>
      <c r="M506"/>
      <c r="N506"/>
    </row>
    <row r="507" spans="11:14" x14ac:dyDescent="0.3">
      <c r="K507" t="str">
        <f t="shared" si="33"/>
        <v/>
      </c>
      <c r="M507"/>
      <c r="N507"/>
    </row>
    <row r="508" spans="11:14" x14ac:dyDescent="0.3">
      <c r="K508" t="str">
        <f t="shared" si="33"/>
        <v/>
      </c>
      <c r="M508"/>
      <c r="N508"/>
    </row>
    <row r="509" spans="11:14" x14ac:dyDescent="0.3">
      <c r="K509" t="str">
        <f t="shared" si="33"/>
        <v/>
      </c>
      <c r="M509"/>
      <c r="N509"/>
    </row>
    <row r="510" spans="11:14" x14ac:dyDescent="0.3">
      <c r="K510" t="str">
        <f t="shared" si="33"/>
        <v/>
      </c>
      <c r="M510"/>
      <c r="N510"/>
    </row>
    <row r="511" spans="11:14" x14ac:dyDescent="0.3">
      <c r="K511" t="str">
        <f t="shared" si="33"/>
        <v/>
      </c>
      <c r="M511"/>
      <c r="N511"/>
    </row>
    <row r="512" spans="11:14" x14ac:dyDescent="0.3">
      <c r="K512" t="str">
        <f t="shared" si="33"/>
        <v/>
      </c>
      <c r="M512"/>
      <c r="N512"/>
    </row>
    <row r="513" spans="11:14" x14ac:dyDescent="0.3">
      <c r="K513" t="str">
        <f t="shared" si="33"/>
        <v/>
      </c>
      <c r="M513"/>
      <c r="N513"/>
    </row>
    <row r="514" spans="11:14" x14ac:dyDescent="0.3">
      <c r="K514" t="str">
        <f t="shared" si="33"/>
        <v/>
      </c>
      <c r="M514"/>
      <c r="N514"/>
    </row>
    <row r="515" spans="11:14" x14ac:dyDescent="0.3">
      <c r="K515" t="str">
        <f t="shared" ref="K515:K578" si="34">IF(J515="", "", B515=J515)</f>
        <v/>
      </c>
      <c r="M515"/>
      <c r="N515"/>
    </row>
    <row r="516" spans="11:14" x14ac:dyDescent="0.3">
      <c r="K516" t="str">
        <f t="shared" si="34"/>
        <v/>
      </c>
      <c r="M516"/>
      <c r="N516"/>
    </row>
    <row r="517" spans="11:14" x14ac:dyDescent="0.3">
      <c r="K517" t="str">
        <f t="shared" si="34"/>
        <v/>
      </c>
      <c r="M517"/>
      <c r="N517"/>
    </row>
    <row r="518" spans="11:14" x14ac:dyDescent="0.3">
      <c r="K518" t="str">
        <f t="shared" si="34"/>
        <v/>
      </c>
      <c r="M518"/>
      <c r="N518"/>
    </row>
    <row r="519" spans="11:14" x14ac:dyDescent="0.3">
      <c r="K519" t="str">
        <f t="shared" si="34"/>
        <v/>
      </c>
      <c r="M519"/>
      <c r="N519"/>
    </row>
    <row r="520" spans="11:14" x14ac:dyDescent="0.3">
      <c r="K520" t="str">
        <f t="shared" si="34"/>
        <v/>
      </c>
      <c r="M520"/>
      <c r="N520"/>
    </row>
    <row r="521" spans="11:14" x14ac:dyDescent="0.3">
      <c r="K521" t="str">
        <f t="shared" si="34"/>
        <v/>
      </c>
      <c r="M521"/>
      <c r="N521"/>
    </row>
    <row r="522" spans="11:14" x14ac:dyDescent="0.3">
      <c r="K522" t="str">
        <f t="shared" si="34"/>
        <v/>
      </c>
      <c r="M522"/>
      <c r="N522"/>
    </row>
    <row r="523" spans="11:14" x14ac:dyDescent="0.3">
      <c r="K523" t="str">
        <f t="shared" si="34"/>
        <v/>
      </c>
      <c r="M523"/>
      <c r="N523"/>
    </row>
    <row r="524" spans="11:14" x14ac:dyDescent="0.3">
      <c r="K524" t="str">
        <f t="shared" si="34"/>
        <v/>
      </c>
      <c r="M524"/>
      <c r="N524"/>
    </row>
    <row r="525" spans="11:14" x14ac:dyDescent="0.3">
      <c r="K525" t="str">
        <f t="shared" si="34"/>
        <v/>
      </c>
      <c r="M525"/>
      <c r="N525"/>
    </row>
    <row r="526" spans="11:14" x14ac:dyDescent="0.3">
      <c r="K526" t="str">
        <f t="shared" si="34"/>
        <v/>
      </c>
      <c r="M526"/>
      <c r="N526"/>
    </row>
    <row r="527" spans="11:14" x14ac:dyDescent="0.3">
      <c r="K527" t="str">
        <f t="shared" si="34"/>
        <v/>
      </c>
      <c r="M527"/>
      <c r="N527"/>
    </row>
    <row r="528" spans="11:14" x14ac:dyDescent="0.3">
      <c r="K528" t="str">
        <f t="shared" si="34"/>
        <v/>
      </c>
      <c r="M528"/>
      <c r="N528"/>
    </row>
    <row r="529" spans="11:14" x14ac:dyDescent="0.3">
      <c r="K529" t="str">
        <f t="shared" si="34"/>
        <v/>
      </c>
      <c r="M529"/>
      <c r="N529"/>
    </row>
    <row r="530" spans="11:14" x14ac:dyDescent="0.3">
      <c r="K530" t="str">
        <f t="shared" si="34"/>
        <v/>
      </c>
      <c r="M530"/>
      <c r="N530"/>
    </row>
    <row r="531" spans="11:14" x14ac:dyDescent="0.3">
      <c r="K531" t="str">
        <f t="shared" si="34"/>
        <v/>
      </c>
      <c r="M531"/>
      <c r="N531"/>
    </row>
    <row r="532" spans="11:14" x14ac:dyDescent="0.3">
      <c r="K532" t="str">
        <f t="shared" si="34"/>
        <v/>
      </c>
      <c r="M532"/>
      <c r="N532"/>
    </row>
    <row r="533" spans="11:14" x14ac:dyDescent="0.3">
      <c r="K533" t="str">
        <f t="shared" si="34"/>
        <v/>
      </c>
      <c r="M533"/>
      <c r="N533"/>
    </row>
    <row r="534" spans="11:14" x14ac:dyDescent="0.3">
      <c r="K534" t="str">
        <f t="shared" si="34"/>
        <v/>
      </c>
      <c r="M534"/>
      <c r="N534"/>
    </row>
    <row r="535" spans="11:14" x14ac:dyDescent="0.3">
      <c r="K535" t="str">
        <f t="shared" si="34"/>
        <v/>
      </c>
      <c r="M535"/>
      <c r="N535"/>
    </row>
    <row r="536" spans="11:14" x14ac:dyDescent="0.3">
      <c r="K536" t="str">
        <f t="shared" si="34"/>
        <v/>
      </c>
      <c r="M536"/>
      <c r="N536"/>
    </row>
    <row r="537" spans="11:14" x14ac:dyDescent="0.3">
      <c r="K537" t="str">
        <f t="shared" si="34"/>
        <v/>
      </c>
      <c r="M537"/>
      <c r="N537"/>
    </row>
    <row r="538" spans="11:14" x14ac:dyDescent="0.3">
      <c r="K538" t="str">
        <f t="shared" si="34"/>
        <v/>
      </c>
      <c r="M538"/>
      <c r="N538"/>
    </row>
    <row r="539" spans="11:14" x14ac:dyDescent="0.3">
      <c r="K539" t="str">
        <f t="shared" si="34"/>
        <v/>
      </c>
      <c r="M539"/>
      <c r="N539"/>
    </row>
    <row r="540" spans="11:14" x14ac:dyDescent="0.3">
      <c r="K540" t="str">
        <f t="shared" si="34"/>
        <v/>
      </c>
      <c r="M540"/>
      <c r="N540"/>
    </row>
    <row r="541" spans="11:14" x14ac:dyDescent="0.3">
      <c r="K541" t="str">
        <f t="shared" si="34"/>
        <v/>
      </c>
      <c r="M541"/>
      <c r="N541"/>
    </row>
    <row r="542" spans="11:14" x14ac:dyDescent="0.3">
      <c r="K542" t="str">
        <f t="shared" si="34"/>
        <v/>
      </c>
      <c r="M542"/>
      <c r="N542"/>
    </row>
    <row r="543" spans="11:14" x14ac:dyDescent="0.3">
      <c r="K543" t="str">
        <f t="shared" si="34"/>
        <v/>
      </c>
      <c r="M543"/>
      <c r="N543"/>
    </row>
    <row r="544" spans="11:14" x14ac:dyDescent="0.3">
      <c r="K544" t="str">
        <f t="shared" si="34"/>
        <v/>
      </c>
      <c r="M544"/>
      <c r="N544"/>
    </row>
    <row r="545" spans="11:14" x14ac:dyDescent="0.3">
      <c r="K545" t="str">
        <f t="shared" si="34"/>
        <v/>
      </c>
      <c r="M545"/>
      <c r="N545"/>
    </row>
    <row r="546" spans="11:14" x14ac:dyDescent="0.3">
      <c r="K546" t="str">
        <f t="shared" si="34"/>
        <v/>
      </c>
      <c r="M546"/>
      <c r="N546"/>
    </row>
    <row r="547" spans="11:14" x14ac:dyDescent="0.3">
      <c r="K547" t="str">
        <f t="shared" si="34"/>
        <v/>
      </c>
      <c r="M547"/>
      <c r="N547"/>
    </row>
    <row r="548" spans="11:14" x14ac:dyDescent="0.3">
      <c r="K548" t="str">
        <f t="shared" si="34"/>
        <v/>
      </c>
      <c r="M548"/>
      <c r="N548"/>
    </row>
    <row r="549" spans="11:14" x14ac:dyDescent="0.3">
      <c r="K549" t="str">
        <f t="shared" si="34"/>
        <v/>
      </c>
      <c r="M549"/>
      <c r="N549"/>
    </row>
    <row r="550" spans="11:14" x14ac:dyDescent="0.3">
      <c r="K550" t="str">
        <f t="shared" si="34"/>
        <v/>
      </c>
      <c r="M550"/>
      <c r="N550"/>
    </row>
    <row r="551" spans="11:14" x14ac:dyDescent="0.3">
      <c r="K551" t="str">
        <f t="shared" si="34"/>
        <v/>
      </c>
      <c r="M551"/>
      <c r="N551"/>
    </row>
    <row r="552" spans="11:14" x14ac:dyDescent="0.3">
      <c r="K552" t="str">
        <f t="shared" si="34"/>
        <v/>
      </c>
      <c r="M552"/>
      <c r="N552"/>
    </row>
    <row r="553" spans="11:14" x14ac:dyDescent="0.3">
      <c r="K553" t="str">
        <f t="shared" si="34"/>
        <v/>
      </c>
      <c r="M553"/>
      <c r="N553"/>
    </row>
    <row r="554" spans="11:14" x14ac:dyDescent="0.3">
      <c r="K554" t="str">
        <f t="shared" si="34"/>
        <v/>
      </c>
      <c r="M554"/>
      <c r="N554"/>
    </row>
    <row r="555" spans="11:14" x14ac:dyDescent="0.3">
      <c r="K555" t="str">
        <f t="shared" si="34"/>
        <v/>
      </c>
      <c r="M555"/>
      <c r="N555"/>
    </row>
    <row r="556" spans="11:14" x14ac:dyDescent="0.3">
      <c r="K556" t="str">
        <f t="shared" si="34"/>
        <v/>
      </c>
      <c r="M556"/>
      <c r="N556"/>
    </row>
    <row r="557" spans="11:14" x14ac:dyDescent="0.3">
      <c r="K557" t="str">
        <f t="shared" si="34"/>
        <v/>
      </c>
      <c r="M557"/>
      <c r="N557"/>
    </row>
    <row r="558" spans="11:14" x14ac:dyDescent="0.3">
      <c r="K558" t="str">
        <f t="shared" si="34"/>
        <v/>
      </c>
      <c r="M558"/>
      <c r="N558"/>
    </row>
    <row r="559" spans="11:14" x14ac:dyDescent="0.3">
      <c r="K559" t="str">
        <f t="shared" si="34"/>
        <v/>
      </c>
      <c r="M559"/>
      <c r="N559"/>
    </row>
    <row r="560" spans="11:14" x14ac:dyDescent="0.3">
      <c r="K560" t="str">
        <f t="shared" si="34"/>
        <v/>
      </c>
      <c r="M560"/>
      <c r="N560"/>
    </row>
    <row r="561" spans="11:14" x14ac:dyDescent="0.3">
      <c r="K561" t="str">
        <f t="shared" si="34"/>
        <v/>
      </c>
      <c r="M561"/>
      <c r="N561"/>
    </row>
    <row r="562" spans="11:14" x14ac:dyDescent="0.3">
      <c r="K562" t="str">
        <f t="shared" si="34"/>
        <v/>
      </c>
      <c r="M562"/>
      <c r="N562"/>
    </row>
    <row r="563" spans="11:14" x14ac:dyDescent="0.3">
      <c r="K563" t="str">
        <f t="shared" si="34"/>
        <v/>
      </c>
      <c r="M563"/>
      <c r="N563"/>
    </row>
    <row r="564" spans="11:14" x14ac:dyDescent="0.3">
      <c r="K564" t="str">
        <f t="shared" si="34"/>
        <v/>
      </c>
      <c r="M564"/>
      <c r="N564"/>
    </row>
    <row r="565" spans="11:14" x14ac:dyDescent="0.3">
      <c r="K565" t="str">
        <f t="shared" si="34"/>
        <v/>
      </c>
      <c r="M565"/>
      <c r="N565"/>
    </row>
    <row r="566" spans="11:14" x14ac:dyDescent="0.3">
      <c r="K566" t="str">
        <f t="shared" si="34"/>
        <v/>
      </c>
      <c r="M566"/>
      <c r="N566"/>
    </row>
    <row r="567" spans="11:14" x14ac:dyDescent="0.3">
      <c r="K567" t="str">
        <f t="shared" si="34"/>
        <v/>
      </c>
      <c r="M567"/>
      <c r="N567"/>
    </row>
    <row r="568" spans="11:14" x14ac:dyDescent="0.3">
      <c r="K568" t="str">
        <f t="shared" si="34"/>
        <v/>
      </c>
      <c r="M568"/>
      <c r="N568"/>
    </row>
    <row r="569" spans="11:14" x14ac:dyDescent="0.3">
      <c r="K569" t="str">
        <f t="shared" si="34"/>
        <v/>
      </c>
      <c r="M569"/>
      <c r="N569"/>
    </row>
    <row r="570" spans="11:14" x14ac:dyDescent="0.3">
      <c r="K570" t="str">
        <f t="shared" si="34"/>
        <v/>
      </c>
      <c r="M570"/>
      <c r="N570"/>
    </row>
    <row r="571" spans="11:14" x14ac:dyDescent="0.3">
      <c r="K571" t="str">
        <f t="shared" si="34"/>
        <v/>
      </c>
      <c r="M571"/>
      <c r="N571"/>
    </row>
    <row r="572" spans="11:14" x14ac:dyDescent="0.3">
      <c r="K572" t="str">
        <f t="shared" si="34"/>
        <v/>
      </c>
      <c r="M572"/>
      <c r="N572"/>
    </row>
    <row r="573" spans="11:14" x14ac:dyDescent="0.3">
      <c r="K573" t="str">
        <f t="shared" si="34"/>
        <v/>
      </c>
      <c r="M573"/>
      <c r="N573"/>
    </row>
    <row r="574" spans="11:14" x14ac:dyDescent="0.3">
      <c r="K574" t="str">
        <f t="shared" si="34"/>
        <v/>
      </c>
      <c r="M574"/>
      <c r="N574"/>
    </row>
    <row r="575" spans="11:14" x14ac:dyDescent="0.3">
      <c r="K575" t="str">
        <f t="shared" si="34"/>
        <v/>
      </c>
      <c r="M575"/>
      <c r="N575"/>
    </row>
    <row r="576" spans="11:14" x14ac:dyDescent="0.3">
      <c r="K576" t="str">
        <f t="shared" si="34"/>
        <v/>
      </c>
      <c r="M576"/>
      <c r="N576"/>
    </row>
    <row r="577" spans="11:14" x14ac:dyDescent="0.3">
      <c r="K577" t="str">
        <f t="shared" si="34"/>
        <v/>
      </c>
      <c r="M577"/>
      <c r="N577"/>
    </row>
    <row r="578" spans="11:14" x14ac:dyDescent="0.3">
      <c r="K578" t="str">
        <f t="shared" si="34"/>
        <v/>
      </c>
      <c r="M578"/>
      <c r="N578"/>
    </row>
    <row r="579" spans="11:14" x14ac:dyDescent="0.3">
      <c r="K579" t="str">
        <f t="shared" ref="K579:K627" si="35">IF(J579="", "", B579=J579)</f>
        <v/>
      </c>
      <c r="M579"/>
      <c r="N579"/>
    </row>
    <row r="580" spans="11:14" x14ac:dyDescent="0.3">
      <c r="K580" t="str">
        <f t="shared" si="35"/>
        <v/>
      </c>
      <c r="M580"/>
      <c r="N580"/>
    </row>
    <row r="581" spans="11:14" x14ac:dyDescent="0.3">
      <c r="K581" t="str">
        <f t="shared" si="35"/>
        <v/>
      </c>
      <c r="M581"/>
      <c r="N581"/>
    </row>
    <row r="582" spans="11:14" x14ac:dyDescent="0.3">
      <c r="K582" t="str">
        <f t="shared" si="35"/>
        <v/>
      </c>
      <c r="M582"/>
      <c r="N582"/>
    </row>
    <row r="583" spans="11:14" x14ac:dyDescent="0.3">
      <c r="K583" t="str">
        <f t="shared" si="35"/>
        <v/>
      </c>
      <c r="M583"/>
      <c r="N583"/>
    </row>
    <row r="584" spans="11:14" x14ac:dyDescent="0.3">
      <c r="K584" t="str">
        <f t="shared" si="35"/>
        <v/>
      </c>
      <c r="M584"/>
      <c r="N584"/>
    </row>
    <row r="585" spans="11:14" x14ac:dyDescent="0.3">
      <c r="K585" t="str">
        <f t="shared" si="35"/>
        <v/>
      </c>
      <c r="M585"/>
      <c r="N585"/>
    </row>
    <row r="586" spans="11:14" x14ac:dyDescent="0.3">
      <c r="K586" t="str">
        <f t="shared" si="35"/>
        <v/>
      </c>
      <c r="M586"/>
      <c r="N586"/>
    </row>
    <row r="587" spans="11:14" x14ac:dyDescent="0.3">
      <c r="K587" t="str">
        <f t="shared" si="35"/>
        <v/>
      </c>
      <c r="M587"/>
      <c r="N587"/>
    </row>
    <row r="588" spans="11:14" x14ac:dyDescent="0.3">
      <c r="K588" t="str">
        <f t="shared" si="35"/>
        <v/>
      </c>
      <c r="M588"/>
      <c r="N588"/>
    </row>
    <row r="589" spans="11:14" x14ac:dyDescent="0.3">
      <c r="K589" t="str">
        <f t="shared" si="35"/>
        <v/>
      </c>
      <c r="M589"/>
      <c r="N589"/>
    </row>
    <row r="590" spans="11:14" x14ac:dyDescent="0.3">
      <c r="K590" t="str">
        <f t="shared" si="35"/>
        <v/>
      </c>
      <c r="M590"/>
      <c r="N590"/>
    </row>
    <row r="591" spans="11:14" x14ac:dyDescent="0.3">
      <c r="K591" t="str">
        <f t="shared" si="35"/>
        <v/>
      </c>
      <c r="M591"/>
      <c r="N591"/>
    </row>
    <row r="592" spans="11:14" x14ac:dyDescent="0.3">
      <c r="K592" t="str">
        <f t="shared" si="35"/>
        <v/>
      </c>
      <c r="M592"/>
      <c r="N592"/>
    </row>
    <row r="593" spans="11:14" x14ac:dyDescent="0.3">
      <c r="K593" t="str">
        <f t="shared" si="35"/>
        <v/>
      </c>
      <c r="M593"/>
      <c r="N593"/>
    </row>
    <row r="594" spans="11:14" x14ac:dyDescent="0.3">
      <c r="K594" t="str">
        <f t="shared" si="35"/>
        <v/>
      </c>
      <c r="M594"/>
      <c r="N594"/>
    </row>
    <row r="595" spans="11:14" x14ac:dyDescent="0.3">
      <c r="K595" t="str">
        <f t="shared" si="35"/>
        <v/>
      </c>
      <c r="M595"/>
      <c r="N595"/>
    </row>
    <row r="596" spans="11:14" x14ac:dyDescent="0.3">
      <c r="K596" t="str">
        <f t="shared" si="35"/>
        <v/>
      </c>
      <c r="M596"/>
      <c r="N596"/>
    </row>
    <row r="597" spans="11:14" x14ac:dyDescent="0.3">
      <c r="K597" t="str">
        <f t="shared" si="35"/>
        <v/>
      </c>
      <c r="M597"/>
      <c r="N597"/>
    </row>
    <row r="598" spans="11:14" x14ac:dyDescent="0.3">
      <c r="K598" t="str">
        <f t="shared" si="35"/>
        <v/>
      </c>
      <c r="M598"/>
      <c r="N598"/>
    </row>
    <row r="599" spans="11:14" x14ac:dyDescent="0.3">
      <c r="K599" t="str">
        <f t="shared" si="35"/>
        <v/>
      </c>
      <c r="M599"/>
      <c r="N599"/>
    </row>
    <row r="600" spans="11:14" x14ac:dyDescent="0.3">
      <c r="K600" t="str">
        <f t="shared" si="35"/>
        <v/>
      </c>
      <c r="M600"/>
      <c r="N600"/>
    </row>
    <row r="601" spans="11:14" x14ac:dyDescent="0.3">
      <c r="K601" t="str">
        <f t="shared" si="35"/>
        <v/>
      </c>
      <c r="M601"/>
      <c r="N601"/>
    </row>
    <row r="602" spans="11:14" x14ac:dyDescent="0.3">
      <c r="K602" t="str">
        <f t="shared" si="35"/>
        <v/>
      </c>
      <c r="M602"/>
      <c r="N602"/>
    </row>
    <row r="603" spans="11:14" x14ac:dyDescent="0.3">
      <c r="K603" t="str">
        <f t="shared" si="35"/>
        <v/>
      </c>
      <c r="M603"/>
      <c r="N603"/>
    </row>
    <row r="604" spans="11:14" x14ac:dyDescent="0.3">
      <c r="K604" t="str">
        <f t="shared" si="35"/>
        <v/>
      </c>
      <c r="M604"/>
      <c r="N604"/>
    </row>
    <row r="605" spans="11:14" x14ac:dyDescent="0.3">
      <c r="K605" t="str">
        <f t="shared" si="35"/>
        <v/>
      </c>
      <c r="M605"/>
      <c r="N605"/>
    </row>
    <row r="606" spans="11:14" x14ac:dyDescent="0.3">
      <c r="K606" t="str">
        <f t="shared" si="35"/>
        <v/>
      </c>
      <c r="M606"/>
      <c r="N606"/>
    </row>
    <row r="607" spans="11:14" x14ac:dyDescent="0.3">
      <c r="K607" t="str">
        <f t="shared" si="35"/>
        <v/>
      </c>
      <c r="M607"/>
      <c r="N607"/>
    </row>
    <row r="608" spans="11:14" x14ac:dyDescent="0.3">
      <c r="K608" t="str">
        <f t="shared" si="35"/>
        <v/>
      </c>
      <c r="M608"/>
      <c r="N608"/>
    </row>
    <row r="609" spans="11:14" x14ac:dyDescent="0.3">
      <c r="K609" t="str">
        <f t="shared" si="35"/>
        <v/>
      </c>
      <c r="M609"/>
      <c r="N609"/>
    </row>
    <row r="610" spans="11:14" x14ac:dyDescent="0.3">
      <c r="K610" t="str">
        <f t="shared" si="35"/>
        <v/>
      </c>
      <c r="M610"/>
      <c r="N610"/>
    </row>
    <row r="611" spans="11:14" x14ac:dyDescent="0.3">
      <c r="K611" t="str">
        <f t="shared" si="35"/>
        <v/>
      </c>
      <c r="M611"/>
      <c r="N611"/>
    </row>
    <row r="612" spans="11:14" x14ac:dyDescent="0.3">
      <c r="K612" t="str">
        <f t="shared" si="35"/>
        <v/>
      </c>
      <c r="M612"/>
      <c r="N612"/>
    </row>
    <row r="613" spans="11:14" x14ac:dyDescent="0.3">
      <c r="K613" t="str">
        <f t="shared" si="35"/>
        <v/>
      </c>
      <c r="M613"/>
      <c r="N613"/>
    </row>
    <row r="614" spans="11:14" x14ac:dyDescent="0.3">
      <c r="K614" t="str">
        <f t="shared" si="35"/>
        <v/>
      </c>
      <c r="M614"/>
      <c r="N614"/>
    </row>
    <row r="615" spans="11:14" x14ac:dyDescent="0.3">
      <c r="K615" t="str">
        <f t="shared" si="35"/>
        <v/>
      </c>
      <c r="M615"/>
      <c r="N615"/>
    </row>
    <row r="616" spans="11:14" x14ac:dyDescent="0.3">
      <c r="K616" t="str">
        <f t="shared" si="35"/>
        <v/>
      </c>
      <c r="M616"/>
      <c r="N616"/>
    </row>
    <row r="617" spans="11:14" x14ac:dyDescent="0.3">
      <c r="K617" t="str">
        <f t="shared" si="35"/>
        <v/>
      </c>
      <c r="M617"/>
      <c r="N617"/>
    </row>
    <row r="618" spans="11:14" x14ac:dyDescent="0.3">
      <c r="K618" t="str">
        <f t="shared" si="35"/>
        <v/>
      </c>
      <c r="M618"/>
      <c r="N618"/>
    </row>
    <row r="619" spans="11:14" x14ac:dyDescent="0.3">
      <c r="K619" t="str">
        <f t="shared" si="35"/>
        <v/>
      </c>
      <c r="M619"/>
      <c r="N619"/>
    </row>
    <row r="620" spans="11:14" x14ac:dyDescent="0.3">
      <c r="K620" t="str">
        <f t="shared" si="35"/>
        <v/>
      </c>
      <c r="M620"/>
      <c r="N620"/>
    </row>
    <row r="621" spans="11:14" x14ac:dyDescent="0.3">
      <c r="K621" t="str">
        <f t="shared" si="35"/>
        <v/>
      </c>
      <c r="M621"/>
      <c r="N621"/>
    </row>
    <row r="622" spans="11:14" x14ac:dyDescent="0.3">
      <c r="K622" t="str">
        <f t="shared" si="35"/>
        <v/>
      </c>
      <c r="M622"/>
      <c r="N622"/>
    </row>
    <row r="623" spans="11:14" x14ac:dyDescent="0.3">
      <c r="K623" t="str">
        <f t="shared" si="35"/>
        <v/>
      </c>
      <c r="M623"/>
      <c r="N623"/>
    </row>
    <row r="624" spans="11:14" x14ac:dyDescent="0.3">
      <c r="K624" t="str">
        <f t="shared" si="35"/>
        <v/>
      </c>
      <c r="M624"/>
      <c r="N624"/>
    </row>
    <row r="625" spans="11:14" x14ac:dyDescent="0.3">
      <c r="K625" t="str">
        <f t="shared" si="35"/>
        <v/>
      </c>
      <c r="M625"/>
      <c r="N625"/>
    </row>
    <row r="626" spans="11:14" x14ac:dyDescent="0.3">
      <c r="K626" t="str">
        <f t="shared" si="35"/>
        <v/>
      </c>
      <c r="M626"/>
      <c r="N626"/>
    </row>
    <row r="627" spans="11:14" x14ac:dyDescent="0.3">
      <c r="K627" t="str">
        <f t="shared" si="35"/>
        <v/>
      </c>
      <c r="M627"/>
      <c r="N627"/>
    </row>
  </sheetData>
  <conditionalFormatting sqref="C2:D202">
    <cfRule type="expression" dxfId="37" priority="1">
      <formula>DATEVALUE(C2) &lt;&gt; INT(LEFT(D2,5)) +1</formula>
    </cfRule>
  </conditionalFormatting>
  <conditionalFormatting sqref="D2:D202">
    <cfRule type="expression" dxfId="36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35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34" priority="3">
      <formula>LEN(TRIM(E1))=0</formula>
    </cfRule>
  </conditionalFormatting>
  <conditionalFormatting sqref="E1:E1048576">
    <cfRule type="cellIs" dxfId="33" priority="38" operator="equal">
      <formula>10</formula>
    </cfRule>
    <cfRule type="cellIs" dxfId="32" priority="39" operator="notEqual">
      <formula>10</formula>
    </cfRule>
  </conditionalFormatting>
  <conditionalFormatting sqref="G1:G1048576">
    <cfRule type="cellIs" dxfId="31" priority="34" operator="equal">
      <formula>8</formula>
    </cfRule>
    <cfRule type="cellIs" dxfId="30" priority="37" operator="notEqual">
      <formula>8</formula>
    </cfRule>
  </conditionalFormatting>
  <conditionalFormatting sqref="H1:H1048576">
    <cfRule type="beginsWith" dxfId="29" priority="29" operator="beginsWith" text="00">
      <formula>LEFT(H1,LEN("00"))="00"</formula>
    </cfRule>
  </conditionalFormatting>
  <conditionalFormatting sqref="I1:I202">
    <cfRule type="cellIs" dxfId="28" priority="17" operator="equal">
      <formula>9</formula>
    </cfRule>
    <cfRule type="cellIs" dxfId="27" priority="22" operator="equal">
      <formula>8</formula>
    </cfRule>
  </conditionalFormatting>
  <conditionalFormatting sqref="I1:I1048576">
    <cfRule type="cellIs" dxfId="26" priority="30" operator="notEqual">
      <formula>8</formula>
    </cfRule>
    <cfRule type="cellIs" dxfId="25" priority="31" operator="notEqual">
      <formula>9</formula>
    </cfRule>
  </conditionalFormatting>
  <conditionalFormatting sqref="K1:K1048576">
    <cfRule type="cellIs" dxfId="24" priority="27" operator="equal">
      <formula>FALSE</formula>
    </cfRule>
    <cfRule type="cellIs" dxfId="23" priority="28" operator="equal">
      <formula>TRUE</formula>
    </cfRule>
  </conditionalFormatting>
  <conditionalFormatting sqref="M1:N1048576">
    <cfRule type="cellIs" dxfId="22" priority="8" operator="equal">
      <formula>FALSE</formula>
    </cfRule>
    <cfRule type="cellIs" dxfId="21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52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/>
  <dimension ref="C2:C6"/>
  <sheetViews>
    <sheetView workbookViewId="0">
      <selection activeCell="C9" sqref="C9"/>
    </sheetView>
  </sheetViews>
  <sheetFormatPr defaultRowHeight="14.4" x14ac:dyDescent="0.3"/>
  <cols>
    <col min="3" max="3" width="111" customWidth="1"/>
  </cols>
  <sheetData>
    <row r="2" spans="3:3" ht="28.8" x14ac:dyDescent="0.3">
      <c r="C2" s="1" t="s">
        <v>36</v>
      </c>
    </row>
    <row r="4" spans="3:3" x14ac:dyDescent="0.3">
      <c r="C4" s="1"/>
    </row>
    <row r="6" spans="3:3" x14ac:dyDescent="0.3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.6" x14ac:dyDescent="0.3"/>
  <cols>
    <col min="1" max="1" width="9.5546875" style="30" customWidth="1"/>
    <col min="2" max="2" width="9.109375" style="31" customWidth="1"/>
    <col min="3" max="3" width="47.33203125" style="17" customWidth="1"/>
    <col min="4" max="4" width="24.5546875" style="17" customWidth="1"/>
    <col min="5" max="5" width="30.44140625" style="17" customWidth="1"/>
    <col min="6" max="6" width="29.44140625" style="17" customWidth="1"/>
    <col min="7" max="7" width="45.44140625" style="17" customWidth="1"/>
    <col min="8" max="8" width="22.44140625" style="24" customWidth="1"/>
    <col min="9" max="16384" width="7.6640625" style="29"/>
  </cols>
  <sheetData>
    <row r="1" spans="1:8" s="21" customFormat="1" ht="115.95" customHeight="1" x14ac:dyDescent="0.3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3.6" x14ac:dyDescent="0.3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3.6" x14ac:dyDescent="0.3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" x14ac:dyDescent="0.3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2.4" x14ac:dyDescent="0.3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93.6" x14ac:dyDescent="0.3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62.4" x14ac:dyDescent="0.3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" x14ac:dyDescent="0.3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" x14ac:dyDescent="0.3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3.6" x14ac:dyDescent="0.3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2.4" x14ac:dyDescent="0.3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2.4" x14ac:dyDescent="0.3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3.6" x14ac:dyDescent="0.3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2.4" x14ac:dyDescent="0.3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3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3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3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3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3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3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3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3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3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3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3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3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3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3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3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3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3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3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3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3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3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3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3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3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3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3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3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3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3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3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3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3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3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3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3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3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3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3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3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3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3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3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3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3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3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3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3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3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3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3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3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3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3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3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3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3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3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3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3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3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3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3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3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3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3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3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3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3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3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3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3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3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3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3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3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3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3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3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3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3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3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3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3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3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3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3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3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3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3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3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3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3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3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3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3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3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3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3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3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3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3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3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3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3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3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3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3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3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3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3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3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3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3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3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3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3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3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3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3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3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3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3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3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3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3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3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3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3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3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3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3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3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3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3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3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3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3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3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3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3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3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3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3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3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3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3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3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3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3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3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3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3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3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3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3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3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3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3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3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3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3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3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3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3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3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3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3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3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3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3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3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3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3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3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3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3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3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3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3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3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3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3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3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3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3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3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3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3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3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3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3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3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3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3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3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3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3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3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3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3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3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3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3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3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3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3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3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3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3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3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3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3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3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3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3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3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3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3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3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3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3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3">
      <c r="A236" s="27"/>
      <c r="B236" s="28"/>
      <c r="C236" s="16"/>
      <c r="F236" s="19"/>
    </row>
    <row r="237" spans="1:157" x14ac:dyDescent="0.3">
      <c r="A237" s="27"/>
      <c r="B237" s="28"/>
      <c r="C237" s="16"/>
      <c r="F237" s="19"/>
    </row>
    <row r="238" spans="1:157" x14ac:dyDescent="0.3">
      <c r="A238" s="27"/>
      <c r="B238" s="28"/>
      <c r="C238" s="16"/>
      <c r="F238" s="19"/>
    </row>
    <row r="239" spans="1:157" x14ac:dyDescent="0.3">
      <c r="A239" s="27"/>
      <c r="B239" s="28"/>
      <c r="F239" s="19"/>
    </row>
    <row r="240" spans="1:157" s="17" customFormat="1" x14ac:dyDescent="0.3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3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3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3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3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3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3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3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3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3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3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3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3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3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3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3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3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3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3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3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3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3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3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3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3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3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3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3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3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3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3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3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3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3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3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3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3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3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3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3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3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3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3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3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3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3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3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3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3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3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3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3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3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3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3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3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3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3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3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3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3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3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3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3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3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3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3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3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3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3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3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3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3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3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3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3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3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3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3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3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3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3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3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3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3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3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3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3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3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3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3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3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3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3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3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3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3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3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3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3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3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3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3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3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3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3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3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3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3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3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3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3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3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3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3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3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3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3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3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>
    <sortState ref="A2:H101">
      <sortCondition ref="C1"/>
    </sortState>
  </autoFilter>
  <conditionalFormatting sqref="A1:A1048576">
    <cfRule type="duplicateValues" dxfId="20" priority="13"/>
  </conditionalFormatting>
  <conditionalFormatting sqref="C27:C32">
    <cfRule type="duplicateValues" dxfId="19" priority="14"/>
  </conditionalFormatting>
  <conditionalFormatting sqref="C33:C43">
    <cfRule type="duplicateValues" dxfId="18" priority="1"/>
  </conditionalFormatting>
  <conditionalFormatting sqref="C44:C58">
    <cfRule type="duplicateValues" dxfId="17" priority="7"/>
  </conditionalFormatting>
  <conditionalFormatting sqref="C59:C80">
    <cfRule type="duplicateValues" dxfId="16" priority="6"/>
  </conditionalFormatting>
  <conditionalFormatting sqref="C81:C97">
    <cfRule type="duplicateValues" dxfId="15" priority="5"/>
  </conditionalFormatting>
  <conditionalFormatting sqref="C98:C115">
    <cfRule type="duplicateValues" dxfId="14" priority="4"/>
  </conditionalFormatting>
  <conditionalFormatting sqref="C116:C137">
    <cfRule type="duplicateValues" dxfId="13" priority="3"/>
  </conditionalFormatting>
  <conditionalFormatting sqref="C138:C160">
    <cfRule type="duplicateValues" dxfId="12" priority="2"/>
  </conditionalFormatting>
  <conditionalFormatting sqref="C161">
    <cfRule type="duplicateValues" dxfId="11" priority="8"/>
  </conditionalFormatting>
  <conditionalFormatting sqref="C162:C166">
    <cfRule type="duplicateValues" dxfId="10" priority="9"/>
  </conditionalFormatting>
  <conditionalFormatting sqref="C167:C210">
    <cfRule type="duplicateValues" dxfId="9" priority="10"/>
  </conditionalFormatting>
  <conditionalFormatting sqref="C211:C222 C224:C247">
    <cfRule type="containsText" dxfId="8" priority="12" operator="containsText" text="вакант">
      <formula>NOT(ISERROR(SEARCH("вакант",C211)))</formula>
    </cfRule>
  </conditionalFormatting>
  <conditionalFormatting sqref="C248:C1048576 C1 C211:C246">
    <cfRule type="duplicateValues" dxfId="7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2025-06-17T10:27:23Z</dcterms:modified>
</cp:coreProperties>
</file>