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_rels/externalLink1.xml.rels" ContentType="application/vnd.openxmlformats-package.relationships+xml"/>
  <Override PartName="/xl/externalLinks/_rels/externalLink2.xml.rels" ContentType="application/vnd.openxmlformats-package.relationships+xml"/>
  <Override PartName="/xl/externalLinks/_rels/externalLink3.xml.rels" ContentType="application/vnd.openxmlformats-package.relationships+xml"/>
  <Override PartName="/xl/externalLinks/_rels/externalLink4.xml.rels" ContentType="application/vnd.openxmlformats-package.relationships+xml"/>
  <Override PartName="/xl/comments1.xml" ContentType="application/vnd.openxmlformats-officedocument.spreadsheetml.comments+xml"/>
  <Override PartName="/xl/comments4.xml" ContentType="application/vnd.openxmlformats-officedocument.spreadsheetml.comments+xml"/>
  <Override PartName="/xl/_rels/workbook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сновний" sheetId="1" state="visible" r:id="rId3"/>
    <sheet name="Settings" sheetId="2" state="visible" r:id="rId4"/>
    <sheet name="перевірки" sheetId="3" state="visible" r:id="rId5"/>
    <sheet name="Перевірка" sheetId="4" state="hidden" r:id="rId6"/>
    <sheet name="Аркуш1" sheetId="5" state="hidden" r:id="rId7"/>
    <sheet name="Алфавітки" sheetId="6" state="hidden" r:id="rId8"/>
  </sheets>
  <externalReferences>
    <externalReference r:id="rId9"/>
    <externalReference r:id="rId10"/>
    <externalReference r:id="rId11"/>
    <externalReference r:id="rId12"/>
  </externalReferences>
  <definedNames>
    <definedName function="false" hidden="false" localSheetId="5" name="_xlnm.Print_Area" vbProcedure="false">Алфавітки!$A$1:$H$101</definedName>
    <definedName function="false" hidden="true" localSheetId="5" name="_xlnm._FilterDatabase" vbProcedure="false">Алфавітки!$A$1:$H$1</definedName>
    <definedName function="false" hidden="false" localSheetId="0" name="_xlnm.Print_Area" vbProcedure="false">Основний!$10:$13</definedName>
    <definedName function="false" hidden="true" localSheetId="0" name="_xlnm._FilterDatabase" vbProcedure="false">Основний!$A$11:$AH$183</definedName>
    <definedName function="false" hidden="false" localSheetId="3" name="_xlnm.Print_Area" vbProcedure="false">Перевірка!$A$1:$N$202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Author</author>
  </authors>
  <commentList>
    <comment ref="AD10" authorId="0">
      <text>
        <r>
          <rPr>
            <sz val="1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Author</author>
  </authors>
  <commentList>
    <comment ref="K1" authorId="0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>
      <text>
        <r>
          <rPr>
            <sz val="10"/>
            <rFont val="Arial"/>
            <family val="2"/>
            <charset val="204"/>
          </rPr>
          <t xml:space="preserve">Донесення  = Поіменний список</t>
        </r>
      </text>
    </comment>
    <comment ref="N1" authorId="0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<sst xmlns="http://schemas.openxmlformats.org/spreadsheetml/2006/main" count="6104" uniqueCount="2909">
  <si>
    <t xml:space="preserve">Додаток</t>
  </si>
  <si>
    <t xml:space="preserve">(Форма 5.10. ОС)</t>
  </si>
  <si>
    <t xml:space="preserve"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</si>
  <si>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</si>
  <si>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 xml:space="preserve">військова частина А2900</t>
  </si>
  <si>
    <t xml:space="preserve">найменування навчального центру (ВВНЗ, ВНЗ ЗВО)</t>
  </si>
  <si>
    <t xml:space="preserve">1. Список військовослужбовців військової служби за контрактом, які зараховані на навчання</t>
  </si>
  <si>
    <t xml:space="preserve">№ПС</t>
  </si>
  <si>
    <t xml:space="preserve">Дата ПС</t>
  </si>
  <si>
    <t xml:space="preserve">№ з/п</t>
  </si>
  <si>
    <t xml:space="preserve">Військове звання</t>
  </si>
  <si>
    <t xml:space="preserve">Військова частина, ТЦК та СП</t>
  </si>
  <si>
    <t xml:space="preserve">Місто</t>
  </si>
  <si>
    <t xml:space="preserve">Область</t>
  </si>
  <si>
    <t xml:space="preserve">Дата народження</t>
  </si>
  <si>
    <t xml:space="preserve">ідентифікаційний код</t>
  </si>
  <si>
    <t xml:space="preserve">військовий квиток</t>
  </si>
  <si>
    <t xml:space="preserve">Паспорт,
ким і коли виданий</t>
  </si>
  <si>
    <t xml:space="preserve">Місце народження</t>
  </si>
  <si>
    <t xml:space="preserve">адреса (фактична)</t>
  </si>
  <si>
    <t xml:space="preserve">Рівень освіти</t>
  </si>
  <si>
    <t xml:space="preserve">Заклад який закінчив
Рік закінчення
Професія</t>
  </si>
  <si>
    <t xml:space="preserve">Професійний досвід
Права</t>
  </si>
  <si>
    <t xml:space="preserve">склад сім’ї</t>
  </si>
  <si>
    <t xml:space="preserve">№ телефону</t>
  </si>
  <si>
    <t xml:space="preserve">ВОС (попередній)</t>
  </si>
  <si>
    <t xml:space="preserve">Спеціальність, за якою зарахований на навчання</t>
  </si>
  <si>
    <t xml:space="preserve">Дата зарахування</t>
  </si>
  <si>
    <t xml:space="preserve">№ наказу про зарахування</t>
  </si>
  <si>
    <t xml:space="preserve">присяга</t>
  </si>
  <si>
    <t xml:space="preserve">Дата 
висновку 
ВЛК</t>
  </si>
  <si>
    <t xml:space="preserve">Придатність </t>
  </si>
  <si>
    <t xml:space="preserve">Група крові</t>
  </si>
  <si>
    <t xml:space="preserve">Примітка</t>
  </si>
  <si>
    <t xml:space="preserve">посада</t>
  </si>
  <si>
    <t xml:space="preserve">ВОС</t>
  </si>
  <si>
    <t xml:space="preserve">код посади</t>
  </si>
  <si>
    <t xml:space="preserve">25-35</t>
  </si>
  <si>
    <t xml:space="preserve">36-45</t>
  </si>
  <si>
    <t xml:space="preserve">46-50</t>
  </si>
  <si>
    <t xml:space="preserve">Середній вік</t>
  </si>
  <si>
    <t xml:space="preserve">9505</t>
  </si>
  <si>
    <t xml:space="preserve">03 грудня 2025 року</t>
  </si>
  <si>
    <t xml:space="preserve">солдат</t>
  </si>
  <si>
    <t xml:space="preserve">Буховський Леонід Валентинович</t>
  </si>
  <si>
    <t xml:space="preserve">Житомирського об'єднаного міського</t>
  </si>
  <si>
    <t xml:space="preserve">2911812013</t>
  </si>
  <si>
    <t xml:space="preserve">АГ366416</t>
  </si>
  <si>
    <t xml:space="preserve">ВМ209652
Богунським РВ УМВС України в Житомирській обл.
17.09.1996</t>
  </si>
  <si>
    <t xml:space="preserve">Житомирська обл. м.Житомир</t>
  </si>
  <si>
    <t xml:space="preserve">Житомирська обл. м.Житомир вул.Вільський Шлях 101 </t>
  </si>
  <si>
    <t xml:space="preserve">професійно-
технічна</t>
  </si>
  <si>
    <t xml:space="preserve">ПТУ№5 м.Житомир 1996</t>
  </si>
  <si>
    <t xml:space="preserve">Столяр 2 роки </t>
  </si>
  <si>
    <t xml:space="preserve"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</si>
  <si>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 xml:space="preserve">0980147147</t>
  </si>
  <si>
    <t xml:space="preserve">курсант</t>
  </si>
  <si>
    <t xml:space="preserve">№ 351</t>
  </si>
  <si>
    <t xml:space="preserve">Придатний до військової служби</t>
  </si>
  <si>
    <t xml:space="preserve">III Rh +</t>
  </si>
  <si>
    <t xml:space="preserve">8/10201</t>
  </si>
  <si>
    <t xml:space="preserve">Ворона Валерій Павлович</t>
  </si>
  <si>
    <t xml:space="preserve">Бучанського районного</t>
  </si>
  <si>
    <t xml:space="preserve">3542111894</t>
  </si>
  <si>
    <t xml:space="preserve">АГ 167764</t>
  </si>
  <si>
    <t xml:space="preserve">009696116
3215
19.09.2023</t>
  </si>
  <si>
    <t xml:space="preserve">Черкаська обл. с.Явонівка</t>
  </si>
  <si>
    <t xml:space="preserve">Київська обл. м.Буча вул.Амосова 4 кв 30</t>
  </si>
  <si>
    <t xml:space="preserve">ПТУ№13 м.Сміла 2015 маляр-штукатур</t>
  </si>
  <si>
    <t xml:space="preserve">Будівельник 5 років Права Б</t>
  </si>
  <si>
    <t xml:space="preserve"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</si>
  <si>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 xml:space="preserve">0980326466</t>
  </si>
  <si>
    <t xml:space="preserve">ні</t>
  </si>
  <si>
    <t xml:space="preserve">9167</t>
  </si>
  <si>
    <t xml:space="preserve">Главацький Олександр Вікторович</t>
  </si>
  <si>
    <t xml:space="preserve">Хмільницького районного</t>
  </si>
  <si>
    <t xml:space="preserve">3643310370</t>
  </si>
  <si>
    <t xml:space="preserve">АГ486390</t>
  </si>
  <si>
    <t xml:space="preserve">НВ742140</t>
  </si>
  <si>
    <t xml:space="preserve">с.Степівка Деражнянський р-н Хмельницька обл.</t>
  </si>
  <si>
    <t xml:space="preserve">с.Степівка вул.Дружби 62  Деражнянський р-н Хмельницька обл.</t>
  </si>
  <si>
    <t xml:space="preserve">ПТУ </t>
  </si>
  <si>
    <t xml:space="preserve">не працював </t>
  </si>
  <si>
    <t xml:space="preserve"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</si>
  <si>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 xml:space="preserve">0681244550</t>
  </si>
  <si>
    <t xml:space="preserve">9342</t>
  </si>
  <si>
    <t xml:space="preserve">Глущак Ігор Васильович</t>
  </si>
  <si>
    <t xml:space="preserve">Жмеринського районного</t>
  </si>
  <si>
    <t xml:space="preserve">3585900455</t>
  </si>
  <si>
    <t xml:space="preserve">АГ488733</t>
  </si>
  <si>
    <t xml:space="preserve">АТ094033</t>
  </si>
  <si>
    <t xml:space="preserve">Вінницька обл. с.Сугаки</t>
  </si>
  <si>
    <t xml:space="preserve">Вінницька обл. с.Сугаки вул.Леніна 13</t>
  </si>
  <si>
    <t xml:space="preserve">вища</t>
  </si>
  <si>
    <t xml:space="preserve">Вінницький національний аграрний університет 2023 тваринництво</t>
  </si>
  <si>
    <t xml:space="preserve">оператор елеватора 4 роки</t>
  </si>
  <si>
    <t xml:space="preserve"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</si>
  <si>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 xml:space="preserve">0979201201</t>
  </si>
  <si>
    <t xml:space="preserve">8/1/10198</t>
  </si>
  <si>
    <t xml:space="preserve">старший сержант</t>
  </si>
  <si>
    <t xml:space="preserve">Голосовський Дмитро Олександрович</t>
  </si>
  <si>
    <t xml:space="preserve">2952305138</t>
  </si>
  <si>
    <t xml:space="preserve">МО264911</t>
  </si>
  <si>
    <t xml:space="preserve">АЕ621369
Довинцівським РВ Киворізького МУ УМВС України в Дніпропетровській обл.
24.04.1997</t>
  </si>
  <si>
    <t xml:space="preserve">Росія, М.Сант Петербург.</t>
  </si>
  <si>
    <t xml:space="preserve">М.Кривий-Ріг, вул. Чорнобривців 61.</t>
  </si>
  <si>
    <t xml:space="preserve">ПТУ №45
м. Кривий-Ріг
1996
електрозварник</t>
  </si>
  <si>
    <t xml:space="preserve"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</si>
  <si>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</si>
  <si>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 xml:space="preserve">0980077090</t>
  </si>
  <si>
    <t xml:space="preserve">113194А</t>
  </si>
  <si>
    <t xml:space="preserve">II Rh +</t>
  </si>
  <si>
    <t xml:space="preserve">1934/8375</t>
  </si>
  <si>
    <t xml:space="preserve">Домброва Володимир Ярославович</t>
  </si>
  <si>
    <t xml:space="preserve">Обухівського районного</t>
  </si>
  <si>
    <t xml:space="preserve">3554208197</t>
  </si>
  <si>
    <t xml:space="preserve">АГ174996</t>
  </si>
  <si>
    <t xml:space="preserve">СТ354284</t>
  </si>
  <si>
    <t xml:space="preserve">Київська обл. м. Обухів.</t>
  </si>
  <si>
    <t xml:space="preserve">Київська обл. м. Обухів, вул Київська 109, кв. 15.</t>
  </si>
  <si>
    <t xml:space="preserve">м. Київ, Університет Україна,
2021, Автомобільний Транспорт</t>
  </si>
  <si>
    <t xml:space="preserve">Нова Пошта, Укладальник пакувальник, 1 рік, права А,А1, Б</t>
  </si>
  <si>
    <t xml:space="preserve"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</si>
  <si>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 xml:space="preserve">0660031239</t>
  </si>
  <si>
    <t xml:space="preserve">Єрмаков Олександр Валерійович</t>
  </si>
  <si>
    <t xml:space="preserve">2929622878</t>
  </si>
  <si>
    <t xml:space="preserve">АГ167762</t>
  </si>
  <si>
    <t xml:space="preserve">006718653
3214
13.09.2021</t>
  </si>
  <si>
    <t xml:space="preserve">Київська обл. с.Ксаверівка</t>
  </si>
  <si>
    <t xml:space="preserve">Київська обл. с.Коцюбинське вул.Меблева 2 кв 1</t>
  </si>
  <si>
    <t xml:space="preserve">ВПУ №45 м.Київ 1998 продавець</t>
  </si>
  <si>
    <t xml:space="preserve">кладовщик 1 рік </t>
  </si>
  <si>
    <t xml:space="preserve">не має</t>
  </si>
  <si>
    <t xml:space="preserve">0689604699</t>
  </si>
  <si>
    <t xml:space="preserve">II Rh -</t>
  </si>
  <si>
    <t xml:space="preserve">2450/2</t>
  </si>
  <si>
    <t xml:space="preserve">Житник Максим Володимирович</t>
  </si>
  <si>
    <t xml:space="preserve">Хмельницького об'єднаного міського</t>
  </si>
  <si>
    <t xml:space="preserve">3316219099</t>
  </si>
  <si>
    <t xml:space="preserve">АГ 479309</t>
  </si>
  <si>
    <t xml:space="preserve">005104119
3240
20/08/2020</t>
  </si>
  <si>
    <t xml:space="preserve">Київська обл. Переяслів-Хмельницький район. С. Студеники, вул Студениківська 26.</t>
  </si>
  <si>
    <t xml:space="preserve">м. Хмельницьк, вул. Молодіжна 2\1д.</t>
  </si>
  <si>
    <t xml:space="preserve">ПТУ №22
м. Переяслів-Хмельницький,
2017, зварювалбнтк</t>
  </si>
  <si>
    <t xml:space="preserve">водопровідник 5 років.</t>
  </si>
  <si>
    <t xml:space="preserve"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</si>
  <si>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 xml:space="preserve">0506026412</t>
  </si>
  <si>
    <t xml:space="preserve">Зеленов Артем Олександрович</t>
  </si>
  <si>
    <t xml:space="preserve">3178003554</t>
  </si>
  <si>
    <t xml:space="preserve">АГ167636</t>
  </si>
  <si>
    <t xml:space="preserve">FH230637</t>
  </si>
  <si>
    <t xml:space="preserve">Дніпропетровська обл. м.Кам'янське </t>
  </si>
  <si>
    <t xml:space="preserve">Київська обл. с.Горенич вул.Гайдая 6 кв 28</t>
  </si>
  <si>
    <t xml:space="preserve">ПТУ№26 м.Кам'янське 2005 автослюсар</t>
  </si>
  <si>
    <t xml:space="preserve">Водія навантажувача 2 роки Права Б,С</t>
  </si>
  <si>
    <t xml:space="preserve"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</si>
  <si>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 xml:space="preserve">0680576727</t>
  </si>
  <si>
    <t xml:space="preserve">1/18751</t>
  </si>
  <si>
    <t xml:space="preserve">Іщенко Руслан Олександрович</t>
  </si>
  <si>
    <t xml:space="preserve">Кропивницького міського</t>
  </si>
  <si>
    <t xml:space="preserve">3413914392</t>
  </si>
  <si>
    <t xml:space="preserve">АГ592719</t>
  </si>
  <si>
    <t xml:space="preserve">ЕВ249450
Новоомиргородський РВ УМВС України в Кіровоградській обл.
11.12.2009</t>
  </si>
  <si>
    <t xml:space="preserve">м.Кропинвицький </t>
  </si>
  <si>
    <t xml:space="preserve"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</si>
  <si>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</si>
  <si>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</si>
  <si>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 xml:space="preserve"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</si>
  <si>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 xml:space="preserve">0506401321</t>
  </si>
  <si>
    <t xml:space="preserve">Коломійчук Роман Геннадійович</t>
  </si>
  <si>
    <t xml:space="preserve">3655407234</t>
  </si>
  <si>
    <t xml:space="preserve">АГ 366415</t>
  </si>
  <si>
    <t xml:space="preserve">000014586
1810
15.02.2016</t>
  </si>
  <si>
    <t xml:space="preserve">м.Житромир </t>
  </si>
  <si>
    <t xml:space="preserve">м.Житомир вул.Космонавтів 14 кв 69</t>
  </si>
  <si>
    <t xml:space="preserve">Агро Технічний Коледж м.Житомир 2021р.Інженер механік </t>
  </si>
  <si>
    <t xml:space="preserve"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</si>
  <si>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</si>
  <si>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</si>
  <si>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 xml:space="preserve"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</si>
  <si>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 xml:space="preserve">старший солдат</t>
  </si>
  <si>
    <t xml:space="preserve">Концевич Богдан В'ячеславович</t>
  </si>
  <si>
    <t xml:space="preserve">3284713951</t>
  </si>
  <si>
    <t xml:space="preserve">АГ 167637</t>
  </si>
  <si>
    <t xml:space="preserve">СМ 890557
Києво-Святошинським РВ УМВС України в Київській області</t>
  </si>
  <si>
    <t xml:space="preserve">Київська обл. м.Вишневе</t>
  </si>
  <si>
    <t xml:space="preserve">Київська обл. м.Вишневе вул.Європейська 17 кв 70</t>
  </si>
  <si>
    <t xml:space="preserve">ПТУ№3 м.Київ 2008 машиніст</t>
  </si>
  <si>
    <t xml:space="preserve">Автослюсар 15 років </t>
  </si>
  <si>
    <t xml:space="preserve"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</si>
  <si>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 xml:space="preserve">0638246329</t>
  </si>
  <si>
    <t xml:space="preserve">833 774 А</t>
  </si>
  <si>
    <t xml:space="preserve">так</t>
  </si>
  <si>
    <t xml:space="preserve">I Rh +</t>
  </si>
  <si>
    <t xml:space="preserve">21662</t>
  </si>
  <si>
    <t xml:space="preserve">Конюх Михайло Олександрович</t>
  </si>
  <si>
    <t xml:space="preserve">Чортківського районного</t>
  </si>
  <si>
    <t xml:space="preserve">3172610695</t>
  </si>
  <si>
    <t xml:space="preserve">АВ 878676</t>
  </si>
  <si>
    <t xml:space="preserve">МС 959656
Теребовлянським РВ УМВС України в Тернопільській області
14.05.2003</t>
  </si>
  <si>
    <t xml:space="preserve">Тернопільська обл. Ребовлянський район, с. Ласківці.</t>
  </si>
  <si>
    <t xml:space="preserve">Тернопільська обл. Ребовлянський район, с. Вербівці, вул. Центральна 28.</t>
  </si>
  <si>
    <t xml:space="preserve">ПТУ №28
смт. Буданів
2005
тракторист</t>
  </si>
  <si>
    <t xml:space="preserve">Будівництво, різноробочий 
3 роки.</t>
  </si>
  <si>
    <t xml:space="preserve"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</si>
  <si>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 xml:space="preserve">0969683064</t>
  </si>
  <si>
    <t xml:space="preserve">Коротков Олександр Сергійович</t>
  </si>
  <si>
    <t xml:space="preserve">3654907257</t>
  </si>
  <si>
    <t xml:space="preserve">АГ479303</t>
  </si>
  <si>
    <t xml:space="preserve">000050110
виданий 6810
07.04.2016</t>
  </si>
  <si>
    <t xml:space="preserve">Хмельницька обл. м.Хмельницький</t>
  </si>
  <si>
    <t xml:space="preserve">Хмельницька обл. м.Хмельницький прос.Миру 84 кв 10</t>
  </si>
  <si>
    <t xml:space="preserve">Хмельницький політехнічний коледж 2018 економіст</t>
  </si>
  <si>
    <t xml:space="preserve">ні чим не займався</t>
  </si>
  <si>
    <t xml:space="preserve"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</si>
  <si>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 xml:space="preserve">0978832577</t>
  </si>
  <si>
    <t xml:space="preserve">9509</t>
  </si>
  <si>
    <t xml:space="preserve">Кузьменко Віктор Володимирович</t>
  </si>
  <si>
    <t xml:space="preserve">Житомирського районного</t>
  </si>
  <si>
    <t xml:space="preserve">3327114094</t>
  </si>
  <si>
    <t xml:space="preserve">АГ627629</t>
  </si>
  <si>
    <t xml:space="preserve">ВН375454
Коростишівський РВ УМВС України в Житомирській обл.
11.06.2007</t>
  </si>
  <si>
    <t xml:space="preserve">Житомирська обл. м.Коростишів</t>
  </si>
  <si>
    <t xml:space="preserve">Житомирська обл. м.Коростишів вул.Чернишевського 34 </t>
  </si>
  <si>
    <t xml:space="preserve">ПТУ м.Коростишів 2016</t>
  </si>
  <si>
    <t xml:space="preserve">Кам'янщик 13 років</t>
  </si>
  <si>
    <t xml:space="preserve"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</si>
  <si>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 xml:space="preserve">0683070832</t>
  </si>
  <si>
    <t xml:space="preserve">9180</t>
  </si>
  <si>
    <t xml:space="preserve">Кулеша Микола Олександрович</t>
  </si>
  <si>
    <t xml:space="preserve">3148616759</t>
  </si>
  <si>
    <t xml:space="preserve">АГ 486403</t>
  </si>
  <si>
    <t xml:space="preserve">АВ 416192
Оратівським РВ УМВС України у Вінницькій області
5.06.2002</t>
  </si>
  <si>
    <t xml:space="preserve">Донецька обл. м.Тороз</t>
  </si>
  <si>
    <t xml:space="preserve">Вінницька обл. смт.Глухівці вул.Кар'єрна 45 кв 8</t>
  </si>
  <si>
    <t xml:space="preserve">Ілінецький держваний аграрний коледж м.Ілінці 2006 зоотехнік</t>
  </si>
  <si>
    <t xml:space="preserve">будівельник 10 років Права Б</t>
  </si>
  <si>
    <t xml:space="preserve"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</si>
  <si>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 xml:space="preserve">0968911246</t>
  </si>
  <si>
    <t xml:space="preserve">1074/8/26252</t>
  </si>
  <si>
    <t xml:space="preserve">Кухарук Володимир Олегович</t>
  </si>
  <si>
    <t xml:space="preserve">Кам'янець-Подільського районного</t>
  </si>
  <si>
    <t xml:space="preserve">3679509816</t>
  </si>
  <si>
    <t xml:space="preserve">АГ481572</t>
  </si>
  <si>
    <t xml:space="preserve">000187370
виданий 6821
27.10.2016</t>
  </si>
  <si>
    <t xml:space="preserve">Хмельницька обл. с.Кам'янка</t>
  </si>
  <si>
    <t xml:space="preserve">Хмельницька обл. с.Баговиця вул.Сонячна 19</t>
  </si>
  <si>
    <t xml:space="preserve">Кам'янець подільський коледж будівництва та архітектури</t>
  </si>
  <si>
    <t xml:space="preserve">Зварювальник 3 роки Права Б</t>
  </si>
  <si>
    <t xml:space="preserve"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</si>
  <si>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 xml:space="preserve">0972902074</t>
  </si>
  <si>
    <t xml:space="preserve">4/23636</t>
  </si>
  <si>
    <t xml:space="preserve">Ліщук Віктор Анатолійович</t>
  </si>
  <si>
    <t xml:space="preserve">Рівненського об'єднаного міського</t>
  </si>
  <si>
    <t xml:space="preserve">3284417653</t>
  </si>
  <si>
    <t xml:space="preserve">АГ  099251</t>
  </si>
  <si>
    <t xml:space="preserve">МЮ 075009
Рівненським МВ УМВС України в Рівненській області
16.02.2006</t>
  </si>
  <si>
    <t xml:space="preserve"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</si>
  <si>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</si>
  <si>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</si>
  <si>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</si>
  <si>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 xml:space="preserve"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</si>
  <si>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 xml:space="preserve">0682304291</t>
  </si>
  <si>
    <t xml:space="preserve">20864</t>
  </si>
  <si>
    <t xml:space="preserve">Макодзьоб Олег Петрович</t>
  </si>
  <si>
    <t xml:space="preserve">Хмельницького районного</t>
  </si>
  <si>
    <t xml:space="preserve">3335220074</t>
  </si>
  <si>
    <t xml:space="preserve">АГ482062</t>
  </si>
  <si>
    <t xml:space="preserve">НВ453586</t>
  </si>
  <si>
    <t xml:space="preserve">Хмельницька обл. с.Вермиївка</t>
  </si>
  <si>
    <t xml:space="preserve">Хмельницька обл. с.Терешки вул.Східна 10 </t>
  </si>
  <si>
    <t xml:space="preserve">Професійний аграрний ліцей 2009 с.Базалія</t>
  </si>
  <si>
    <t xml:space="preserve">Різноробочий 1,5 роки </t>
  </si>
  <si>
    <t xml:space="preserve"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</si>
  <si>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 xml:space="preserve">0969966834</t>
  </si>
  <si>
    <t xml:space="preserve">16648</t>
  </si>
  <si>
    <t xml:space="preserve">Миненко Іван Миколайович</t>
  </si>
  <si>
    <t xml:space="preserve">Гайсинського районного</t>
  </si>
  <si>
    <t xml:space="preserve">3383901612</t>
  </si>
  <si>
    <t xml:space="preserve">АГ488453</t>
  </si>
  <si>
    <t xml:space="preserve">АВ821486
Калинівським РВУ у Вінницькій обл.
24.08.2008</t>
  </si>
  <si>
    <t xml:space="preserve">Вінницька обл
Калинівський район. С. Лемешів</t>
  </si>
  <si>
    <t xml:space="preserve">Вінницька обл
Калинівський район. С. Лемешів, вул. Перемоги 2.</t>
  </si>
  <si>
    <t xml:space="preserve">ПТУ №5
м. Віниця
2011
штукатур</t>
  </si>
  <si>
    <t xml:space="preserve">Будівельниак штукатур 16 років, 
Права Б</t>
  </si>
  <si>
    <t xml:space="preserve"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</si>
  <si>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 xml:space="preserve">0983582986</t>
  </si>
  <si>
    <t xml:space="preserve">9510</t>
  </si>
  <si>
    <t xml:space="preserve">Рудницький Юліан Станіславович</t>
  </si>
  <si>
    <t xml:space="preserve">Бердичівського районного</t>
  </si>
  <si>
    <t xml:space="preserve">2900318494</t>
  </si>
  <si>
    <t xml:space="preserve">АГ 366144</t>
  </si>
  <si>
    <t xml:space="preserve">ВМ 345520
Бердичівським МРВ УМВС України в Житомирській області
25.04.1997</t>
  </si>
  <si>
    <t xml:space="preserve">м.Бердичів Житомирська обл.</t>
  </si>
  <si>
    <t xml:space="preserve">м.Бердичів вул.Гулака Артиновського 49 </t>
  </si>
  <si>
    <t xml:space="preserve">повна 
загальна 
середня</t>
  </si>
  <si>
    <t xml:space="preserve">ПТУ 4 м.Бердичів 1996р.Електрик </t>
  </si>
  <si>
    <t xml:space="preserve">права  Б  Будівельник 4 роки</t>
  </si>
  <si>
    <t xml:space="preserve">неодружений брат:Рудницький Ростислав Станіславович -1979-0982879673 -ЗСУ </t>
  </si>
  <si>
    <t xml:space="preserve">0671096614</t>
  </si>
  <si>
    <t xml:space="preserve">Савонік Роман Миколайович</t>
  </si>
  <si>
    <t xml:space="preserve">3677601259</t>
  </si>
  <si>
    <t xml:space="preserve">АГ099249</t>
  </si>
  <si>
    <t xml:space="preserve">005851456
виданий 5624
15.03.2021</t>
  </si>
  <si>
    <t xml:space="preserve">Рівненська обл. м.Рівне</t>
  </si>
  <si>
    <t xml:space="preserve">Рівненська обл. с.Колоденка вул.Григорія Сковороди 9а</t>
  </si>
  <si>
    <t xml:space="preserve">НУБІП Ураїни м.Рівне 2004 геодезист-землевпорядник</t>
  </si>
  <si>
    <t xml:space="preserve">Дорожній робітник 3 місяці Права Б</t>
  </si>
  <si>
    <t xml:space="preserve"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</si>
  <si>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 xml:space="preserve">0680380923</t>
  </si>
  <si>
    <t xml:space="preserve">1934/8364</t>
  </si>
  <si>
    <t xml:space="preserve">Скрипниченко Віктор Едуардович</t>
  </si>
  <si>
    <t xml:space="preserve">3079300398</t>
  </si>
  <si>
    <t xml:space="preserve">МО796649</t>
  </si>
  <si>
    <t xml:space="preserve">НЕ778896
Соснівським РВ у м. Черкаси УДМС України в Черкаській обл.
29.07.2016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</si>
  <si>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</si>
  <si>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</si>
  <si>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</si>
  <si>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 xml:space="preserve"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</si>
  <si>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</si>
  <si>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 xml:space="preserve">0680540413</t>
  </si>
  <si>
    <t xml:space="preserve">460256А</t>
  </si>
  <si>
    <t xml:space="preserve">Смілянський Олександр Анатолійович</t>
  </si>
  <si>
    <t xml:space="preserve">3042618310</t>
  </si>
  <si>
    <t xml:space="preserve">АГ167633</t>
  </si>
  <si>
    <t xml:space="preserve">СМ353699
Вишнівським МВМ ГУ МВС України в Київській обл.
15.06.2001</t>
  </si>
  <si>
    <t xml:space="preserve">Киівська обл.м.Вишневе</t>
  </si>
  <si>
    <t xml:space="preserve">Киівська обл.м.Вишневе вул.Першо травнева 7 кв 36</t>
  </si>
  <si>
    <t xml:space="preserve">базова 
загальна 
середня</t>
  </si>
  <si>
    <t xml:space="preserve"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</si>
  <si>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</si>
  <si>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</si>
  <si>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 xml:space="preserve">0687949818</t>
  </si>
  <si>
    <t xml:space="preserve">Сокур Олексій Анатолійович</t>
  </si>
  <si>
    <t xml:space="preserve">2990009377</t>
  </si>
  <si>
    <t xml:space="preserve">МО499026</t>
  </si>
  <si>
    <t xml:space="preserve">006569609
виданий 8026
18.08.2021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</si>
  <si>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</si>
  <si>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</si>
  <si>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</si>
  <si>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</si>
  <si>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</si>
  <si>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 xml:space="preserve">0934567630</t>
  </si>
  <si>
    <t xml:space="preserve">100915П</t>
  </si>
  <si>
    <t xml:space="preserve">IV Rh -</t>
  </si>
  <si>
    <t xml:space="preserve">Солодунов Максим Михайлович</t>
  </si>
  <si>
    <t xml:space="preserve">3638114291</t>
  </si>
  <si>
    <t xml:space="preserve">АГ486441</t>
  </si>
  <si>
    <t xml:space="preserve">004953242
виданий 1254
15.07.2020</t>
  </si>
  <si>
    <t xml:space="preserve">Дніпропетровська обл. м.Першотравенськ</t>
  </si>
  <si>
    <t xml:space="preserve">Дніпропетровська обл. смт.Петро Павлівка вул.Героїв України 69 </t>
  </si>
  <si>
    <t xml:space="preserve">11 класів</t>
  </si>
  <si>
    <t xml:space="preserve"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</si>
  <si>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</si>
  <si>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 xml:space="preserve">0664135928</t>
  </si>
  <si>
    <t xml:space="preserve">сержант</t>
  </si>
  <si>
    <t xml:space="preserve">Сорокін Сергій Миколайович</t>
  </si>
  <si>
    <t xml:space="preserve">Кропивницького обласного</t>
  </si>
  <si>
    <t xml:space="preserve">2881500791</t>
  </si>
  <si>
    <t xml:space="preserve">УН 0533453</t>
  </si>
  <si>
    <t xml:space="preserve">ЕА 022729
Компаніївським РВ УМВС України в Кіровоградській області
26.03.1996</t>
  </si>
  <si>
    <t xml:space="preserve">Кіровоградська обл. с.Мар'ївка</t>
  </si>
  <si>
    <t xml:space="preserve">Кіровоградська обл. м.Кропивницький вул.Гагаріна 3а кв 10</t>
  </si>
  <si>
    <t xml:space="preserve">9 класів</t>
  </si>
  <si>
    <t xml:space="preserve"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</si>
  <si>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</si>
  <si>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 xml:space="preserve">0667954669</t>
  </si>
  <si>
    <t xml:space="preserve">966 570 А</t>
  </si>
  <si>
    <t xml:space="preserve">9490</t>
  </si>
  <si>
    <t xml:space="preserve">Циганчук Віталій Сергійович</t>
  </si>
  <si>
    <t xml:space="preserve">2954621397</t>
  </si>
  <si>
    <t xml:space="preserve">АГ627734</t>
  </si>
  <si>
    <t xml:space="preserve">ВН331500
Коростишівським РВ УМВС України в Житомирській обл.
22.03.2006</t>
  </si>
  <si>
    <t xml:space="preserve">Російська Федерація, м.Краснодар</t>
  </si>
  <si>
    <t xml:space="preserve">Житомирська обл. м. Коростишів, вул. Богуна 46\3</t>
  </si>
  <si>
    <t xml:space="preserve">.</t>
  </si>
  <si>
    <t xml:space="preserve"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</si>
  <si>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</si>
  <si>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 xml:space="preserve">0687186096</t>
  </si>
  <si>
    <t xml:space="preserve">659182А</t>
  </si>
  <si>
    <t xml:space="preserve">Черниш Ігор Миколайович</t>
  </si>
  <si>
    <t xml:space="preserve">3500906751</t>
  </si>
  <si>
    <t xml:space="preserve">АГ366143</t>
  </si>
  <si>
    <t xml:space="preserve">ВН549228
Бердичівським МВ УМВС України в Житомирській обл.
04.01.2012</t>
  </si>
  <si>
    <t xml:space="preserve">Житомирська обл. м.Бердичів</t>
  </si>
  <si>
    <t xml:space="preserve">Житомирська обл. м.Бердичів вул.Голка Артемовського 6 кв 2</t>
  </si>
  <si>
    <t xml:space="preserve">ПТУ№4 м.Бердичів 2014 газозварювальник</t>
  </si>
  <si>
    <t xml:space="preserve">асфальтно дорожна сфера 10 років</t>
  </si>
  <si>
    <t xml:space="preserve">батько: Черниш Микола Васильович -1957- 0682703447 - Житомирська обл. м.Бердичів вул.Голка Артемовського 6 кв 2</t>
  </si>
  <si>
    <t xml:space="preserve">0988650343</t>
  </si>
  <si>
    <t xml:space="preserve">Шефігов Дмитро Геннадійович</t>
  </si>
  <si>
    <t xml:space="preserve">3353916999</t>
  </si>
  <si>
    <t xml:space="preserve">АГ 167760</t>
  </si>
  <si>
    <t xml:space="preserve">004149923
7317
04.11.2019</t>
  </si>
  <si>
    <t xml:space="preserve">Чернівецька обл. с.Лівенці</t>
  </si>
  <si>
    <t xml:space="preserve">Чернівецька обл. с.Лівенці вул.Скрепницька 5</t>
  </si>
  <si>
    <t xml:space="preserve">Кам'янщик 8 років </t>
  </si>
  <si>
    <t xml:space="preserve"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</si>
  <si>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 xml:space="preserve">0507181007</t>
  </si>
  <si>
    <t xml:space="preserve">6778</t>
  </si>
  <si>
    <t xml:space="preserve">Шпиця Віталій Олександрович</t>
  </si>
  <si>
    <t xml:space="preserve">Звенигородського районного</t>
  </si>
  <si>
    <t xml:space="preserve">3378812431</t>
  </si>
  <si>
    <t xml:space="preserve">АГ610509</t>
  </si>
  <si>
    <t xml:space="preserve">002693879
виданий 7133
13.12.2018</t>
  </si>
  <si>
    <t xml:space="preserve">Черкаська обл. м.Шпола</t>
  </si>
  <si>
    <t xml:space="preserve">Черкаська обл. м.Шпола вул. Забережна 54 </t>
  </si>
  <si>
    <t xml:space="preserve">ПТУ№1 м.Васильків 2010 тракторист</t>
  </si>
  <si>
    <t xml:space="preserve">Домогосподарство 15 років </t>
  </si>
  <si>
    <t xml:space="preserve"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</si>
  <si>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 xml:space="preserve">0983074149</t>
  </si>
  <si>
    <t xml:space="preserve">Щербаченко Віталій Миколайович</t>
  </si>
  <si>
    <t xml:space="preserve">2958708410</t>
  </si>
  <si>
    <t xml:space="preserve">АГ592718</t>
  </si>
  <si>
    <t xml:space="preserve">ЕА322039
Ленінським РВ УМВС України в Кіровоградській обл.
09.09.1997</t>
  </si>
  <si>
    <t xml:space="preserve">Кіровоградська обл.м.Кропивницьке</t>
  </si>
  <si>
    <t xml:space="preserve">Кіровоградська обл.м.Кропивницьке, вул Богдана Хмельницького 128.</t>
  </si>
  <si>
    <t xml:space="preserve">ЗОШ №7
м.Кропивницьке</t>
  </si>
  <si>
    <t xml:space="preserve">Будівельник, Плиточник</t>
  </si>
  <si>
    <t xml:space="preserve"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</si>
  <si>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 xml:space="preserve">0958428826</t>
  </si>
  <si>
    <t xml:space="preserve">2/1920</t>
  </si>
  <si>
    <t xml:space="preserve">Яценко Віктор Вікторович</t>
  </si>
  <si>
    <t xml:space="preserve">Золотоніського районного</t>
  </si>
  <si>
    <t xml:space="preserve">3365906996</t>
  </si>
  <si>
    <t xml:space="preserve">АГ612523</t>
  </si>
  <si>
    <t xml:space="preserve">НЕ567513
Черкаським РВ УМВС України в Черкаській обл.
07.05.2009</t>
  </si>
  <si>
    <t xml:space="preserve">Черкаська обл. с.Вергуни</t>
  </si>
  <si>
    <t xml:space="preserve">Черкаська обл. с.Вергуни вул.Св'ятотроїцька 94</t>
  </si>
  <si>
    <t xml:space="preserve">ПТУ№13 м.Черкаси 2010 слюсар-електрик</t>
  </si>
  <si>
    <t xml:space="preserve">Транспортувальник 13 років</t>
  </si>
  <si>
    <t xml:space="preserve"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</si>
  <si>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 xml:space="preserve">0984800263</t>
  </si>
  <si>
    <t xml:space="preserve">III Rh -</t>
  </si>
  <si>
    <t xml:space="preserve">3/3523</t>
  </si>
  <si>
    <t xml:space="preserve">04 грудня 2025 року</t>
  </si>
  <si>
    <t xml:space="preserve">Алікін Ігор Валерійович</t>
  </si>
  <si>
    <t xml:space="preserve">Черкаського об'єднаного міського</t>
  </si>
  <si>
    <t xml:space="preserve">2918214695</t>
  </si>
  <si>
    <t xml:space="preserve">АГ 628967</t>
  </si>
  <si>
    <t xml:space="preserve">хабаровський край с.сонячне</t>
  </si>
  <si>
    <t xml:space="preserve">Черкаська обл.м.Черкаси вул.Ярославська 10 кв311</t>
  </si>
  <si>
    <t xml:space="preserve">школа інтернат 12 м.Сміла </t>
  </si>
  <si>
    <t xml:space="preserve">Будівельник 15років </t>
  </si>
  <si>
    <t xml:space="preserve">цивільний шлюб дівчина :Бондаренко Валерія Едуардівна-1989-0932516212-м.Черкаси вул.Вернигори 21кв11 сестра:Алікіна Людмила Владиславівна -1986-0673296005-м.Черкаси вул.Олени Теліги 13 кв3</t>
  </si>
  <si>
    <t xml:space="preserve">0689915960</t>
  </si>
  <si>
    <t xml:space="preserve">№ 352</t>
  </si>
  <si>
    <t xml:space="preserve">9533</t>
  </si>
  <si>
    <t xml:space="preserve">Безверхий Микола Олександрович</t>
  </si>
  <si>
    <t xml:space="preserve">3194014372</t>
  </si>
  <si>
    <t xml:space="preserve">СО 048189</t>
  </si>
  <si>
    <t xml:space="preserve">НЕ 410375
Городищенським РВ УМВС України в Черкаській області
14.07.2005</t>
  </si>
  <si>
    <t xml:space="preserve">Житомирська обл. с.Великі Кошарища</t>
  </si>
  <si>
    <t xml:space="preserve">Житомирська обл. м.Житомир вул.Саєнка 75 </t>
  </si>
  <si>
    <t xml:space="preserve">Водій 5 років Права Б</t>
  </si>
  <si>
    <t xml:space="preserve">дружина: Журахівська Наташа Василівна -1985- 0676846784 - Житомирська обл. м.Житомир вул.Саєнка 75 сестра: Ващенко Марина Олексіївна -186- 0961008858 - м.Житомир вул. не пам'ятає</t>
  </si>
  <si>
    <t xml:space="preserve">0960808770</t>
  </si>
  <si>
    <t xml:space="preserve">790 037 А</t>
  </si>
  <si>
    <t xml:space="preserve">9/16911</t>
  </si>
  <si>
    <t xml:space="preserve">Войтюк Андрій Віталійович</t>
  </si>
  <si>
    <t xml:space="preserve">Шепетівського районного</t>
  </si>
  <si>
    <t xml:space="preserve">3152619590</t>
  </si>
  <si>
    <t xml:space="preserve">АГ480877</t>
  </si>
  <si>
    <t xml:space="preserve">НВ567135
Полонським РВ УМВС України в Хмельницькій обл.
24.06.2010</t>
  </si>
  <si>
    <t xml:space="preserve">м.Киів </t>
  </si>
  <si>
    <t xml:space="preserve">Хмельницька обл.с.Котюрженці 36а </t>
  </si>
  <si>
    <t xml:space="preserve">Автодорожній технікум м.Киів  2006р.автомеханік </t>
  </si>
  <si>
    <t xml:space="preserve"> Права А Б  Будівельник 7 років </t>
  </si>
  <si>
    <t xml:space="preserve">неодружений тітка: Костюк Філя Едуардівна-0988250827-м.Першотравенськ Житомирська обл.Баранівський р-н </t>
  </si>
  <si>
    <t xml:space="preserve">0972496972</t>
  </si>
  <si>
    <t xml:space="preserve">Гоцький Віталій Ігорович</t>
  </si>
  <si>
    <t xml:space="preserve">3168905454</t>
  </si>
  <si>
    <t xml:space="preserve">АГ366417</t>
  </si>
  <si>
    <t xml:space="preserve">ВН187646
Житомирським УМВС України в Житомирській обл.
15.03.2003</t>
  </si>
  <si>
    <t xml:space="preserve">м.Житомир </t>
  </si>
  <si>
    <t xml:space="preserve">м.Житомир провулок 5 польовий 7 кв1 </t>
  </si>
  <si>
    <t xml:space="preserve">ПТУ №62 2010р . Зварщик </t>
  </si>
  <si>
    <t xml:space="preserve">Різноробочик </t>
  </si>
  <si>
    <t xml:space="preserve">неодружений сестра :Гоцька Лілія Ігорівна -1987-0962891049-м.Житомир Провулок 6 Польовий 1 кв 22 Тітка:т.Наталя -0689630311-м.Житомир Провулок 6 Польвий 1 кв 22</t>
  </si>
  <si>
    <t xml:space="preserve">0688492298</t>
  </si>
  <si>
    <t xml:space="preserve">9534</t>
  </si>
  <si>
    <t xml:space="preserve">Костецький Юрій Людвигович</t>
  </si>
  <si>
    <t xml:space="preserve">2564012351</t>
  </si>
  <si>
    <t xml:space="preserve">НК 5831343</t>
  </si>
  <si>
    <t xml:space="preserve">ВМ 149689
Корольовським РВ УМВС України в Житомирській області
06.07.1996</t>
  </si>
  <si>
    <t xml:space="preserve">Житомирська обл. с.Слобода Селець</t>
  </si>
  <si>
    <t xml:space="preserve">Житомирська обл. м.Житомир вул.Майдан Стенешівська 4/1 кв 7</t>
  </si>
  <si>
    <t xml:space="preserve">ПТУ№15 м.Житомир 1988 водій тракторист , автослюсар</t>
  </si>
  <si>
    <t xml:space="preserve">водій екскаватора 6 років</t>
  </si>
  <si>
    <t xml:space="preserve">дружина: Костецька Олена Василівна -1972- 0674923092 - Житомирська обл. м.Житомир вул.Майдан Стенешівська 4/1 кв 7 мати: Костецька Олена Олексіївна -1941- 0933233175 -Житомирська обл. с.Слобода Селець вул.Молодіжна 80 </t>
  </si>
  <si>
    <t xml:space="preserve">0985054754</t>
  </si>
  <si>
    <t xml:space="preserve">790 180 П
837 182 ВП</t>
  </si>
  <si>
    <t xml:space="preserve">А0339 по розподілу</t>
  </si>
  <si>
    <t xml:space="preserve">Кучук Вадим Володимирович</t>
  </si>
  <si>
    <t xml:space="preserve">3479910955</t>
  </si>
  <si>
    <t xml:space="preserve">АГ366420</t>
  </si>
  <si>
    <t xml:space="preserve">005976965
виданий 1819
15.04.2021</t>
  </si>
  <si>
    <t xml:space="preserve">м.Житомир вул.покровська 125 кв 17 </t>
  </si>
  <si>
    <t xml:space="preserve">Поліський університет 2015р.Менеджмент </t>
  </si>
  <si>
    <t xml:space="preserve">права С С1 Б СММ направлення </t>
  </si>
  <si>
    <t xml:space="preserve">неодружений мати:Кучук Ніна Миколаівна-1970-0973785793-м.Житомир вул.Покровська 125 кв 17 батько :Кучук Володимир Павлович -1967-0679785104-м.Житомир вул.покровська 125 кв 17 </t>
  </si>
  <si>
    <t xml:space="preserve">0985029109</t>
  </si>
  <si>
    <t xml:space="preserve">3/3524</t>
  </si>
  <si>
    <t xml:space="preserve">молодший сержант</t>
  </si>
  <si>
    <t xml:space="preserve">Мунька Роман Володимирович</t>
  </si>
  <si>
    <t xml:space="preserve">3054309631</t>
  </si>
  <si>
    <t xml:space="preserve">АВ225895</t>
  </si>
  <si>
    <t xml:space="preserve">НС766448
Чорнобаївським РВ УМВС України в Черкаській обл.
27.12.1999</t>
  </si>
  <si>
    <t xml:space="preserve">Черкаська обл. с.Новоселиця</t>
  </si>
  <si>
    <t xml:space="preserve">Черкаська обл. м.Черкаси вул.Петра Дорошенка 14 кв 50</t>
  </si>
  <si>
    <t xml:space="preserve">Черкаський технічний ліцей 2017 тракторист машиніст</t>
  </si>
  <si>
    <t xml:space="preserve">гружчик монтажник 7 років</t>
  </si>
  <si>
    <t xml:space="preserve">дружина: Бєлова Оксана Олександрівна -1985- 0966869272 - Черкаська обл. м.Черкаси вул.Петра Дорошенка 14 кв 50 мати: Мунька Валентина Василівна -1962- 0961671335 - Черкаська обл. с.Хреститилеве вул.Скитиби 35</t>
  </si>
  <si>
    <t xml:space="preserve">0979521644</t>
  </si>
  <si>
    <t xml:space="preserve">121144А</t>
  </si>
  <si>
    <t xml:space="preserve">9/16887</t>
  </si>
  <si>
    <t xml:space="preserve">Пахар В'ячеслав Володимирович</t>
  </si>
  <si>
    <t xml:space="preserve">3400701510</t>
  </si>
  <si>
    <t xml:space="preserve">АГ 480945</t>
  </si>
  <si>
    <t xml:space="preserve">009039058
6831
18.04.2023</t>
  </si>
  <si>
    <t xml:space="preserve">Хмельницька обл. с.Чотирбоки</t>
  </si>
  <si>
    <t xml:space="preserve">Львське державне училище фізичної культури 2009 фізкультура</t>
  </si>
  <si>
    <t xml:space="preserve">Вантажник 1 рік </t>
  </si>
  <si>
    <t xml:space="preserve">батько: Парах Володимир Михайлович -1971- +46735612051 - Швеція хрещений: Бондарчук Вадим Михайлович -1974- 0678778754 - Хмельницька обл. с.Чотирбоки вул.Горанська 19 </t>
  </si>
  <si>
    <t xml:space="preserve">0688028972</t>
  </si>
  <si>
    <t xml:space="preserve">Петрончак Артем Васильович</t>
  </si>
  <si>
    <t xml:space="preserve">3331115897</t>
  </si>
  <si>
    <t xml:space="preserve">АГ 362785</t>
  </si>
  <si>
    <t xml:space="preserve">008955311
1814
30.03.2023</t>
  </si>
  <si>
    <t xml:space="preserve">Житомирська обл. м.Житомир вул.Перший провулок Кармелюка 11 </t>
  </si>
  <si>
    <t xml:space="preserve">будівельник 5 років </t>
  </si>
  <si>
    <t xml:space="preserve">мати: Петранчак Галина Олександрівна -1961- 0680017741 - Житомирська обл. м.Житомир вул.Перший провулок Кармелюка 11 дочка: Войтенко Аліна Артемівна - 2009 - 0997076738 -Житомирська обл. м.Житомир вул.Перший провулок Кармелюка 11 </t>
  </si>
  <si>
    <t xml:space="preserve">0651049812</t>
  </si>
  <si>
    <t xml:space="preserve">Прокопенко Андрій Петрович</t>
  </si>
  <si>
    <t xml:space="preserve">2832606796</t>
  </si>
  <si>
    <t xml:space="preserve">АГ366418</t>
  </si>
  <si>
    <t xml:space="preserve">ВН535829
Корольовським РВ УМВС України в Житомирській обл.
31.08.2011</t>
  </si>
  <si>
    <t xml:space="preserve">м. Житомир</t>
  </si>
  <si>
    <t xml:space="preserve">м. Житомир провулок перший південий буд 5 кв 3-4</t>
  </si>
  <si>
    <t xml:space="preserve">ПТУ №5
м. Житомир
2001
електромонтер-електрослюсар</t>
  </si>
  <si>
    <t xml:space="preserve">електромонтер 5 років    Права Б</t>
  </si>
  <si>
    <t xml:space="preserve">розлучений                                                   мати: Седлецька Олена Сигизмундівна -1952-0970593401 м. Житомир провулок перший буд 5 кв 3-4                      брат: Підгорний Олексій Ананійович -1985-0969655283-м. Житомир провулок перший буд 5 кв 3-4</t>
  </si>
  <si>
    <t xml:space="preserve">0985052128</t>
  </si>
  <si>
    <t xml:space="preserve">12393</t>
  </si>
  <si>
    <t xml:space="preserve">Цьома Олександр Михайлович</t>
  </si>
  <si>
    <t xml:space="preserve">Білоцерківського районного</t>
  </si>
  <si>
    <t xml:space="preserve">3545704096</t>
  </si>
  <si>
    <t xml:space="preserve">АГ165880</t>
  </si>
  <si>
    <t xml:space="preserve">008411323
виданий 3214
02.11.2022</t>
  </si>
  <si>
    <t xml:space="preserve">Черкаська обл. с.Острівець</t>
  </si>
  <si>
    <t xml:space="preserve">Київська обл. м.Васильків вул.Сагайдачного 48 кв 21</t>
  </si>
  <si>
    <t xml:space="preserve">ПТУ№36 м.Умань 2017 електромонтер</t>
  </si>
  <si>
    <t xml:space="preserve">Утеплення будинків 6 років Права Б,С1</t>
  </si>
  <si>
    <t xml:space="preserve">дружина: Цьома Ілона Вікторівна -1999- 0961577354-Київська обл. м.Васильків вул.Сагайдачного 48 кв 21 мати: Цьома Надія Анатоліївна -1967- 0966175725 - Черкаська обл. с.Громи вул.Колгоспна 65</t>
  </si>
  <si>
    <t xml:space="preserve">0668413432</t>
  </si>
  <si>
    <t xml:space="preserve">Юрко Руслан Анатолійович</t>
  </si>
  <si>
    <t xml:space="preserve">3679503693</t>
  </si>
  <si>
    <t xml:space="preserve">АГ 165901</t>
  </si>
  <si>
    <t xml:space="preserve">000194229
3210
28.10.2016</t>
  </si>
  <si>
    <t xml:space="preserve">Киівська обл.м.Узин</t>
  </si>
  <si>
    <t xml:space="preserve">Киівська обл.м.Узин вул.Нескорених 14 </t>
  </si>
  <si>
    <t xml:space="preserve">Білоцерківський гуманітарно-педагогічний коледж 2020р.Вчитель інформатики </t>
  </si>
  <si>
    <t xml:space="preserve">Програміст </t>
  </si>
  <si>
    <t xml:space="preserve">неодружений сестра:Юрко Аліна Олекс Олександрівна -2006р-0930111484-Киівська обл.м.Узин вул.Нескорених 14 брат:Юрко Євген Анатолійович -1998-0633016641-Киівська обл.м.Узин вул.Нескорених 14 </t>
  </si>
  <si>
    <t xml:space="preserve">0970846291</t>
  </si>
  <si>
    <t xml:space="preserve">9199</t>
  </si>
  <si>
    <t xml:space="preserve">Андрійченко Павло Валентинович</t>
  </si>
  <si>
    <t xml:space="preserve">3602408693</t>
  </si>
  <si>
    <t xml:space="preserve">АГ 486424</t>
  </si>
  <si>
    <t xml:space="preserve">005078601
0537
13.08.2020</t>
  </si>
  <si>
    <t xml:space="preserve">Вінницька обл.Хмільницький р-н .с.Вербівка </t>
  </si>
  <si>
    <t xml:space="preserve">Вінницька обл.Хмільницький р-н .с.Вербівка вул.М.Грушевського 13</t>
  </si>
  <si>
    <t xml:space="preserve">Вінницький аграрний національний університет 2022рІнженер механік </t>
  </si>
  <si>
    <t xml:space="preserve">права Б С (Спец техніка)</t>
  </si>
  <si>
    <t xml:space="preserve">одружений  Андрійченко Аліна Григоріівна -2000-0680584765-Вінницька обл.Хмільницький р-н с.Качанівка вул.Зелена 21 батько;Андрійченко Володимир Володимирович-1972-0682090987 -с.Вербівка вул.Космонавтів 77
</t>
  </si>
  <si>
    <t xml:space="preserve">0932844319</t>
  </si>
  <si>
    <t xml:space="preserve">8/10308</t>
  </si>
  <si>
    <t xml:space="preserve">Бєднов Максим Олександрович</t>
  </si>
  <si>
    <t xml:space="preserve">3176100554</t>
  </si>
  <si>
    <t xml:space="preserve">АГ 167772</t>
  </si>
  <si>
    <t xml:space="preserve">МР 062996
Каховським УМВС України в Херсонський в Херсонській області</t>
  </si>
  <si>
    <t xml:space="preserve">Херсонська обл. м.Каховка</t>
  </si>
  <si>
    <t xml:space="preserve">Київська обл. м.Ірпінь вул.Південна 1 </t>
  </si>
  <si>
    <t xml:space="preserve">Київський національний університет ім.Тараса Шевченка 2010 молекулярна біологія</t>
  </si>
  <si>
    <t xml:space="preserve">ІТ спеціаліст (веб дизайн) 12 років Права Б</t>
  </si>
  <si>
    <t xml:space="preserve">дружина : Маклюк Юлія Сергіївна -1987- 0971440312 - Київська обл. м.Ірпінь вул.Південна 1 мати: Морозова Тамара Миколаївна -1956- 0970613366 поки що живе на окупаційній території </t>
  </si>
  <si>
    <t xml:space="preserve">0689852230</t>
  </si>
  <si>
    <t xml:space="preserve">Бойко Денис Андрійович</t>
  </si>
  <si>
    <t xml:space="preserve">3411407798</t>
  </si>
  <si>
    <t xml:space="preserve">АГ167778</t>
  </si>
  <si>
    <t xml:space="preserve">008274037
2619
28.09.2022</t>
  </si>
  <si>
    <t xml:space="preserve">Харківська обл. м.Чугуїв</t>
  </si>
  <si>
    <t xml:space="preserve">Київська обл. с.Бабинці вул.Віти Камінської 9а </t>
  </si>
  <si>
    <t xml:space="preserve">ПТУ№19 м.Чугуїв 2014 електрогазо зварювальник</t>
  </si>
  <si>
    <t xml:space="preserve">будівельник 12 років </t>
  </si>
  <si>
    <t xml:space="preserve">дружина: Бойко Діана Сергіївна -1995- 0991749238 -Київська обл. с.Бабинці вул.Віти Камінської 9а сестра: Бойко Анастасія Андріївна -1993- 0997529545 - м.Харків вул.Холодна Гора</t>
  </si>
  <si>
    <t xml:space="preserve">0964371715</t>
  </si>
  <si>
    <t xml:space="preserve">27751</t>
  </si>
  <si>
    <t xml:space="preserve">Василишин Михайло Васильович</t>
  </si>
  <si>
    <t xml:space="preserve">Тернопільського районного</t>
  </si>
  <si>
    <t xml:space="preserve">2918303531</t>
  </si>
  <si>
    <t xml:space="preserve">АВ 880534</t>
  </si>
  <si>
    <t xml:space="preserve">нема</t>
  </si>
  <si>
    <t xml:space="preserve">Тернопільська обл.Бережанський р-н с.Квіткове</t>
  </si>
  <si>
    <t xml:space="preserve">Тернопільська обл.с.Домаморич вул.Зарічна 30</t>
  </si>
  <si>
    <t xml:space="preserve">СПТУ №23 Тернопільська обл.2000 Повар </t>
  </si>
  <si>
    <t xml:space="preserve">права Б Мельник 8 роки </t>
  </si>
  <si>
    <t xml:space="preserve">одружений дружина :Василишин Нпталія Михайлівна-1983-0964503370-Тернопільська обл.с.Домаморич вул.Зарічна 30 теща:Василишин Любов Йосипівна-0967856849-м.Тернопіль вул.Вучаківського24 кв65
</t>
  </si>
  <si>
    <t xml:space="preserve">0978633750</t>
  </si>
  <si>
    <t xml:space="preserve">Вісленко Володимир Васильович</t>
  </si>
  <si>
    <t xml:space="preserve">2815801251</t>
  </si>
  <si>
    <t xml:space="preserve">АГ 167783</t>
  </si>
  <si>
    <t xml:space="preserve">007932334
3215
20.07.2022</t>
  </si>
  <si>
    <t xml:space="preserve">м. Київ</t>
  </si>
  <si>
    <t xml:space="preserve">Київська обл.
м. Буча
вул. Водопровідна, буд. 34а, кв. 7</t>
  </si>
  <si>
    <t xml:space="preserve">Київське СПТУ №8
1995
столяр-паркетник</t>
  </si>
  <si>
    <t xml:space="preserve">охоронець
садівник</t>
  </si>
  <si>
    <t xml:space="preserve">одружений
дружина: Вісленко Оксана Миколаївна
м. Київ, вул. Ружинска, буд. 16, кв. 1, 0937995030
сестра: Рубан Світлана Василівна, 
Київська обл.
м. Буча, вул. Водопровідна, буд. 34а, кв. 7, 0965387371</t>
  </si>
  <si>
    <t xml:space="preserve">0935710746</t>
  </si>
  <si>
    <t xml:space="preserve">Войтюк Олександр Михайлович</t>
  </si>
  <si>
    <t xml:space="preserve">3164222753</t>
  </si>
  <si>
    <t xml:space="preserve">СО 286017</t>
  </si>
  <si>
    <t xml:space="preserve">СМ 548889</t>
  </si>
  <si>
    <t xml:space="preserve">Київська обл.
Бучанський р-н
селище Коцюбинське</t>
  </si>
  <si>
    <t xml:space="preserve">Київська обл.
Бучанський р-н
селище Коцюбинське
вул. Меблева, буд. 11а, кв 31</t>
  </si>
  <si>
    <t xml:space="preserve">Київський національний університет технологій та дизайну
2024
Підприємництво, торгівля та біржова діяльність</t>
  </si>
  <si>
    <t xml:space="preserve">дизайн поліграфії (реклама) (8р)</t>
  </si>
  <si>
    <t xml:space="preserve">одружений
дружина: Войтюк Тетяна Миколаївна,
Київська обл.
Бучанський р-н
селище Коцюбинське
вул. Меблева, буд. 11а, кв 31, 0633934830
мати: Войтюк Олександра Семенівна,
Київська обл.
Бучанський р-н
селище Коцюбинське
вул. Меблева, буд. 11а, кв 31, 0632941685
</t>
  </si>
  <si>
    <t xml:space="preserve">0633934828</t>
  </si>
  <si>
    <t xml:space="preserve">8680</t>
  </si>
  <si>
    <t xml:space="preserve">Волковінський Анатолій Васильович</t>
  </si>
  <si>
    <t xml:space="preserve">Тульчинського районного</t>
  </si>
  <si>
    <t xml:space="preserve">3477301797</t>
  </si>
  <si>
    <t xml:space="preserve">АГ 402715</t>
  </si>
  <si>
    <t xml:space="preserve">АВ 943951
Тульчинським РВ УМВС УКР в Вінницькій обл
13.05.2011</t>
  </si>
  <si>
    <t xml:space="preserve">Вінницька обл. смт.Шпиків</t>
  </si>
  <si>
    <t xml:space="preserve">Вінницька обл. смт.Шпиків вул.Незалежності 111 </t>
  </si>
  <si>
    <t xml:space="preserve">Гнівенський професійно технічний ліцей 2013 слюсар з ремонту автомобілів</t>
  </si>
  <si>
    <t xml:space="preserve">охорона 2,5 роки Права С</t>
  </si>
  <si>
    <t xml:space="preserve">мати: Волковінська Людмила Іванівна -1964- 0683595897 -Вінницька обл. смт.Шпиків вул.Незалежності 111  сестра: Волковінська-Шевчук Світлана Романівна -1992- 0631437008 - м.Бориспіль </t>
  </si>
  <si>
    <t xml:space="preserve">0972429307</t>
  </si>
  <si>
    <t xml:space="preserve">Воловенко Андрій Володимирович</t>
  </si>
  <si>
    <t xml:space="preserve">3487211117</t>
  </si>
  <si>
    <t xml:space="preserve">АВ 160801</t>
  </si>
  <si>
    <t xml:space="preserve">СТ 291623</t>
  </si>
  <si>
    <t xml:space="preserve">Київська обл. с.Дмитрівка</t>
  </si>
  <si>
    <t xml:space="preserve">Київська обл. с.Дмитрівка вул. Садова 13 кв 5</t>
  </si>
  <si>
    <t xml:space="preserve">Київський професійний енергетичний ліцей 2013 автослюсар з ремонту автомобілів</t>
  </si>
  <si>
    <t xml:space="preserve">Оператор ПК 6 років</t>
  </si>
  <si>
    <t xml:space="preserve">мати: Науменко Олена Леонідівна -1974- 0967828700 - Київська обл. с.Дмитрівка вул. Садова 13 кв 5 бабуся: Науменко Ольга Григорівна -1950- 0975676107 - Київська обл. с.Дмитрівка вул.Молодіжна 8 кв 8</t>
  </si>
  <si>
    <t xml:space="preserve">0685152743</t>
  </si>
  <si>
    <t xml:space="preserve">100 915а</t>
  </si>
  <si>
    <t xml:space="preserve">27747</t>
  </si>
  <si>
    <t xml:space="preserve">Головатий Сергій Васильович</t>
  </si>
  <si>
    <t xml:space="preserve">3394102933</t>
  </si>
  <si>
    <t xml:space="preserve">АВ 880532</t>
  </si>
  <si>
    <t xml:space="preserve">003558204
6126
05.07.2019</t>
  </si>
  <si>
    <t xml:space="preserve">Тернопільська обл.
Тернопільський р-н
смт. Великі Бірки</t>
  </si>
  <si>
    <t xml:space="preserve">Тернопільська обл.
Тернопільський р-н
смт. Великі Бірки
вул. Грушевського, буд. 125, кв. 37</t>
  </si>
  <si>
    <t xml:space="preserve">Тернопільський Кооперативний Коледж,
м. Тернопіль
2012р
товарознавства в митній справі</t>
  </si>
  <si>
    <t xml:space="preserve">будівельник, ремонт
висотні роботи
Права кат. B, C, C1</t>
  </si>
  <si>
    <t xml:space="preserve">одружений
дружина: Головата Анжеліка Василівна,
Тернопільська обл., Тернопільський р-н, смт. Великі Бірки, вул. Грушевського, буд. 125, кв. 37, 0978327274
мати: Головата Ольга Степанівна,
Тернопільська обл., Тернопільський р-н, смт. Великі Бірки, вул. Грушевського, буд. 125, кв. 37, 0685146597</t>
  </si>
  <si>
    <t xml:space="preserve">0971364727</t>
  </si>
  <si>
    <t xml:space="preserve">7/7836</t>
  </si>
  <si>
    <t xml:space="preserve">Горецький Олександр Пилипович</t>
  </si>
  <si>
    <t xml:space="preserve">Кропивницького районного</t>
  </si>
  <si>
    <t xml:space="preserve">3131608255</t>
  </si>
  <si>
    <t xml:space="preserve">АГ 577740</t>
  </si>
  <si>
    <t xml:space="preserve">ЕВ 370503
Кіровським РВ у м.Кіровограді УДМС України в Кіровоградській області
08.10.2014</t>
  </si>
  <si>
    <t xml:space="preserve">м. Кіровоград</t>
  </si>
  <si>
    <t xml:space="preserve">м. Кропивницький
вул. Василя Нікітіна, буд. 82</t>
  </si>
  <si>
    <t xml:space="preserve">ПТУ №11
Кіровоградська обл, м. Ульянівка
2005
маляр-штукатур, плиточник облицювальник, столяр будівельний</t>
  </si>
  <si>
    <t xml:space="preserve">ФОП - перевізник (хліб) 3р
Права кат A, B, C</t>
  </si>
  <si>
    <t xml:space="preserve">одружений
дружина: Горецька Світлана Сергіївна,
м. Кропивницький, вул. Василя Нікітіна, буд. 82, 0957630191
мати: Горецька Валентина Леонідівна,
м. Кропивницький
вул. Василя Нікітіна, буд. 82, 0669810281</t>
  </si>
  <si>
    <t xml:space="preserve">0507881910</t>
  </si>
  <si>
    <t xml:space="preserve">Динька Дмитро Олександрович</t>
  </si>
  <si>
    <t xml:space="preserve">3187819071</t>
  </si>
  <si>
    <t xml:space="preserve">АГ 167785</t>
  </si>
  <si>
    <t xml:space="preserve">СМ 591555</t>
  </si>
  <si>
    <t xml:space="preserve">Київська обл. с.Клавдієво Тарасове</t>
  </si>
  <si>
    <t xml:space="preserve">Київська обл. с.Клавдієво Тарасове вул. Коцюбинського 1а кв 16</t>
  </si>
  <si>
    <t xml:space="preserve">Київський професійний енергетичний ліцей 2004 стропольник-зварювальник</t>
  </si>
  <si>
    <t xml:space="preserve">Водой далекобійник 8 років</t>
  </si>
  <si>
    <t xml:space="preserve">мати: Динька Людмила Станіславівна -1965- 0637272012 -Київська обл. с.Клавдієво Тарасове вул. Коцюбинського 1а кв 16 батько: Динька Олександр Сергійович -1964- 0674163291 - Київська обл. с.Клавдієво Тарасове вул. Коцюбинського 1а кв 16</t>
  </si>
  <si>
    <t xml:space="preserve">0938803340</t>
  </si>
  <si>
    <t xml:space="preserve">МВ/7411</t>
  </si>
  <si>
    <t xml:space="preserve">Клейноцький Станіслав Олександрович</t>
  </si>
  <si>
    <t xml:space="preserve">Броварського районного</t>
  </si>
  <si>
    <t xml:space="preserve">2957208377</t>
  </si>
  <si>
    <t xml:space="preserve">АГ 164078</t>
  </si>
  <si>
    <t xml:space="preserve">НК 513279
Борзнянським РВ УМВС УКР в Чернігівській обл
15.08.1998</t>
  </si>
  <si>
    <t xml:space="preserve">Чернігівська обл
м. Ічня</t>
  </si>
  <si>
    <t xml:space="preserve">Київська обл
Броварський р-н
м. Бровари
вул. Сергія Москаленка, буд. 15, кв. 3</t>
  </si>
  <si>
    <t xml:space="preserve">Борзнянська Середня школа №1
1997</t>
  </si>
  <si>
    <t xml:space="preserve">охорона
водій автонавантажувача</t>
  </si>
  <si>
    <t xml:space="preserve">не одружений
дочка: Клейноцька Марина Станіславівна,
Чернігівська обл, м. Ічня, вул. Леніна, буд. 38а, кв. 10, 0687514389
мати: Бондарук Вікторія Віталіївна, Київська обл
Броварський р-н, м. Бровари, вул. Сергія Москаленка, буд. 15, кв. 3, 0975623547</t>
  </si>
  <si>
    <t xml:space="preserve">0938771763</t>
  </si>
  <si>
    <t xml:space="preserve">403 940А</t>
  </si>
  <si>
    <t xml:space="preserve">1/22782</t>
  </si>
  <si>
    <t xml:space="preserve">Козин Юрій Олександрович</t>
  </si>
  <si>
    <t xml:space="preserve">Олександрійського районного</t>
  </si>
  <si>
    <t xml:space="preserve">2911408755</t>
  </si>
  <si>
    <t xml:space="preserve">АГ 592276</t>
  </si>
  <si>
    <t xml:space="preserve">ЕА 016530
Олексадрійським РВ УМВС України в Кіровоградській області
24.11.1995</t>
  </si>
  <si>
    <t xml:space="preserve">Кіровоградська обл.Олександрівський р-н смт.Приютівка </t>
  </si>
  <si>
    <t xml:space="preserve">Кіровоградська обл.Олександрівський р-н смт.Приютівка проспект Дружби 27</t>
  </si>
  <si>
    <t xml:space="preserve">НПУ ім.Драгманова м.Киів 2014 Викладач права Юрист </t>
  </si>
  <si>
    <t xml:space="preserve">права Б Грущик </t>
  </si>
  <si>
    <t xml:space="preserve">розлучений батько;Козин Олександр Дмитрович -1952-0633141215-Кіровоградська обл.Олександрівський р-н смт.Приютівка проспект Дружби 27 донька:Козин Аміна Юріівна-2001-0632625288-м.Кропивницький </t>
  </si>
  <si>
    <t xml:space="preserve">2454/2</t>
  </si>
  <si>
    <t xml:space="preserve">Козловський Ростислав Миколайович</t>
  </si>
  <si>
    <t xml:space="preserve">3664403611</t>
  </si>
  <si>
    <t xml:space="preserve">АГ 479314</t>
  </si>
  <si>
    <t xml:space="preserve">0001655685</t>
  </si>
  <si>
    <t xml:space="preserve">м. Хмельницький</t>
  </si>
  <si>
    <t xml:space="preserve">м. Хмельницький
вул. О. Гончара, буд. 24</t>
  </si>
  <si>
    <t xml:space="preserve">ВПУ №4
м. Хмельницький
2018
Маляр, штукатур, монтажник гіпсокартонних конструкцій</t>
  </si>
  <si>
    <t xml:space="preserve">торгівля електронікою
продавець, завідуючий магазином (філіп моріс)</t>
  </si>
  <si>
    <t xml:space="preserve">не одружений
мати: Козловська Вікторія Сергіївна,
м. Хмельницький
вул. О. Гончара, буд. 24, 0974976802
вітчим: Бас Максим Олександрович
м. Хмельницький, 0970641829</t>
  </si>
  <si>
    <t xml:space="preserve">0954552817</t>
  </si>
  <si>
    <t xml:space="preserve">1074/8/3/6238</t>
  </si>
  <si>
    <t xml:space="preserve">Костінський Володимир Володимирович</t>
  </si>
  <si>
    <t xml:space="preserve">3369812610</t>
  </si>
  <si>
    <t xml:space="preserve">АГ 481576</t>
  </si>
  <si>
    <t xml:space="preserve">001048052
6829
05.10.2017</t>
  </si>
  <si>
    <t xml:space="preserve">Житомирська обл
Баранівський р-н
м. Баранівка</t>
  </si>
  <si>
    <t xml:space="preserve">Хмельницька обл.
Кам'янець-Подільський р-н
м. Нова Ушиця
вул. Українська, буд. 81</t>
  </si>
  <si>
    <t xml:space="preserve">ПТУ
м. Чорний острів, Хмльницька обл
2013
слюсар</t>
  </si>
  <si>
    <t xml:space="preserve">різноробочий
Права кат. B (вилучені)</t>
  </si>
  <si>
    <t xml:space="preserve">одружений
дружина: Костінська Наталія Василівна
Хмельницька обл.
Кам'янець-Подільський р-н
м. Нова Ушиця
вул. Українська, буд. 81, 0975807004
брат: Костінський Руслан Володимирович
м. Хмельницький, 0973658051
</t>
  </si>
  <si>
    <t xml:space="preserve">0978890812</t>
  </si>
  <si>
    <t xml:space="preserve">20961</t>
  </si>
  <si>
    <t xml:space="preserve">Косюк Максим Васильович</t>
  </si>
  <si>
    <t xml:space="preserve">3558904199</t>
  </si>
  <si>
    <t xml:space="preserve">АГ 482084</t>
  </si>
  <si>
    <t xml:space="preserve">007937871
6826
21.07.2022</t>
  </si>
  <si>
    <t xml:space="preserve">Хмельницька обл.м.Старокостянтинів </t>
  </si>
  <si>
    <t xml:space="preserve">Хмельницька обл.м.Старокостянтинів вул.Івана Франка 37 кв 159 </t>
  </si>
  <si>
    <t xml:space="preserve">ПТУ №13 м.Старокостянтинів2000р.Електрик  </t>
  </si>
  <si>
    <t xml:space="preserve">Різноробочий на пилорамі 3роки </t>
  </si>
  <si>
    <t xml:space="preserve">неодружений бабуся;Косюк Марія Степанівна -1957-0975229416-Хмельницька обл.м.Старокостянтинів вул.Івана Франка 37 кв 159 </t>
  </si>
  <si>
    <t xml:space="preserve">0984869297</t>
  </si>
  <si>
    <t xml:space="preserve">IV Rh +</t>
  </si>
  <si>
    <t xml:space="preserve">Котович Ігор Миколайович</t>
  </si>
  <si>
    <t xml:space="preserve">3111109159</t>
  </si>
  <si>
    <t xml:space="preserve">АГ 167781</t>
  </si>
  <si>
    <t xml:space="preserve">НВ 166561
Нетішинським МВ УМВСУ в Хмельницькій області
23.11.2002</t>
  </si>
  <si>
    <t xml:space="preserve">Чехія м.Прага</t>
  </si>
  <si>
    <t xml:space="preserve">Хмельницька обл. м.Нетішин вул.Миру 1 кв 73</t>
  </si>
  <si>
    <t xml:space="preserve">ПТУ№23 м.Нитішин 2003 автослюсар водій</t>
  </si>
  <si>
    <t xml:space="preserve">Автослюсар 20 років + водій</t>
  </si>
  <si>
    <t xml:space="preserve">дружина: Котович Людмила Мар'янівна -1984- 0980376125 - м.Нетішин вул.Курчатова 7 кв 44 мати: Котович Лідія Анатоліївна -1955- 0988355985 -Хмельницька обл. м.Нетішин вул.Миру 1 кв 73</t>
  </si>
  <si>
    <t xml:space="preserve">0974075054</t>
  </si>
  <si>
    <t xml:space="preserve">Крутяк Василь Васильович</t>
  </si>
  <si>
    <t xml:space="preserve">3625310233</t>
  </si>
  <si>
    <t xml:space="preserve">АГ 487402</t>
  </si>
  <si>
    <t xml:space="preserve">КЛ 104702
Бродівським РС ГУДМС України у Львівській області
25.11.2015</t>
  </si>
  <si>
    <t xml:space="preserve">Львівська обл.с.Підгіря</t>
  </si>
  <si>
    <t xml:space="preserve">Вінницька обл.с.Тростянець вул.Польова 22</t>
  </si>
  <si>
    <t xml:space="preserve">Вінницький Будівельно архітектурний коледж 2016 Архітектор </t>
  </si>
  <si>
    <t xml:space="preserve">виготовлення реклами </t>
  </si>
  <si>
    <t xml:space="preserve">неодружений мати:Крутяк Марія Богданівна-1979-0666963130-Вінницька обл.с.Тростянець вул.Польова 22 дідусь :Бойцун Богдан Євгенович-1960-0631469626-Вінницька обл.с.Тростянець вул.Польова 22</t>
  </si>
  <si>
    <t xml:space="preserve">0508715381</t>
  </si>
  <si>
    <t xml:space="preserve">12390</t>
  </si>
  <si>
    <t xml:space="preserve">Купрієнко Дмитро Олександрович</t>
  </si>
  <si>
    <t xml:space="preserve">3261109132</t>
  </si>
  <si>
    <t xml:space="preserve">АВ 896060</t>
  </si>
  <si>
    <t xml:space="preserve">011131886</t>
  </si>
  <si>
    <t xml:space="preserve">Киівська обл.Сквирський р-н с.Буки</t>
  </si>
  <si>
    <t xml:space="preserve">Киівська обл.Сквирський р-н с.Буки вул.Береговий 7 </t>
  </si>
  <si>
    <t xml:space="preserve">Васильківський ВПУ 2008р.Маляр -штукатур </t>
  </si>
  <si>
    <t xml:space="preserve">будівельник 13років </t>
  </si>
  <si>
    <t xml:space="preserve">неодружений дівчина;Савченко Ольга -1992-0935509488-Киівська обл.Сквирський р-н с.Буки вул.Береговий 7 </t>
  </si>
  <si>
    <t xml:space="preserve">0988608101</t>
  </si>
  <si>
    <t xml:space="preserve">1074/8/6277</t>
  </si>
  <si>
    <t xml:space="preserve">Левицький Сергій Леонідович</t>
  </si>
  <si>
    <t xml:space="preserve">3090604558</t>
  </si>
  <si>
    <t xml:space="preserve">АГ 481580</t>
  </si>
  <si>
    <t xml:space="preserve">НВ 011065
Кам'янець-Подільським МВ УМВСУ в Хмельницькій області
04.08.2001</t>
  </si>
  <si>
    <t xml:space="preserve">Хмельницька обл.
м. Кам'янець-Подільський</t>
  </si>
  <si>
    <t xml:space="preserve">Хмельницька обл.
м. Кам'янець-Подільський
вул. Розводовського, буд. 13, кв. 70</t>
  </si>
  <si>
    <t xml:space="preserve">Аграрний технікум
м. Кам'янець-Подільський
2001
інженер-механік</t>
  </si>
  <si>
    <t xml:space="preserve">монтаж супутникових тарілок (14р)
Права кат. B, C</t>
  </si>
  <si>
    <t xml:space="preserve">не одружений
кума: Кубова Неля,
м. Кам'янець-Подільський
вул. Розводовського, буд. 13, кв. 53, 0972458381</t>
  </si>
  <si>
    <t xml:space="preserve">0975202054</t>
  </si>
  <si>
    <t xml:space="preserve">Лисак Олександр Васильович</t>
  </si>
  <si>
    <t xml:space="preserve">3122923910</t>
  </si>
  <si>
    <t xml:space="preserve">МО 694295</t>
  </si>
  <si>
    <t xml:space="preserve">НА 972233
Новоушиицьким РВ УМВС України в Хмельницькій області</t>
  </si>
  <si>
    <t xml:space="preserve">Хмельницький</t>
  </si>
  <si>
    <t xml:space="preserve">м.Хмельницький Масив Тепловик вул.Третій проізд барвінковий 18 </t>
  </si>
  <si>
    <t xml:space="preserve">Новоушицький технікум 2013 Газовщик</t>
  </si>
  <si>
    <t xml:space="preserve">Плитощик Права А Б С </t>
  </si>
  <si>
    <t xml:space="preserve">одружений дружина:Лисак Світлана Володимирівна-1984-0984107579-м.Хмельницький Масив Тепловик вул.Третій проізд барвінковий 18 брат:Лисак Сергій Васильович -1985-0684297571-Хмельницька обл.Новоушівський р-н с.Браілівка вул.Гагаріна 14 
</t>
  </si>
  <si>
    <t xml:space="preserve">0685299035 0939373129</t>
  </si>
  <si>
    <t xml:space="preserve">9/16924</t>
  </si>
  <si>
    <t xml:space="preserve">Лукацький Сергій Олександрович</t>
  </si>
  <si>
    <t xml:space="preserve">3404600859</t>
  </si>
  <si>
    <t xml:space="preserve">АГ 480868</t>
  </si>
  <si>
    <t xml:space="preserve">004664533
5614
04.03.2020</t>
  </si>
  <si>
    <t xml:space="preserve">Рівненська обл.с.Жаврів</t>
  </si>
  <si>
    <t xml:space="preserve">Хмельницька обл.Шепетівський р-н с.Кутки вул.Вишнева 14 </t>
  </si>
  <si>
    <t xml:space="preserve">Полецький навчальний центр №76 2016 Зварщик </t>
  </si>
  <si>
    <t xml:space="preserve">Різноробочий 8 років </t>
  </si>
  <si>
    <t xml:space="preserve">цивільний шлюб мати:Лукацька Надія Олександрівна-1971-0972294248-Хмельницька обл.Шепетівський р-н с.Киликиів вул.Довга 21 сестра:Правник Наталія Олександрівна-1991-0987031875Рівненська обл.Дубровицький с.Орвяниця вул.Шкільна 5  </t>
  </si>
  <si>
    <t xml:space="preserve">0961177878</t>
  </si>
  <si>
    <t xml:space="preserve">I Rh -</t>
  </si>
  <si>
    <t xml:space="preserve">11562</t>
  </si>
  <si>
    <t xml:space="preserve">Луценко Денис Васильович</t>
  </si>
  <si>
    <t xml:space="preserve">Вінницького об'єднаного міського</t>
  </si>
  <si>
    <t xml:space="preserve">3220405355</t>
  </si>
  <si>
    <t xml:space="preserve">АГ 486664</t>
  </si>
  <si>
    <t xml:space="preserve">003378575</t>
  </si>
  <si>
    <t xml:space="preserve">Вінницька обл. м.Вінниця</t>
  </si>
  <si>
    <t xml:space="preserve">Вінницька обл. с.Жахнівка вул.Молодіжна 7 кв 4</t>
  </si>
  <si>
    <t xml:space="preserve">ВПУ№41 м.Тульчин 2006 водій автослюсар</t>
  </si>
  <si>
    <t xml:space="preserve">Водій Б,Ц 10 років Права Б,Ц</t>
  </si>
  <si>
    <t xml:space="preserve">дружина: Бачина Валерія Валерівна -1988- 0683169742 - Вінницька обл. с.Жахнівка вул.Молодіжна 7 кв 4 друг: Коротинський Дмитро Федорович -1988- 0960221329 - Вінницька обл. с.Жахнівка вул.Молодіжна 16</t>
  </si>
  <si>
    <t xml:space="preserve">0972185624</t>
  </si>
  <si>
    <t xml:space="preserve">9553</t>
  </si>
  <si>
    <t xml:space="preserve">Луценко Юрій Георгійович</t>
  </si>
  <si>
    <t xml:space="preserve">3048321613</t>
  </si>
  <si>
    <t xml:space="preserve">АГ 366422</t>
  </si>
  <si>
    <t xml:space="preserve">ВН 405396
Житомирським МВ УМВС України в Житомирській області
15.12.2007</t>
  </si>
  <si>
    <t xml:space="preserve">Житомирська обл.с.Пряжів вул.Другий провулок піщаний 370 </t>
  </si>
  <si>
    <t xml:space="preserve">Пту №13 м.Житомир 2001р.електрик </t>
  </si>
  <si>
    <t xml:space="preserve">права Б  автоелектрик 15років</t>
  </si>
  <si>
    <t xml:space="preserve">цивільний шлюб дівчина:Гасенко Олена Генадієвна-1982-0971171336-Житомирська обл.с.Пряжів вул.Другий провулок піщаний 370 донька;Гасенко Вікторія Сергіівна-0970244241-м.Киів  </t>
  </si>
  <si>
    <t xml:space="preserve">0970244242</t>
  </si>
  <si>
    <t xml:space="preserve">100 915 А</t>
  </si>
  <si>
    <t xml:space="preserve">Мазурек Сергій Карпович</t>
  </si>
  <si>
    <t xml:space="preserve">3059723633</t>
  </si>
  <si>
    <t xml:space="preserve">АГ 479312</t>
  </si>
  <si>
    <t xml:space="preserve">НА 939120
Хмельницьким МВ УМВС УКР в Хмельницькій обл
7.03.2001</t>
  </si>
  <si>
    <t xml:space="preserve">Хмельницька обл. с.Олешин</t>
  </si>
  <si>
    <t xml:space="preserve">Хмельницька обл. с.Олешин вул.Лесі Українки 58</t>
  </si>
  <si>
    <t xml:space="preserve">школу не закінчив не повних 9 класів</t>
  </si>
  <si>
    <t xml:space="preserve">експедитором 15 років Права А,Б,Ц</t>
  </si>
  <si>
    <t xml:space="preserve">дружина: Дуда Ольга Сергіївна -1985- 0685424373 -Хмельницька обл. с.Олешин вул.Лесі Українки 58 мати: Мазурек Галина Васильвна -1963- 0971012988 -Хмельницька обл. с.Олешин вул.Лесі Українки 58</t>
  </si>
  <si>
    <t xml:space="preserve">0684091358</t>
  </si>
  <si>
    <t xml:space="preserve">9/10441</t>
  </si>
  <si>
    <t xml:space="preserve">Малюта Дмитро Павлович</t>
  </si>
  <si>
    <t xml:space="preserve">Голованівського районного</t>
  </si>
  <si>
    <t xml:space="preserve">3341018851</t>
  </si>
  <si>
    <t xml:space="preserve">АГ 592350</t>
  </si>
  <si>
    <t xml:space="preserve">ЕВ 167397
Гайворонським УМВс УКР в Кіровоградській обл
27.07.2007</t>
  </si>
  <si>
    <t xml:space="preserve">Кіровоградська обл.
Голованівський р-н
м. Гайворон
вул. Марата, буд. 14</t>
  </si>
  <si>
    <t xml:space="preserve">ВПУ №4
м. Кіровоград
2010
верстатник широкого профілю</t>
  </si>
  <si>
    <t xml:space="preserve">будівництво, різноробочий
Права кат B, C</t>
  </si>
  <si>
    <t xml:space="preserve">неодружений
цив. Дружина: Григор'єва Ірина Ігоревна, Кіровоградська обл., Голованівський р-н
м. Гайворон, вул. Марата, буд. 14, 0685927991
батько: Малюта Павло Іванович,
Голованівський р-н
м. Гайворон, вул. Василя Стуса, буд ?, 0955007874</t>
  </si>
  <si>
    <t xml:space="preserve">0682792070</t>
  </si>
  <si>
    <t xml:space="preserve">9550</t>
  </si>
  <si>
    <t xml:space="preserve">Милостивий Андрій Вікторович</t>
  </si>
  <si>
    <t xml:space="preserve">3065617915</t>
  </si>
  <si>
    <t xml:space="preserve">АГ 627748</t>
  </si>
  <si>
    <t xml:space="preserve">ВН 066442
Житомирським МВ УМВС УКР в Житомирській обл
29.01.2002</t>
  </si>
  <si>
    <t xml:space="preserve">Житомирська обл. м.Житомир вул.Героїв Пожежників 89/65 </t>
  </si>
  <si>
    <t xml:space="preserve">Житомирський технікум агроекологічного університету 2003 будівництво та експлуатація будівель і споруд</t>
  </si>
  <si>
    <t xml:space="preserve">будівельник 6 років Права Б</t>
  </si>
  <si>
    <t xml:space="preserve">мати: Поліщук Ніна Гаврилівна -1958- 0984166741 -Житомирська обл. м.Житомир вул.Героїв Пожежників 89/65  батько: Мілостівий Віктор Васильович -1958- 0973872449 -Житомирська обл. м.Житомир вул.Героїв Пожежників 89/65</t>
  </si>
  <si>
    <t xml:space="preserve">0686039815</t>
  </si>
  <si>
    <t xml:space="preserve">100 915А</t>
  </si>
  <si>
    <t xml:space="preserve">Муха Сергій Васильович</t>
  </si>
  <si>
    <t xml:space="preserve">3309823452</t>
  </si>
  <si>
    <t xml:space="preserve">АГ 486404</t>
  </si>
  <si>
    <t xml:space="preserve">Житомирська обл. с.Чорнорудка</t>
  </si>
  <si>
    <t xml:space="preserve">не має місця проживання </t>
  </si>
  <si>
    <t xml:space="preserve">різноробочий 5 років </t>
  </si>
  <si>
    <t xml:space="preserve">ні кого не має </t>
  </si>
  <si>
    <t xml:space="preserve">0683600119</t>
  </si>
  <si>
    <t xml:space="preserve">Назарко Степан Юрійович</t>
  </si>
  <si>
    <t xml:space="preserve">3615107378</t>
  </si>
  <si>
    <t xml:space="preserve">АВ 880530</t>
  </si>
  <si>
    <t xml:space="preserve">НЮ 351587
Тернопільським РС УДМС УКР в Тернопліьській обл
11.03.2015</t>
  </si>
  <si>
    <t xml:space="preserve">Тернопільска обл. с.Красівка</t>
  </si>
  <si>
    <t xml:space="preserve">Тернопільска обл. с.Красівка вул. Набережна 4 </t>
  </si>
  <si>
    <t xml:space="preserve">ПТУ№1 м.Тернопіль 2016 зварювальник</t>
  </si>
  <si>
    <t xml:space="preserve">оператор АЗС 5 років</t>
  </si>
  <si>
    <t xml:space="preserve">мати: Назарко Олександра Петрівна -1976- 0966332822 - Тернопільска обл. с.Красівка вул. Набережна 4 батько: Назарко Юрій Михайлович -1973- 0675864209 - Тернопільска обл. с.Красівка вул. Набережна 4 </t>
  </si>
  <si>
    <t xml:space="preserve">0679969587</t>
  </si>
  <si>
    <t xml:space="preserve">Оторубчак Руслан Михайлович</t>
  </si>
  <si>
    <t xml:space="preserve">2926620513</t>
  </si>
  <si>
    <t xml:space="preserve">АГ 481579</t>
  </si>
  <si>
    <t xml:space="preserve">008359111
6819
19.10.2022</t>
  </si>
  <si>
    <t xml:space="preserve">Хмельницька обл
Дунаєвський р-н
с. Сивороги</t>
  </si>
  <si>
    <t xml:space="preserve">Хмельницька обл
Кам'янець-Подільський р-н
м. Дунаївці
вул. Горького, буд. 5, 1</t>
  </si>
  <si>
    <t xml:space="preserve">ВПУ №36
с. Балин Хмельницької обл
2022
Тракторист-машиніст сільськогосподарського (лісогосподарського) виробництва (категорія A1, A2, B1)</t>
  </si>
  <si>
    <t xml:space="preserve">підприємець - вантажні перевезення
Права, кат. A, B, C, E</t>
  </si>
  <si>
    <t xml:space="preserve">одружений
дружина: Оторубчак Ірина Василівна,
Хмельницька обл, Кам'янець-Подільський р-н, м. Дунаївці, вул. Дунайгородська, буд. 33, кв. 6, 0973442070
дочка: Прожонко Аліна Русланівна
Хмельницька обл, Кам'янець-Подільський р-н, м. Дунаївці, вул. Дунайгородська, буд. 33, кв. 6,
0672504592</t>
  </si>
  <si>
    <t xml:space="preserve">0973436054</t>
  </si>
  <si>
    <t xml:space="preserve">9/16927</t>
  </si>
  <si>
    <t xml:space="preserve">Підкалюк Руслан Анатолійович</t>
  </si>
  <si>
    <t xml:space="preserve">3274308517</t>
  </si>
  <si>
    <t xml:space="preserve">АГ480920</t>
  </si>
  <si>
    <t xml:space="preserve">НВ 388217
Волочиським РВ УМВС України в Хмельницькій області
29.12.2005</t>
  </si>
  <si>
    <t xml:space="preserve">Хмельницька обл
Волочиський р-н
с. Кущівка</t>
  </si>
  <si>
    <t xml:space="preserve">Хмельницька обл
Волочиський р-н
с. Кущівка
вул. Гагаріна, буд. 13</t>
  </si>
  <si>
    <t xml:space="preserve">ЗОШ (с. Попівці, Хмельницька обл)
2005</t>
  </si>
  <si>
    <t xml:space="preserve">різноробочий</t>
  </si>
  <si>
    <t xml:space="preserve">не одружений
мати: Підкалюк Наталія Григорівна,
Хмельницька обл, Волочиський р-н, с. Сопківці, вул. Центральна, буд. 14, 0680284954</t>
  </si>
  <si>
    <t xml:space="preserve">-</t>
  </si>
  <si>
    <t xml:space="preserve">Рижов Сергій Юрійович</t>
  </si>
  <si>
    <t xml:space="preserve">2981504535</t>
  </si>
  <si>
    <t xml:space="preserve">МО 448645</t>
  </si>
  <si>
    <t xml:space="preserve">НА 329590
Шепетівським РВ УМВС УКР в Хмельницькій  обл
10.10.1997</t>
  </si>
  <si>
    <t xml:space="preserve">Хмельницька обл. с.Пліщин</t>
  </si>
  <si>
    <t xml:space="preserve">Хмельницька обл. с.Головченці вул.Шевченка 17</t>
  </si>
  <si>
    <t xml:space="preserve">ПТУ№38 м.Гриців 1999 водій електромонтер</t>
  </si>
  <si>
    <t xml:space="preserve">будівельник 20 років Права А,Б,Ц</t>
  </si>
  <si>
    <t xml:space="preserve">дружина: Герасимчук Анна Федорівна -1993- 0977552081 - Хмельницька обл. с.Головченці вул.Шевченка 17 мати: Рижова Тетяна Олександрівна -1959- 0673468819 - Хмельницька обл. с.Пліщин вул.Лісова дача 28</t>
  </si>
  <si>
    <t xml:space="preserve">0964869622</t>
  </si>
  <si>
    <t xml:space="preserve">659 182А</t>
  </si>
  <si>
    <t xml:space="preserve">20947</t>
  </si>
  <si>
    <t xml:space="preserve">Романишен Олег Леонідович</t>
  </si>
  <si>
    <t xml:space="preserve">3057015973</t>
  </si>
  <si>
    <t xml:space="preserve">АГ 482076</t>
  </si>
  <si>
    <t xml:space="preserve">004184035
6833
11.11.2019</t>
  </si>
  <si>
    <t xml:space="preserve">Хмельницька обл. с.Підлісний Мукаріва</t>
  </si>
  <si>
    <t xml:space="preserve">Хмельницька обл. м.Хмельницький вул.Залізняка 20 кв 18</t>
  </si>
  <si>
    <t xml:space="preserve">Дніпродзержинський електро-механічний коледж 2010 техніко електрик</t>
  </si>
  <si>
    <t xml:space="preserve">зварювальник 14 років Права А,Б,Ц,Е</t>
  </si>
  <si>
    <t xml:space="preserve">дружина: Романишина Наталія В'ячеславівна -1988- 0975720330 - Хмельницька обл. м.Хмельницький вул.Залізняка 20 кв 18 дядько: Тютюнник Віктор Іванович -1954- 0673821212 - м.Хмельницький вул.Хотовицького 8 кв 44</t>
  </si>
  <si>
    <t xml:space="preserve">0977686234</t>
  </si>
  <si>
    <t xml:space="preserve">Романчук Богдан Володимирович</t>
  </si>
  <si>
    <t xml:space="preserve">3353812918</t>
  </si>
  <si>
    <t xml:space="preserve">АГ 366421</t>
  </si>
  <si>
    <t xml:space="preserve">ВН 414374</t>
  </si>
  <si>
    <t xml:space="preserve">Житомирська обл.
Черняхівський р-н
смт. Черняхів</t>
  </si>
  <si>
    <t xml:space="preserve">Житомирська обл.
Черняхівський р-н
смт. Черняхів,
вул. Підварська, буд. 8</t>
  </si>
  <si>
    <t xml:space="preserve">Головинське ПТУ,
2010
обслуговування дорожньо-будівельних машин та обладнання, механік</t>
  </si>
  <si>
    <t xml:space="preserve">оператор екскаватора (12р)
автомеханік
Права кат. B, C</t>
  </si>
  <si>
    <t xml:space="preserve">одружений
дружина: Романчук Марія Олександрівна,
Житомирська обл, Житомирський р-н, с. Тригір'я, вул. Прирічна, буд. 4, 0976133900
батько: Романчук Володимир Миколайович,
Житомирська обл.
Черняхівський р-н
смт. Черняхів,
вул. Підварська, буд. 8, 0987012283</t>
  </si>
  <si>
    <t xml:space="preserve">0950222972</t>
  </si>
  <si>
    <t xml:space="preserve">Романюк Сергій Дмитрович</t>
  </si>
  <si>
    <t xml:space="preserve">3063021953</t>
  </si>
  <si>
    <t xml:space="preserve">АГ 486425</t>
  </si>
  <si>
    <t xml:space="preserve">АВ 176925
Хмільницьким МРВ УМВС УКР в Вінницькій обл
07.10.2000</t>
  </si>
  <si>
    <t xml:space="preserve">Вінницька обл. м.Хмільник</t>
  </si>
  <si>
    <t xml:space="preserve">Вінницька обл. м.Хмільник вул.Катерини Білокур 13 кв 61</t>
  </si>
  <si>
    <t xml:space="preserve">Хмельницький національний університет управління персоналу 2017 управління персоналу</t>
  </si>
  <si>
    <t xml:space="preserve">Помічник юриста 1 рік Права А,Б</t>
  </si>
  <si>
    <t xml:space="preserve">мати: Романюк Олена Іванівна -1960- 0972857578-Вінницька обл. м.Хмільник вул.Катерини Білокур 13 кв 107  роботодавець: Щербак Катерина -1990- 0636373583 - м.Київ </t>
  </si>
  <si>
    <t xml:space="preserve">0930592169</t>
  </si>
  <si>
    <t xml:space="preserve">1/1/4151</t>
  </si>
  <si>
    <t xml:space="preserve">Русняк Денис Олександрович</t>
  </si>
  <si>
    <t xml:space="preserve">2913121536</t>
  </si>
  <si>
    <t xml:space="preserve">АГ 592268</t>
  </si>
  <si>
    <t xml:space="preserve">ЕВ 027297
Світловодським МРВ УМВС УКР в Кіровоградській обл
03.12.2003</t>
  </si>
  <si>
    <t xml:space="preserve">Кіровоградська обл. с.Андрусівка</t>
  </si>
  <si>
    <t xml:space="preserve">Кіровоградська обл. с.Андрусівка вул.Гагаріна 60</t>
  </si>
  <si>
    <t xml:space="preserve">рибалка 5 років</t>
  </si>
  <si>
    <t xml:space="preserve">мати: Русняк Світлана Леонідівна -1950- Кіровоградська обл. с.Андрусівка вул.Гагаріна 60 </t>
  </si>
  <si>
    <t xml:space="preserve">0987213998</t>
  </si>
  <si>
    <t xml:space="preserve">старшина</t>
  </si>
  <si>
    <t xml:space="preserve">Самотуга Михайло Володимирович</t>
  </si>
  <si>
    <t xml:space="preserve">2954514536</t>
  </si>
  <si>
    <t xml:space="preserve">МО 027794</t>
  </si>
  <si>
    <t xml:space="preserve">Киівська обл.с.Петрушки</t>
  </si>
  <si>
    <t xml:space="preserve">Киівська обл.с.Петрушки вул.Лесі Украінки 14</t>
  </si>
  <si>
    <t xml:space="preserve">школа №1 </t>
  </si>
  <si>
    <t xml:space="preserve">Різноробочий на будівництві 3 роки </t>
  </si>
  <si>
    <t xml:space="preserve">неодружений сеста;Самотуга Лариса Володимирівна -1979-0978748795-Киівська обл.с.Петрушки вул.Лесі Украінки 14 сестра;Момот Катерина Валеріівна-1978-0663823032-Киівська обл.с.Петрушки вул.Лесі Украінки 14</t>
  </si>
  <si>
    <t xml:space="preserve">0660643659</t>
  </si>
  <si>
    <t xml:space="preserve">790 975А</t>
  </si>
  <si>
    <t xml:space="preserve">Сміщук Віктор Дмитрович</t>
  </si>
  <si>
    <t xml:space="preserve">3100923652</t>
  </si>
  <si>
    <t xml:space="preserve">АГ 366423</t>
  </si>
  <si>
    <t xml:space="preserve">ВН 338589
Житомирським МВ УМВС України в Житомирській області
23.03.2006</t>
  </si>
  <si>
    <t xml:space="preserve">Житомирська обл. м.Житомир вул.Київська 55 кв 10</t>
  </si>
  <si>
    <t xml:space="preserve">облік товарів 8 років </t>
  </si>
  <si>
    <t xml:space="preserve">мати: Сміщук Леся Михайлівна -1960- +48790620631 - Польща м.Сопат батько: Сміщук Дмитро Вікторович -1961- 0689628908 - м.Київ </t>
  </si>
  <si>
    <t xml:space="preserve">0636039389</t>
  </si>
  <si>
    <t xml:space="preserve">9546</t>
  </si>
  <si>
    <t xml:space="preserve">Стельмах Михайло Михайлович</t>
  </si>
  <si>
    <t xml:space="preserve">Коростенського районного</t>
  </si>
  <si>
    <t xml:space="preserve">3399003156</t>
  </si>
  <si>
    <t xml:space="preserve">АГ 170195</t>
  </si>
  <si>
    <t xml:space="preserve">Закарпатська обл. с.Ілниця</t>
  </si>
  <si>
    <t xml:space="preserve">Житомирська обл. с.Ведибор</t>
  </si>
  <si>
    <t xml:space="preserve">відсутня</t>
  </si>
  <si>
    <t xml:space="preserve">ні де не працював</t>
  </si>
  <si>
    <t xml:space="preserve">мати: Бумбі Єма Дмитрівна -1964- не пам'ятає - Німеччина дружина: Лакатош Діана Іванівна -1991- 0966067156 - Чернігівська обл. с.Плиски </t>
  </si>
  <si>
    <t xml:space="preserve">0689040806</t>
  </si>
  <si>
    <t xml:space="preserve">Стефанів Олег Володимирович</t>
  </si>
  <si>
    <t xml:space="preserve">3232600875</t>
  </si>
  <si>
    <t xml:space="preserve">АВ 880533</t>
  </si>
  <si>
    <t xml:space="preserve">НЮ 042406
Тернопільським РВ УМВС УКР в Тернопільській обл
14.04.2005</t>
  </si>
  <si>
    <t xml:space="preserve">Тернопільська обл
Тернопільський р-н
с. Довжанка</t>
  </si>
  <si>
    <t xml:space="preserve">Тернопільська обл
Тернопільський р-н
с. Довжанка
вул. Шевченка, буд. 3</t>
  </si>
  <si>
    <t xml:space="preserve">Тернопільський національний політехнічний університет ім. І Пулюя
2010
інженер-механік</t>
  </si>
  <si>
    <t xml:space="preserve">полірувальник
пілот агродронів (стажування)
Права кат. B, C1, C</t>
  </si>
  <si>
    <t xml:space="preserve">одружений
дружина: Стефанів Наталія Павлівна,
Тернопільська обл, Тернопільський р-н, с. Довжанка, вул. Шевченка, буд. 47, 0996482922
мати: Стефанів Галина Олексіївна,
Тернопільська обл, Тернопільський р-н, с. Довжанка, вул. Шевченка, буд. 3, 0956260361</t>
  </si>
  <si>
    <t xml:space="preserve">0957920917</t>
  </si>
  <si>
    <t xml:space="preserve">Ткаченко Петро Миколайович</t>
  </si>
  <si>
    <t xml:space="preserve">2982413970</t>
  </si>
  <si>
    <t xml:space="preserve">АГ 164123</t>
  </si>
  <si>
    <t xml:space="preserve">Київська обл
Броварський р-н
с. Шевченкове</t>
  </si>
  <si>
    <t xml:space="preserve">Київська обл
Броварський р-н
с. Шевченкове
вул. Травнева, буд. 18</t>
  </si>
  <si>
    <t xml:space="preserve">Середня школа (с. Шевченкове)
1996</t>
  </si>
  <si>
    <t xml:space="preserve">ремонти</t>
  </si>
  <si>
    <t xml:space="preserve">не одружений
мати: Компанець Людмила Володимирівна,
Київська обл, Броварський р-н, с. Шевченкове, вул. Травнева, буд. 18</t>
  </si>
  <si>
    <t xml:space="preserve">0931402521</t>
  </si>
  <si>
    <t xml:space="preserve">Хоружий Олександр Олександрович</t>
  </si>
  <si>
    <t xml:space="preserve">2899015972</t>
  </si>
  <si>
    <t xml:space="preserve">АГ 167773</t>
  </si>
  <si>
    <t xml:space="preserve">СК 457704</t>
  </si>
  <si>
    <t xml:space="preserve">Киівська обл.с.Хоружий </t>
  </si>
  <si>
    <t xml:space="preserve">Киівська обл.с.Хоружий с.Микуличі вул.Покровська 33 </t>
  </si>
  <si>
    <t xml:space="preserve">Немішаівський аграрний коледж 2000р.Механік </t>
  </si>
  <si>
    <t xml:space="preserve">права Б С  електрик 6міс.</t>
  </si>
  <si>
    <t xml:space="preserve">неодружений батько;Хоружий Олександр Петрович -0689405670-Киівська обл.с.Хоружий с.Микуличі вул.Покровська 26 мати;Хоружа Ніна Миколаівна-0937177852-Киівська обл.с.Хоружий с.Микуличі вул.Покровська 26</t>
  </si>
  <si>
    <t xml:space="preserve">0663021418</t>
  </si>
  <si>
    <t xml:space="preserve">Чупис Андрій Іванович</t>
  </si>
  <si>
    <t xml:space="preserve">2883610996</t>
  </si>
  <si>
    <t xml:space="preserve">АГ 167774</t>
  </si>
  <si>
    <t xml:space="preserve">Киівська обл.смт.Коцюбинське вул.Пономарьова 28 кв 44</t>
  </si>
  <si>
    <t xml:space="preserve">ПТУ №7 м.Киів 1999 Столяр </t>
  </si>
  <si>
    <t xml:space="preserve">столяр 20років </t>
  </si>
  <si>
    <t xml:space="preserve">неодружений сестра:Чупис Юлія Іванівна-0639129587-Киівська обл.смт.Коцюбинське вул.Пономарьова 28 кв 44 донька;Чупис Вікторія Андріівна-0979292910-м.Киів</t>
  </si>
  <si>
    <t xml:space="preserve">0934255710</t>
  </si>
  <si>
    <t xml:space="preserve">1/18817</t>
  </si>
  <si>
    <t xml:space="preserve">Шевчук Юрій Олександрович</t>
  </si>
  <si>
    <t xml:space="preserve">3187514672</t>
  </si>
  <si>
    <t xml:space="preserve">АГ 592723</t>
  </si>
  <si>
    <t xml:space="preserve">Кіровоградська обл. м.Кіровоград</t>
  </si>
  <si>
    <t xml:space="preserve">Кіровоградська обл. м.Кіровоград вул.Пашутінська 11/16 кв 7</t>
  </si>
  <si>
    <t xml:space="preserve">підсобник 7 років </t>
  </si>
  <si>
    <t xml:space="preserve">мати: Шевчук Ольга Миколаївна -1958- 0991164382 - Кіровоградська обл. м.Кіровоград вул.Пашутінська 11/16 кв 7</t>
  </si>
  <si>
    <t xml:space="preserve">0969469878</t>
  </si>
  <si>
    <t xml:space="preserve">9552</t>
  </si>
  <si>
    <t xml:space="preserve">Шпагін Микола Володимирович</t>
  </si>
  <si>
    <t xml:space="preserve">3337703052</t>
  </si>
  <si>
    <t xml:space="preserve">АГ 627737</t>
  </si>
  <si>
    <t xml:space="preserve">003756577
1815
13.08.2019</t>
  </si>
  <si>
    <t xml:space="preserve">Житомирська обл.Брусилівський р-н с.Хомутець </t>
  </si>
  <si>
    <t xml:space="preserve">Житомирська обл.Брусилівський р-н с.Хомутець вул.Шевченка 32</t>
  </si>
  <si>
    <t xml:space="preserve">Будівельник 10років </t>
  </si>
  <si>
    <t xml:space="preserve">неодружений  сестра;Комишня Тетяна Володимирівна-1993-0505056902-Житомирська обл.Брусилівський р-н с.Хомутець вул.Шевченка 1а сестра:Шпагіна Анастасія Володимирівна-1996-0955556588-м.Житомир </t>
  </si>
  <si>
    <t xml:space="preserve">0990092067</t>
  </si>
  <si>
    <t xml:space="preserve">Янукьян Олег Павлович</t>
  </si>
  <si>
    <t xml:space="preserve">3368205891</t>
  </si>
  <si>
    <t xml:space="preserve">АГ 167780</t>
  </si>
  <si>
    <t xml:space="preserve">007477742
3215
02.02.2022</t>
  </si>
  <si>
    <t xml:space="preserve">Київська обл
м. Буча</t>
  </si>
  <si>
    <t xml:space="preserve">Київська обл
м. Буча
вул. Нове Шоссе, буд. 3, кв. 24</t>
  </si>
  <si>
    <t xml:space="preserve">Вечірня школа (м. Ірпінь)
2009</t>
  </si>
  <si>
    <t xml:space="preserve">продавець-консультант
мерчендайзер</t>
  </si>
  <si>
    <t xml:space="preserve">не одружений
батько: Янукьян Павло Яковлевич, Київська обл
м. Буча, вул. Нове Шоссе, буд. 3, кв. 24, 0638303619</t>
  </si>
  <si>
    <t xml:space="preserve">0965022709</t>
  </si>
  <si>
    <t xml:space="preserve">16711</t>
  </si>
  <si>
    <t xml:space="preserve">05 грудня 2025 року</t>
  </si>
  <si>
    <t xml:space="preserve">Бурбелко Юрій Володимирович</t>
  </si>
  <si>
    <t xml:space="preserve">3334902513</t>
  </si>
  <si>
    <t xml:space="preserve">АГ488462</t>
  </si>
  <si>
    <t xml:space="preserve">АВ765776</t>
  </si>
  <si>
    <t xml:space="preserve">м.Вінницч</t>
  </si>
  <si>
    <t xml:space="preserve">м.Вінниця Перший проулок Хмельницького шосе 14</t>
  </si>
  <si>
    <t xml:space="preserve">Вінницький кооперативний інститут 2012р. Маркетолог </t>
  </si>
  <si>
    <t xml:space="preserve">права Б С Виробництво ліків </t>
  </si>
  <si>
    <t xml:space="preserve">одружений  дружина ;Бурбелко Руслана Олегівна -1995-0685199821-м.Вінниця Перший проулок Хмельницького шосе 14 мати:Бурбелко Людмила Василівна-1961-0975908300-м.Вінниця Перший проулок Хмельницького шосе 14
</t>
  </si>
  <si>
    <t xml:space="preserve">0674348611</t>
  </si>
  <si>
    <t xml:space="preserve">№ 353</t>
  </si>
  <si>
    <t xml:space="preserve">7/7838</t>
  </si>
  <si>
    <t xml:space="preserve">5 грудня 2025 року</t>
  </si>
  <si>
    <t xml:space="preserve">Головін Михайло Олександрович</t>
  </si>
  <si>
    <t xml:space="preserve">3676811570</t>
  </si>
  <si>
    <t xml:space="preserve">АГ 577744</t>
  </si>
  <si>
    <t xml:space="preserve">010091424
3521
29.12.2023</t>
  </si>
  <si>
    <t xml:space="preserve">Кіровоградська обл. с.Покровське</t>
  </si>
  <si>
    <t xml:space="preserve">Кіровоградська обл. с.Покровське вул.Попова 7</t>
  </si>
  <si>
    <t xml:space="preserve">10 класів</t>
  </si>
  <si>
    <t xml:space="preserve">садівник 8 років </t>
  </si>
  <si>
    <t xml:space="preserve">бабуся: Гниляк Раїса Яковлівна -1942- немає Кіровоградська обл. с.Покровське вул.Попова 7 </t>
  </si>
  <si>
    <t xml:space="preserve">немає</t>
  </si>
  <si>
    <t xml:space="preserve">Демишкан Михайло Володимирович</t>
  </si>
  <si>
    <t xml:space="preserve">3135420177</t>
  </si>
  <si>
    <t xml:space="preserve">АГ488461</t>
  </si>
  <si>
    <t xml:space="preserve">МЕ577862
Бершадським РВ УМВС України у Вінницькій обл.
22.10.2004</t>
  </si>
  <si>
    <t xml:space="preserve">Росія м.Магадан</t>
  </si>
  <si>
    <t xml:space="preserve">Вінницька обл. м.Вінниця вул.перший провулок Топольського 58 </t>
  </si>
  <si>
    <t xml:space="preserve">Вінницький національний технічний університет 2010 автоматика комп'ютерної системи управління </t>
  </si>
  <si>
    <t xml:space="preserve">Ріелтор 7 років Права Б,С</t>
  </si>
  <si>
    <t xml:space="preserve">дружина: Демишкан Тетяна Володимирівна -1988- 0987355234 - Вінницька обл. м.Вінниця вул.перший провулок Топольського 58 брат: Демішкан Євген Володимирович -1974- 0683069837 - Вінницька обл. с.Флорино вул.Центральна</t>
  </si>
  <si>
    <t xml:space="preserve">0986786832</t>
  </si>
  <si>
    <t xml:space="preserve">Донець Віталій Петрович</t>
  </si>
  <si>
    <t xml:space="preserve">3626811134</t>
  </si>
  <si>
    <t xml:space="preserve">АГ 577743</t>
  </si>
  <si>
    <t xml:space="preserve">ЕВ 399694
Устинівським РС УДМС УКР в Кіровоградській обл
09.12.2015</t>
  </si>
  <si>
    <t xml:space="preserve">Кіровоградська обл. с.Сонцеве</t>
  </si>
  <si>
    <t xml:space="preserve">Кіровоградська обл. с.Гурівка вул.Центральна 15</t>
  </si>
  <si>
    <t xml:space="preserve">ПТУ№36 смт.Новгородка 2018 слюсар з ремонту автомобілів</t>
  </si>
  <si>
    <t xml:space="preserve">Тракторист 2 роки </t>
  </si>
  <si>
    <t xml:space="preserve">кум: Хавер Сергій Олександрович -2000- 0988392983 - с.Гурівка вул.Центральна 15 друг: Незвиський Владислав Миколайович - 1995 - 0687206334 - с.Гурівка вул.Шевченка 1</t>
  </si>
  <si>
    <t xml:space="preserve">0687206279</t>
  </si>
  <si>
    <t xml:space="preserve">8/9481</t>
  </si>
  <si>
    <t xml:space="preserve">Іванов Василь Іванович</t>
  </si>
  <si>
    <t xml:space="preserve">Фастівського районного</t>
  </si>
  <si>
    <t xml:space="preserve">3013521855</t>
  </si>
  <si>
    <t xml:space="preserve">АВ978964</t>
  </si>
  <si>
    <t xml:space="preserve">ВС078153</t>
  </si>
  <si>
    <t xml:space="preserve">Донецька обл
м.Дружківка</t>
  </si>
  <si>
    <t xml:space="preserve">Київська обл
Фастівський р-н
с.Данилівка
вул. Центральна 149</t>
  </si>
  <si>
    <t xml:space="preserve">ЗОШ
Житомирська обл
Радомишльський р-н
с.Верлок
1998</t>
  </si>
  <si>
    <t xml:space="preserve">мебельник 15 років</t>
  </si>
  <si>
    <t xml:space="preserve">мати: Курілова Єлена Вікторівна - 1962 - 0956676426 - Київська обл Бориспільський р-н с.Вишенькі
сестра: Ільченко Антніна Леонідівна -1988 - 0956024436 - Київська обл Фастівський р-н м.Васильків</t>
  </si>
  <si>
    <t xml:space="preserve">0956492687</t>
  </si>
  <si>
    <t xml:space="preserve">9572</t>
  </si>
  <si>
    <t xml:space="preserve">Кириченко Андрій Григорович</t>
  </si>
  <si>
    <t xml:space="preserve">3541104911</t>
  </si>
  <si>
    <t xml:space="preserve">АГ366428</t>
  </si>
  <si>
    <t xml:space="preserve">ВН580892
Любарським РС УДМС України в Житомирській обл.
25.12.2012</t>
  </si>
  <si>
    <t xml:space="preserve">Житомирська обл
Любарський р-н
с. Гринівці</t>
  </si>
  <si>
    <t xml:space="preserve">м.Житомир
вул.Огієнка 34 ка 34</t>
  </si>
  <si>
    <t xml:space="preserve">ПТУ №5
м. Житомир
2014
муляр,пічник, штукатур</t>
  </si>
  <si>
    <t xml:space="preserve">штукатур 3 роки
Права Б</t>
  </si>
  <si>
    <t xml:space="preserve">одружений
дружина: Кириченко Вікторія Олександрівна - 1994 - 0967253807 - м.Житомир вул.Огієнка 34 ка 34
мати: Руштин Ольга Іванівна - 1974 - 0683065932 - Житомирська обл Любарський р-н с.Гринівці</t>
  </si>
  <si>
    <t xml:space="preserve">0633703101</t>
  </si>
  <si>
    <t xml:space="preserve">Кириченко Микола Григорович</t>
  </si>
  <si>
    <t xml:space="preserve">3600704574</t>
  </si>
  <si>
    <t xml:space="preserve">АГ366429</t>
  </si>
  <si>
    <t xml:space="preserve">ВН641998
Любарським РС УДМС України в Житомирській обл.
24.01.2015</t>
  </si>
  <si>
    <t xml:space="preserve">Житомирська обл. с.Гринівці</t>
  </si>
  <si>
    <t xml:space="preserve">Житомирська обл. м.Житомир вул.Св'ятого Зигмана Філінського 3 кв 16</t>
  </si>
  <si>
    <t xml:space="preserve">ПТУ№5 м.Житомир 2015 маляр штукатур</t>
  </si>
  <si>
    <t xml:space="preserve">будівельник 7 років Права Б</t>
  </si>
  <si>
    <t xml:space="preserve">мати: Руштин Ольга Іванівна -1974- 0975776757 -Житомирська обл. с.Гринівці вул.Центральна брат: Кириченко Сергій Григорович -1996- 0980283002 - зараз в ЗСУ </t>
  </si>
  <si>
    <t xml:space="preserve">0686840278</t>
  </si>
  <si>
    <t xml:space="preserve">Матвієнко Віталій Сергійович</t>
  </si>
  <si>
    <t xml:space="preserve">3352516833</t>
  </si>
  <si>
    <t xml:space="preserve">АГ577739</t>
  </si>
  <si>
    <t xml:space="preserve">ЕВ188612</t>
  </si>
  <si>
    <t xml:space="preserve">Кіровоградська обл
Олександрівський р-н
с.Розумівка
вул.Комарова 3</t>
  </si>
  <si>
    <t xml:space="preserve">Лісотехнічний коледж
Полтавська обл
м.Лубни
2011
майстер лісового та мисливського госп-ва</t>
  </si>
  <si>
    <t xml:space="preserve">водій 9 років
Права Б Ц Ц1</t>
  </si>
  <si>
    <t xml:space="preserve">цивільна дружина: Безпечна Тетяна Павлівна - 0683062163 - 1993 - Кировогрдська обл смт. Олександрівка вул Кам'янська 93
мати: Матвієнко Наталя Петрівна - 1971 - 0969787276 - Кировоградська обл Олександрівський р-н с. Польове вул.Польова 33</t>
  </si>
  <si>
    <t xml:space="preserve">0969787273</t>
  </si>
  <si>
    <t xml:space="preserve">14218</t>
  </si>
  <si>
    <t xml:space="preserve">Притула Олександр Віталійович</t>
  </si>
  <si>
    <t xml:space="preserve">Новоукраїнського районного</t>
  </si>
  <si>
    <t xml:space="preserve">3353016376</t>
  </si>
  <si>
    <t xml:space="preserve">АГ 577912</t>
  </si>
  <si>
    <t xml:space="preserve">005817366
3523
04.03.2021</t>
  </si>
  <si>
    <t xml:space="preserve">Кіровоградська обл.м.Мала Виска</t>
  </si>
  <si>
    <t xml:space="preserve">м.Мала Виска вул.Украінська 18 </t>
  </si>
  <si>
    <t xml:space="preserve">Соціально педагогічний інститут м.Кропивницький 2013 Вчитель</t>
  </si>
  <si>
    <t xml:space="preserve">Водій 12років  права А А1 Б Б1 С С1 СЕ</t>
  </si>
  <si>
    <t xml:space="preserve">неодружений мати ;Притула Людмила Василівна -1968-0992407929-м.Мала Виска вул.Украінська 18 батько;Притула Віталій Миколайович-1968-0668314035-м.Мала Виска вул.Шевченка 12 </t>
  </si>
  <si>
    <t xml:space="preserve">0955004125</t>
  </si>
  <si>
    <t xml:space="preserve">А3316 по розподілу рекомендаційний лист</t>
  </si>
  <si>
    <t xml:space="preserve">3205</t>
  </si>
  <si>
    <t xml:space="preserve">Ручка Олександр Миколайович</t>
  </si>
  <si>
    <t xml:space="preserve">Уманського районного</t>
  </si>
  <si>
    <t xml:space="preserve">2902310253</t>
  </si>
  <si>
    <t xml:space="preserve">МО340272</t>
  </si>
  <si>
    <t xml:space="preserve">НЕ691240
Жашківським РС УДМС України у Черкаській обл.
16.04.2013</t>
  </si>
  <si>
    <t xml:space="preserve">Чернігівська обл. с.Оленівка</t>
  </si>
  <si>
    <t xml:space="preserve">Черкаська обл. м.Жашків вул.Черкаська 16 </t>
  </si>
  <si>
    <t xml:space="preserve">Київський національний аграрний університет 2008 інженер механік</t>
  </si>
  <si>
    <t xml:space="preserve">ФОП виготовлення залізобетонних виробів 17 років Права Б,С,Е</t>
  </si>
  <si>
    <t xml:space="preserve">дружина: Ручка Любов Петрівна -1982- 0661904479 - Черкаська обл. м.Жашків вул.Черкаська 16 тесть: Швець Петро Олександрович -1956- 0664030103 - м.Жашків вул.Дзжержинського 33 </t>
  </si>
  <si>
    <t xml:space="preserve">0978597956</t>
  </si>
  <si>
    <t xml:space="preserve">9/16974</t>
  </si>
  <si>
    <t xml:space="preserve">Шемчук Роман Вікторович</t>
  </si>
  <si>
    <t xml:space="preserve">3572411379</t>
  </si>
  <si>
    <t xml:space="preserve">АГ480869</t>
  </si>
  <si>
    <t xml:space="preserve">НВ689332
Славутським РС УДМС України в Хмельницькій обл.
15.11.2013</t>
  </si>
  <si>
    <t xml:space="preserve">Хмельницька обл.м.Славута</t>
  </si>
  <si>
    <t xml:space="preserve">Хмельницька обл.м.Славута вул.Івана Сірка 36 </t>
  </si>
  <si>
    <t xml:space="preserve">школа №1  м.Славута</t>
  </si>
  <si>
    <t xml:space="preserve">сидів 10 років (вбивство 115ч 2)</t>
  </si>
  <si>
    <t xml:space="preserve">неодружений  мати;Шемчук Любов Володимирівна-1969-0968117568-Хмельницька обл.м.Славута вул.Івана Сірка 36 батько ;Шемчук Віктор Леогтійович -1969-0968117598-Хмельницька обл.м.Славута вул.Івана Сірка 36 </t>
  </si>
  <si>
    <t xml:space="preserve">0633297098</t>
  </si>
  <si>
    <t xml:space="preserve">9224</t>
  </si>
  <si>
    <t xml:space="preserve">Балега Сергій Андрійович</t>
  </si>
  <si>
    <t xml:space="preserve">3431710</t>
  </si>
  <si>
    <t xml:space="preserve">АГ 486405</t>
  </si>
  <si>
    <t xml:space="preserve">АВ 892752</t>
  </si>
  <si>
    <t xml:space="preserve">м. Віниця</t>
  </si>
  <si>
    <t xml:space="preserve">м. Віниця, вул. Гетьмана Мазепи 10 кв.11.</t>
  </si>
  <si>
    <t xml:space="preserve">Вінецький Національний Аграрний Університет, 2017, 
облік і аудит</t>
  </si>
  <si>
    <t xml:space="preserve">Водій-експедитор, Права В.</t>
  </si>
  <si>
    <t xml:space="preserve">одружений
дружина: Тетянока Вікторія Анатоліївна - 1999 - 0967439903 - м. Віниця, вул. Гетьмана Мазепи 10 кв.11.
брат: Валега Віталій Андрійович - 1985 - 0968007436 - м. Віниця, вул. Великі хутора 11.</t>
  </si>
  <si>
    <t xml:space="preserve">0687622078</t>
  </si>
  <si>
    <t xml:space="preserve">9/16980</t>
  </si>
  <si>
    <t xml:space="preserve">Бендковський Сергій Андрійович</t>
  </si>
  <si>
    <t xml:space="preserve">3419405456</t>
  </si>
  <si>
    <t xml:space="preserve">АГ 480921</t>
  </si>
  <si>
    <t xml:space="preserve">006343703
6110
09.07.2021</t>
  </si>
  <si>
    <t xml:space="preserve">Хмельницька обл. Білогірськиц район. смт. Ямпіль.</t>
  </si>
  <si>
    <t xml:space="preserve">Хмельницька обл. Білогірськиц район. смт. Ямпіль. Вул. Леніна 32\1</t>
  </si>
  <si>
    <t xml:space="preserve">ТКТ м. Тернополя, 2012, туристичне обслуговування</t>
  </si>
  <si>
    <t xml:space="preserve">Гірничий працівник 1 рік.</t>
  </si>
  <si>
    <t xml:space="preserve">матір: Наконечна Валентина Сергіївна - 1972 - 0978081515 - Хмельницька обл. Білогірськиц район. смт. Ямпіль. Вул. Леніна 32\1.
батько: Наконечний Віктор Андрійович - 1962 - 0680271755 - Хмельницька обл. Білогірськиц район. смт. Ямпіль. Вул. Леніна 32\1.</t>
  </si>
  <si>
    <t xml:space="preserve">0982197701</t>
  </si>
  <si>
    <t xml:space="preserve">2465/2</t>
  </si>
  <si>
    <t xml:space="preserve">Береза Віктор Васильович</t>
  </si>
  <si>
    <t xml:space="preserve">3271921475</t>
  </si>
  <si>
    <t xml:space="preserve">АГ 479322</t>
  </si>
  <si>
    <t xml:space="preserve">НВ 634399
Летичівським В УМВС УК в Хмельницькій обл
23.06.2012</t>
  </si>
  <si>
    <t xml:space="preserve">Хмельницька обл
Летичівський р-н
с. Івоненці</t>
  </si>
  <si>
    <t xml:space="preserve">м. Хмельницький
пров. Валі Котика, буд. 1</t>
  </si>
  <si>
    <t xml:space="preserve">ПТУ №7
м. Хмеьницький
2007
маляр-штукатур, плиточник</t>
  </si>
  <si>
    <t xml:space="preserve">не одружений
батько: Береза Василь Федорович
Хмельницька обл, Летичівський р-н, с. Івоненці, вул. Центральна, буд. 11, 0967913702
сестра: Береза Зоя Василівна,
Хмельницька обл, Летичівський р-н, с. Івоненці, вул. Центральна, буд. ?, 0960891386</t>
  </si>
  <si>
    <t xml:space="preserve">0671974915</t>
  </si>
  <si>
    <t xml:space="preserve">1074/8/3/6301</t>
  </si>
  <si>
    <t xml:space="preserve">Буга Іван Іванович</t>
  </si>
  <si>
    <t xml:space="preserve">3214909813</t>
  </si>
  <si>
    <t xml:space="preserve">НВ 314503
Новоушицьким РВ УМВС України в Хмельницькій області
21.04.2004</t>
  </si>
  <si>
    <t xml:space="preserve">Хмельницька обл.с.Пилипківці </t>
  </si>
  <si>
    <t xml:space="preserve">Національний університет львівська політехніка м.Львів 2008 Землевпорядник </t>
  </si>
  <si>
    <t xml:space="preserve">права Б С С1 Інженер геодезист 5 років </t>
  </si>
  <si>
    <t xml:space="preserve">неодружений батько;Буга Іван Петрович -1958-0987676556-Хмельницька обл.с.Пилипківці вул.Миру 13 брат ;Колісник Олег Володимирович -1982-0967575370-Хмельницька обл.с.Пилипківці вул.Миру 13</t>
  </si>
  <si>
    <t xml:space="preserve">0987813117</t>
  </si>
  <si>
    <t xml:space="preserve">8/1/10319</t>
  </si>
  <si>
    <t xml:space="preserve">Бур'ян Євгеній Юрійович</t>
  </si>
  <si>
    <t xml:space="preserve">3616310470</t>
  </si>
  <si>
    <t xml:space="preserve">АГ 167647</t>
  </si>
  <si>
    <t xml:space="preserve">НМ 517929</t>
  </si>
  <si>
    <t xml:space="preserve">Чернігівська обл
Бахмацький р-н
с. Курінь</t>
  </si>
  <si>
    <t xml:space="preserve">Чернігівська обл
Бахмацький р-н
с. Курінь
вул. Лугова, буд. 10</t>
  </si>
  <si>
    <t xml:space="preserve">Курінська ЗОШ №1
2016</t>
  </si>
  <si>
    <t xml:space="preserve">приватний підприємець (скотарство)
Права кат. B</t>
  </si>
  <si>
    <t xml:space="preserve">не одружений
цив. Дружина: Поплавська Вероніка Валеріївна, 
Чернігівська обл, Бахмацький р-н, с. Курінь, вул. Лугова, буд. 10, 0988116590
батько: Бур'ян Юрій Миколайович,
Чернігівська обл, Бахмацький р-н, с. Курінь, вул. Лугова, буд. 10, 0969320207</t>
  </si>
  <si>
    <t xml:space="preserve">0663089860</t>
  </si>
  <si>
    <t xml:space="preserve">21063</t>
  </si>
  <si>
    <t xml:space="preserve">Буткевич Олександр Вікторович</t>
  </si>
  <si>
    <t xml:space="preserve">3433805653</t>
  </si>
  <si>
    <t xml:space="preserve">АГ 482090</t>
  </si>
  <si>
    <t xml:space="preserve">НВ 557703
Волочиським РВ УМВС УКР в Хмельницькій обл
13.02.2010</t>
  </si>
  <si>
    <t xml:space="preserve">Хмельницька обл. Волочиський район. С. Бубнівка.</t>
  </si>
  <si>
    <t xml:space="preserve">Хмельницька обл. 
м. Волочиський, Копачівська 1А. Кв.22</t>
  </si>
  <si>
    <t xml:space="preserve">ПТУ
м. Підволочинськ
2013
кухар</t>
  </si>
  <si>
    <t xml:space="preserve">Продавець карщик. 3 роки, Права Б Ц 
</t>
  </si>
  <si>
    <t xml:space="preserve">одружений
дружина: Буткевич Олена Анатоліївна - 1992 - 0680264664 - Хмельницька обл. 
м. Волочиський, Копачівська 1А. Кв.22.
брат: Буткевич Дмитро Вікторович - 1992 - 0969430749 - Хмельницька обл. 
м. Волочиський, Копачівська 1А. Кв.22.</t>
  </si>
  <si>
    <t xml:space="preserve">0961239715</t>
  </si>
  <si>
    <t xml:space="preserve">790 037Т</t>
  </si>
  <si>
    <t xml:space="preserve">8/10316</t>
  </si>
  <si>
    <t xml:space="preserve">Вдовиченко Дмитро Васильович</t>
  </si>
  <si>
    <t xml:space="preserve">3364211033</t>
  </si>
  <si>
    <t xml:space="preserve">АГ 167792</t>
  </si>
  <si>
    <t xml:space="preserve">МЕ 880160
Святошинським РУ ГУ МВС УКР в м. Києві 
16.05.2008</t>
  </si>
  <si>
    <t xml:space="preserve">м. Київ
вул. Оборони Києва, буд. 1а, кв. 27</t>
  </si>
  <si>
    <t xml:space="preserve">ЗОШ №1
с. Білогородка, Київська обл
2009</t>
  </si>
  <si>
    <t xml:space="preserve">охорона
Права кат. B</t>
  </si>
  <si>
    <t xml:space="preserve">не одружений
цив. Дружина: Пончук Катерина Іванівна,
м. Київ, вул. Оборони Києва, буд. 1а, кв. 27, 0984245694
мати: Вдовиченко Олександр Васильович,
м. Київ
вул. Оборони Києва, буд. 1а, кв. 27, 0731744107</t>
  </si>
  <si>
    <t xml:space="preserve">0953951725</t>
  </si>
  <si>
    <t xml:space="preserve">9586</t>
  </si>
  <si>
    <t xml:space="preserve">Вержанський Віталій Анатолійович</t>
  </si>
  <si>
    <t xml:space="preserve">3594412331</t>
  </si>
  <si>
    <t xml:space="preserve">АГ 366430</t>
  </si>
  <si>
    <t xml:space="preserve">СТ 423382
Попільнянським РС УДМС УКР в Житомирській обл
07.07.2014</t>
  </si>
  <si>
    <t xml:space="preserve">Житомирська обл. Попільнянській район. С. Квітневе.</t>
  </si>
  <si>
    <t xml:space="preserve">Житомирська обл. Попільнянській район. С. Квітневе, Новобудова 76.</t>
  </si>
  <si>
    <t xml:space="preserve">Бердичевський медичний коледж
2019
Фельшер-акушер</t>
  </si>
  <si>
    <t xml:space="preserve">Торгівельний експедитор 4 роки.</t>
  </si>
  <si>
    <t xml:space="preserve">матір: Вержанська Ніна Антонівна - 1971 - 0962949249 - Житомирська обл. Попільнянській район. С. Квітневе, Новобудова 76.
батько: Вержанський Анатолій Миколайович - 1969 - 0687604159 - Житомирська обл. Попільнянській район. С. Квітневе, Новобудова 76.</t>
  </si>
  <si>
    <t xml:space="preserve">0989218095</t>
  </si>
  <si>
    <t xml:space="preserve">Вистороп Віталій Миколайович</t>
  </si>
  <si>
    <t xml:space="preserve">2872303676</t>
  </si>
  <si>
    <t xml:space="preserve">АГ 167653</t>
  </si>
  <si>
    <t xml:space="preserve">ВА 139025</t>
  </si>
  <si>
    <t xml:space="preserve">Донецька обл. м.Селидове</t>
  </si>
  <si>
    <t xml:space="preserve">Київська обл. с.Чайки вул.Украхнського відродження 4г кв 70</t>
  </si>
  <si>
    <t xml:space="preserve">тракторис 8 років Права Б,С</t>
  </si>
  <si>
    <t xml:space="preserve">дружина: Вистороп Тетяна Василівна -1982- 0958201207 - Київська обл. с.Чайки вул.Украхнського відродження 4г кв 70 донька: Вистороп Карина Віталіївна -2006- 0668861379 -м.Кропивницький </t>
  </si>
  <si>
    <t xml:space="preserve">0500883072</t>
  </si>
  <si>
    <t xml:space="preserve">Дрозд Ігор Анатолійович</t>
  </si>
  <si>
    <t xml:space="preserve">3376216218</t>
  </si>
  <si>
    <t xml:space="preserve">АГ 167646</t>
  </si>
  <si>
    <t xml:space="preserve">СТ 120974
Києво-Святошинським РВ ГУ МВС України в Київській області
06.05.2009</t>
  </si>
  <si>
    <t xml:space="preserve">Киівська обл.с.Софіівка</t>
  </si>
  <si>
    <t xml:space="preserve">Киівська обл.с.Софіівка вул.Соборна 57а кв43</t>
  </si>
  <si>
    <t xml:space="preserve">школа №1 с.Софіівка</t>
  </si>
  <si>
    <t xml:space="preserve">непрацював (наркоман)</t>
  </si>
  <si>
    <t xml:space="preserve">неодружений  мати;Дрозд Марина Миколаівна-1963-0665111306-Киівська обл.с.Софіівка вул.Соборна 57а кв43 </t>
  </si>
  <si>
    <t xml:space="preserve">0632660265</t>
  </si>
  <si>
    <t xml:space="preserve">Зелінський Микола Васильович</t>
  </si>
  <si>
    <t xml:space="preserve">3293210193</t>
  </si>
  <si>
    <t xml:space="preserve">АГ 167649</t>
  </si>
  <si>
    <t xml:space="preserve">003471924
3232
13.06.2019</t>
  </si>
  <si>
    <t xml:space="preserve">Київська обл
Києво-Святошинський р-н
с. Білогородка</t>
  </si>
  <si>
    <t xml:space="preserve">Київська обл
Києво-Бучанський р-н
с. Білогородка
просп. Ювілейний, буд. 2, 209</t>
  </si>
  <si>
    <t xml:space="preserve">Ліцей від національного авіаційного університету,
м. Київ
2008
токар-фрезерувальник ЧПУ фрезерно-координатгних верстатів</t>
  </si>
  <si>
    <t xml:space="preserve">ремонти
Права кат. B (вилучені)</t>
  </si>
  <si>
    <t xml:space="preserve">не одружений
товариш: Чередніченко Юрій Юрійович, Київська обл
Києво-Бучанський р-н
с. Білогородка
вул. Шевченка, буд. ?, 0935370587
товариш: Фролов Валерій Анатолійович, Київська обл
Києво-Бучанський р-н
с. Білогородка, просп. Ювілейний, буд. ? 0950358632</t>
  </si>
  <si>
    <t xml:space="preserve">0934086580</t>
  </si>
  <si>
    <t xml:space="preserve">Карташов Вячеслав Васильович</t>
  </si>
  <si>
    <t xml:space="preserve">3527707215</t>
  </si>
  <si>
    <t xml:space="preserve">АГ 486442</t>
  </si>
  <si>
    <t xml:space="preserve">АТ 107872</t>
  </si>
  <si>
    <t xml:space="preserve">Вінницька обл
Іллінецький р-н
с. Слобідка</t>
  </si>
  <si>
    <t xml:space="preserve">Вінницька обл
Хмельницький р-н
с. Сьомаки
пров. Сулимівський, буд. 9</t>
  </si>
  <si>
    <t xml:space="preserve">Зозівський Професійний Ліцей
(с. Зозівка, Вінницька обл, Липовецький р-н)
2016р
МХУ (мастер електромонтажнх та холодильних установок)</t>
  </si>
  <si>
    <t xml:space="preserve">будівельник
водій (трактор, зил, будь що вміє водити)
таксист
Права кат. B</t>
  </si>
  <si>
    <t xml:space="preserve">не одружений
цив. Дружина: Демченко Маргарита Вікторівна,
Вінницька обл, Хмельницький р-н, с. Сьомаки, пров. Сулимівський, буд. 9, 0685396889
мати: Карташова Валентина Едуардівна,
Вінницька обл, м. Іллінці, вул. Набережна, буд. 43, 0982799710</t>
  </si>
  <si>
    <t xml:space="preserve">0972510664</t>
  </si>
  <si>
    <t xml:space="preserve">Карташов Дмитро Володимирович</t>
  </si>
  <si>
    <t xml:space="preserve">2826806976</t>
  </si>
  <si>
    <t xml:space="preserve">АГ 366432</t>
  </si>
  <si>
    <t xml:space="preserve">м. Житомир
провл. Паперовий, буд. 16, кв. 56</t>
  </si>
  <si>
    <t xml:space="preserve">Житомирський інженерно-технологічний інститут
2004
радіотехнік</t>
  </si>
  <si>
    <t xml:space="preserve">електрик
різноробочий</t>
  </si>
  <si>
    <t xml:space="preserve">не одружений
сусідка: Овсійчук Олена Миколаївна
м. Житомир
провл. Паперовий, буд. 16, кв. 55</t>
  </si>
  <si>
    <t xml:space="preserve">8721</t>
  </si>
  <si>
    <t xml:space="preserve">Кортун Владислав Михайлович</t>
  </si>
  <si>
    <t xml:space="preserve">3465906031</t>
  </si>
  <si>
    <t xml:space="preserve">АГ 487409</t>
  </si>
  <si>
    <t xml:space="preserve">005398186
1443
04.11.2020</t>
  </si>
  <si>
    <t xml:space="preserve">Донецька обл. м.Краматорськ</t>
  </si>
  <si>
    <t xml:space="preserve">Донецька обл. м.Краматорськ вул.Михайла Вербитського 164 </t>
  </si>
  <si>
    <t xml:space="preserve">Донецька державна машинобудівна академія 2019 електричні системи автоматизації</t>
  </si>
  <si>
    <t xml:space="preserve">Грузоперевезення Права Б,С,С1</t>
  </si>
  <si>
    <t xml:space="preserve">мати: Кортун Неля Іванівна -1972- 0953925962 - Донецька обл. м.Краматорськ вул.Михайла Вербитського 164 батько: Кортун Михайло Вікторович -1972- 0502986944 -Донецька обл. м.Краматорськ вул.Михайла Вербитського 164 </t>
  </si>
  <si>
    <t xml:space="preserve">0990305395</t>
  </si>
  <si>
    <t xml:space="preserve">9573</t>
  </si>
  <si>
    <t xml:space="preserve">Кравець Валерій Іванович</t>
  </si>
  <si>
    <t xml:space="preserve">2872010135</t>
  </si>
  <si>
    <t xml:space="preserve">АГ 366162</t>
  </si>
  <si>
    <t xml:space="preserve">ВМ 008387
Корольовським РВ УМВС України в Житомирській області
2.08.1995</t>
  </si>
  <si>
    <t xml:space="preserve">Житомирська обл. с.Слободище вул.Загребля 46</t>
  </si>
  <si>
    <t xml:space="preserve">різноробочим 4 роки Права А,Б,С</t>
  </si>
  <si>
    <t xml:space="preserve">дружина: Кравець Наталія Вікторівна -1978- 0974818376 - м.Бердичів вул.Котляревського 2а кв 15 донька: Кравець Вікторія Валерівна -2001 - 0987199791 - Вінницька обл. с.Калинівка</t>
  </si>
  <si>
    <t xml:space="preserve">0676652332</t>
  </si>
  <si>
    <t xml:space="preserve">9381</t>
  </si>
  <si>
    <t xml:space="preserve">Криклюк Олександр Вікторович</t>
  </si>
  <si>
    <t xml:space="preserve">3367914135</t>
  </si>
  <si>
    <t xml:space="preserve">АГ 488758</t>
  </si>
  <si>
    <t xml:space="preserve">003443859
0510
06.06.2019</t>
  </si>
  <si>
    <t xml:space="preserve">Вінницька обл
м. Жмеринка</t>
  </si>
  <si>
    <t xml:space="preserve">м. Вінниця
вул. Станіславського, буд. 16, 416</t>
  </si>
  <si>
    <t xml:space="preserve">ВПУ №5
м. Вінниця
2008
маляр-штукатур, художні вироби з кераміки</t>
  </si>
  <si>
    <t xml:space="preserve">будівельник - ремонтні роботи (внутрішні та зовнішні)</t>
  </si>
  <si>
    <t xml:space="preserve">одружений
дружина: Криклюк Анна Володимирівна,
м. Вінниця
вул. Станіславського, буд. 16, 416, 0983509321
мати: Криклюк Олена Василівна,
Вінницька обл, Барський р-н, с. Кузьминці, вул. Кошового, буд. 4, 0982522391</t>
  </si>
  <si>
    <t xml:space="preserve">0680038954</t>
  </si>
  <si>
    <t xml:space="preserve">1/27847</t>
  </si>
  <si>
    <t xml:space="preserve">Кушнір Григорій Миколайович</t>
  </si>
  <si>
    <t xml:space="preserve">3353204732</t>
  </si>
  <si>
    <t xml:space="preserve">АГ 592283</t>
  </si>
  <si>
    <t xml:space="preserve">ВК 496120
Гірницьким МВМ Селидівського МВГУМВС в Донецькій області
30.06.2008</t>
  </si>
  <si>
    <t xml:space="preserve">Донецька обл
м. Гірник</t>
  </si>
  <si>
    <t xml:space="preserve">Кіровоградська обл.
Олександрійський р-н
с-ще Олександрійське
вул. Садова, буд. 34, кв. 2</t>
  </si>
  <si>
    <t xml:space="preserve">Донецький інститут ринка та соціальної політики
2014
психолог</t>
  </si>
  <si>
    <t xml:space="preserve">психолог (у виправній колонії) (6,5 р)</t>
  </si>
  <si>
    <t xml:space="preserve">одружений
мати: Кушнір Наталія Вікторівна,
Кіровоградська обл., Олександрійський р-н, с-ще Олександрійське, вул. Садова, буд. 34, кв. 2
0950177802
дружина брата: Кушнір Мирослава Олександрівна,
м. Київ, вул. Крилова, буд. 60, 0506785843</t>
  </si>
  <si>
    <t xml:space="preserve">0662910262</t>
  </si>
  <si>
    <t xml:space="preserve">Лапчук Андрій Юрійович</t>
  </si>
  <si>
    <t xml:space="preserve">3624911611</t>
  </si>
  <si>
    <t xml:space="preserve">АГ 167790</t>
  </si>
  <si>
    <t xml:space="preserve">ЕВ 383501</t>
  </si>
  <si>
    <t xml:space="preserve">Кіровоградська обл.с.Христофорове </t>
  </si>
  <si>
    <t xml:space="preserve">Кіровоградська обл.с.Христофорове вул.Чикалова 18</t>
  </si>
  <si>
    <t xml:space="preserve">Гайворонсткий політтехнічний коледж м.Гайворон 2019 Автомеханік </t>
  </si>
  <si>
    <t xml:space="preserve">права Б С1 Продавець будівельних матеріалів 1 рік </t>
  </si>
  <si>
    <t xml:space="preserve">неодружений мати;Лапчук Валентина Миколаівна-1980-0980279630-Кіровоградська обл.с.Христофорове вул.Чикалова 18 батько;Лапчук Юрій Григорович -1973-0671872721-Кіровоградська обл.с.Христофорове вул.Чикалова 18</t>
  </si>
  <si>
    <t xml:space="preserve">0978390838</t>
  </si>
  <si>
    <t xml:space="preserve">901074 А</t>
  </si>
  <si>
    <t xml:space="preserve">Маргітич Василь Васильович</t>
  </si>
  <si>
    <t xml:space="preserve">3628007972</t>
  </si>
  <si>
    <t xml:space="preserve">АГ 167791</t>
  </si>
  <si>
    <t xml:space="preserve">ВР 599440
Ішавським РС ГУ ДМС УКР в Закарпатській обл
04.08.2015</t>
  </si>
  <si>
    <t xml:space="preserve">Закарпатська обл. с.Локить</t>
  </si>
  <si>
    <t xml:space="preserve">Закарпатська обл. с.Локить вул.Центральна 52</t>
  </si>
  <si>
    <t xml:space="preserve">Ужгородський університет фізичного виховання 2021 фізичне виховання</t>
  </si>
  <si>
    <t xml:space="preserve">охорона(група швидкого реагування) 2 роки Права Б</t>
  </si>
  <si>
    <t xml:space="preserve">мати: Маргітич Марина Юріївна -1973- 09664035533- Закарпатська обл. с.Локить вул.Центральна 52 друг: Бойко Микита Васильович -1997- 06314335309- м.Ужгород вул.Залізнична 22 </t>
  </si>
  <si>
    <t xml:space="preserve">0687871202</t>
  </si>
  <si>
    <t xml:space="preserve">Мельник Сергій Вікторович</t>
  </si>
  <si>
    <t xml:space="preserve">3165507698</t>
  </si>
  <si>
    <t xml:space="preserve">АГ 167640</t>
  </si>
  <si>
    <t xml:space="preserve">АВ 770550</t>
  </si>
  <si>
    <t xml:space="preserve">Казахстан м.Целіноград</t>
  </si>
  <si>
    <t xml:space="preserve">Вінницька обл. с.Лісове вул.Дружби 7</t>
  </si>
  <si>
    <t xml:space="preserve">ремонти квартир 15 років </t>
  </si>
  <si>
    <t xml:space="preserve">дружина: Лисенко Ольга Василівна -1990- 0964599291 - Одеська обл. с.Неделкове вул.Миколи Подоляна 40 мати: Мельник Клавдія Борисівна -1963- Вінницька обл. с.Лісове вул.Дружби 7</t>
  </si>
  <si>
    <t xml:space="preserve">0974442738</t>
  </si>
  <si>
    <t xml:space="preserve">Небелиця Роман Віталійович</t>
  </si>
  <si>
    <t xml:space="preserve">3683910250</t>
  </si>
  <si>
    <t xml:space="preserve">АГ 592282</t>
  </si>
  <si>
    <t xml:space="preserve">ЕВ 420829
Олександрійським РВ УДМС УКР в Кіровоградській обл
15.12.2016</t>
  </si>
  <si>
    <t xml:space="preserve">Кіровоградська обл. с.Нова Прага</t>
  </si>
  <si>
    <t xml:space="preserve">Кіровоградська обл. с.Нова Прага вул.Тихомирова 15</t>
  </si>
  <si>
    <t xml:space="preserve">різноробочий 6 років </t>
  </si>
  <si>
    <t xml:space="preserve">дружина: Бондар Любов Сергіївна -1996- 0500869985 - Кіровоградська обл. с.Нова Прага вул.Тихомирова 15 мати: Алексеенко Інна Вікторівна -1981- 0983896324- Нідерланди </t>
  </si>
  <si>
    <t xml:space="preserve">0950633199</t>
  </si>
  <si>
    <t xml:space="preserve">Овсієнко Олександр Анатолійович</t>
  </si>
  <si>
    <t xml:space="preserve">2984903032</t>
  </si>
  <si>
    <t xml:space="preserve">МО 306390</t>
  </si>
  <si>
    <t xml:space="preserve">СТ 120828
Києво-святошинським РВ ГУ МВС УКР в Київській обл
21.04.2009</t>
  </si>
  <si>
    <t xml:space="preserve">Києвська обл.Києво -Святошинського с.Білогородка</t>
  </si>
  <si>
    <t xml:space="preserve">Києвська обл.Бучанський р-н с.Білогородка вул.Покровська 70 </t>
  </si>
  <si>
    <t xml:space="preserve">школа №2 с.Білогородка </t>
  </si>
  <si>
    <t xml:space="preserve">права Б С Д Водій вантажко авто </t>
  </si>
  <si>
    <t xml:space="preserve">одружений дружина;Овсієнко Анна Ігорівна-1986-0978221148-Києвська обл.Бучанський р-н с.Білогородка вул.Покровська 70  мати;Овсієнко Валентина Василівна -1959-Києвська обл.Бучанський р-н с.Білогородка вул.Покровська 70</t>
  </si>
  <si>
    <t xml:space="preserve">0965034940</t>
  </si>
  <si>
    <t xml:space="preserve">9585</t>
  </si>
  <si>
    <t xml:space="preserve">Омельченко Микола Миколайович</t>
  </si>
  <si>
    <t xml:space="preserve">3264907431</t>
  </si>
  <si>
    <t xml:space="preserve">АГ 627713</t>
  </si>
  <si>
    <t xml:space="preserve">ВН 320388</t>
  </si>
  <si>
    <t xml:space="preserve">Житомирська обл. м.Житомир вул.Котовського 33 кв 18</t>
  </si>
  <si>
    <t xml:space="preserve">ПТУ№1 м.Житомир 2016 маляр-штукатур</t>
  </si>
  <si>
    <t xml:space="preserve">будівник 15 років Права Б,С</t>
  </si>
  <si>
    <t xml:space="preserve">дружина: Омельченко Ірина Олександрівна -1988- 0671518697 -Житомирська обл. м.Житомир вул.Котовського 33 кв 18 мати: Омельченко Наталія Євгенівна -1963- 0972713774 - Житомир вул.Ціалковського 7 кв 42</t>
  </si>
  <si>
    <t xml:space="preserve">0960927103</t>
  </si>
  <si>
    <t xml:space="preserve">Омельчук Олександр Володимирович</t>
  </si>
  <si>
    <t xml:space="preserve">3144704276</t>
  </si>
  <si>
    <t xml:space="preserve">АГ 167652</t>
  </si>
  <si>
    <t xml:space="preserve">ВН 074370
Баранівським РВ УМВС України в Житомирській області
18.03.2002</t>
  </si>
  <si>
    <t xml:space="preserve">Житомирська обл. с.Першотравинське</t>
  </si>
  <si>
    <t xml:space="preserve">Київська обл. с.Софіївська Борщагівка вул.Свободи 1с кв 270</t>
  </si>
  <si>
    <t xml:space="preserve">11 класів </t>
  </si>
  <si>
    <t xml:space="preserve">сантехнік 10 років</t>
  </si>
  <si>
    <t xml:space="preserve">дружина: Сіртакова Світлана Володимирівна -1973- 0672737263 - Київська обл. с.Софіївська Борщагівка вул.Свободи 1с кв 270 мати: Омельчук Мая Михайлівна - 1962- 0979420561 - Житомирська обл. с.Першотравинське вул.Шевченка 68</t>
  </si>
  <si>
    <t xml:space="preserve">0977427451</t>
  </si>
  <si>
    <t xml:space="preserve">Орленко Олексій Юрійович</t>
  </si>
  <si>
    <t xml:space="preserve">3033712473</t>
  </si>
  <si>
    <t xml:space="preserve">АГ 167656</t>
  </si>
  <si>
    <t xml:space="preserve">GB 490688</t>
  </si>
  <si>
    <t xml:space="preserve">Запорізька обл. м.Запоріжжя</t>
  </si>
  <si>
    <t xml:space="preserve">м.Запоріжжя вул.Магістральна 86 кв 83</t>
  </si>
  <si>
    <t xml:space="preserve">ПТУ№ 27 м.Запоріжжя 2001 електро-газо зварювальник</t>
  </si>
  <si>
    <t xml:space="preserve">Контролер якості логістичної компанії 1 рік </t>
  </si>
  <si>
    <t xml:space="preserve">дружина: Орленко Анна Юріївна -1992- 0933489706 - м.Київ вул.Українського відродження 5 кв 61 мати: Орленко Галина Олександрівна -1944 - 0674431647 - м.Запоріжжя вул.Магістральна 86 кв 83</t>
  </si>
  <si>
    <t xml:space="preserve">0637559442</t>
  </si>
  <si>
    <t xml:space="preserve">125 774А</t>
  </si>
  <si>
    <t xml:space="preserve">9588</t>
  </si>
  <si>
    <t xml:space="preserve">Павленко Дмитро Вікторович</t>
  </si>
  <si>
    <t xml:space="preserve">3145414455</t>
  </si>
  <si>
    <t xml:space="preserve">АГ 366433</t>
  </si>
  <si>
    <t xml:space="preserve">ВН 215742
Житомирським МВ УМВС УКР в Житомирської обл
23.08.2003</t>
  </si>
  <si>
    <t xml:space="preserve">м. Житомир
пров. Культури, буд. 17</t>
  </si>
  <si>
    <t xml:space="preserve">Львівська Політехніка,
2008
дизайнер з архітектури</t>
  </si>
  <si>
    <t xml:space="preserve">художник, 3Д графіка - 6 р
Права кат. B</t>
  </si>
  <si>
    <t xml:space="preserve">одружений
дружина: Павленко Аліна Григорівна
м. Житомир
пров. Культури, буд. 17, 0961647202
мати: Павленко Валентина Олександрівна, 
м. Житомир
пров. Культури, буд. 17
0975807775</t>
  </si>
  <si>
    <t xml:space="preserve">0978159595</t>
  </si>
  <si>
    <t xml:space="preserve"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</si>
  <si>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 xml:space="preserve">А2900 по розподілу 
ВІМ</t>
  </si>
  <si>
    <t xml:space="preserve">Пронь Володимир Романович</t>
  </si>
  <si>
    <t xml:space="preserve">3476310971</t>
  </si>
  <si>
    <t xml:space="preserve">АГ 167645</t>
  </si>
  <si>
    <t xml:space="preserve">009455801
8040
31.07.2023</t>
  </si>
  <si>
    <t xml:space="preserve">Черкаська обл.Уманський р-н с.Вільшанка</t>
  </si>
  <si>
    <t xml:space="preserve">м.Киів вул.Одеська 19</t>
  </si>
  <si>
    <t xml:space="preserve">ПТУ №1 м.Вінниця водій камянщик 2000р</t>
  </si>
  <si>
    <t xml:space="preserve">Різбляр на металобазі 8 років </t>
  </si>
  <si>
    <t xml:space="preserve">неодружений мати:Пронь Вікторія Миколаівна-1965-0987628413-Вінницька обл.Гайсинський р-н с.Костюківка вул.Молодіжна 30 </t>
  </si>
  <si>
    <t xml:space="preserve">0988922761</t>
  </si>
  <si>
    <t xml:space="preserve">Пясецький Віталій Анатолійович</t>
  </si>
  <si>
    <t xml:space="preserve">3197421298</t>
  </si>
  <si>
    <t xml:space="preserve">АГ 132364</t>
  </si>
  <si>
    <t xml:space="preserve">008797946
0521
20.02.23</t>
  </si>
  <si>
    <t xml:space="preserve">Вінницька обл. с.Іванів</t>
  </si>
  <si>
    <t xml:space="preserve">Вінницька обл. с.Іванів вул.Космонавтів 8</t>
  </si>
  <si>
    <t xml:space="preserve">ПТУ№21 м.Калинівка 2006 газозварювальник</t>
  </si>
  <si>
    <t xml:space="preserve">Автомийщик 4 роки </t>
  </si>
  <si>
    <t xml:space="preserve">сестра: Кравчук Тетяна Казимирівна -1977- 0678795855 - Вінницька обл. с.Іванів вул.Корольова 27 плимінниця: Жовнір Катерина Юріївна -1997- 0 - м.Одеса </t>
  </si>
  <si>
    <t xml:space="preserve">0689707016</t>
  </si>
  <si>
    <t xml:space="preserve">Рибак Микола Іванович</t>
  </si>
  <si>
    <t xml:space="preserve">3073503791</t>
  </si>
  <si>
    <t xml:space="preserve">АГ 627702</t>
  </si>
  <si>
    <t xml:space="preserve">011365313
1829
09.12.2024</t>
  </si>
  <si>
    <t xml:space="preserve">Житомирська обл. с.Попільня</t>
  </si>
  <si>
    <t xml:space="preserve">Житомирська обл. с.Попільня вул.Прикордонників 96</t>
  </si>
  <si>
    <t xml:space="preserve">ПТУ№32 м.Андрушівка 2002 тракторист</t>
  </si>
  <si>
    <t xml:space="preserve">вантажник 5 років Права С</t>
  </si>
  <si>
    <t xml:space="preserve">брат: Рибак Сергій Іванович -1985- не пам'ятає Житомирська обл. с.Гальчин вул.Центральна 59 </t>
  </si>
  <si>
    <t xml:space="preserve">0689246211</t>
  </si>
  <si>
    <t xml:space="preserve">7455</t>
  </si>
  <si>
    <t xml:space="preserve">Самборський Василь Олександрович</t>
  </si>
  <si>
    <t xml:space="preserve">Кременецького районного</t>
  </si>
  <si>
    <t xml:space="preserve">3361717697</t>
  </si>
  <si>
    <t xml:space="preserve">АВ 879295</t>
  </si>
  <si>
    <t xml:space="preserve">НЮ 190040
Кременецьким РВ УМВС УКР в Тернопільській обл
</t>
  </si>
  <si>
    <t xml:space="preserve">Тернопільська обл. с.Кімнита</t>
  </si>
  <si>
    <t xml:space="preserve">Тернопільська обл. с.Гаї вул.Михайла Циганюка </t>
  </si>
  <si>
    <t xml:space="preserve">ПТУ№6 м.Кременець 2008 слюсар з ремонту автомобілів</t>
  </si>
  <si>
    <t xml:space="preserve">слюсар з ремонту автомобілів 10 років Права Б</t>
  </si>
  <si>
    <t xml:space="preserve">дружина : Самборська Мар'яна Василівна -1993- 0978053358 - Тернопільська обл. с.Гаї вул.Михайла Циганюка мати: Самборська Неля Михайлівна -1971- 0677135623 - Тернопільська обл. с.Гаї вул.Михайла Циганюка</t>
  </si>
  <si>
    <t xml:space="preserve">0683839197</t>
  </si>
  <si>
    <t xml:space="preserve">Сироїжко Віктор Іванович</t>
  </si>
  <si>
    <t xml:space="preserve">3118326134</t>
  </si>
  <si>
    <t xml:space="preserve">АГ 482094</t>
  </si>
  <si>
    <t xml:space="preserve">009222378
6817
05.06.2023</t>
  </si>
  <si>
    <t xml:space="preserve">Хмельницька обл. м.Городок</t>
  </si>
  <si>
    <t xml:space="preserve">Хмельницька обл. м.Городок вул.Ярослава Мудрого 29 кв 2</t>
  </si>
  <si>
    <t xml:space="preserve">ПТУ м.Городок маляр штукатур</t>
  </si>
  <si>
    <t xml:space="preserve">пилорама 3 роки </t>
  </si>
  <si>
    <t xml:space="preserve">мати: Сироїжко Валентина Іванівна -1973- 0968100033 - Хмельницька обл. м.Городок вул.Ярослава Мудрого 29 кв 2 сестра: Пригродецька Ірина Іванівна -1993- не пам'ятає</t>
  </si>
  <si>
    <t xml:space="preserve">0969877335</t>
  </si>
  <si>
    <t xml:space="preserve">Степанець Валентин Олександрович</t>
  </si>
  <si>
    <t xml:space="preserve">3067623979</t>
  </si>
  <si>
    <t xml:space="preserve">АГ 366161</t>
  </si>
  <si>
    <t xml:space="preserve">АВ 203687
Козятинським РВ УМВС УКР в Вінницькій обл
04.04.2001</t>
  </si>
  <si>
    <t xml:space="preserve">Вінницька обл
Козятинський р-н
с. Пиківець</t>
  </si>
  <si>
    <t xml:space="preserve">Житомирська обл.
м. Бердичів, вул. Мостового, буд. 50</t>
  </si>
  <si>
    <t xml:space="preserve">Пиківецька ЗОШ
2000</t>
  </si>
  <si>
    <t xml:space="preserve">не одружений
цив. Дружина: Мельничук Олена Віталіївна,
Житомирська обл.
м. Бердичів, вул. Мостового, буд. 50, 0964636456
сестра: Тяпова Олена Сергіївна
Вінницька обл
Козятинський р-н
с. Пиківець, вул. Перемоги, буд. 20, 0961219802</t>
  </si>
  <si>
    <t xml:space="preserve">0932296981</t>
  </si>
  <si>
    <t xml:space="preserve">3/3253</t>
  </si>
  <si>
    <t xml:space="preserve">Стець Володимир Володимирович</t>
  </si>
  <si>
    <t xml:space="preserve">3177900293</t>
  </si>
  <si>
    <t xml:space="preserve">АГ 592250</t>
  </si>
  <si>
    <t xml:space="preserve">АН 136858
Жовтоводським МВ УМВС УКР в Дніпропетровській обл
17.03.2003</t>
  </si>
  <si>
    <t xml:space="preserve">Дніпропетровська обл.м.Жовті Води </t>
  </si>
  <si>
    <t xml:space="preserve">Дніпропетровська обл.м.Жовті Води вул.Івана Франка 54 кв 44 </t>
  </si>
  <si>
    <t xml:space="preserve">ІП Стратегія м.Жовті Води 2009 менеджер економіст </t>
  </si>
  <si>
    <t xml:space="preserve">права Б Економіст 5 років </t>
  </si>
  <si>
    <t xml:space="preserve">одружений  дружину ;Стець Тетяна Олександрівна-1985-Дніпропетровська обл.м.Жовті Води вул.Івана Франка 54 кв 44 сестра;Філіпова Мая Володимирівна -1985-0506077236-м.кривий Ріг </t>
  </si>
  <si>
    <t xml:space="preserve">0663590713</t>
  </si>
  <si>
    <t xml:space="preserve">1/18896</t>
  </si>
  <si>
    <t xml:space="preserve">Сукач Дмитро Михайлович</t>
  </si>
  <si>
    <t xml:space="preserve">3137012452</t>
  </si>
  <si>
    <t xml:space="preserve">АГ 592742</t>
  </si>
  <si>
    <t xml:space="preserve">ЕА 992313</t>
  </si>
  <si>
    <t xml:space="preserve">Кіровоградська обл.
Добровеличківський р-н
с. Вороб'ївка</t>
  </si>
  <si>
    <t xml:space="preserve">Кіровоградська обл.
Новоукраїнський р-н
с. Вороб'ївка
вул. Миру, буд. 63</t>
  </si>
  <si>
    <t xml:space="preserve">Кіровоградський Національний Технічний Університет
2008
інженер-механік</t>
  </si>
  <si>
    <t xml:space="preserve">тракторист / механізатор
Права кат. B</t>
  </si>
  <si>
    <t xml:space="preserve">одружений
дружина: Сукач Юлія Михайлівна,
Кіровоградська обл., Новоукраїнський р-н, с. Вороб'ївка, вул. Миру, буд. 63, 0673986031
мати: Сукач Олена Ростиславівна,
Кіровоградська обл., Новоукраїнський р-н, с. Вороб'ївка, вул. Миру, буд. 63, 0977521918</t>
  </si>
  <si>
    <t xml:space="preserve">0966321570</t>
  </si>
  <si>
    <t xml:space="preserve">Тарасов Павло Васильович</t>
  </si>
  <si>
    <t xml:space="preserve">2967822512</t>
  </si>
  <si>
    <t xml:space="preserve">АГ 167654</t>
  </si>
  <si>
    <t xml:space="preserve">МЕ 738953
Святошинським РУ ГУМВС України в м.Кмєві
25.03.2006</t>
  </si>
  <si>
    <t xml:space="preserve">м.Киів вул.М.Ушакова 20а 118</t>
  </si>
  <si>
    <t xml:space="preserve">Чеське училище стиліст перукар </t>
  </si>
  <si>
    <t xml:space="preserve">права Б  Священик </t>
  </si>
  <si>
    <t xml:space="preserve">неодружений мати;Тарасова Тетяна Семенівна-1960-0679026902-м.Киів вул.М.Ушакова 20а 118 батько;Тарасов Василь Михайлович -1955-0674965375-м.Киів вул.М.Ушакова 20а 118</t>
  </si>
  <si>
    <t xml:space="preserve">0937723531</t>
  </si>
  <si>
    <t xml:space="preserve">21070</t>
  </si>
  <si>
    <t xml:space="preserve">Чех Павло Петрович</t>
  </si>
  <si>
    <t xml:space="preserve">3416214030</t>
  </si>
  <si>
    <t xml:space="preserve">АГ 482098</t>
  </si>
  <si>
    <t xml:space="preserve">НВ 730992
Хмельницьким МВ УДМС УКР в Хмельницькій обл
29.05.2015</t>
  </si>
  <si>
    <t xml:space="preserve">м.Хмельницький </t>
  </si>
  <si>
    <t xml:space="preserve">м.Хмельницький вул.Глінки 20 </t>
  </si>
  <si>
    <t xml:space="preserve">Хмельницький ліцей електроніки №18 2012 Слюсар електрик </t>
  </si>
  <si>
    <t xml:space="preserve">Грущик 3 роки </t>
  </si>
  <si>
    <t xml:space="preserve">неодружений мати;Чех Олена Миколаівна-1973-0976113216-Хмельницька обл.Ярмоленецький р-н с.Тарасівка вул.Шухевича 20 дівчина ;Гладищук Надія Петрівна -1995-0680133928-м.Хмельницький вул.Глінки 20 </t>
  </si>
  <si>
    <t xml:space="preserve">0937169545</t>
  </si>
  <si>
    <t xml:space="preserve">Чудак Руслан Володимирович</t>
  </si>
  <si>
    <t xml:space="preserve">3428300034</t>
  </si>
  <si>
    <t xml:space="preserve">АГ 487408</t>
  </si>
  <si>
    <t xml:space="preserve">КМ 647014
Білгород-Дністровським РВ ГУ МВС УКР в Одеській обл
19.01.2010</t>
  </si>
  <si>
    <t xml:space="preserve">Одеська обл. с.Стара Царичанка</t>
  </si>
  <si>
    <t xml:space="preserve">Одеська обл. с.Стара Царичанка вул.Покровська 54</t>
  </si>
  <si>
    <t xml:space="preserve">Миколаївський національний університет корабле будування 2018 механік судових енергетичних установок</t>
  </si>
  <si>
    <t xml:space="preserve">менеджер з підбору автозапчастин 5 років Права Б</t>
  </si>
  <si>
    <t xml:space="preserve">мати: Чудак Галина Іванівна -1969- 0960415016 -Одеська обл. с.Стара Царичанка вул.Покровська 54 сестра: Чудак Тетяна Володимирівна -1992- 0501795316 - м.Одеса вул.Польська 15 кв </t>
  </si>
  <si>
    <t xml:space="preserve">0637437796</t>
  </si>
  <si>
    <t xml:space="preserve">Шиманський Володимир Володимирович</t>
  </si>
  <si>
    <t xml:space="preserve">2843505413</t>
  </si>
  <si>
    <t xml:space="preserve">АГ 627711</t>
  </si>
  <si>
    <t xml:space="preserve">ВМ 434058
Богунським РВ УМВС України в Житомирській області
19.11.1997</t>
  </si>
  <si>
    <t xml:space="preserve">Житомирська обл. м.Житомир вул.Лесі Українки 13 кв</t>
  </si>
  <si>
    <t xml:space="preserve">Житомирський будівельний технікум 1999 будівельник</t>
  </si>
  <si>
    <t xml:space="preserve">будівництво 5 років Права А,Б,С,Д</t>
  </si>
  <si>
    <t xml:space="preserve">дружина : Неділько Інна Володимирівна -1966- 0672947057 - Житомирська обл. м.Житомир вул.Лесі Українки 13 кв мати: Шиманська Ніна Володимирівна -1949- не має - Житомирська обл. с.Ново Івницька проживає на території військової частини</t>
  </si>
  <si>
    <t xml:space="preserve">не має (викинув при ТЦК)</t>
  </si>
  <si>
    <t xml:space="preserve">121 144 А</t>
  </si>
  <si>
    <t xml:space="preserve">Шкварчук Андрій Петрович</t>
  </si>
  <si>
    <t xml:space="preserve">3197425774</t>
  </si>
  <si>
    <t xml:space="preserve">АВ 074002</t>
  </si>
  <si>
    <t xml:space="preserve">АВ 606241
Жмеринським РВ УМВС УКР у Вінницькій обл
20.07.2004</t>
  </si>
  <si>
    <t xml:space="preserve">Вінницька обл. с.Серпинівці</t>
  </si>
  <si>
    <t xml:space="preserve">Вінницька обл. с.Серпинівці вул.Залізнична 12</t>
  </si>
  <si>
    <t xml:space="preserve">ПТУ№1 м.Жмеренка 2008 електромонтер</t>
  </si>
  <si>
    <t xml:space="preserve">механік на залізниці 18 років </t>
  </si>
  <si>
    <t xml:space="preserve">дружина: Шкварчук Вікторія Василівна -1986- 0635525149 -Вінницька обл. с.Серпинівці вул.Залізнична 12 мати: Шкварчук Ніна Петрівна -1957- 0637419352 - Вінницька обл. с.Серпинівці вул.Центральна</t>
  </si>
  <si>
    <t xml:space="preserve">0637419365</t>
  </si>
  <si>
    <t xml:space="preserve">11585</t>
  </si>
  <si>
    <t xml:space="preserve">Школяр Олександр Сергійович</t>
  </si>
  <si>
    <t xml:space="preserve">33799914210</t>
  </si>
  <si>
    <t xml:space="preserve">АГ 486668</t>
  </si>
  <si>
    <t xml:space="preserve">АВ 821702
Вінницьким РВ УМВС  України уВінницькій області
13.09.2008</t>
  </si>
  <si>
    <t xml:space="preserve">Вінницька обл
Вінницький р-н
с. Писарівка</t>
  </si>
  <si>
    <t xml:space="preserve">Вінницька обл
Вінницький р-н
с. Писарівка
вул. Козацької Слави, буд. 118</t>
  </si>
  <si>
    <t xml:space="preserve">Вінницький Національний Технічний Університет
2015
автомобілі і автомобільне господарство</t>
  </si>
  <si>
    <t xml:space="preserve">автомаляр
Права кат. B</t>
  </si>
  <si>
    <t xml:space="preserve">одружений
дружина: Школяр Катерина Анатоліївна,
Вінницька обл, Вінницький р-н, с. Писарівка, вул. Козацької Слави, буд. 118, 09669582
батько: Школяр Сергій Степанович
Вінницька обл, Вінницький р-н, с. Писарівка, вул. Козацької Слави, буд. 118, 0984529209</t>
  </si>
  <si>
    <t xml:space="preserve">0978398229</t>
  </si>
  <si>
    <t xml:space="preserve">Шпріхер Єгор В'ячеславович</t>
  </si>
  <si>
    <t xml:space="preserve">3286817876</t>
  </si>
  <si>
    <t xml:space="preserve">АГ 627783</t>
  </si>
  <si>
    <t xml:space="preserve">Житомирська обл
Житомирський р-н
смт. Новогуйвинське</t>
  </si>
  <si>
    <t xml:space="preserve">Житомирська обл
Житомирський р-н
с. Волиця
вул. Озерна, буд. 21</t>
  </si>
  <si>
    <t xml:space="preserve">Новогуйвинська ЗОШ
2001</t>
  </si>
  <si>
    <t xml:space="preserve">не одружений
сестра: Шпріхер Тетяна Василівна,
Житомирська обл
м. Коростень</t>
  </si>
  <si>
    <t xml:space="preserve">100 915 У</t>
  </si>
  <si>
    <t xml:space="preserve">9/16467</t>
  </si>
  <si>
    <t xml:space="preserve">06 грудня 2025 року</t>
  </si>
  <si>
    <t xml:space="preserve">Гончаренко Олександр Дмитрович</t>
  </si>
  <si>
    <t xml:space="preserve">3680008272</t>
  </si>
  <si>
    <t xml:space="preserve">АГ480880</t>
  </si>
  <si>
    <t xml:space="preserve">003368509
виданий 6825
20.05.2019</t>
  </si>
  <si>
    <t xml:space="preserve">Хмельницька обл. Шепетівський р-н м. Полони</t>
  </si>
  <si>
    <t xml:space="preserve">Хмельницька обл. Шепетівський р-н смт. Понінка вул. Півнюка буд 1 кв 25</t>
  </si>
  <si>
    <t xml:space="preserve">ППЛ м. Понінка 2018 електромонтер</t>
  </si>
  <si>
    <t xml:space="preserve">будівельник 1 рік </t>
  </si>
  <si>
    <t xml:space="preserve">бабуся : Кушпіль Валентина Володимирівна - 1959 - 0689847275 - Хмельницька обл. Шепетівський р-н смт. Понінка вул. Півнюка буд 1 кв 25</t>
  </si>
  <si>
    <t xml:space="preserve">0986378651</t>
  </si>
  <si>
    <t xml:space="preserve">№ 354</t>
  </si>
  <si>
    <t xml:space="preserve">9611</t>
  </si>
  <si>
    <t xml:space="preserve">6 грудня 2025 року</t>
  </si>
  <si>
    <t xml:space="preserve">Капарчук Олег Іванович</t>
  </si>
  <si>
    <t xml:space="preserve">3094322797</t>
  </si>
  <si>
    <t xml:space="preserve">АГ 366436</t>
  </si>
  <si>
    <t xml:space="preserve">ВН 041569
Житомирським МВ УМВС УКР в Житомирській обл
11.08.2001</t>
  </si>
  <si>
    <t xml:space="preserve">м.Житомир</t>
  </si>
  <si>
    <t xml:space="preserve">м.Житомир вул. Вільський шлях буд 16б кв 5</t>
  </si>
  <si>
    <t xml:space="preserve">ЖАТК 2004 механік</t>
  </si>
  <si>
    <t xml:space="preserve">механік 15 років права Б. С,</t>
  </si>
  <si>
    <t xml:space="preserve">дружина: Капарчук Інна Василівна - 1987 - м.Житомир вул. Вільський шлях буд 16б кв 5</t>
  </si>
  <si>
    <t xml:space="preserve">0967001487</t>
  </si>
  <si>
    <t xml:space="preserve">Ковалинський Володимир Анатолійович</t>
  </si>
  <si>
    <t xml:space="preserve">3673711618</t>
  </si>
  <si>
    <t xml:space="preserve">АГ366437</t>
  </si>
  <si>
    <t xml:space="preserve">ВН690363
Олевським РС УДМС України в Житомирській обл.
09.08.2016</t>
  </si>
  <si>
    <t xml:space="preserve">Житомирська обл. м. Олевськ</t>
  </si>
  <si>
    <t xml:space="preserve">Житомирська обл. м. Олевськ вул. Устима Кармалюка буд 34</t>
  </si>
  <si>
    <t xml:space="preserve">ЖАДКНТУ 2021 механік</t>
  </si>
  <si>
    <t xml:space="preserve">механік 3 роки права Б</t>
  </si>
  <si>
    <t xml:space="preserve">мати: Коваленська Марія Михайлівна - 1965 - Житомирська обл. м. Олевськ вул. Устима Кармалюка буд 34  </t>
  </si>
  <si>
    <t xml:space="preserve">0983626303</t>
  </si>
  <si>
    <t xml:space="preserve">Марусич Денис Леонідович</t>
  </si>
  <si>
    <t xml:space="preserve">3447113197</t>
  </si>
  <si>
    <t xml:space="preserve">АГ 366438</t>
  </si>
  <si>
    <t xml:space="preserve">006493419
1836
06.08.2021</t>
  </si>
  <si>
    <t xml:space="preserve">Житомирська обл.смт.Червоне</t>
  </si>
  <si>
    <t xml:space="preserve">м.Житомир вул.Грушевського 16 кв.23</t>
  </si>
  <si>
    <t xml:space="preserve">ПТУ м.Біла Церква 2013 монтажник двигунів та обслуговування</t>
  </si>
  <si>
    <t xml:space="preserve">ремонт прінтеров і заправка катреджів 11 років </t>
  </si>
  <si>
    <t xml:space="preserve">одружений                      дружина:Марусич Альона Михайлівна-1992-0984991539-м.Житомир вул.Грушевського 16 кв.23                 
</t>
  </si>
  <si>
    <t xml:space="preserve">0988298034</t>
  </si>
  <si>
    <t xml:space="preserve">21143</t>
  </si>
  <si>
    <t xml:space="preserve">Недбальський Дмитро Анатолійович</t>
  </si>
  <si>
    <t xml:space="preserve">3495515476</t>
  </si>
  <si>
    <t xml:space="preserve">АГ 4882103</t>
  </si>
  <si>
    <t xml:space="preserve">009135674
6833
15.05.2023</t>
  </si>
  <si>
    <t xml:space="preserve">Хмельницький р-н
с. Давидківці</t>
  </si>
  <si>
    <t xml:space="preserve">Хмельницький р-н
с. Давидківці
вул. Затишна 15</t>
  </si>
  <si>
    <t xml:space="preserve">ЗОШ
с.Давидківці
2012</t>
  </si>
  <si>
    <t xml:space="preserve">будівельник, електрик 12 років</t>
  </si>
  <si>
    <t xml:space="preserve">батько: Недбальський Анатолій Володимирович - 1963 - 0969560530 - Хмельницький р-н с. Давидківці вул. Затишна 15
сестра: Севачук Ірина Вікторівна - 1986 - Хмельницький р-н с. Давидківці</t>
  </si>
  <si>
    <t xml:space="preserve">0681707828</t>
  </si>
  <si>
    <t xml:space="preserve">9608</t>
  </si>
  <si>
    <t xml:space="preserve">Осецький Олекандр Мичеславович</t>
  </si>
  <si>
    <t xml:space="preserve">3567310697</t>
  </si>
  <si>
    <t xml:space="preserve">АГ 627688</t>
  </si>
  <si>
    <t xml:space="preserve">009179064</t>
  </si>
  <si>
    <t xml:space="preserve">Житомирська обл.с.Нова Борова</t>
  </si>
  <si>
    <t xml:space="preserve">Житомирська обл.с.Нова Борова вул.Набережна 7 корпус 2</t>
  </si>
  <si>
    <t xml:space="preserve">ПТУ№13 м.Житомир 2015 продавець консультант бармен</t>
  </si>
  <si>
    <t xml:space="preserve">шиномонтажник 5 років Права В</t>
  </si>
  <si>
    <t xml:space="preserve">неодружений                                             батько:Осецький Віктор Йосипович-1955-0956704798-Житомирська обл.с.Нова Борова вул.Набережна 7 корпус 2                      сестра:Матвієць Людмила Мичеславівна-1980-0688962274-м.Бровари</t>
  </si>
  <si>
    <t xml:space="preserve">0981085883</t>
  </si>
  <si>
    <t xml:space="preserve">3207</t>
  </si>
  <si>
    <t xml:space="preserve">Стецик Олександр Борисович</t>
  </si>
  <si>
    <t xml:space="preserve">3229222554</t>
  </si>
  <si>
    <t xml:space="preserve">АГ 004354</t>
  </si>
  <si>
    <t xml:space="preserve">КО 574482</t>
  </si>
  <si>
    <t xml:space="preserve">Полтавська обл
Пирятинський р-н
с. Велика Круча</t>
  </si>
  <si>
    <t xml:space="preserve">Черкаська обл
Жашківський р-н
с. Безпечне
вул.Центральна 57</t>
  </si>
  <si>
    <t xml:space="preserve">Проф Ліцей №9
м.Умань
2008
маляр, штукатур, плиточник, облицювальник</t>
  </si>
  <si>
    <t xml:space="preserve">комплектувальник на опт.базі 2 роки</t>
  </si>
  <si>
    <t xml:space="preserve">сестра: Шевченко Олександра Вікторівна - 1986 - 0984136150 - Черкаська обл Уманьський р-н с.Іванівка
брат: Стецик Юрій Борисович - 1982 - 0955819071 - м.Умань вул. Захисників України 6 кв 15</t>
  </si>
  <si>
    <t xml:space="preserve">0939373321</t>
  </si>
  <si>
    <t xml:space="preserve">Стойко Дмитро Андрійович</t>
  </si>
  <si>
    <t xml:space="preserve">3475014499</t>
  </si>
  <si>
    <t xml:space="preserve">АГ482102</t>
  </si>
  <si>
    <t xml:space="preserve">006962454
виданий 6831
26.10.2021</t>
  </si>
  <si>
    <t xml:space="preserve">Хмельницька обл. Хмельницький р-н. с.Давидківці</t>
  </si>
  <si>
    <t xml:space="preserve">Хмельницька обл. Хмельницький р-н. с.Давидківці вул. Лісова буд. 28</t>
  </si>
  <si>
    <t xml:space="preserve">Давидківська загально освтня</t>
  </si>
  <si>
    <t xml:space="preserve">військовий 5 років</t>
  </si>
  <si>
    <t xml:space="preserve">мати: Кушнірук Анна Ішханівна - 1978 - 0973955762 - Германія</t>
  </si>
  <si>
    <t xml:space="preserve">0932271071</t>
  </si>
  <si>
    <t xml:space="preserve">Чернецький Владислав Олегович</t>
  </si>
  <si>
    <t xml:space="preserve">3303514198</t>
  </si>
  <si>
    <t xml:space="preserve">АГ366439</t>
  </si>
  <si>
    <t xml:space="preserve">ВН459988
Богунським РВ УМВС України в Житомирській обл.
16.05.2009</t>
  </si>
  <si>
    <t xml:space="preserve">м.Житомир
вул.Вільський шлях 27а кв 31</t>
  </si>
  <si>
    <t xml:space="preserve">ЗОШ №16
м.Житомир
2005</t>
  </si>
  <si>
    <t xml:space="preserve">мати: Чернецька Валентина Петрівна - 1973 - 0965659642 - Австрія м.Ліц
дядько Міхайленко Євгеній Михайлович - 1983 - 0932122212 - м.Житомир вул.Чехова</t>
  </si>
  <si>
    <t xml:space="preserve">0997193088</t>
  </si>
  <si>
    <t xml:space="preserve">134803А</t>
  </si>
  <si>
    <t xml:space="preserve">9625</t>
  </si>
  <si>
    <t xml:space="preserve">Волосовський Артур Сергійович</t>
  </si>
  <si>
    <t xml:space="preserve">3491613351</t>
  </si>
  <si>
    <t xml:space="preserve">АГ 366444</t>
  </si>
  <si>
    <t xml:space="preserve">ВН 542891</t>
  </si>
  <si>
    <t xml:space="preserve">Житомирська обл. с. Станишівка </t>
  </si>
  <si>
    <t xml:space="preserve">Житомирська обл. с. Станишівка  вул. Олександра Незнайка провулок 2 буд 3</t>
  </si>
  <si>
    <t xml:space="preserve">АПЛ 2020 м.Андрушівка тракторист машиніст</t>
  </si>
  <si>
    <t xml:space="preserve">автомеханік 10 років права А.Б.Ц.</t>
  </si>
  <si>
    <t xml:space="preserve">дружина: Іщук Марина Олегівна - 1998 - 0939051895 Житомирська обл. с. Станишівка  вул. Олександра Незнайка провулок 2 буд 3</t>
  </si>
  <si>
    <t xml:space="preserve">0633717009</t>
  </si>
  <si>
    <t xml:space="preserve">8/11782</t>
  </si>
  <si>
    <t xml:space="preserve">Гарасимів Володимир Борисович</t>
  </si>
  <si>
    <t xml:space="preserve">3523506614</t>
  </si>
  <si>
    <t xml:space="preserve">МО 719238</t>
  </si>
  <si>
    <t xml:space="preserve">НЮ 293294
Борщівським РС УДМС УКР в Тернопільській обл
02.09.2012</t>
  </si>
  <si>
    <t xml:space="preserve">Тернопільська обл.Борщівський р-н.с.Іванків</t>
  </si>
  <si>
    <t xml:space="preserve">Хмельницька обл.камянець-Подільський р-н.с.Ульянівка вул.Центральна</t>
  </si>
  <si>
    <t xml:space="preserve">ТКТНТУ м.Тернопіль 2012 обслуговування компютерних мереж</t>
  </si>
  <si>
    <t xml:space="preserve">електрик 3роки Права В</t>
  </si>
  <si>
    <t xml:space="preserve">неодружений                                          мати:Грабовська Уляна Омельянівна-1984-+491772742293-Німеччина                                сестра:Гарасимів Оксана Борисівна-2000-0984303395-Тернопільська обл.с.Скала Подільська </t>
  </si>
  <si>
    <t xml:space="preserve">0977292307</t>
  </si>
  <si>
    <t xml:space="preserve">А2298 по розподілу</t>
  </si>
  <si>
    <t xml:space="preserve">3/3255</t>
  </si>
  <si>
    <t xml:space="preserve">Кондратюк Сергій Володирович</t>
  </si>
  <si>
    <t xml:space="preserve">3310316319</t>
  </si>
  <si>
    <t xml:space="preserve">АГ 592251</t>
  </si>
  <si>
    <t xml:space="preserve">АН 55628
Криворізьким РВ УМВС УКР в Дніпропетровській обл
06.11.2006</t>
  </si>
  <si>
    <t xml:space="preserve">Дніпропетровська обл. Криворізький р-н. с.Красіно</t>
  </si>
  <si>
    <t xml:space="preserve">м.Кривий Ріг вул. Соколовська буд13 кв65</t>
  </si>
  <si>
    <t xml:space="preserve">ЄУФІМБ 2012р Інженер програміст </t>
  </si>
  <si>
    <t xml:space="preserve">агросфера 16 років права А,Б,С</t>
  </si>
  <si>
    <t xml:space="preserve">дружина: Кондратюк Наталія Володимирівна - 1990 - 0976550434 - м.Кривий Ріг вул. Соколовська буд13 кв65</t>
  </si>
  <si>
    <t xml:space="preserve">0978323820</t>
  </si>
  <si>
    <t xml:space="preserve">9622</t>
  </si>
  <si>
    <t xml:space="preserve">Кузьмін Євгеній Миколайович</t>
  </si>
  <si>
    <t xml:space="preserve">Звягельського районного</t>
  </si>
  <si>
    <t xml:space="preserve">3005703615</t>
  </si>
  <si>
    <t xml:space="preserve">АГ 365805</t>
  </si>
  <si>
    <t xml:space="preserve">МТ 401490
Харківським РВ ГУДМСУ України в Харківській області
06.08.2015</t>
  </si>
  <si>
    <t xml:space="preserve">Житомирська обл.Баранівський р-н.с.Першотравенськ</t>
  </si>
  <si>
    <t xml:space="preserve">Житомирська обл.Баранівський р-н.с.Першотравенськ вул.Шкільна 29</t>
  </si>
  <si>
    <t xml:space="preserve">ПТУ№1 м.Харків 1999 газоелектрозварювальник</t>
  </si>
  <si>
    <t xml:space="preserve">водій 20 років</t>
  </si>
  <si>
    <t xml:space="preserve">одружений                    мати:Кузьміна Тетяна Петрівна-0962044782-Житомирська обл.Баранівський р-н.с.Першотравенськ вул.Шкільна 29                                    сестра:Кузьміна Анна Миколаівна-1987-0982637011-Житомирська обл.Баранівський р-н.с.Першотравенськ вул.Шкільна 29
</t>
  </si>
  <si>
    <t xml:space="preserve">0982660024</t>
  </si>
  <si>
    <t xml:space="preserve">4/23774</t>
  </si>
  <si>
    <t xml:space="preserve">Кукуруза Сергій Петрович</t>
  </si>
  <si>
    <t xml:space="preserve">3552511850</t>
  </si>
  <si>
    <t xml:space="preserve">АГ 099262</t>
  </si>
  <si>
    <t xml:space="preserve">003802203
5614
21.08.2019</t>
  </si>
  <si>
    <t xml:space="preserve">Рівненська обл
Рівненський р-н
с. Синів</t>
  </si>
  <si>
    <t xml:space="preserve">Рівненська обл
Рівненський р-н
с. Синів
вул. Зарічна, буд. 34</t>
  </si>
  <si>
    <t xml:space="preserve">Рівненський професійний ліцей №11
2015
слюсар електрик з ремонту електроустаткування на автомобільному транспорті</t>
  </si>
  <si>
    <t xml:space="preserve">водій (автобус, маршрутки, громадський транспорт) - 6р
Права кат. B, C, D</t>
  </si>
  <si>
    <t xml:space="preserve">одружений
дружина: Кукуруза Вікторія Валентинівна,
Рівненська обл, Рівненський р-н, с. Синів, вул. Зарічна, буд. 34, 0962728117
батько: Кукуруза Петро Володимирович (1971),
Рівненська обл, Рівненський р-н, с. Синів, вул. Зарічна, буд. 34, 0689091585</t>
  </si>
  <si>
    <t xml:space="preserve">0673877666</t>
  </si>
  <si>
    <t xml:space="preserve">Лежнюк Вадим Вікторович</t>
  </si>
  <si>
    <t xml:space="preserve">3545813390</t>
  </si>
  <si>
    <t xml:space="preserve">АГ 366442</t>
  </si>
  <si>
    <t xml:space="preserve">ВН 585806
Бердичівським РВ УДМС УКР в Житомирській обл
16.02.2013</t>
  </si>
  <si>
    <t xml:space="preserve">Житомирська обл.с.Іванківці</t>
  </si>
  <si>
    <t xml:space="preserve">м.Житомир вул.Перемоги 32кв.62</t>
  </si>
  <si>
    <t xml:space="preserve">ВПУ м.Житомир 2021 інженер механік</t>
  </si>
  <si>
    <t xml:space="preserve">комплектувальник проводів 4 роки</t>
  </si>
  <si>
    <t xml:space="preserve">неодружений                                       мати:Лежнюк Наталя Антонівна-0679027633 Житомирська обл.с.Іванківці вул.Квітнева 24</t>
  </si>
  <si>
    <t xml:space="preserve">0985262958</t>
  </si>
  <si>
    <t xml:space="preserve">1307</t>
  </si>
  <si>
    <t xml:space="preserve">Литовченко Костянтин Анатолійович</t>
  </si>
  <si>
    <t xml:space="preserve">Вінницького районного</t>
  </si>
  <si>
    <t xml:space="preserve">3614606976</t>
  </si>
  <si>
    <t xml:space="preserve">АГ 573019</t>
  </si>
  <si>
    <t xml:space="preserve">ЕР 538532
Корабельник РВ в м. Миколаєві УДМС УКР в Миколаївській обл
10.07.2015</t>
  </si>
  <si>
    <t xml:space="preserve">м.Миколаїв</t>
  </si>
  <si>
    <t xml:space="preserve">м.Вінниця вул.Одеська буд 3/4 кв60</t>
  </si>
  <si>
    <t xml:space="preserve">КПІ 2021р мобільний зв'язок</t>
  </si>
  <si>
    <t xml:space="preserve">телекомуніційний інженер  5 років </t>
  </si>
  <si>
    <t xml:space="preserve">Батько: Литовченко Анатолій Миколайович- 1958 - 0935427457 - м.Миколаїв вул.Янтарна буд 262 </t>
  </si>
  <si>
    <t xml:space="preserve">0636560731</t>
  </si>
  <si>
    <t xml:space="preserve">Лук'янчук Віталій Юрійович</t>
  </si>
  <si>
    <t xml:space="preserve">3666008291</t>
  </si>
  <si>
    <t xml:space="preserve">АГ 365807</t>
  </si>
  <si>
    <t xml:space="preserve">0056006353
1810
06.01.2021</t>
  </si>
  <si>
    <t xml:space="preserve">Житомирська обл. Звягельський р-н с. Березники</t>
  </si>
  <si>
    <t xml:space="preserve">Житомирська обл. Звягельський р-н с. Березники вул.Садова буд 3</t>
  </si>
  <si>
    <t xml:space="preserve">ЗОШ1-3 с.Березники </t>
  </si>
  <si>
    <t xml:space="preserve">будівельник 4 роки права Б</t>
  </si>
  <si>
    <t xml:space="preserve">мати: Лукянчук Світлана Анатоліївна - 0987834516 - Житомирська обл. Звягельський р-н с. Березники вул.Садова буд 3</t>
  </si>
  <si>
    <t xml:space="preserve">0680202772</t>
  </si>
  <si>
    <t xml:space="preserve">1074/8/2/6318</t>
  </si>
  <si>
    <t xml:space="preserve">Мельник Олег Любомирович</t>
  </si>
  <si>
    <t xml:space="preserve">3276207334</t>
  </si>
  <si>
    <t xml:space="preserve">АГ 481597</t>
  </si>
  <si>
    <t xml:space="preserve">СЕ 368766
Калуським МРВ УМВС України в Івано-Франківській області
08.10.2021</t>
  </si>
  <si>
    <t xml:space="preserve">Івано-Франківська обл. м. Калуш</t>
  </si>
  <si>
    <t xml:space="preserve">Івано-Франківська обл. м. Калуш вул. Василя Стуса буд 1 кв 66</t>
  </si>
  <si>
    <t xml:space="preserve">НЛТУУ 2012р м.Львів електромеханік</t>
  </si>
  <si>
    <t xml:space="preserve">електрик 6 років права Б </t>
  </si>
  <si>
    <t xml:space="preserve">дружина: Львовська Ольга Русланівна - 1992 - 0968369036 - Івано-Франківська обл. м. Калуш вул. Василя Стуса буд 1 кв 66</t>
  </si>
  <si>
    <t xml:space="preserve">0971209692</t>
  </si>
  <si>
    <t xml:space="preserve">1/18943</t>
  </si>
  <si>
    <t xml:space="preserve">Мокрицький Сергій Володимирович</t>
  </si>
  <si>
    <t xml:space="preserve">2921015311</t>
  </si>
  <si>
    <t xml:space="preserve">АГ 592752</t>
  </si>
  <si>
    <t xml:space="preserve">ЕА 303262</t>
  </si>
  <si>
    <t xml:space="preserve">м. Кропивницький
вул. Андріївська, буд. 12, кв. 88</t>
  </si>
  <si>
    <t xml:space="preserve">Кіровоградський національний технічний університет,
2004
інженер-електрик</t>
  </si>
  <si>
    <t xml:space="preserve">ФОП, проведення інтернету, сигналізації, електрики, відеонагляду - 15 р
Права кат. B</t>
  </si>
  <si>
    <t xml:space="preserve">одружений
дружина: Мокрицька Мар'яна Олександрівна,
м. Кропивницький
вул. Андріївська, буд. 12, кв. 88,0970134241
мати: Мокрицька Людмила Володимирівна (1952), м. Кропивницький, вул. Черноморська, буд. 46, 0991962382</t>
  </si>
  <si>
    <t xml:space="preserve">0972388528</t>
  </si>
  <si>
    <t xml:space="preserve">7/7846</t>
  </si>
  <si>
    <t xml:space="preserve">Моря Сергій Анатолійович</t>
  </si>
  <si>
    <t xml:space="preserve">3241800238</t>
  </si>
  <si>
    <t xml:space="preserve">АГ 576034</t>
  </si>
  <si>
    <t xml:space="preserve">АН 342353
Жовтоводським МВ УМВС України
28.02.2005</t>
  </si>
  <si>
    <t xml:space="preserve">Дніпропетровська обл. м. Жовті Води </t>
  </si>
  <si>
    <t xml:space="preserve">Дніпропетровська обл. м. Жовті Води вул. Ярослава Мудрого буд 15 кв98</t>
  </si>
  <si>
    <t xml:space="preserve">ІП-Стратегія 2012р економіст</t>
  </si>
  <si>
    <t xml:space="preserve">підприємець 2 роки права Б</t>
  </si>
  <si>
    <t xml:space="preserve">мати: Моря Ольга Вікторівна - 1960 - 0984638610 - Дніпропетровська обл. м. Жовті Води вул. Ярослава Мудрого буд 15 кв98</t>
  </si>
  <si>
    <t xml:space="preserve">0974565126</t>
  </si>
  <si>
    <t xml:space="preserve">Сидорчук Леонід Анатолійович</t>
  </si>
  <si>
    <t xml:space="preserve">2960308252</t>
  </si>
  <si>
    <t xml:space="preserve">АГ 366443</t>
  </si>
  <si>
    <t xml:space="preserve">ВМ 555089
Новоград-Волинським МРВ УМВС України в Житомирській області
26.05.1998</t>
  </si>
  <si>
    <t xml:space="preserve">Житомирська обл,
Черняхівський р-н,
с. Велика Горбаша</t>
  </si>
  <si>
    <t xml:space="preserve">м. Житомир,
вул. Вітрука, буд. 29, кв. 60</t>
  </si>
  <si>
    <t xml:space="preserve">ПТУ №5
м. Житомир
1999
маляр-штукатур, плиточник облицювальник</t>
  </si>
  <si>
    <t xml:space="preserve">різноробочий на будівництві</t>
  </si>
  <si>
    <t xml:space="preserve">одружений
дружина: Сидорчук Людмила Миколаївна, 
м. Житомир, вул. Вітрука, буд. 29, кв. 60, 0983244987
мати: Сидорчук Надія Василівна (1958),
Житомирська обл, Черняхівський р-н, с. Троховичі, 0664424987</t>
  </si>
  <si>
    <t xml:space="preserve">0933852766</t>
  </si>
  <si>
    <t xml:space="preserve">9400</t>
  </si>
  <si>
    <t xml:space="preserve">Степаненко Єлисей Сергійович</t>
  </si>
  <si>
    <t xml:space="preserve">3587206333</t>
  </si>
  <si>
    <t xml:space="preserve">АГ 488804</t>
  </si>
  <si>
    <t xml:space="preserve">003684338
1227
31.07.2019</t>
  </si>
  <si>
    <t xml:space="preserve">Дніпропетровська обл
м. Кривий Ріг</t>
  </si>
  <si>
    <t xml:space="preserve">м. Дніпро
вул. Велика Діївська, буд. 8 кв. 54</t>
  </si>
  <si>
    <t xml:space="preserve">Вальдорвська школа I-III ступенів,
м. Кривий ріг 
2015</t>
  </si>
  <si>
    <t xml:space="preserve">священник,
маляр-штукатур</t>
  </si>
  <si>
    <t xml:space="preserve">не одружний
батько: Степаненко Сергій Валерійович (1973),
м. Одеса, вул. ?, 0954780609
наречена: Фасоля Діана Сергіївна,
Вінницька обл, Жмеринський р-н, с. Станіславчик, вул. ?, 0961955693</t>
  </si>
  <si>
    <t xml:space="preserve">0961779551</t>
  </si>
  <si>
    <t xml:space="preserve">9230</t>
  </si>
  <si>
    <t xml:space="preserve">Сторожук Іван Анатолійович</t>
  </si>
  <si>
    <t xml:space="preserve">2882618077</t>
  </si>
  <si>
    <t xml:space="preserve">АГ 486444</t>
  </si>
  <si>
    <t xml:space="preserve">НА 837536</t>
  </si>
  <si>
    <t xml:space="preserve">росія
Алтайський край
Третяковський р-н,
с. Верх Алєйка</t>
  </si>
  <si>
    <t xml:space="preserve">Вінницька обл.
Хмільницкий р-н
с. Журавне
вул. Лесі Українки, буд. 1</t>
  </si>
  <si>
    <t xml:space="preserve">ПТУ №1,
Хмельницька обл, м. Старокостянтинів
1997
електрозварювальник</t>
  </si>
  <si>
    <t xml:space="preserve">не одружений
цив. Дружина: Харчук Тетяна Павлівна,
Вінницька обл.
Хмільницкий р-н
с. Журавне
вул. Лесі Українки, буд. 1, 0963002368
дочка: Сторожук Софія Іванівна,
Вінницька обл.
Хмільницкий р-н
с. Журавне
вул. Лесі Українки, буд. 1, 
</t>
  </si>
  <si>
    <t xml:space="preserve">0684436761</t>
  </si>
  <si>
    <t xml:space="preserve">2/3699</t>
  </si>
  <si>
    <t xml:space="preserve">Цубера Олександр Олександрович</t>
  </si>
  <si>
    <t xml:space="preserve">3652708416</t>
  </si>
  <si>
    <t xml:space="preserve">АГ 592255</t>
  </si>
  <si>
    <t xml:space="preserve">005435784
3529
13.11.2020</t>
  </si>
  <si>
    <t xml:space="preserve">Полтавська обл.м.Пирятин</t>
  </si>
  <si>
    <t xml:space="preserve">Кіровоградська обл.Олександійський р-н.с.Павлиш вул.Перемоги 198</t>
  </si>
  <si>
    <t xml:space="preserve">ПТУ№26м.Кременчуг 2021 машиніст крана</t>
  </si>
  <si>
    <t xml:space="preserve">неодружений                                           мати:Цубера Наталя Іванівна-1977-0680675454-Кіровоградська обл.Олександійський р-н.с.Павлиш вул.Перемоги 198                                батько:Цубера Олександр Михайлович-1975-0666715233</t>
  </si>
  <si>
    <t xml:space="preserve">0998397521</t>
  </si>
  <si>
    <t xml:space="preserve">9618</t>
  </si>
  <si>
    <t xml:space="preserve">Шахов Вадим Ігорович</t>
  </si>
  <si>
    <t xml:space="preserve">3438916290</t>
  </si>
  <si>
    <t xml:space="preserve">АГ 627749</t>
  </si>
  <si>
    <t xml:space="preserve">007642896
1836
05.04.2022</t>
  </si>
  <si>
    <t xml:space="preserve">Житомирська обл.м.Бердичів</t>
  </si>
  <si>
    <t xml:space="preserve">м.Житомир вул.Млинова 5</t>
  </si>
  <si>
    <t xml:space="preserve">ПТУ№1 м.Житомир 2020 гіпсокартонщик</t>
  </si>
  <si>
    <t xml:space="preserve">ммебельщик 6 років </t>
  </si>
  <si>
    <t xml:space="preserve">неодружений                                            мати:Шахова Світлана Леонтівна-1967-0964328351-м.Житомир вул.Млинова 5</t>
  </si>
  <si>
    <t xml:space="preserve">0962789869</t>
  </si>
  <si>
    <t xml:space="preserve">Вінницька</t>
  </si>
  <si>
    <t xml:space="preserve">Вінниця</t>
  </si>
  <si>
    <t xml:space="preserve">1 відділ Хмільницький РТЦК</t>
  </si>
  <si>
    <t xml:space="preserve">першого відділу Хмільницького районного</t>
  </si>
  <si>
    <t xml:space="preserve">Вінницького ОТЦК та СП</t>
  </si>
  <si>
    <t xml:space="preserve">Волинь</t>
  </si>
  <si>
    <t xml:space="preserve">2 відділ Хмільницький РТЦК</t>
  </si>
  <si>
    <t xml:space="preserve">другого відділу Хмільницького районного</t>
  </si>
  <si>
    <t xml:space="preserve">Дніпро</t>
  </si>
  <si>
    <t xml:space="preserve">7 відділ Вінницький РТЦК</t>
  </si>
  <si>
    <t xml:space="preserve">сьомого відділу Вінницького районного</t>
  </si>
  <si>
    <t xml:space="preserve">Донецьк</t>
  </si>
  <si>
    <t xml:space="preserve">Вінницький ОМТЦК</t>
  </si>
  <si>
    <t xml:space="preserve">Житомир</t>
  </si>
  <si>
    <t xml:space="preserve">1 відділ Вінницький РТЦК</t>
  </si>
  <si>
    <t xml:space="preserve">першого відділу Вінницького районного</t>
  </si>
  <si>
    <t xml:space="preserve">Закарпаття</t>
  </si>
  <si>
    <t xml:space="preserve">штаб-сержант</t>
  </si>
  <si>
    <t xml:space="preserve">1 відділ Жмеринський РТЦК</t>
  </si>
  <si>
    <t xml:space="preserve">першого відділу Жмеринського районного</t>
  </si>
  <si>
    <t xml:space="preserve">Запоріжжя</t>
  </si>
  <si>
    <t xml:space="preserve">матрос</t>
  </si>
  <si>
    <t xml:space="preserve">Тульчинський РТЦК</t>
  </si>
  <si>
    <t xml:space="preserve">Івано-Франківськ</t>
  </si>
  <si>
    <t xml:space="preserve">старший матрос</t>
  </si>
  <si>
    <t xml:space="preserve">Хмільницький РТЦК</t>
  </si>
  <si>
    <t xml:space="preserve">Київ місто</t>
  </si>
  <si>
    <t xml:space="preserve">1 відділ Могилів-Подільський РТЦК</t>
  </si>
  <si>
    <t xml:space="preserve">першого відділу Могилів-Подільського районного</t>
  </si>
  <si>
    <t xml:space="preserve">Київ обл</t>
  </si>
  <si>
    <t xml:space="preserve">старшина I статті</t>
  </si>
  <si>
    <t xml:space="preserve">1 відділ Тульчинський РТЦК</t>
  </si>
  <si>
    <t xml:space="preserve">першого відділу Тульчинського районного</t>
  </si>
  <si>
    <t xml:space="preserve">Кропивницький</t>
  </si>
  <si>
    <t xml:space="preserve">головний старшина</t>
  </si>
  <si>
    <t xml:space="preserve">2 відділ Вінницький РТЦК</t>
  </si>
  <si>
    <t xml:space="preserve">другого відділу Вінницького районного</t>
  </si>
  <si>
    <t xml:space="preserve">Луганськ</t>
  </si>
  <si>
    <t xml:space="preserve">прапорщик</t>
  </si>
  <si>
    <t xml:space="preserve">2 відділ Жмеринський РТЦК</t>
  </si>
  <si>
    <t xml:space="preserve">другого відділу Жмеринського районного</t>
  </si>
  <si>
    <t xml:space="preserve">Львів</t>
  </si>
  <si>
    <t xml:space="preserve">2 відділ Могилів-Подільський РТЦК</t>
  </si>
  <si>
    <t xml:space="preserve">другого відділу Могилів-Подільського районного</t>
  </si>
  <si>
    <t xml:space="preserve">Миколаїв</t>
  </si>
  <si>
    <t xml:space="preserve">2 відділ Тульчинський РТЦК</t>
  </si>
  <si>
    <t xml:space="preserve">другого відділу Тульчинського районного</t>
  </si>
  <si>
    <t xml:space="preserve">Одеса</t>
  </si>
  <si>
    <t xml:space="preserve">3 відділ Вінницький РТЦК</t>
  </si>
  <si>
    <t xml:space="preserve">третього відділу Вінницького районного</t>
  </si>
  <si>
    <t xml:space="preserve">Полтава</t>
  </si>
  <si>
    <t xml:space="preserve">3 відділ Могилів-Подільський РТЦК</t>
  </si>
  <si>
    <t xml:space="preserve">третього відділу Могилів-Подільського районного</t>
  </si>
  <si>
    <t xml:space="preserve">Рівне</t>
  </si>
  <si>
    <t xml:space="preserve">3 відділ Тульчинський РТЦК</t>
  </si>
  <si>
    <t xml:space="preserve">третього відділу Тульчинського районного</t>
  </si>
  <si>
    <t xml:space="preserve">Суми</t>
  </si>
  <si>
    <t xml:space="preserve">4 відділ Вінницький РТЦК</t>
  </si>
  <si>
    <t xml:space="preserve">четвертого відділу Вінницького районного</t>
  </si>
  <si>
    <t xml:space="preserve">Тернопіль</t>
  </si>
  <si>
    <t xml:space="preserve">5 відділ Вінницький РТЦК</t>
  </si>
  <si>
    <t xml:space="preserve">п'ятого відділу Вінницького районного</t>
  </si>
  <si>
    <t xml:space="preserve">Харків</t>
  </si>
  <si>
    <t xml:space="preserve">6 відділ Вінницький РТЦК</t>
  </si>
  <si>
    <t xml:space="preserve">шостого відділу Вінницького районного</t>
  </si>
  <si>
    <t xml:space="preserve">Херсон</t>
  </si>
  <si>
    <t xml:space="preserve">Вінницький РТЦК</t>
  </si>
  <si>
    <t xml:space="preserve">Гайсинський РТЦК</t>
  </si>
  <si>
    <t xml:space="preserve">Черкаси</t>
  </si>
  <si>
    <t xml:space="preserve">1 відділ Гайсинський РТЦК</t>
  </si>
  <si>
    <t xml:space="preserve">першого відділу Гайсинського районного</t>
  </si>
  <si>
    <t xml:space="preserve">Чернівці</t>
  </si>
  <si>
    <t xml:space="preserve">2 відділ Гайсинський РТЦК</t>
  </si>
  <si>
    <t xml:space="preserve">другого відділу Гайсинського районного</t>
  </si>
  <si>
    <t xml:space="preserve">Чернігів</t>
  </si>
  <si>
    <t xml:space="preserve">Жмеринський РТЦК</t>
  </si>
  <si>
    <t xml:space="preserve">Могилів-Подільський РТЦК</t>
  </si>
  <si>
    <t xml:space="preserve">Могилів-Подільського районного</t>
  </si>
  <si>
    <t xml:space="preserve">1 відділ Камінь-Каширський РТЦК</t>
  </si>
  <si>
    <t xml:space="preserve">першого відділу Камінь-Каширського районного</t>
  </si>
  <si>
    <t xml:space="preserve">Волинська</t>
  </si>
  <si>
    <t xml:space="preserve">Волинського ОТЦК та СП</t>
  </si>
  <si>
    <t xml:space="preserve">1 відділ Ковельський РТЦК</t>
  </si>
  <si>
    <t xml:space="preserve">першого відділу Ковельського районного</t>
  </si>
  <si>
    <t xml:space="preserve">2 відділ Ковельський РТЦК</t>
  </si>
  <si>
    <t xml:space="preserve">другого відділу Ковельського районного</t>
  </si>
  <si>
    <t xml:space="preserve">4 відділ Ковельський РТЦК</t>
  </si>
  <si>
    <t xml:space="preserve">четвертого відділу Ковельського районного</t>
  </si>
  <si>
    <t xml:space="preserve">3 відділ Ковельський РТЦК</t>
  </si>
  <si>
    <t xml:space="preserve">третього відділу Ковельського районного</t>
  </si>
  <si>
    <t xml:space="preserve">5 відділ Ковельський РТЦК</t>
  </si>
  <si>
    <t xml:space="preserve">п'ятого відділу Ковельського районного</t>
  </si>
  <si>
    <t xml:space="preserve">Луцький ОМТЦК</t>
  </si>
  <si>
    <t xml:space="preserve">Луцького об'єднаного міського</t>
  </si>
  <si>
    <t xml:space="preserve">2 відділ Камінь-Каширський РТЦК</t>
  </si>
  <si>
    <t xml:space="preserve">другого відділу Камінь-Каширського районного</t>
  </si>
  <si>
    <t xml:space="preserve">1 відділ Луцький РТЦК</t>
  </si>
  <si>
    <t xml:space="preserve">першого відділу Луцького районного</t>
  </si>
  <si>
    <t xml:space="preserve">2 відділ Луцький РТЦК</t>
  </si>
  <si>
    <t xml:space="preserve">другого відділу Луцького районного</t>
  </si>
  <si>
    <t xml:space="preserve">Волинський ОТЦК</t>
  </si>
  <si>
    <t xml:space="preserve">Волинського обласного</t>
  </si>
  <si>
    <t xml:space="preserve">2 відділ Володимирського РТЦК</t>
  </si>
  <si>
    <t xml:space="preserve">другого відділу Володимирського районного</t>
  </si>
  <si>
    <t xml:space="preserve">2 відділ Володимир-Волинський РТЦК</t>
  </si>
  <si>
    <t xml:space="preserve">другого відділу Володимир-Волинського районного</t>
  </si>
  <si>
    <t xml:space="preserve">Володимир-Волинський РТЦК</t>
  </si>
  <si>
    <t xml:space="preserve">Володимир-Волинського районного</t>
  </si>
  <si>
    <t xml:space="preserve">Камінь-Каширський РТЦК</t>
  </si>
  <si>
    <t xml:space="preserve">Камінь-Каширського районного</t>
  </si>
  <si>
    <t xml:space="preserve">Ковельський РТЦК</t>
  </si>
  <si>
    <t xml:space="preserve">Ковельського районного</t>
  </si>
  <si>
    <t xml:space="preserve">Луцький РТЦК</t>
  </si>
  <si>
    <t xml:space="preserve">Луцького районного</t>
  </si>
  <si>
    <t xml:space="preserve">1 відділ Дніпровського РТЦК та СП</t>
  </si>
  <si>
    <t xml:space="preserve">першого відділу Дніпровського районного</t>
  </si>
  <si>
    <t xml:space="preserve">Дніпропетровська</t>
  </si>
  <si>
    <t xml:space="preserve">Дніпропетровського ОТЦК та СП</t>
  </si>
  <si>
    <t xml:space="preserve">1 відділ Кам'янського РТЦК та СП</t>
  </si>
  <si>
    <t xml:space="preserve">першого відділу Кам'янського районного</t>
  </si>
  <si>
    <t xml:space="preserve">1 відділ Нікопольського РТЦК та СП</t>
  </si>
  <si>
    <t xml:space="preserve">першого відділу Нікопольського районного</t>
  </si>
  <si>
    <t xml:space="preserve">1 відділ Новомосковський РТЦК та СП</t>
  </si>
  <si>
    <t xml:space="preserve">першого відділу Новомосковського районного</t>
  </si>
  <si>
    <t xml:space="preserve">1 відділ Синельниківського РТЦК та СП</t>
  </si>
  <si>
    <t xml:space="preserve">першого відділу Синельниківського районного</t>
  </si>
  <si>
    <t xml:space="preserve">1 відділ Криворізького РТЦК та СП</t>
  </si>
  <si>
    <t xml:space="preserve">першого відділу Криворізького районного</t>
  </si>
  <si>
    <t xml:space="preserve">2 відділ Кам'янського РТЦК та СП</t>
  </si>
  <si>
    <t xml:space="preserve">другого відділу Кам'янського районного</t>
  </si>
  <si>
    <t xml:space="preserve">2 відділ Нікопольського РТЦК та СП</t>
  </si>
  <si>
    <t xml:space="preserve">другого відділу Нікопольського районного</t>
  </si>
  <si>
    <t xml:space="preserve">3 відділ Кам'янського РТЦК та СП</t>
  </si>
  <si>
    <t xml:space="preserve">третього відділу Кам'янського районного</t>
  </si>
  <si>
    <t xml:space="preserve">4 відділ Кам'янського РТЦК та СП</t>
  </si>
  <si>
    <t xml:space="preserve">четвертого відділу Кам'янського районного</t>
  </si>
  <si>
    <t xml:space="preserve">Амур-Нижньодніпровський РТЦК та СП</t>
  </si>
  <si>
    <t xml:space="preserve">Амур-Нижньодніпровського районного</t>
  </si>
  <si>
    <t xml:space="preserve">2 відділ Дніпровського РТЦК та СП</t>
  </si>
  <si>
    <t xml:space="preserve">другого відділу Дніпровського районного</t>
  </si>
  <si>
    <t xml:space="preserve">міста Дніпра</t>
  </si>
  <si>
    <t xml:space="preserve">Дніпровський РТЦК та СП</t>
  </si>
  <si>
    <t xml:space="preserve">Дніпровського районного</t>
  </si>
  <si>
    <t xml:space="preserve">Індустріальний РТЦК та СП</t>
  </si>
  <si>
    <t xml:space="preserve">Індустріального районного</t>
  </si>
  <si>
    <t xml:space="preserve">Кам'янського РТЦК та СП</t>
  </si>
  <si>
    <t xml:space="preserve">Кам'янського районного</t>
  </si>
  <si>
    <t xml:space="preserve">2 відділ Криворізького РТЦК та СП</t>
  </si>
  <si>
    <t xml:space="preserve">другого відділу Криворізького районного</t>
  </si>
  <si>
    <t xml:space="preserve">Криворізький РТЦК та СП</t>
  </si>
  <si>
    <t xml:space="preserve">Криворізького районного</t>
  </si>
  <si>
    <t xml:space="preserve">2 відділ Синельниківського РТЦК та СП</t>
  </si>
  <si>
    <t xml:space="preserve">другого відділу Синельниківського районного</t>
  </si>
  <si>
    <t xml:space="preserve">Новокодацький РТЦК та СП</t>
  </si>
  <si>
    <t xml:space="preserve">Новокодацького районного</t>
  </si>
  <si>
    <t xml:space="preserve">Покровсько-Тернівський РТЦК та СП</t>
  </si>
  <si>
    <t xml:space="preserve">Покровсько-Тернівського районного</t>
  </si>
  <si>
    <t xml:space="preserve">Самарський РТЦК та СП</t>
  </si>
  <si>
    <t xml:space="preserve">Самарського районного</t>
  </si>
  <si>
    <t xml:space="preserve">Соборний РТЦК та СП</t>
  </si>
  <si>
    <t xml:space="preserve">Соборного районного</t>
  </si>
  <si>
    <t xml:space="preserve">3 відділ Дніпровського РТЦК та СП</t>
  </si>
  <si>
    <t xml:space="preserve">третього відділу Дніпровського районного</t>
  </si>
  <si>
    <t xml:space="preserve">Шевченківський РТЦК та СП</t>
  </si>
  <si>
    <t xml:space="preserve">Шевченківського районного</t>
  </si>
  <si>
    <t xml:space="preserve">3 відділ Криворізького РТЦК та СП</t>
  </si>
  <si>
    <t xml:space="preserve">третього відділу Криворізького районного</t>
  </si>
  <si>
    <t xml:space="preserve">3 відділ Нікопольський РТЦК та СП</t>
  </si>
  <si>
    <t xml:space="preserve">третього відділу Нікопольського районного</t>
  </si>
  <si>
    <t xml:space="preserve">3 відділ Нікопольського РТЦК та СП</t>
  </si>
  <si>
    <t xml:space="preserve">3 відділ Синельниківського РТЦК та СП</t>
  </si>
  <si>
    <t xml:space="preserve">третього відділу Синельниківського районного</t>
  </si>
  <si>
    <t xml:space="preserve">4 відділ Синельниківського РТЦК та СП</t>
  </si>
  <si>
    <t xml:space="preserve">четвертого відділу Синельниківського районного</t>
  </si>
  <si>
    <t xml:space="preserve">5 відділ Синельниківського РТЦК та СП</t>
  </si>
  <si>
    <t xml:space="preserve">п'ятого відділу Синельниківського районного</t>
  </si>
  <si>
    <t xml:space="preserve">Дніпровський ОТЦК та СП</t>
  </si>
  <si>
    <t xml:space="preserve">Дніпровського обласного</t>
  </si>
  <si>
    <t xml:space="preserve">Інгулецький РТЦК та СП</t>
  </si>
  <si>
    <t xml:space="preserve">Інгулецького районного</t>
  </si>
  <si>
    <t xml:space="preserve">Металургійно-Довгинцівський ОРТЦК та СП</t>
  </si>
  <si>
    <t xml:space="preserve">Металургійно-Довгинцівського об'єднаного районного</t>
  </si>
  <si>
    <t xml:space="preserve">Нікопольський РТЦК та СП</t>
  </si>
  <si>
    <t xml:space="preserve">Нікопольського районного</t>
  </si>
  <si>
    <t xml:space="preserve">Новомосковський РТЦК та СП</t>
  </si>
  <si>
    <t xml:space="preserve">Новомосковського районного</t>
  </si>
  <si>
    <t xml:space="preserve">Павлоградський РТЦК та СП</t>
  </si>
  <si>
    <t xml:space="preserve">Павлоградського районного</t>
  </si>
  <si>
    <t xml:space="preserve">Саксаганський РТЦК та СП</t>
  </si>
  <si>
    <t xml:space="preserve">Саксаганського районного</t>
  </si>
  <si>
    <t xml:space="preserve">Синельниківський РТЦК та СП</t>
  </si>
  <si>
    <t xml:space="preserve">Синельниківського районного</t>
  </si>
  <si>
    <t xml:space="preserve">Центрально-Міський РТЦК та СП</t>
  </si>
  <si>
    <t xml:space="preserve">Центрально-Міського районного</t>
  </si>
  <si>
    <t xml:space="preserve">Центрально-Чечелевський РТЦК та СП</t>
  </si>
  <si>
    <t xml:space="preserve">Центрально-Чечелевського районного</t>
  </si>
  <si>
    <t xml:space="preserve">Центрально-Чечелевський ОРТЦК та СП</t>
  </si>
  <si>
    <t xml:space="preserve">Центрально-Чечелівського об'єднаного районного</t>
  </si>
  <si>
    <t xml:space="preserve">1 відділ Краматорського РТЦК та СП</t>
  </si>
  <si>
    <t xml:space="preserve">першого відділу Краматорського районного</t>
  </si>
  <si>
    <t xml:space="preserve">Донецька</t>
  </si>
  <si>
    <t xml:space="preserve">Донецького ОТЦК та СП</t>
  </si>
  <si>
    <t xml:space="preserve">1 відділ Покровський РТЦК та СП</t>
  </si>
  <si>
    <t xml:space="preserve">першого відділу Покровського районного</t>
  </si>
  <si>
    <t xml:space="preserve">2 відділ Краматорського РТЦК та СП</t>
  </si>
  <si>
    <t xml:space="preserve">другого відділу Краматорського районного</t>
  </si>
  <si>
    <t xml:space="preserve">3 відділ Краматорського РТЦК та СП</t>
  </si>
  <si>
    <t xml:space="preserve">третього відділу Краматорського районного</t>
  </si>
  <si>
    <t xml:space="preserve">Бахмутський РТЦК та СП</t>
  </si>
  <si>
    <t xml:space="preserve">Бахмутського районного</t>
  </si>
  <si>
    <t xml:space="preserve">Волноваський РТЦК та СП</t>
  </si>
  <si>
    <t xml:space="preserve">Волноваського районного</t>
  </si>
  <si>
    <t xml:space="preserve">Краматорський РТЦК та СП</t>
  </si>
  <si>
    <t xml:space="preserve">Краматорського районного</t>
  </si>
  <si>
    <t xml:space="preserve">Маріупольський РТЦК та СП</t>
  </si>
  <si>
    <t xml:space="preserve">Маріупольського районного</t>
  </si>
  <si>
    <t xml:space="preserve">Покровський РТЦК та СП</t>
  </si>
  <si>
    <t xml:space="preserve">Покровського районного</t>
  </si>
  <si>
    <t xml:space="preserve">1 відділ Бердичівського РТЦК та СП</t>
  </si>
  <si>
    <t xml:space="preserve">першого відділу Бердичівського районного</t>
  </si>
  <si>
    <t xml:space="preserve">Житомирська</t>
  </si>
  <si>
    <t xml:space="preserve">Житомирського ОТЦК та СП</t>
  </si>
  <si>
    <t xml:space="preserve">1 відділ Житомирського РТЦК та СП</t>
  </si>
  <si>
    <t xml:space="preserve">першого відділу Житомирського районного</t>
  </si>
  <si>
    <t xml:space="preserve">1 відділ Звягельський РТЦК та СП</t>
  </si>
  <si>
    <t xml:space="preserve">першого відділу Звягельського районного</t>
  </si>
  <si>
    <t xml:space="preserve">1 відділ Коростенського РТЦК та СП</t>
  </si>
  <si>
    <t xml:space="preserve">першого відділу Коростенського районного</t>
  </si>
  <si>
    <t xml:space="preserve">2 відділ Бердичівського РТЦК та СП</t>
  </si>
  <si>
    <t xml:space="preserve">другого відділу Бердичівського районного</t>
  </si>
  <si>
    <t xml:space="preserve">2 відділ Житомирського РТЦК та СП</t>
  </si>
  <si>
    <t xml:space="preserve">другого відділу Житомирського районного</t>
  </si>
  <si>
    <t xml:space="preserve">2 відділ Звягельський РТЦК та СП</t>
  </si>
  <si>
    <t xml:space="preserve">другого відділу Звягельського районного</t>
  </si>
  <si>
    <t xml:space="preserve">2 відділ Коростенського РТЦК та СП</t>
  </si>
  <si>
    <t xml:space="preserve">другого відділу Коростенського районного</t>
  </si>
  <si>
    <t xml:space="preserve">3 відділ Житомирського РТЦК та СП</t>
  </si>
  <si>
    <t xml:space="preserve">третього відділу Житомирського районного</t>
  </si>
  <si>
    <t xml:space="preserve">3 відділ Коростенського РТЦК та СП</t>
  </si>
  <si>
    <t xml:space="preserve">третього відділу Коростенського районного</t>
  </si>
  <si>
    <t xml:space="preserve">4 відділ Житомирського РТЦК та СП</t>
  </si>
  <si>
    <t xml:space="preserve">четвертого відділу Житомирського районного</t>
  </si>
  <si>
    <t xml:space="preserve">Бердичівського РТЦК та СП</t>
  </si>
  <si>
    <t xml:space="preserve">4 відділ Коростенського РТЦК та СП</t>
  </si>
  <si>
    <t xml:space="preserve">четвертого відділу Коростенського районного</t>
  </si>
  <si>
    <t xml:space="preserve">Житомирський ОМТЦК та СП</t>
  </si>
  <si>
    <t xml:space="preserve">5 відділ Житомирського РТЦК та СП</t>
  </si>
  <si>
    <t xml:space="preserve">п'ятого відділу Житомирського районного</t>
  </si>
  <si>
    <t xml:space="preserve">6 відділ Житомирського РТЦК та СП</t>
  </si>
  <si>
    <t xml:space="preserve">шостого відділу Житомирського районного</t>
  </si>
  <si>
    <t xml:space="preserve">7 відділ Житомирського РТЦК та СП</t>
  </si>
  <si>
    <t xml:space="preserve">сьомого відділу Житомирського районного</t>
  </si>
  <si>
    <t xml:space="preserve">8 відділ Житомирського РТЦК та СП</t>
  </si>
  <si>
    <t xml:space="preserve">восьмого відділу Житомирського районного</t>
  </si>
  <si>
    <t xml:space="preserve">9 відділ Житомирського РТЦК та СП</t>
  </si>
  <si>
    <t xml:space="preserve">дев'ятого відділу Житомирського районного</t>
  </si>
  <si>
    <t xml:space="preserve">Житомирський ООМЦ</t>
  </si>
  <si>
    <t xml:space="preserve">Житомирського обласного об'єднаного міського</t>
  </si>
  <si>
    <t xml:space="preserve">Житомирський РТЦК та СП</t>
  </si>
  <si>
    <t xml:space="preserve">Звягельський РТЦК та СП</t>
  </si>
  <si>
    <t xml:space="preserve">Коростенський РТЦК та СП</t>
  </si>
  <si>
    <t xml:space="preserve">1 відділ Берегівський РТЦК</t>
  </si>
  <si>
    <t xml:space="preserve">першого відділу Берегівського районного</t>
  </si>
  <si>
    <t xml:space="preserve">Закарпатська</t>
  </si>
  <si>
    <t xml:space="preserve">Закарпатського ОТЦК та СП</t>
  </si>
  <si>
    <t xml:space="preserve">1 відділ Мукачівського РТЦК та СП</t>
  </si>
  <si>
    <t xml:space="preserve">першого відділу Мукачівського районного</t>
  </si>
  <si>
    <t xml:space="preserve">1 відділ Хустського РТЦК та СП</t>
  </si>
  <si>
    <t xml:space="preserve">першого відділу Хустського районного</t>
  </si>
  <si>
    <t xml:space="preserve">2 відділ Мукачівського РТЦК та СП</t>
  </si>
  <si>
    <t xml:space="preserve">другого відділу Мукачівського районного</t>
  </si>
  <si>
    <t xml:space="preserve">2 відділ Хустського РТЦК та СП</t>
  </si>
  <si>
    <t xml:space="preserve">другого відділу Хустського районного</t>
  </si>
  <si>
    <t xml:space="preserve">Берегівський РТЦК</t>
  </si>
  <si>
    <t xml:space="preserve">Берегівського районного</t>
  </si>
  <si>
    <t xml:space="preserve">Мукачівського РТЦК та СП</t>
  </si>
  <si>
    <t xml:space="preserve">Мукачівського районного</t>
  </si>
  <si>
    <t xml:space="preserve">Рахівського РТЦК та СП</t>
  </si>
  <si>
    <t xml:space="preserve">Рахівського районного</t>
  </si>
  <si>
    <t xml:space="preserve">Тячівський РТЦК та СП</t>
  </si>
  <si>
    <t xml:space="preserve">Тячівського районного</t>
  </si>
  <si>
    <t xml:space="preserve">Ужгородський РТЦК та СП</t>
  </si>
  <si>
    <t xml:space="preserve">Ужгородського районного</t>
  </si>
  <si>
    <t xml:space="preserve">Хустський РТЦК та СП</t>
  </si>
  <si>
    <t xml:space="preserve">Хустського районного</t>
  </si>
  <si>
    <t xml:space="preserve">1 відділ Запорізького РТЦК та СП</t>
  </si>
  <si>
    <t xml:space="preserve">першого відділу Запорізького районного</t>
  </si>
  <si>
    <t xml:space="preserve">Запорізька</t>
  </si>
  <si>
    <t xml:space="preserve">Запорізького ОТЦК та СП</t>
  </si>
  <si>
    <t xml:space="preserve">2 відділ Запорізького РТЦК та СП</t>
  </si>
  <si>
    <t xml:space="preserve">другого відділу Запорізького районного</t>
  </si>
  <si>
    <t xml:space="preserve">Бердянський РТЦК та СП</t>
  </si>
  <si>
    <t xml:space="preserve">Бердянського районного</t>
  </si>
  <si>
    <t xml:space="preserve">Василівський РТЦК та СП</t>
  </si>
  <si>
    <t xml:space="preserve">Василівського районного</t>
  </si>
  <si>
    <t xml:space="preserve">міста Запоріжжя</t>
  </si>
  <si>
    <t xml:space="preserve">Заводський РТЦК та СП</t>
  </si>
  <si>
    <t xml:space="preserve">Заводського районного</t>
  </si>
  <si>
    <t xml:space="preserve">Запорізький РТЦК та СП</t>
  </si>
  <si>
    <t xml:space="preserve">Запорізького районного</t>
  </si>
  <si>
    <t xml:space="preserve">Комунарський РТЦК та СП</t>
  </si>
  <si>
    <t xml:space="preserve">Комунарського районного</t>
  </si>
  <si>
    <t xml:space="preserve">1 відділ Мелітопольський РТЦК та СП</t>
  </si>
  <si>
    <t xml:space="preserve">першого відділу Мелітопольського районного</t>
  </si>
  <si>
    <t xml:space="preserve">Мелітопольський РТЦК та СП</t>
  </si>
  <si>
    <t xml:space="preserve">Мелітопольського районного</t>
  </si>
  <si>
    <t xml:space="preserve">Пологівський РТЦК та СП</t>
  </si>
  <si>
    <t xml:space="preserve">Пологівського районного</t>
  </si>
  <si>
    <t xml:space="preserve">3 відділ Пологівського РТЦК та СП</t>
  </si>
  <si>
    <t xml:space="preserve">третього відділу Пологівського районного</t>
  </si>
  <si>
    <t xml:space="preserve">Хортицький РТЦК та СП</t>
  </si>
  <si>
    <t xml:space="preserve">Хортицького районного</t>
  </si>
  <si>
    <t xml:space="preserve">Центральний ОРТЦК та СП</t>
  </si>
  <si>
    <t xml:space="preserve">Центрального об'єднаного районного</t>
  </si>
  <si>
    <t xml:space="preserve">1 відділ Івано-Франківський РТЦК</t>
  </si>
  <si>
    <t xml:space="preserve">першого відділу Івано-Франківського районного</t>
  </si>
  <si>
    <t xml:space="preserve">Івано-Франківська</t>
  </si>
  <si>
    <t xml:space="preserve">Івано-Франківського ОТЦК та СП</t>
  </si>
  <si>
    <t xml:space="preserve">1 відділ Калуський РТЦК</t>
  </si>
  <si>
    <t xml:space="preserve">першого відділу Калуського районного</t>
  </si>
  <si>
    <t xml:space="preserve">1 відділ Коломийський РТЦК</t>
  </si>
  <si>
    <t xml:space="preserve">першого відділу Коломийського районного</t>
  </si>
  <si>
    <t xml:space="preserve">2 відділ Івано-Франківський РТЦК</t>
  </si>
  <si>
    <t xml:space="preserve">другого відділу Івано-Франківського районного</t>
  </si>
  <si>
    <t xml:space="preserve">2 відділ Калуський РТЦК</t>
  </si>
  <si>
    <t xml:space="preserve">другого відділу Калуського районного</t>
  </si>
  <si>
    <t xml:space="preserve">2 відділ Коломийський РТЦК</t>
  </si>
  <si>
    <t xml:space="preserve">другого відділу Коломийського районного</t>
  </si>
  <si>
    <t xml:space="preserve">3 відділ Івано-Франківський РТЦК</t>
  </si>
  <si>
    <t xml:space="preserve">третього відділу Івано-Франківського районного</t>
  </si>
  <si>
    <t xml:space="preserve">4 відділ Івано-Франківський РТЦК</t>
  </si>
  <si>
    <t xml:space="preserve">четвертого відділу Івано-Франківського районного</t>
  </si>
  <si>
    <t xml:space="preserve">Верховинський РТЦК</t>
  </si>
  <si>
    <t xml:space="preserve">Верховинського районного</t>
  </si>
  <si>
    <t xml:space="preserve">Івано-Франківський МТЦК</t>
  </si>
  <si>
    <t xml:space="preserve">Івано-Франківського міського</t>
  </si>
  <si>
    <t xml:space="preserve">Івано-Франківський ОТЦК</t>
  </si>
  <si>
    <t xml:space="preserve">Івано-Франківського обласного</t>
  </si>
  <si>
    <t xml:space="preserve">Івано-Франківський РТЦК</t>
  </si>
  <si>
    <t xml:space="preserve">Івано-Франківського районного</t>
  </si>
  <si>
    <t xml:space="preserve">Калуський РТЦК</t>
  </si>
  <si>
    <t xml:space="preserve">Калуського районного</t>
  </si>
  <si>
    <t xml:space="preserve">Коломийський РТЦК</t>
  </si>
  <si>
    <t xml:space="preserve">Коломийського районного</t>
  </si>
  <si>
    <t xml:space="preserve">Косівський РТЦК</t>
  </si>
  <si>
    <t xml:space="preserve">Косівського районного</t>
  </si>
  <si>
    <t xml:space="preserve">Надвірнянський РТЦК</t>
  </si>
  <si>
    <t xml:space="preserve">Надвірнянського районного</t>
  </si>
  <si>
    <t xml:space="preserve">Голосіївський РТЦК</t>
  </si>
  <si>
    <t xml:space="preserve">Голосіївського районного</t>
  </si>
  <si>
    <t xml:space="preserve">Київського МТЦК та СП</t>
  </si>
  <si>
    <t xml:space="preserve">Дарницький РТЦК</t>
  </si>
  <si>
    <t xml:space="preserve">Дарницького районного</t>
  </si>
  <si>
    <t xml:space="preserve">Деснянський РТЦК</t>
  </si>
  <si>
    <t xml:space="preserve">Деснянського районного</t>
  </si>
  <si>
    <t xml:space="preserve">міста Києва</t>
  </si>
  <si>
    <t xml:space="preserve">Дніпровський РТЦК</t>
  </si>
  <si>
    <t xml:space="preserve">Оболонський РТЦК</t>
  </si>
  <si>
    <t xml:space="preserve">Оболонського районного</t>
  </si>
  <si>
    <t xml:space="preserve">Печерський РТЦК</t>
  </si>
  <si>
    <t xml:space="preserve">Печерського районного</t>
  </si>
  <si>
    <t xml:space="preserve">Подільський РТЦК</t>
  </si>
  <si>
    <t xml:space="preserve">Подільського районного</t>
  </si>
  <si>
    <t xml:space="preserve">Святошинський РТЦК</t>
  </si>
  <si>
    <t xml:space="preserve">Святошинського районного</t>
  </si>
  <si>
    <t xml:space="preserve">Солом'янський РТЦК</t>
  </si>
  <si>
    <t xml:space="preserve">Солом'янського районного</t>
  </si>
  <si>
    <t xml:space="preserve">Шевченківський РТЦК</t>
  </si>
  <si>
    <t xml:space="preserve">1 відділ Бориспільський РТЦК</t>
  </si>
  <si>
    <t xml:space="preserve">першого відділу Бориспільського районного</t>
  </si>
  <si>
    <t xml:space="preserve">Київського ОТЦК та СП</t>
  </si>
  <si>
    <t xml:space="preserve">1 відділ Бучанський РТЦК</t>
  </si>
  <si>
    <t xml:space="preserve">першого відділу Бучанського районного</t>
  </si>
  <si>
    <t xml:space="preserve">1 відділ Вишгородський РТЦК</t>
  </si>
  <si>
    <t xml:space="preserve">першого відділу Вишгородського районного</t>
  </si>
  <si>
    <t xml:space="preserve">1 відділ Обухівський РТЦК</t>
  </si>
  <si>
    <t xml:space="preserve">першого відділу Обухівського районного</t>
  </si>
  <si>
    <t xml:space="preserve">1 відділ Білоцерківський РТЦК</t>
  </si>
  <si>
    <t xml:space="preserve">першого відділу Білоцерківського районного</t>
  </si>
  <si>
    <t xml:space="preserve">2 відділ Білоцерківський РТЦК</t>
  </si>
  <si>
    <t xml:space="preserve">другого відділу Білоцерківського районного</t>
  </si>
  <si>
    <t xml:space="preserve">2 відділ Бориспільський РТЦК</t>
  </si>
  <si>
    <t xml:space="preserve">другого відділу Бориспільського районного</t>
  </si>
  <si>
    <t xml:space="preserve">2 відділ Броварський РТЦК</t>
  </si>
  <si>
    <t xml:space="preserve">другого відділу Броварського районного</t>
  </si>
  <si>
    <t xml:space="preserve">2 відділ Бучанський РТЦК</t>
  </si>
  <si>
    <t xml:space="preserve">другого відділу Бучанського районного</t>
  </si>
  <si>
    <t xml:space="preserve">2 відділ Вишгородський РТЦК</t>
  </si>
  <si>
    <t xml:space="preserve">другого відділу Вишгородського районного</t>
  </si>
  <si>
    <t xml:space="preserve">2 відділ Обухівський РТЦК</t>
  </si>
  <si>
    <t xml:space="preserve">другого відділу Обухівського районного</t>
  </si>
  <si>
    <t xml:space="preserve">3 відділ Білоцерківський РТЦК</t>
  </si>
  <si>
    <t xml:space="preserve">третього відділу Білоцерківського районного</t>
  </si>
  <si>
    <t xml:space="preserve">3 відділ Броварський РТЦК</t>
  </si>
  <si>
    <t xml:space="preserve">третього відділу Броварського районного</t>
  </si>
  <si>
    <t xml:space="preserve">3 відділ Бучанський РТЦК</t>
  </si>
  <si>
    <t xml:space="preserve">третього відділу Бучанського районного</t>
  </si>
  <si>
    <t xml:space="preserve">3 відділ Обухівський РТЦК</t>
  </si>
  <si>
    <t xml:space="preserve">третього відділу Обухівського районного</t>
  </si>
  <si>
    <t xml:space="preserve">4 відділ Обухівський РТЦК</t>
  </si>
  <si>
    <t xml:space="preserve">четвертого відділу Обухівського районного</t>
  </si>
  <si>
    <t xml:space="preserve">6 відділ Білоцерківський РТЦК</t>
  </si>
  <si>
    <t xml:space="preserve">шостого відділу Білоцерківського районного</t>
  </si>
  <si>
    <t xml:space="preserve">1 відділ Броварський РТЦК</t>
  </si>
  <si>
    <t xml:space="preserve">першого відділу Броварського районного</t>
  </si>
  <si>
    <t xml:space="preserve">1 відділ Фастівський РТЦК</t>
  </si>
  <si>
    <t xml:space="preserve">першого відділу Фастівського районного</t>
  </si>
  <si>
    <t xml:space="preserve">Білоцерківський РТЦК</t>
  </si>
  <si>
    <t xml:space="preserve">4 відділ Білоцерківський РТЦК</t>
  </si>
  <si>
    <t xml:space="preserve">четвертого відділу Білоцерківського районного</t>
  </si>
  <si>
    <t xml:space="preserve">Броварський РТЦК</t>
  </si>
  <si>
    <t xml:space="preserve">5 відділ Білоцерківський РТЦК</t>
  </si>
  <si>
    <t xml:space="preserve">п'ятого відділу Білоцерківського районного</t>
  </si>
  <si>
    <t xml:space="preserve">Бучанський РТЦК</t>
  </si>
  <si>
    <t xml:space="preserve">Вишгородський РТЦК</t>
  </si>
  <si>
    <t xml:space="preserve">Вишгородського районного</t>
  </si>
  <si>
    <t xml:space="preserve">Бориспільський РТЦК</t>
  </si>
  <si>
    <t xml:space="preserve">Бориспільського районного</t>
  </si>
  <si>
    <t xml:space="preserve">Обухівський РТЦК</t>
  </si>
  <si>
    <t xml:space="preserve">Фастівський РТЦК</t>
  </si>
  <si>
    <t xml:space="preserve">Кіровоград</t>
  </si>
  <si>
    <t xml:space="preserve">1 відділ Кропивницький РТЦК</t>
  </si>
  <si>
    <t xml:space="preserve">першого відділу Кропивницького районного</t>
  </si>
  <si>
    <t xml:space="preserve">Кіровоградська</t>
  </si>
  <si>
    <t xml:space="preserve">Кіровоградського ОТЦК та СП</t>
  </si>
  <si>
    <t xml:space="preserve">1 відділ Новоукраїнський РТЦК</t>
  </si>
  <si>
    <t xml:space="preserve">першого відділу Новоукраїнського районного</t>
  </si>
  <si>
    <t xml:space="preserve">1 відділ Олександрійського РТЦК та СП</t>
  </si>
  <si>
    <t xml:space="preserve">першого відділу Олександрійського районного</t>
  </si>
  <si>
    <t xml:space="preserve">2 відділ Кропивницький РТЦК</t>
  </si>
  <si>
    <t xml:space="preserve">другого відділу Кропивницького районного</t>
  </si>
  <si>
    <t xml:space="preserve">2 відділ Новоукраїнський РТЦК</t>
  </si>
  <si>
    <t xml:space="preserve">другого відділу Новоукраїнського районного</t>
  </si>
  <si>
    <t xml:space="preserve">2 відділ Олександрійського РТЦК та СП</t>
  </si>
  <si>
    <t xml:space="preserve">другого відділу Олександрійського районного</t>
  </si>
  <si>
    <t xml:space="preserve">3 відділ Кропивницький РТЦК</t>
  </si>
  <si>
    <t xml:space="preserve">третього відділу Кропивницького районного</t>
  </si>
  <si>
    <t xml:space="preserve">3 відділ Новоукраїнський РТЦК</t>
  </si>
  <si>
    <t xml:space="preserve">третього відділу Новоукраїнського районного</t>
  </si>
  <si>
    <t xml:space="preserve">3 відділ Олександрійського РТЦК та СП</t>
  </si>
  <si>
    <t xml:space="preserve">третього відділу Олександрійського районного</t>
  </si>
  <si>
    <t xml:space="preserve">4 відділ Кропивницький РТЦК</t>
  </si>
  <si>
    <t xml:space="preserve">четвертого відділу Кропивницького районного</t>
  </si>
  <si>
    <t xml:space="preserve">5 відділ Кропивницький РТЦК</t>
  </si>
  <si>
    <t xml:space="preserve">п'ятого відділу Кропивницького районного</t>
  </si>
  <si>
    <t xml:space="preserve">6 відділ Кропивницький РТЦК</t>
  </si>
  <si>
    <t xml:space="preserve">шостого відділу Кропивницького районного</t>
  </si>
  <si>
    <t xml:space="preserve">7 відділ Кропивницький РТЦК</t>
  </si>
  <si>
    <t xml:space="preserve">сьомого відділу Кропивницького районного</t>
  </si>
  <si>
    <t xml:space="preserve">Голованівський РТЦК</t>
  </si>
  <si>
    <t xml:space="preserve">3 відділ Голованівський РТЦК</t>
  </si>
  <si>
    <t xml:space="preserve">третього відділу Голованівського районного</t>
  </si>
  <si>
    <t xml:space="preserve">Знам'янський РТЦК та СП</t>
  </si>
  <si>
    <t xml:space="preserve">Знам'янського районного</t>
  </si>
  <si>
    <t xml:space="preserve">Кропивницький МТЦК</t>
  </si>
  <si>
    <t xml:space="preserve">Кропивницький ОТЦК</t>
  </si>
  <si>
    <t xml:space="preserve">Кропивницький РТЦК</t>
  </si>
  <si>
    <t xml:space="preserve">Новоукраїнський РТЦК</t>
  </si>
  <si>
    <t xml:space="preserve">Олександрійський РТЦК та СП</t>
  </si>
  <si>
    <t xml:space="preserve">Луганський ОТЦК та СП</t>
  </si>
  <si>
    <t xml:space="preserve">Луганського обласного</t>
  </si>
  <si>
    <t xml:space="preserve">Луганська</t>
  </si>
  <si>
    <t xml:space="preserve">Луганського ОТЦК та СП</t>
  </si>
  <si>
    <t xml:space="preserve">Львівський РТЦК та СП</t>
  </si>
  <si>
    <t xml:space="preserve">Львівського районного</t>
  </si>
  <si>
    <t xml:space="preserve">Львівська</t>
  </si>
  <si>
    <t xml:space="preserve">Львівського ОТЦК та СП</t>
  </si>
  <si>
    <t xml:space="preserve">1 відділ Золочівський РТЦК</t>
  </si>
  <si>
    <t xml:space="preserve">першого відділу Золочівського районного</t>
  </si>
  <si>
    <t xml:space="preserve">1 відділ Стрийський РТЦК</t>
  </si>
  <si>
    <t xml:space="preserve">першого відділу Стрийського районного</t>
  </si>
  <si>
    <t xml:space="preserve">1 відділ Червоноградський РТЦК</t>
  </si>
  <si>
    <t xml:space="preserve">першого відділу Червоноградського районного</t>
  </si>
  <si>
    <t xml:space="preserve">1 відділ Яворівський РТЦК та СП</t>
  </si>
  <si>
    <t xml:space="preserve">першого відділу Яворівського районного</t>
  </si>
  <si>
    <t xml:space="preserve">2 відділ Золочівський РТЦК</t>
  </si>
  <si>
    <t xml:space="preserve">другого відділу Золочівського районного</t>
  </si>
  <si>
    <t xml:space="preserve">1 відділ Львівського РТЦК та СП</t>
  </si>
  <si>
    <t xml:space="preserve">першого відділу Львівського районного</t>
  </si>
  <si>
    <t xml:space="preserve">2 відділ Львівського РТЦК та СП</t>
  </si>
  <si>
    <t xml:space="preserve">другого відділу Львівського районного</t>
  </si>
  <si>
    <t xml:space="preserve">2 відділ Стрийський РТЦК</t>
  </si>
  <si>
    <t xml:space="preserve">другого відділу Стрийського районного</t>
  </si>
  <si>
    <t xml:space="preserve">2 відділ Червоноградський РТЦК</t>
  </si>
  <si>
    <t xml:space="preserve">другого відділу Червоноградського районного</t>
  </si>
  <si>
    <t xml:space="preserve">3 відділ Золочівський РТЦК</t>
  </si>
  <si>
    <t xml:space="preserve">третього відділу Золочівського районного</t>
  </si>
  <si>
    <t xml:space="preserve">3 відділ Львівського РТЦК та СП</t>
  </si>
  <si>
    <t xml:space="preserve">третього відділу Львівського районного</t>
  </si>
  <si>
    <t xml:space="preserve">3 відділ Стрийський РТЦК</t>
  </si>
  <si>
    <t xml:space="preserve">третього відділу Стрийського районного</t>
  </si>
  <si>
    <t xml:space="preserve">4 відділ Львівського РТЦК та СП</t>
  </si>
  <si>
    <t xml:space="preserve">четвертого відділу Львівського районного</t>
  </si>
  <si>
    <t xml:space="preserve">Галицько-Франківський ОРТЦК</t>
  </si>
  <si>
    <t xml:space="preserve">Галицько-Франківського об'єднаного районного</t>
  </si>
  <si>
    <t xml:space="preserve">Дрогобицький РТЦК та СП</t>
  </si>
  <si>
    <t xml:space="preserve">Дрогобицького районного</t>
  </si>
  <si>
    <t xml:space="preserve">Золочівського РТЦК</t>
  </si>
  <si>
    <t xml:space="preserve">Золочівського районного</t>
  </si>
  <si>
    <t xml:space="preserve">Личаківсько-Залізничний ОРТЦК</t>
  </si>
  <si>
    <t xml:space="preserve">Личаківсько-Залізничного об'єднаного районного</t>
  </si>
  <si>
    <t xml:space="preserve">Львівський ОТЦК</t>
  </si>
  <si>
    <t xml:space="preserve">Львівського обласного</t>
  </si>
  <si>
    <t xml:space="preserve">Сихівський РТЦК</t>
  </si>
  <si>
    <t xml:space="preserve">Сихівського районного</t>
  </si>
  <si>
    <t xml:space="preserve">Стрийський РТЦК</t>
  </si>
  <si>
    <t xml:space="preserve">Стрийського районного</t>
  </si>
  <si>
    <t xml:space="preserve">Самбірський РТЦК</t>
  </si>
  <si>
    <t xml:space="preserve">Самбірського районного</t>
  </si>
  <si>
    <t xml:space="preserve">Червоноградський РТЦК</t>
  </si>
  <si>
    <t xml:space="preserve">Червоноградського районного</t>
  </si>
  <si>
    <t xml:space="preserve">міста Львова</t>
  </si>
  <si>
    <t xml:space="preserve">Яворівський РТЦК та СП</t>
  </si>
  <si>
    <t xml:space="preserve">Яворівського районного</t>
  </si>
  <si>
    <t xml:space="preserve">2 відділ Шептицького РТЦК та СП</t>
  </si>
  <si>
    <t xml:space="preserve">другого відділу Шептицького районного</t>
  </si>
  <si>
    <t xml:space="preserve">Миколаївський РТЦК та СП</t>
  </si>
  <si>
    <t xml:space="preserve">Миколаївського районного</t>
  </si>
  <si>
    <t xml:space="preserve">Миколаївська</t>
  </si>
  <si>
    <t xml:space="preserve">Миколаївського ОТЦК та СП</t>
  </si>
  <si>
    <t xml:space="preserve">2 відділ Миколаївський РТЦК</t>
  </si>
  <si>
    <t xml:space="preserve">другого відділу Миколаївського районного</t>
  </si>
  <si>
    <t xml:space="preserve">4 відділ Миколаївський РТЦК</t>
  </si>
  <si>
    <t xml:space="preserve">четвертого відділу Миколаївського районного</t>
  </si>
  <si>
    <t xml:space="preserve">2 відділ Баштанський РТЦК</t>
  </si>
  <si>
    <t xml:space="preserve">другого відділу Баштанського районного</t>
  </si>
  <si>
    <t xml:space="preserve">1 відділ Баштанський РТЦК</t>
  </si>
  <si>
    <t xml:space="preserve">першого відділу Баштанського районного</t>
  </si>
  <si>
    <t xml:space="preserve">Баштанський РТЦК</t>
  </si>
  <si>
    <t xml:space="preserve">Баштанського районного</t>
  </si>
  <si>
    <t xml:space="preserve">Вознесенський РТЦК</t>
  </si>
  <si>
    <t xml:space="preserve">Вознесенського районного</t>
  </si>
  <si>
    <t xml:space="preserve">1 відділ Вознесенський РТЦК</t>
  </si>
  <si>
    <t xml:space="preserve">першого відділу Вознесенського районного</t>
  </si>
  <si>
    <t xml:space="preserve">4 відділ Вознесенський РТЦК</t>
  </si>
  <si>
    <t xml:space="preserve">четвертого відділу Вознесенського районного</t>
  </si>
  <si>
    <t xml:space="preserve">міста Миколаєва</t>
  </si>
  <si>
    <t xml:space="preserve">Заводський РТЦК</t>
  </si>
  <si>
    <t xml:space="preserve">Інгульський РТЦК</t>
  </si>
  <si>
    <t xml:space="preserve">Інгульського районного</t>
  </si>
  <si>
    <t xml:space="preserve">Корабельний РТЦК</t>
  </si>
  <si>
    <t xml:space="preserve">Корабельного районного</t>
  </si>
  <si>
    <t xml:space="preserve">Миколаївський ОТЦК</t>
  </si>
  <si>
    <t xml:space="preserve">Миколаївського обласного</t>
  </si>
  <si>
    <t xml:space="preserve">Первомайський РТЦК та СП</t>
  </si>
  <si>
    <t xml:space="preserve">Первомайського районного</t>
  </si>
  <si>
    <t xml:space="preserve">1 відділ Первомайський РТЦК та СП</t>
  </si>
  <si>
    <t xml:space="preserve">першого відділу Первомайського районного</t>
  </si>
  <si>
    <t xml:space="preserve">2 відділ Первомайський РТЦК та СП</t>
  </si>
  <si>
    <t xml:space="preserve">другого відділу Первомайського районного</t>
  </si>
  <si>
    <t xml:space="preserve">Центральний РТЦК</t>
  </si>
  <si>
    <t xml:space="preserve">Центрального районного</t>
  </si>
  <si>
    <t xml:space="preserve">1 відділ Одеський РТЦК</t>
  </si>
  <si>
    <t xml:space="preserve">першого відділу Одеського районного</t>
  </si>
  <si>
    <t xml:space="preserve">Одеська</t>
  </si>
  <si>
    <t xml:space="preserve">Одеського ОТЦК та СП</t>
  </si>
  <si>
    <t xml:space="preserve">2 відділ Одеський РТЦК</t>
  </si>
  <si>
    <t xml:space="preserve">другого відділу Одеського районного</t>
  </si>
  <si>
    <t xml:space="preserve">1 відділ Березівський РТЦК</t>
  </si>
  <si>
    <t xml:space="preserve">першого відділу Березівського районного</t>
  </si>
  <si>
    <t xml:space="preserve">2 відділ Березівський РТЦК</t>
  </si>
  <si>
    <t xml:space="preserve">другого відділу Березівського районного</t>
  </si>
  <si>
    <t xml:space="preserve">3 відділ Березівський РТЦК</t>
  </si>
  <si>
    <t xml:space="preserve">третього відділу Березівського районного</t>
  </si>
  <si>
    <t xml:space="preserve">3 відділ Одеський РТЦК</t>
  </si>
  <si>
    <t xml:space="preserve">третього відділу Одеського районного</t>
  </si>
  <si>
    <t xml:space="preserve">4 відділ Одеський РТЦК</t>
  </si>
  <si>
    <t xml:space="preserve">четвертого відділу Одеського районного</t>
  </si>
  <si>
    <t xml:space="preserve">4 відділ Подільський РТЦК</t>
  </si>
  <si>
    <t xml:space="preserve">четвертого відділу Подільського районного</t>
  </si>
  <si>
    <t xml:space="preserve">Березівський РТЦК</t>
  </si>
  <si>
    <t xml:space="preserve">Березівського районного</t>
  </si>
  <si>
    <t xml:space="preserve">Білгород-Дністровський РТЦК</t>
  </si>
  <si>
    <t xml:space="preserve">Білгород-Дністровського районного</t>
  </si>
  <si>
    <t xml:space="preserve">1 відділ Білгород-Дністровський РТЦК</t>
  </si>
  <si>
    <t xml:space="preserve">першого відділу Білгород-Дністровського районного</t>
  </si>
  <si>
    <t xml:space="preserve">1 відділ Болградський РТЦК</t>
  </si>
  <si>
    <t xml:space="preserve">першого відділу Болградського районного</t>
  </si>
  <si>
    <t xml:space="preserve">2 відділ Болградський РТЦК</t>
  </si>
  <si>
    <t xml:space="preserve">другого відділу Болградського районного</t>
  </si>
  <si>
    <t xml:space="preserve">Болградський РТЦК</t>
  </si>
  <si>
    <t xml:space="preserve">Болградського районного</t>
  </si>
  <si>
    <t xml:space="preserve">Ізмаїльський РТЦК</t>
  </si>
  <si>
    <t xml:space="preserve">Ізмаїльського районного</t>
  </si>
  <si>
    <t xml:space="preserve">міста Одеси</t>
  </si>
  <si>
    <t xml:space="preserve">Київський РТЦК</t>
  </si>
  <si>
    <t xml:space="preserve">Київського районного</t>
  </si>
  <si>
    <t xml:space="preserve">Малиновський РТЦК</t>
  </si>
  <si>
    <t xml:space="preserve">Малиновського районного</t>
  </si>
  <si>
    <t xml:space="preserve">Одеський РТЦК</t>
  </si>
  <si>
    <t xml:space="preserve">Одеського районного</t>
  </si>
  <si>
    <t xml:space="preserve">Пересипський РТЦК</t>
  </si>
  <si>
    <t xml:space="preserve">Пересипського районного</t>
  </si>
  <si>
    <t xml:space="preserve">Приморський РТЦК</t>
  </si>
  <si>
    <t xml:space="preserve">Приморського районного</t>
  </si>
  <si>
    <t xml:space="preserve">Роздільнянський РТЦК</t>
  </si>
  <si>
    <t xml:space="preserve">Роздільнянського районного</t>
  </si>
  <si>
    <t xml:space="preserve">2 відділ Роздільнянський РТЦК</t>
  </si>
  <si>
    <t xml:space="preserve">другого відділу Роздільнянського районного</t>
  </si>
  <si>
    <t xml:space="preserve">Суворовський РТЦК</t>
  </si>
  <si>
    <t xml:space="preserve">Суворовського районного</t>
  </si>
  <si>
    <t xml:space="preserve">Хаджибейський РТЦК</t>
  </si>
  <si>
    <t xml:space="preserve">Хаджибейського районного</t>
  </si>
  <si>
    <t xml:space="preserve">1 відділ Лубенський РТЦК</t>
  </si>
  <si>
    <t xml:space="preserve">першого відділу Лубенського районного</t>
  </si>
  <si>
    <t xml:space="preserve">Полтавська</t>
  </si>
  <si>
    <t xml:space="preserve">Полтавського ОТЦК та СП</t>
  </si>
  <si>
    <t xml:space="preserve">Полтавський ОМТЦК</t>
  </si>
  <si>
    <t xml:space="preserve">Полтавського об'єднаного міського</t>
  </si>
  <si>
    <t xml:space="preserve">1 відділ Миргородський РТЦК</t>
  </si>
  <si>
    <t xml:space="preserve">першого відділу Миргородського районного</t>
  </si>
  <si>
    <t xml:space="preserve">2 відділ Кременчуцький РТЦК</t>
  </si>
  <si>
    <t xml:space="preserve">другого відділу Кременчуцького районного</t>
  </si>
  <si>
    <t xml:space="preserve">2 відділ Лубенський РТЦК</t>
  </si>
  <si>
    <t xml:space="preserve">другого відділу Лубенського районного</t>
  </si>
  <si>
    <t xml:space="preserve">2 відділ Миргородський РТЦК</t>
  </si>
  <si>
    <t xml:space="preserve">другого відділу Миргородського районного</t>
  </si>
  <si>
    <t xml:space="preserve">3 відділ Кременчуцький РТЦК</t>
  </si>
  <si>
    <t xml:space="preserve">третього відділу Кременчуцького районного</t>
  </si>
  <si>
    <t xml:space="preserve">3 відділ Лубенський РТЦК</t>
  </si>
  <si>
    <t xml:space="preserve">третього відділу Лубенського районного</t>
  </si>
  <si>
    <t xml:space="preserve">3 відділ Миргородський РТЦК</t>
  </si>
  <si>
    <t xml:space="preserve">третього відділу Миргородського районного</t>
  </si>
  <si>
    <t xml:space="preserve">4 відділ Кременчуцький РТЦК</t>
  </si>
  <si>
    <t xml:space="preserve">четвертого відділу Кременчуцького районного</t>
  </si>
  <si>
    <t xml:space="preserve">4 відділ Лубенський РТЦК</t>
  </si>
  <si>
    <t xml:space="preserve">четвертого відділу Лубенського районного</t>
  </si>
  <si>
    <t xml:space="preserve">4 відділ Миргородський РТЦК</t>
  </si>
  <si>
    <t xml:space="preserve">четвертого відділу Миргородського районного</t>
  </si>
  <si>
    <t xml:space="preserve">5 відділ Лубенський РТЦК</t>
  </si>
  <si>
    <t xml:space="preserve">п'ятого відділу Лубенського районного</t>
  </si>
  <si>
    <t xml:space="preserve">Кременчуцький РТЦК</t>
  </si>
  <si>
    <t xml:space="preserve">Кременчуцького районного</t>
  </si>
  <si>
    <t xml:space="preserve">Лубенський РТЦК</t>
  </si>
  <si>
    <t xml:space="preserve">Лубенського районного</t>
  </si>
  <si>
    <t xml:space="preserve">Миргородський РТЦК</t>
  </si>
  <si>
    <t xml:space="preserve">Миргородського районного</t>
  </si>
  <si>
    <t xml:space="preserve">9 відділ Полтавський РТЦК</t>
  </si>
  <si>
    <t xml:space="preserve">дев'ятого відділу Полтавського районного</t>
  </si>
  <si>
    <t xml:space="preserve">3 відділ Полтавський РТЦК</t>
  </si>
  <si>
    <t xml:space="preserve">третього відділу Полтавського районного</t>
  </si>
  <si>
    <t xml:space="preserve">Полтавський РТЦК</t>
  </si>
  <si>
    <t xml:space="preserve">Полтавського районного</t>
  </si>
  <si>
    <t xml:space="preserve">1 відділ Кременчуцький РТЦК</t>
  </si>
  <si>
    <t xml:space="preserve">першого відділу Кременчуцького районного</t>
  </si>
  <si>
    <t xml:space="preserve">1 відділ Вараський РТЦК</t>
  </si>
  <si>
    <t xml:space="preserve">першого відділу Вараського районного</t>
  </si>
  <si>
    <t xml:space="preserve">Рівненська</t>
  </si>
  <si>
    <t xml:space="preserve">Рівненського ОТЦК та СП</t>
  </si>
  <si>
    <t xml:space="preserve">1 відділ Дубенський РТЦК</t>
  </si>
  <si>
    <t xml:space="preserve">першого відділу Дубенського районного</t>
  </si>
  <si>
    <t xml:space="preserve">1 відділ Рівненський РТЦК</t>
  </si>
  <si>
    <t xml:space="preserve">першого відділу Рівненського районного</t>
  </si>
  <si>
    <t xml:space="preserve">1 відділ Сарненський РТЦК</t>
  </si>
  <si>
    <t xml:space="preserve">першого відділу Сарненського районного</t>
  </si>
  <si>
    <t xml:space="preserve">2 відділ Вараський РТЦК</t>
  </si>
  <si>
    <t xml:space="preserve">другого відділу Вараського районного</t>
  </si>
  <si>
    <t xml:space="preserve">2 відділ Дубенський РТЦК</t>
  </si>
  <si>
    <t xml:space="preserve">другого відділу Дубенського районного</t>
  </si>
  <si>
    <t xml:space="preserve">2 відділ Рівненський РТЦК</t>
  </si>
  <si>
    <t xml:space="preserve">другого відділу Рівненського районного</t>
  </si>
  <si>
    <t xml:space="preserve">2 відділ Сарненський РТЦК</t>
  </si>
  <si>
    <t xml:space="preserve">другого відділу Сарненського районного</t>
  </si>
  <si>
    <t xml:space="preserve">3 відділ Рівненський РТЦК</t>
  </si>
  <si>
    <t xml:space="preserve">третього відділу Рівненського районного</t>
  </si>
  <si>
    <t xml:space="preserve">4 відділ Рівненський РТЦК</t>
  </si>
  <si>
    <t xml:space="preserve">четвертого відділу Рівненського районного</t>
  </si>
  <si>
    <t xml:space="preserve">5 відділ Рівненський РТЦК</t>
  </si>
  <si>
    <t xml:space="preserve">п'ятого відділу Рівненського районного</t>
  </si>
  <si>
    <t xml:space="preserve">6 відділ Рівненський РТЦК</t>
  </si>
  <si>
    <t xml:space="preserve">шостого відділу Рівненського районного</t>
  </si>
  <si>
    <t xml:space="preserve">Вараський РТЦК</t>
  </si>
  <si>
    <t xml:space="preserve">Вараського районного</t>
  </si>
  <si>
    <t xml:space="preserve">Дубенський РТЦК</t>
  </si>
  <si>
    <t xml:space="preserve">Дубенського районного</t>
  </si>
  <si>
    <t xml:space="preserve">Рівненський ОМТЦК</t>
  </si>
  <si>
    <t xml:space="preserve">Рівненський РТЦК</t>
  </si>
  <si>
    <t xml:space="preserve">Рівненського районного</t>
  </si>
  <si>
    <t xml:space="preserve">Сарненський РТЦК</t>
  </si>
  <si>
    <t xml:space="preserve">Сарненського районного</t>
  </si>
  <si>
    <t xml:space="preserve">1 відділ Шосткинський РТЦК та СП</t>
  </si>
  <si>
    <t xml:space="preserve">першого відділу Шосткинського районного</t>
  </si>
  <si>
    <t xml:space="preserve">Сумська</t>
  </si>
  <si>
    <t xml:space="preserve">Сумського ОТЦК та СП</t>
  </si>
  <si>
    <t xml:space="preserve">3 відділ Конотопського РТЦК та СП</t>
  </si>
  <si>
    <t xml:space="preserve">третього відділу Конотопського районного</t>
  </si>
  <si>
    <t xml:space="preserve">Конотопський РТЦК</t>
  </si>
  <si>
    <t xml:space="preserve">Конотопського районного</t>
  </si>
  <si>
    <t xml:space="preserve">2 відділ Конотопський РТЦК та СП</t>
  </si>
  <si>
    <t xml:space="preserve">другого відділу Конотопського районного</t>
  </si>
  <si>
    <t xml:space="preserve">1 відділ Конотопський РТЦК та СП</t>
  </si>
  <si>
    <t xml:space="preserve">першого відділу Конотопського районного</t>
  </si>
  <si>
    <t xml:space="preserve">Охтирський РТЦК</t>
  </si>
  <si>
    <t xml:space="preserve">Охтирського районного</t>
  </si>
  <si>
    <t xml:space="preserve">Роменський РТЦК</t>
  </si>
  <si>
    <t xml:space="preserve">Роменського районного</t>
  </si>
  <si>
    <t xml:space="preserve">1 відділ Роменський РТЦК</t>
  </si>
  <si>
    <t xml:space="preserve">першого відділу Роменського районного</t>
  </si>
  <si>
    <t xml:space="preserve">2 відділ Роменський РТЦК</t>
  </si>
  <si>
    <t xml:space="preserve">другого відділу Роменського районного</t>
  </si>
  <si>
    <t xml:space="preserve">Сумський МТЦК</t>
  </si>
  <si>
    <t xml:space="preserve">Сумського міського</t>
  </si>
  <si>
    <t xml:space="preserve">3 відділ Сумський РТЦК та СП</t>
  </si>
  <si>
    <t xml:space="preserve">третього відділу Сумського районного</t>
  </si>
  <si>
    <t xml:space="preserve">2 відділ Сумський РТЦК та СП</t>
  </si>
  <si>
    <t xml:space="preserve">другого відділу Сумського районного</t>
  </si>
  <si>
    <t xml:space="preserve">1 відділ Сумський РТЦК та СП</t>
  </si>
  <si>
    <t xml:space="preserve">першого відділу Сумського районного</t>
  </si>
  <si>
    <t xml:space="preserve">Сумський РТЦК та СП</t>
  </si>
  <si>
    <t xml:space="preserve">Сумського районного</t>
  </si>
  <si>
    <t xml:space="preserve">2 відділ Шосткинський РТЦК</t>
  </si>
  <si>
    <t xml:space="preserve">другого відділу Шосткинського районного</t>
  </si>
  <si>
    <t xml:space="preserve">Шосткинський РТЦК</t>
  </si>
  <si>
    <t xml:space="preserve">Шосткинського районного</t>
  </si>
  <si>
    <t xml:space="preserve">1 відділ Чортківський РТЦК та СП</t>
  </si>
  <si>
    <t xml:space="preserve">першого відділу Чортківського районного</t>
  </si>
  <si>
    <t xml:space="preserve">Тернопільська</t>
  </si>
  <si>
    <t xml:space="preserve">Тернопільського ОТЦК та СП</t>
  </si>
  <si>
    <t xml:space="preserve">Тернопільський ОТЦК та СП</t>
  </si>
  <si>
    <t xml:space="preserve">Тернопільського обласного</t>
  </si>
  <si>
    <t xml:space="preserve">1 відділ Кременецький РТЦК та СП</t>
  </si>
  <si>
    <t xml:space="preserve">першого відділу Кременецького районного</t>
  </si>
  <si>
    <t xml:space="preserve">2 відділ Кременецький РТЦК та СП</t>
  </si>
  <si>
    <t xml:space="preserve">другого відділу Кременецького районного</t>
  </si>
  <si>
    <t xml:space="preserve">2 відділ Чортківський РТЦК</t>
  </si>
  <si>
    <t xml:space="preserve">другого відділу Чортківського районного</t>
  </si>
  <si>
    <t xml:space="preserve">3 відділ Тернопільський РТЦК та СП</t>
  </si>
  <si>
    <t xml:space="preserve">третього відділу Тернопільського районного</t>
  </si>
  <si>
    <t xml:space="preserve">3 відділ Чортківський РТЦК</t>
  </si>
  <si>
    <t xml:space="preserve">третього відділу Чортківського районного</t>
  </si>
  <si>
    <t xml:space="preserve">4 відділ Чортківський РТЦК та СП</t>
  </si>
  <si>
    <t xml:space="preserve">четвертого відділу Чортківського районного</t>
  </si>
  <si>
    <t xml:space="preserve">5 відділ Тернопільський РТЦК та СП</t>
  </si>
  <si>
    <t xml:space="preserve">п'ятого відділу Тернопільського районного</t>
  </si>
  <si>
    <t xml:space="preserve">6 відділ Тернопільський РТЦК та СП</t>
  </si>
  <si>
    <t xml:space="preserve">шостого відділу Тернопільського районного</t>
  </si>
  <si>
    <t xml:space="preserve">Кременецький РТЦК та СП</t>
  </si>
  <si>
    <t xml:space="preserve">Тернопільський ОМТЦК</t>
  </si>
  <si>
    <t xml:space="preserve">Тернопільського об'єднаного міського</t>
  </si>
  <si>
    <t xml:space="preserve">Тернопільський РТЦК та СП</t>
  </si>
  <si>
    <t xml:space="preserve">2 відділ Тернопільський РТЦК</t>
  </si>
  <si>
    <t xml:space="preserve">другого відділу Тернопільського районного</t>
  </si>
  <si>
    <t xml:space="preserve">4 відділ Тернопільський РТЦК та СП</t>
  </si>
  <si>
    <t xml:space="preserve">четвертого відділу Тернопільського районного</t>
  </si>
  <si>
    <t xml:space="preserve">Чортківський РТЦК та СП</t>
  </si>
  <si>
    <t xml:space="preserve">3 відділ Богодухівський РТЦК та СП</t>
  </si>
  <si>
    <t xml:space="preserve">третього відділу Богодухівського районного</t>
  </si>
  <si>
    <t xml:space="preserve">Харківська</t>
  </si>
  <si>
    <t xml:space="preserve">Харківського ОТЦК та СП</t>
  </si>
  <si>
    <t xml:space="preserve">1 відділ Богодухівський РТЦК та СП</t>
  </si>
  <si>
    <t xml:space="preserve">першого відділу Богодухівського районного</t>
  </si>
  <si>
    <t xml:space="preserve">1 відділ Куп'янський РТЦК та СП</t>
  </si>
  <si>
    <t xml:space="preserve">першого відділу Куп'янського районного</t>
  </si>
  <si>
    <t xml:space="preserve">1 відділ Лозівський РТЦК та СП</t>
  </si>
  <si>
    <t xml:space="preserve">першого відділу Лозівського районного</t>
  </si>
  <si>
    <t xml:space="preserve">1 відділ Харківський РТЦК та СП</t>
  </si>
  <si>
    <t xml:space="preserve">першого відділу Харківського районного</t>
  </si>
  <si>
    <t xml:space="preserve">1 відділ Чугуївський РТЦК та СП</t>
  </si>
  <si>
    <t xml:space="preserve">першого відділу Чугуївського районного</t>
  </si>
  <si>
    <t xml:space="preserve">1 відділ Ізюмського РТЦК та СП</t>
  </si>
  <si>
    <t xml:space="preserve">першого відділу Ізюмського районного</t>
  </si>
  <si>
    <t xml:space="preserve">2 відділ Богодухівський РТЦК та СП</t>
  </si>
  <si>
    <t xml:space="preserve">другого відділу Богодухівського районного</t>
  </si>
  <si>
    <t xml:space="preserve">2 відділ Харківський РТЦК та СП</t>
  </si>
  <si>
    <t xml:space="preserve">другого відділу Харківського районного</t>
  </si>
  <si>
    <t xml:space="preserve">2 відділ Чугуївський РТЦК та СП</t>
  </si>
  <si>
    <t xml:space="preserve">другого відділу Чугуївського районного</t>
  </si>
  <si>
    <t xml:space="preserve">2 відділ Ізюмського РТЦК та СП</t>
  </si>
  <si>
    <t xml:space="preserve">другого відділу Ізюмського районного</t>
  </si>
  <si>
    <t xml:space="preserve">3 відділ Куп'янський РТЦК та СП</t>
  </si>
  <si>
    <t xml:space="preserve">третього відділу Куп'янського районного</t>
  </si>
  <si>
    <t xml:space="preserve">3 відділ Чугуївський РТЦК та СП</t>
  </si>
  <si>
    <t xml:space="preserve">третього відділу Чугуївського районного</t>
  </si>
  <si>
    <t xml:space="preserve">3 відділ Ізюмського РТЦК та СП</t>
  </si>
  <si>
    <t xml:space="preserve">третього відділу Ізюмського районного</t>
  </si>
  <si>
    <t xml:space="preserve">4 відділ Богодухівський РТЦК та СП</t>
  </si>
  <si>
    <t xml:space="preserve">четвертого відділу Богодухівського районного</t>
  </si>
  <si>
    <t xml:space="preserve">Богодухівський РТЦК та СП</t>
  </si>
  <si>
    <t xml:space="preserve">Богодухівського районного</t>
  </si>
  <si>
    <t xml:space="preserve">Ізюмського РТЦК та СП</t>
  </si>
  <si>
    <t xml:space="preserve">Ізюмського районного</t>
  </si>
  <si>
    <t xml:space="preserve">міста Харкова</t>
  </si>
  <si>
    <t xml:space="preserve">Київський РТЦК та СП</t>
  </si>
  <si>
    <t xml:space="preserve">Красноградський РТЦК та СП</t>
  </si>
  <si>
    <t xml:space="preserve">Красноградського районного</t>
  </si>
  <si>
    <t xml:space="preserve">Куп'янський РТЦК та СП</t>
  </si>
  <si>
    <t xml:space="preserve">Куп'янського районного</t>
  </si>
  <si>
    <t xml:space="preserve">Лозівський РТЦК та СП</t>
  </si>
  <si>
    <t xml:space="preserve">Лозівського районного</t>
  </si>
  <si>
    <t xml:space="preserve">Немишлянський РТЦК та СП</t>
  </si>
  <si>
    <t xml:space="preserve">Немишлянського районного</t>
  </si>
  <si>
    <t xml:space="preserve">Новобаварський ОТЦК та СП</t>
  </si>
  <si>
    <t xml:space="preserve">Новобаварського обласного</t>
  </si>
  <si>
    <t xml:space="preserve">Салтівський РТЦК та СП</t>
  </si>
  <si>
    <t xml:space="preserve">Салтівського районного</t>
  </si>
  <si>
    <t xml:space="preserve">Слобідський ОРТЦК та СП</t>
  </si>
  <si>
    <t xml:space="preserve">Слобідського об'єднаного районного</t>
  </si>
  <si>
    <t xml:space="preserve">Харківський РТЦК та СП</t>
  </si>
  <si>
    <t xml:space="preserve">Харківського районного</t>
  </si>
  <si>
    <t xml:space="preserve">Чугуївський РТЦК та СП</t>
  </si>
  <si>
    <t xml:space="preserve">Чугуївського районного</t>
  </si>
  <si>
    <t xml:space="preserve">Херсонський РТЦК та СП</t>
  </si>
  <si>
    <t xml:space="preserve">Херсонського районного</t>
  </si>
  <si>
    <t xml:space="preserve">Херсонська</t>
  </si>
  <si>
    <t xml:space="preserve">Херсонського ОТЦК та СП</t>
  </si>
  <si>
    <t xml:space="preserve">Херсонський ОТЦК та СП</t>
  </si>
  <si>
    <t xml:space="preserve">Херсонського обласного</t>
  </si>
  <si>
    <t xml:space="preserve">1 відділ Кам'янець-Подільський РТЦК</t>
  </si>
  <si>
    <t xml:space="preserve">першого відділу Кам'янець-Подільського районного</t>
  </si>
  <si>
    <t xml:space="preserve">Хмельницька</t>
  </si>
  <si>
    <t xml:space="preserve">Хмельницького ОТЦК та СП</t>
  </si>
  <si>
    <t xml:space="preserve">1 відділ Хмельницький РТЦК</t>
  </si>
  <si>
    <t xml:space="preserve">першого відділу Хмельницького районного</t>
  </si>
  <si>
    <t xml:space="preserve">1 відділ Шепетівський РТЦК</t>
  </si>
  <si>
    <t xml:space="preserve">першого відділу Шепетівського районного</t>
  </si>
  <si>
    <t xml:space="preserve">1 вілліл Кам'янець-Подільський РТЦК</t>
  </si>
  <si>
    <t xml:space="preserve">1 вілліл Кам'янець-Подільського районного</t>
  </si>
  <si>
    <t xml:space="preserve">10 відділ Хмельницький РТЦК</t>
  </si>
  <si>
    <t xml:space="preserve">десятого відділу Хмельницького районного</t>
  </si>
  <si>
    <t xml:space="preserve">2 відділ Кам'янець-Подільський РТЦК</t>
  </si>
  <si>
    <t xml:space="preserve">другого відділу Кам'янець-Подільського районного</t>
  </si>
  <si>
    <t xml:space="preserve">2 відділ Хмельницький РТЦК</t>
  </si>
  <si>
    <t xml:space="preserve">другого відділу Хмельницького районного</t>
  </si>
  <si>
    <t xml:space="preserve">2 відділ Шепетівський РТЦК</t>
  </si>
  <si>
    <t xml:space="preserve">другого відділу Шепетівського районного</t>
  </si>
  <si>
    <t xml:space="preserve">3 відділ Кам'янець-Подільський РТЦК</t>
  </si>
  <si>
    <t xml:space="preserve">третього відділу Кам'янець-Подільського районного</t>
  </si>
  <si>
    <t xml:space="preserve">3 відділ Хмельницький РТЦК</t>
  </si>
  <si>
    <t xml:space="preserve">третього відділу Хмельницького районного</t>
  </si>
  <si>
    <t xml:space="preserve">3 відділ Шепетівський РТЦК</t>
  </si>
  <si>
    <t xml:space="preserve">третього відділу Шепетівського районного</t>
  </si>
  <si>
    <t xml:space="preserve">4 відділ Хмельницький РТЦК</t>
  </si>
  <si>
    <t xml:space="preserve">четвертого відділу Хмельницького районного</t>
  </si>
  <si>
    <t xml:space="preserve">4 відділ Шепетівський РТЦК</t>
  </si>
  <si>
    <t xml:space="preserve">четвертого відділу Шепетівського районного</t>
  </si>
  <si>
    <t xml:space="preserve">5 відділ Хмельницький РТЦК</t>
  </si>
  <si>
    <t xml:space="preserve">п'ятого відділу Хмельницького районного</t>
  </si>
  <si>
    <t xml:space="preserve">6 відділ Хмельницький РТЦК</t>
  </si>
  <si>
    <t xml:space="preserve">шостого відділу Хмельницького районного</t>
  </si>
  <si>
    <t xml:space="preserve">7 відділ Хмельницький РТЦК</t>
  </si>
  <si>
    <t xml:space="preserve">сьомого відділу Хмельницького районного</t>
  </si>
  <si>
    <t xml:space="preserve">8 відділ Хмельницький РТЦК</t>
  </si>
  <si>
    <t xml:space="preserve">восьмого відділу Хмельницького районного</t>
  </si>
  <si>
    <t xml:space="preserve">9 відділ Хмельницький РТЦК</t>
  </si>
  <si>
    <t xml:space="preserve">дев'ятого відділу Хмельницького районного</t>
  </si>
  <si>
    <t xml:space="preserve">Кам'янець-Подільський РТЦК</t>
  </si>
  <si>
    <t xml:space="preserve">Хмельницький ОМТЦК</t>
  </si>
  <si>
    <t xml:space="preserve">Хмельницький РТЦК</t>
  </si>
  <si>
    <t xml:space="preserve">Шепетівський РТЦК</t>
  </si>
  <si>
    <t xml:space="preserve">1 відділ Звенигородського РТЦК та СП</t>
  </si>
  <si>
    <t xml:space="preserve">першого відділу Звенигородського районного</t>
  </si>
  <si>
    <t xml:space="preserve">Черкаська</t>
  </si>
  <si>
    <t xml:space="preserve">Черкаського ОТЦК та СП</t>
  </si>
  <si>
    <t xml:space="preserve">3 відділ Уманського РТЦК та СП</t>
  </si>
  <si>
    <t xml:space="preserve">третього відділу Уманського районного</t>
  </si>
  <si>
    <t xml:space="preserve">1 відділ Уманського РТЦК та СП</t>
  </si>
  <si>
    <t xml:space="preserve">першого відділу Уманського районного</t>
  </si>
  <si>
    <t xml:space="preserve">1 відділ Черкаський РТЦК та СП</t>
  </si>
  <si>
    <t xml:space="preserve">першого відділу Черкаського районного</t>
  </si>
  <si>
    <t xml:space="preserve">1 відділу Золотоніського РТЦК та СП</t>
  </si>
  <si>
    <t xml:space="preserve">1 відділу Золотоніського районного</t>
  </si>
  <si>
    <t xml:space="preserve">2 відділ Звенигородського РТЦК та СП</t>
  </si>
  <si>
    <t xml:space="preserve">другого відділу Звенигородського районного</t>
  </si>
  <si>
    <t xml:space="preserve">2 відділ Уманського РТЦК та СП</t>
  </si>
  <si>
    <t xml:space="preserve">другого відділу Уманського районного</t>
  </si>
  <si>
    <t xml:space="preserve">2 відділ Черкаський РТЦК та СП</t>
  </si>
  <si>
    <t xml:space="preserve">другого відділу Черкаського районного</t>
  </si>
  <si>
    <t xml:space="preserve">2 відділу Золотоніського РТЦК та СП</t>
  </si>
  <si>
    <t xml:space="preserve">2 відділу Золотоніського районного</t>
  </si>
  <si>
    <t xml:space="preserve">3 відділ Звенигородського РТЦК та СП</t>
  </si>
  <si>
    <t xml:space="preserve">третього відділу Звенигородського районного</t>
  </si>
  <si>
    <t xml:space="preserve">3 відділ Черкаський РТЦК та СП</t>
  </si>
  <si>
    <t xml:space="preserve">третього відділу Черкаського районного</t>
  </si>
  <si>
    <t xml:space="preserve">4 відділ Звенигородського РТЦК та СП</t>
  </si>
  <si>
    <t xml:space="preserve">четвертого відділу Звенигородського районного</t>
  </si>
  <si>
    <t xml:space="preserve">4 відділ Уманського РТЦК та СП</t>
  </si>
  <si>
    <t xml:space="preserve">четвертого відділу Уманського районного</t>
  </si>
  <si>
    <t xml:space="preserve">4 відділ Черкаський РТЦК та СП</t>
  </si>
  <si>
    <t xml:space="preserve">четвертого відділу Черкаського районного</t>
  </si>
  <si>
    <t xml:space="preserve">5 відділ Черкаський РТЦК та СП</t>
  </si>
  <si>
    <t xml:space="preserve">п'ятого відділу Черкаського районного</t>
  </si>
  <si>
    <t xml:space="preserve">Звенигородський РТЦК та СП</t>
  </si>
  <si>
    <t xml:space="preserve">Золотоніський РТЦК та СП</t>
  </si>
  <si>
    <t xml:space="preserve">Уманський РТЦК та СП</t>
  </si>
  <si>
    <t xml:space="preserve">Черкаський ОМТЦК та СП</t>
  </si>
  <si>
    <t xml:space="preserve">Черкаський РТЦК та СП</t>
  </si>
  <si>
    <t xml:space="preserve">Черкаського районного</t>
  </si>
  <si>
    <t xml:space="preserve">1 відділ Вижницького РТЦК та СП</t>
  </si>
  <si>
    <t xml:space="preserve">першого відділу Вижницького районного</t>
  </si>
  <si>
    <t xml:space="preserve">Чернівецька</t>
  </si>
  <si>
    <t xml:space="preserve">Чернівецького ОТЦК та СП</t>
  </si>
  <si>
    <t xml:space="preserve">1 відділ Дністровського РТЦК та СП</t>
  </si>
  <si>
    <t xml:space="preserve">першого відділу Дністровського районного</t>
  </si>
  <si>
    <t xml:space="preserve">2 відділ Дністровського РТЦК та СП</t>
  </si>
  <si>
    <t xml:space="preserve">другого відділу Дністровського районного</t>
  </si>
  <si>
    <t xml:space="preserve">6 відділ Чернівецького РТЦК та СП</t>
  </si>
  <si>
    <t xml:space="preserve">шостого відділу Чернівецького районного</t>
  </si>
  <si>
    <t xml:space="preserve">3 відділ Чернівецького РТЦК та СП</t>
  </si>
  <si>
    <t xml:space="preserve">третього відділу Чернівецького районного</t>
  </si>
  <si>
    <t xml:space="preserve">4 відділ Чернівецького РТЦК та СП</t>
  </si>
  <si>
    <t xml:space="preserve">четвертого відділу Чернівецького районного</t>
  </si>
  <si>
    <t xml:space="preserve">Вижницький РТЦК</t>
  </si>
  <si>
    <t xml:space="preserve">Вижницького районного</t>
  </si>
  <si>
    <t xml:space="preserve">Дністровський РТЦК</t>
  </si>
  <si>
    <t xml:space="preserve">Дністровського районного</t>
  </si>
  <si>
    <t xml:space="preserve">Чернівецький ОМТЦК та СП</t>
  </si>
  <si>
    <t xml:space="preserve">Чернівецького об'єднаного міського</t>
  </si>
  <si>
    <t xml:space="preserve">Чернівецький МТЦК та СП</t>
  </si>
  <si>
    <t xml:space="preserve">Чернівецького міського</t>
  </si>
  <si>
    <t xml:space="preserve">Чернівецький РТЦК та СП</t>
  </si>
  <si>
    <t xml:space="preserve">Чернівецького районного</t>
  </si>
  <si>
    <t xml:space="preserve">Корюківський РТЦК</t>
  </si>
  <si>
    <t xml:space="preserve">Корюківського районного</t>
  </si>
  <si>
    <t xml:space="preserve">Чернігівська</t>
  </si>
  <si>
    <t xml:space="preserve">Чернігівського ОТЦК та СП</t>
  </si>
  <si>
    <t xml:space="preserve">1 відділ Корюківський РТЦК</t>
  </si>
  <si>
    <t xml:space="preserve">першого відділу Корюківського районного</t>
  </si>
  <si>
    <t xml:space="preserve">1 відділ Ніжинський РТЦК</t>
  </si>
  <si>
    <t xml:space="preserve">першого відділу Ніжинського районного</t>
  </si>
  <si>
    <t xml:space="preserve">1 відділ Чернігівський РТЦК та СП</t>
  </si>
  <si>
    <t xml:space="preserve">першого відділу Чернігівського районного</t>
  </si>
  <si>
    <t xml:space="preserve">2 відділ Корюківський РТЦК</t>
  </si>
  <si>
    <t xml:space="preserve">другого відділу Корюківського районного</t>
  </si>
  <si>
    <t xml:space="preserve">2 відділ Ніжинський РТЦК</t>
  </si>
  <si>
    <t xml:space="preserve">другого відділу Ніжинського районного</t>
  </si>
  <si>
    <t xml:space="preserve">1 відділ Прилуцький РТЦК та СП</t>
  </si>
  <si>
    <t xml:space="preserve">першого відділу Прилуцького районного</t>
  </si>
  <si>
    <t xml:space="preserve">3 відділ Прилуцький РТЦК та СП</t>
  </si>
  <si>
    <t xml:space="preserve">третього відділу Прилуцького районного</t>
  </si>
  <si>
    <t xml:space="preserve">2 відділ Прилуцький РТЦК та СП</t>
  </si>
  <si>
    <t xml:space="preserve">другого відділу Прилуцького районного</t>
  </si>
  <si>
    <t xml:space="preserve">2 відділ Чернігівського РТЦК та СП</t>
  </si>
  <si>
    <t xml:space="preserve">другого відділу Чернігівського районного</t>
  </si>
  <si>
    <t xml:space="preserve">2 відділ Новгород-Сіверський РТЦК та СП</t>
  </si>
  <si>
    <t xml:space="preserve">другого відділу Новгород-Сіверського районного</t>
  </si>
  <si>
    <t xml:space="preserve">3 відділ Корюківський РТЦК</t>
  </si>
  <si>
    <t xml:space="preserve">третього відділу Корюківського районного</t>
  </si>
  <si>
    <t xml:space="preserve">3 відділ Ніжинський РТЦК</t>
  </si>
  <si>
    <t xml:space="preserve">третього відділу Ніжинського районного</t>
  </si>
  <si>
    <t xml:space="preserve">3 відділ Чернігівського РТЦК та СП</t>
  </si>
  <si>
    <t xml:space="preserve">третього відділу Чернігівського районного</t>
  </si>
  <si>
    <t xml:space="preserve">4 відділ Ніжинський РТЦК</t>
  </si>
  <si>
    <t xml:space="preserve">четвертого відділу Ніжинського районного</t>
  </si>
  <si>
    <t xml:space="preserve">4 відділ Чернігівського РТЦК та СП</t>
  </si>
  <si>
    <t xml:space="preserve">четвертого відділу Чернігівського районного</t>
  </si>
  <si>
    <t xml:space="preserve">Ніжинський РТЦК</t>
  </si>
  <si>
    <t xml:space="preserve">Ніжинського районного</t>
  </si>
  <si>
    <t xml:space="preserve">1 відділ Новгород-Сіверський РТЦК та СП</t>
  </si>
  <si>
    <t xml:space="preserve">першого відділу Новгород-Сіверського районного</t>
  </si>
  <si>
    <t xml:space="preserve">Новгород-Сіверський РТЦК та СП</t>
  </si>
  <si>
    <t xml:space="preserve">Новгород-Сіверського районного</t>
  </si>
  <si>
    <t xml:space="preserve">Прилуцький РТЦК та СП</t>
  </si>
  <si>
    <t xml:space="preserve">Прилуцького районного</t>
  </si>
  <si>
    <t xml:space="preserve">Чернігівський МТЦК та СП</t>
  </si>
  <si>
    <t xml:space="preserve">Чернігівського міського</t>
  </si>
  <si>
    <t xml:space="preserve">Чернігівський ОМТЦК та СП</t>
  </si>
  <si>
    <t xml:space="preserve">Чернігівського об'єднаного міського</t>
  </si>
  <si>
    <t xml:space="preserve">Чернігівський РТЦК та СП</t>
  </si>
  <si>
    <t xml:space="preserve">Чернігівського районного</t>
  </si>
  <si>
    <t xml:space="preserve">Злачевський Сергій Миколайович</t>
  </si>
  <si>
    <t xml:space="preserve">Кіровоградська обл.м.Помічна</t>
  </si>
  <si>
    <t xml:space="preserve">м.Житомир вул.Довженка 4 кв 2</t>
  </si>
  <si>
    <t xml:space="preserve"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</si>
  <si>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</si>
  <si>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</si>
  <si>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 xml:space="preserve">0969093375</t>
  </si>
  <si>
    <t xml:space="preserve">Медушевський Денис Володимирович</t>
  </si>
  <si>
    <t xml:space="preserve">Житомирська обл. м.Житомир вул.Шевченка 21 кв 28</t>
  </si>
  <si>
    <t xml:space="preserve">Житомирський національний економічний технікум 2018 прораб</t>
  </si>
  <si>
    <t xml:space="preserve"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</si>
  <si>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 xml:space="preserve">0687296230</t>
  </si>
  <si>
    <t xml:space="preserve">Перевірка</t>
  </si>
  <si>
    <t xml:space="preserve">Алфавітка</t>
  </si>
  <si>
    <t xml:space="preserve">Д = А</t>
  </si>
  <si>
    <t xml:space="preserve">Поіменний Список</t>
  </si>
  <si>
    <t xml:space="preserve">Д = ПС</t>
  </si>
  <si>
    <t xml:space="preserve">А = ПС</t>
  </si>
  <si>
    <t xml:space="preserve">Антоненко Руслан Олександрович</t>
  </si>
  <si>
    <t xml:space="preserve">Баранов Дмитро Геннадійович</t>
  </si>
  <si>
    <t xml:space="preserve">Боровик Юрій Володимирович</t>
  </si>
  <si>
    <t xml:space="preserve">Горбатенко Олександр Олегович</t>
  </si>
  <si>
    <t xml:space="preserve">Жестовський Сергій Сергійович</t>
  </si>
  <si>
    <t xml:space="preserve">Ісаков Олександр Сергійович</t>
  </si>
  <si>
    <t xml:space="preserve">Клімчук Олександр Олександрович</t>
  </si>
  <si>
    <t xml:space="preserve">Колесніков Сергій Сергійович</t>
  </si>
  <si>
    <t xml:space="preserve">Опанасюк Ігор Петрович</t>
  </si>
  <si>
    <t xml:space="preserve">Ручин Дмитро Вікторович</t>
  </si>
  <si>
    <t xml:space="preserve">Солоденко Анатолій Сергійович</t>
  </si>
  <si>
    <t xml:space="preserve">Фістікан Василь Петрович</t>
  </si>
  <si>
    <t xml:space="preserve">Чабан Михайло Григорович</t>
  </si>
  <si>
    <t xml:space="preserve">`=MOD(MOD(-MID(D2;1;1) + MID(D2;2;1)*5 + MID(D2;3;1)*7 + MID(D2;4;1)*9 + MID(D2;5;1)*4 + MID(D2;6;1)*6 + MID(D2;7;1)*10 + MID(D2;8;1)*5 + MID(D2;9;1)*7; 11);10) &lt;&gt; VALUE( MID(D2;10;1))</t>
  </si>
  <si>
    <t xml:space="preserve">`=DATEVALUE( C2) &lt;&gt; INT(LEFT(D2;5)) +1</t>
  </si>
  <si>
    <t xml:space="preserve">В/звання</t>
  </si>
  <si>
    <t xml:space="preserve">Освіта</t>
  </si>
  <si>
    <t xml:space="preserve">Миколаївська обл. Миколаївський р-н, с. Весняне</t>
  </si>
  <si>
    <t xml:space="preserve">м. Миколаїв вул. Айвазовського буд. 6 кв. 809-809</t>
  </si>
  <si>
    <t xml:space="preserve">середня-спеціальна, ПТУ №1 м. Миколаїв 2005 судобудівельник, зварювальник (права категорії Б, ФОП Парус, будівельник 18р.)</t>
  </si>
  <si>
    <t xml:space="preserve">Розлучений
Мати: Калага Лідія Миронівна, м. Миколаїв вул. Айвазовського буд. 6 кв. 809-809, 0663420925</t>
  </si>
  <si>
    <t xml:space="preserve">Баранов Дмитро Генащдійович</t>
  </si>
  <si>
    <t xml:space="preserve">с. Кірове Базарський р-н Херсонської обл.</t>
  </si>
  <si>
    <t xml:space="preserve"> Херсонської обл. Базарський р-н, с. Олександрівка вул. Мельнична 5 </t>
  </si>
  <si>
    <t xml:space="preserve">середньо-спеціальна
Судобудівельний ліцей 2018р. Зварювальник Содозбірник (Категорія прав Б, С1, С, СЕ, далекобійник 4р.)</t>
  </si>
  <si>
    <t xml:space="preserve">неодружений
Батько: Баранов Генадій Анатолійович  Херсонської обл. Базарський р-н, с. Олександрівка вул. Мельнична 5, тел. 0668290286</t>
  </si>
  <si>
    <t xml:space="preserve">м. Миколаїв</t>
  </si>
  <si>
    <t xml:space="preserve">м. Миколаїв вул. Восьма Лінія буд. 68</t>
  </si>
  <si>
    <t xml:space="preserve">середньо-спеціальна
Теплодарський професійний ліцей 2011р. Кухар (категорія прав Б, автоелектрик 1р)</t>
  </si>
  <si>
    <t xml:space="preserve">цивільний шлюб
Цивільна дружина: Голубченко Юлія Вадимівна, м. Миколаїв вул. Восьма Лінія буд. 68, тел. 0950975840</t>
  </si>
  <si>
    <t xml:space="preserve">м. Миколаїв вул. Архітектора Староба 3 кв.1</t>
  </si>
  <si>
    <t xml:space="preserve">повна середня 
ЗОШ № 64 2009р.(кухар 7р)</t>
  </si>
  <si>
    <t xml:space="preserve">неодружений
Бабуся: Горбатенко Людмила Іванівна м. Миколаїв вул. Архітектора Староба 6б кв. 24, тел. 0966366295</t>
  </si>
  <si>
    <t xml:space="preserve">Миколаївська обл. Первомайський р-н, с. Новопавлівка</t>
  </si>
  <si>
    <t xml:space="preserve">Миколаївська обл. Первомайський р-н, с. Новопавлівка вул. Роднікова 18</t>
  </si>
  <si>
    <t xml:space="preserve">середньо-спеціальна
Одеський професійний ліцей морського транспорту 2008р. електрозварювальник (категорія прав Б, Будівельник 2р.)</t>
  </si>
  <si>
    <t xml:space="preserve">Одружений
Дружина: Жестовська Ірина Анатоліївна Миколаївська обл. Первомайський р-н, с. Новопавлівка вул. Роднікова 18, 0974890880</t>
  </si>
  <si>
    <t xml:space="preserve">Ісаков Олександ Сергійович</t>
  </si>
  <si>
    <t xml:space="preserve">Кропивницька обл. Новоархангельський р-н с. Скалівські Хутори</t>
  </si>
  <si>
    <t xml:space="preserve">Миколаївська обл. Баштанський р-н с. Поляне, вул. Садова, буд. 22</t>
  </si>
  <si>
    <t xml:space="preserve">середньо-спеціальна
ЧПБЛ №4 2013р. Маляр-штукатур (Фермерське господарство немировський)</t>
  </si>
  <si>
    <t xml:space="preserve">Одружений
Дружина: Ісакова Оксана Миколаївна, Миколаївська обл. Баштанський р-н с. Поляне, вул. Садова, буд. 22, тел. 0988180989</t>
  </si>
  <si>
    <t xml:space="preserve">Клімчкук Олександ Олександрович</t>
  </si>
  <si>
    <t xml:space="preserve">Вінницька обл. Хмільницький р-н, смт Бродецьке </t>
  </si>
  <si>
    <t xml:space="preserve">Вінницька обл. Хмільницький р-н, смт Бродецьке вул. Першотравнева 72</t>
  </si>
  <si>
    <t xml:space="preserve">повна середня
ЗОШ смт. Бродецьке 2007р. (Мясний мультикомплекс транспортувальник 1р.)</t>
  </si>
  <si>
    <t xml:space="preserve">одружений
Дружина: Клімчук Алла Вадимівна, Вінницька обл. Хмільницький р-н, смт Бродецьке вул. Першотравнева 72, тел. 0631960845</t>
  </si>
  <si>
    <t xml:space="preserve">с. Балтазарівка Чуплинський р-н, Херсонської обл.</t>
  </si>
  <si>
    <t xml:space="preserve">Микорлаївська обл. м. Первомайськ вул. Марія Демченка 33</t>
  </si>
  <si>
    <t xml:space="preserve">середньо-спеціальна
Електротехнічний ліцей №7 2013р.електрогазозварювальник (пожежний рятувальник 3р.)</t>
  </si>
  <si>
    <t xml:space="preserve">одружений
Дружина: Колеснікова Ганна Миколаївна, Микорлаївська обл. м. Первомайськ вул. Марія Демченка 33, тел. 0683767312</t>
  </si>
  <si>
    <t xml:space="preserve">Опанасюк Ігор Перрович</t>
  </si>
  <si>
    <t xml:space="preserve">Миколаївська обл. м. Новий Буг</t>
  </si>
  <si>
    <t xml:space="preserve">Миколаївська обл. Новобузький р-н с. Нова Хрестофорівка буд. 65</t>
  </si>
  <si>
    <t xml:space="preserve"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</si>
  <si>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</si>
  <si>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 xml:space="preserve">Миколаївська обл. м. Баштанка</t>
  </si>
  <si>
    <t xml:space="preserve">Миколаївська обл. м. Баштанка вул. Грушевського 46</t>
  </si>
  <si>
    <t xml:space="preserve">середньо-спеціальна
ПТУ №9 м. Баштанка 2015р. Кухар (пекарня 1р)</t>
  </si>
  <si>
    <t xml:space="preserve">неодружений
Мати: Дмитренко Алла Петрівна, Миколаївська обл. м. Баштанка вул. Грушевського 46, тел, 0636322801</t>
  </si>
  <si>
    <t xml:space="preserve">Миколаївська обл. Вознесенський р-н, с. Яструбинове</t>
  </si>
  <si>
    <t xml:space="preserve">Миколаївська обл. Вознесенський р-н, с. Яструбинове вул. Першотравнева 20</t>
  </si>
  <si>
    <t xml:space="preserve">середньо-спеціальна
ПТУ №18 2016р. будівельник (Гружчик 1р.)</t>
  </si>
  <si>
    <t xml:space="preserve">неодружений
Сестрат: Черемуха Анастасія Сергіївна, тел. 0985362292</t>
  </si>
  <si>
    <t xml:space="preserve">Миколаївська обл. Первомайський р-н, с. Софіївка</t>
  </si>
  <si>
    <t xml:space="preserve"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</si>
  <si>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</si>
  <si>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 xml:space="preserve">Неодружений 
Мати: Фістікан Марія Вікторівна, Миколаївська обл. Первомайський р-н, с. Синюшин Брід, вул. Молодіжна 8, тел. 0967926486</t>
  </si>
  <si>
    <t xml:space="preserve">Миколаївська обл. Березанського р-н, с. Новоподілля</t>
  </si>
  <si>
    <t xml:space="preserve">м. Миколаїв, 12 Повздовжня 47а, кв. 59</t>
  </si>
  <si>
    <t xml:space="preserve"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</si>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</sst>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\.mm\.yyyy;@"/>
    <numFmt numFmtId="167" formatCode="0"/>
    <numFmt numFmtId="168" formatCode="dd/mm/yyyy"/>
    <numFmt numFmtId="169" formatCode="#,##0"/>
    <numFmt numFmtId="170" formatCode="[$-F800]dddd&quot;, &quot;mmmm\ dd&quot;, &quot;yyyy"/>
    <numFmt numFmtId="171" formatCode="[$-422]General"/>
  </numFmts>
  <fonts count="1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i val="true"/>
      <sz val="12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b val="true"/>
      <sz val="13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9"/>
      <color rgb="FF000000"/>
      <name val="Tahoma"/>
      <family val="2"/>
      <charset val="1"/>
    </font>
    <font>
      <b val="true"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9"/>
        <bgColor rgb="FFCCC1DA"/>
      </patternFill>
    </fill>
    <fill>
      <patternFill patternType="solid">
        <fgColor theme="4" tint="0.7999"/>
        <bgColor rgb="FFDDDDDD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>
        <color theme="0"/>
      </top>
      <bottom style="thin">
        <color theme="0"/>
      </bottom>
      <diagonal/>
    </border>
    <border diagonalUp="false" diagonalDown="false">
      <left/>
      <right/>
      <top/>
      <bottom style="thin">
        <color theme="0"/>
      </bottom>
      <diagonal/>
    </border>
    <border diagonalUp="false" diagonalDown="false">
      <left/>
      <right/>
      <top style="thin">
        <color theme="0"/>
      </top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7" fillId="0" borderId="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вичайний 2" xfId="20"/>
    <cellStyle name="Звичайний 3" xfId="21"/>
    <cellStyle name="Обычный 2" xfId="22"/>
    <cellStyle name="Обычный 4 2" xfId="23"/>
    <cellStyle name="Обычный 5 2" xfId="24"/>
    <cellStyle name="Excel Built-in Normal" xfId="25"/>
  </cellStyles>
  <dxfs count="26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"/>
        </patternFill>
      </fill>
    </dxf>
    <dxf>
      <fill>
        <patternFill>
          <bgColor theme="8" tint="0.3999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false" diagonalDown="false">
        <left style="thin">
          <color theme="0" tint="-0.15"/>
        </left>
        <right style="thin">
          <color theme="0" tint="-0.15"/>
        </right>
        <top style="thin">
          <color theme="0" tint="-0.15"/>
        </top>
        <bottom style="thin">
          <color theme="0" tint="-0.15"/>
        </bottom>
        <diagonal/>
      </border>
    </dxf>
    <dxf>
      <fill>
        <patternFill>
          <bgColor theme="6" tint="-0.25"/>
        </patternFill>
      </fill>
    </dxf>
    <dxf>
      <fill>
        <patternFill>
          <bgColor theme="6" tint="0.3999"/>
        </patternFill>
      </fill>
    </dxf>
    <dxf>
      <fill>
        <patternFill>
          <bgColor theme="5" tint="0.7999"/>
        </patternFill>
      </fill>
    </dxf>
    <dxf>
      <fill>
        <patternFill>
          <bgColor theme="6" tint="0.7999"/>
        </patternFill>
      </fill>
    </dxf>
    <dxf>
      <fill>
        <patternFill>
          <bgColor theme="0" tint="-0.15"/>
        </patternFill>
      </fill>
    </dxf>
    <dxf>
      <fill>
        <patternFill>
          <bgColor theme="5" tint="0.5999"/>
        </patternFill>
      </fill>
    </dxf>
    <dxf>
      <fill>
        <patternFill>
          <bgColor theme="5" tint="0.5999"/>
        </patternFill>
      </fill>
    </dxf>
    <dxf>
      <fill>
        <patternFill>
          <bgColor theme="6" tint="0.3999"/>
        </patternFill>
      </fill>
    </dxf>
    <dxf>
      <fill>
        <patternFill>
          <bgColor theme="5" tint="0.5999"/>
        </patternFill>
      </fill>
    </dxf>
    <dxf>
      <fill>
        <patternFill>
          <bgColor theme="6" tint="0.3999"/>
        </patternFill>
      </fill>
    </dxf>
    <dxf>
      <fill>
        <patternFill>
          <bgColor theme="5" tint="0.5999"/>
        </patternFill>
      </fill>
    </dxf>
    <dxf>
      <fill>
        <patternFill patternType="solid">
          <fgColor rgb="FFDCE6F2"/>
          <bgColor rgb="FF000000"/>
        </patternFill>
      </fill>
    </dxf>
    <dxf>
      <fill>
        <patternFill>
          <bgColor rgb="FFCCFFCC"/>
        </patternFill>
      </fill>
    </dxf>
    <dxf>
      <font>
        <b val="1"/>
        <i val="0"/>
      </font>
      <fill>
        <patternFill>
          <bgColor rgb="FFFFC000"/>
        </patternFill>
      </fill>
    </dxf>
    <dxf>
      <fill>
        <patternFill>
          <bgColor theme="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externalLink" Target="externalLinks/externalLink1.xml"/><Relationship Id="rId10" Type="http://schemas.openxmlformats.org/officeDocument/2006/relationships/externalLink" Target="externalLinks/externalLink2.xml"/><Relationship Id="rId11" Type="http://schemas.openxmlformats.org/officeDocument/2006/relationships/externalLink" Target="externalLinks/externalLink3.xml"/><Relationship Id="rId12" Type="http://schemas.openxmlformats.org/officeDocument/2006/relationships/externalLink" Target="externalLinks/externalLink4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!&#1076;&#1086;&#1085;&#1077;&#1089;&#1077;&#1085;&#1085;&#1103;%205.10%20&#1079;&#1072;&#1075;&#1072;&#1083;&#1100;&#1085;&#1077;%2004.12.25___1&#1073;&#1072;&#1090;.xlsx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05.12.25___1&#1073;&#1072;&#1090;.xlsx" TargetMode="External"/>
</Relationships>
</file>

<file path=xl/externalLinks/_rels/externalLink3.xml.rels><?xml version="1.0" encoding="UTF-8"?>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06.12.25___1&#1073;&#1072;&#1090;_&#1076;&#1086;%20&#1076;&#1086;&#1087;&#1086;&#1074;&#1110;&#1076;&#1110;.xlsx" TargetMode="External"/>
</Relationships>
</file>

<file path=xl/externalLinks/_rels/externalLink4.xml.rels><?xml version="1.0" encoding="UTF-8"?>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06.12.25___1&#1073;&#1072;&#1090;_&#1087;&#1110;&#1089;&#1083;&#1103;%20&#1076;&#1086;&#1087;&#1086;&#1074;&#1110;&#1076;&#1110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</row>
        <row r="57"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</row>
        <row r="58"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</row>
        <row r="68"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D113" t="str">
            <v>міста Дніпра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D114" t="str">
            <v>міста Дніпра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D124" t="str">
            <v>міста Дніпра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</row>
        <row r="134"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</row>
        <row r="142"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</row>
        <row r="143"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</row>
        <row r="163"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</row>
        <row r="166"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</row>
        <row r="169"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D190" t="str">
            <v>міста Запоріжжя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D198" t="str">
            <v>міста Запоріжжя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D199" t="str">
            <v>міста Запоріжжя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D219" t="str">
            <v>міста Києва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D222" t="str">
            <v>міста Києва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D225" t="str">
            <v>міста Києва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</row>
        <row r="243"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</row>
        <row r="255"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</row>
        <row r="262"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</row>
        <row r="278"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</row>
        <row r="282"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D299" t="str">
            <v>міста Львова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D311" t="str">
            <v>міста Миколаєва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D318" t="str">
            <v>міста Миколаєва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D334" t="str">
            <v>міста Одеси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D338" t="str">
            <v>міста Одеси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</row>
        <row r="375"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</row>
        <row r="376"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</row>
        <row r="386"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</row>
        <row r="57"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</row>
        <row r="58"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</row>
        <row r="68"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D113" t="str">
            <v>міста Дніпра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D114" t="str">
            <v>міста Дніпра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D124" t="str">
            <v>міста Дніпра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</row>
        <row r="134"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</row>
        <row r="142"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</row>
        <row r="143"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</row>
        <row r="163"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</row>
        <row r="166"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</row>
        <row r="169"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D190" t="str">
            <v>міста Запоріжжя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D198" t="str">
            <v>міста Запоріжжя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D199" t="str">
            <v>міста Запоріжжя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D219" t="str">
            <v>міста Києва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D222" t="str">
            <v>міста Києва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D225" t="str">
            <v>міста Києва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</row>
        <row r="243"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</row>
        <row r="255"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</row>
        <row r="262"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</row>
        <row r="278"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</row>
        <row r="282"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D299" t="str">
            <v>міста Львова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D311" t="str">
            <v>міста Миколаєва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D318" t="str">
            <v>міста Миколаєва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D334" t="str">
            <v>міста Одеси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D338" t="str">
            <v>міста Одеси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</row>
        <row r="375"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</row>
        <row r="376"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</row>
        <row r="386"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</row>
        <row r="57"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</row>
        <row r="58"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</row>
        <row r="68"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D113" t="str">
            <v>міста Дніпра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D114" t="str">
            <v>міста Дніпра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D124" t="str">
            <v>міста Дніпра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</row>
        <row r="134"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</row>
        <row r="142"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</row>
        <row r="143"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</row>
        <row r="163"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</row>
        <row r="166"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</row>
        <row r="169"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D190" t="str">
            <v>міста Запоріжжя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D198" t="str">
            <v>міста Запоріжжя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D199" t="str">
            <v>міста Запоріжжя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D219" t="str">
            <v>міста Києва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D222" t="str">
            <v>міста Києва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D225" t="str">
            <v>міста Києва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</row>
        <row r="243"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</row>
        <row r="255"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</row>
        <row r="262"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</row>
        <row r="278"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</row>
        <row r="282"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D299" t="str">
            <v>міста Львова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D311" t="str">
            <v>міста Миколаєва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D318" t="str">
            <v>міста Миколаєва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D334" t="str">
            <v>міста Одеси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D338" t="str">
            <v>міста Одеси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</row>
        <row r="375"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</row>
        <row r="376"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</row>
        <row r="386"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</row>
        <row r="57"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</row>
        <row r="58"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</row>
        <row r="68"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D113" t="str">
            <v>міста Дніпра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D114" t="str">
            <v>міста Дніпра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D124" t="str">
            <v>міста Дніпра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</row>
        <row r="134"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</row>
        <row r="142"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</row>
        <row r="143"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</row>
        <row r="163"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</row>
        <row r="166"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</row>
        <row r="169"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D190" t="str">
            <v>міста Запоріжжя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D198" t="str">
            <v>міста Запоріжжя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D199" t="str">
            <v>міста Запоріжжя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D219" t="str">
            <v>міста Києва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D222" t="str">
            <v>міста Києва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D225" t="str">
            <v>міста Києва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</row>
        <row r="243"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</row>
        <row r="255"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</row>
        <row r="262"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</row>
        <row r="278"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</row>
        <row r="282"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D299" t="str">
            <v>міста Львова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D311" t="str">
            <v>міста Миколаєва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D318" t="str">
            <v>міста Миколаєва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D334" t="str">
            <v>міста Одеси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D338" t="str">
            <v>міста Одеси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</row>
        <row r="375"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</row>
        <row r="376"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</row>
        <row r="386"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H511"/>
  <sheetViews>
    <sheetView showFormulas="false" showGridLines="true" showRowColHeaders="true" showZeros="true" rightToLeft="false" tabSelected="true" showOutlineSymbols="true" defaultGridColor="true" view="normal" topLeftCell="G1" colorId="64" zoomScale="70" zoomScaleNormal="70" zoomScalePageLayoutView="100" workbookViewId="0">
      <pane xSplit="0" ySplit="11" topLeftCell="A110" activePane="bottomLeft" state="frozen"/>
      <selection pane="topLeft" activeCell="G1" activeCellId="0" sqref="G1"/>
      <selection pane="bottomLeft" activeCell="K114" activeCellId="0" sqref="K114"/>
    </sheetView>
  </sheetViews>
  <sheetFormatPr defaultColWidth="9.1640625" defaultRowHeight="15.75" customHeight="true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2" width="23.16"/>
    <col collapsed="false" customWidth="true" hidden="false" outlineLevel="0" max="3" min="3" style="2" width="8.16"/>
    <col collapsed="false" customWidth="true" hidden="false" outlineLevel="0" max="4" min="4" style="2" width="21.33"/>
    <col collapsed="false" customWidth="true" hidden="false" outlineLevel="0" max="5" min="5" style="2" width="52.33"/>
    <col collapsed="false" customWidth="true" hidden="false" outlineLevel="0" max="7" min="6" style="3" width="31"/>
    <col collapsed="false" customWidth="true" hidden="false" outlineLevel="0" max="8" min="8" style="3" width="25.67"/>
    <col collapsed="false" customWidth="true" hidden="false" outlineLevel="0" max="9" min="9" style="4" width="18.5"/>
    <col collapsed="false" customWidth="true" hidden="false" outlineLevel="0" max="10" min="10" style="1" width="22.33"/>
    <col collapsed="false" customWidth="true" hidden="false" outlineLevel="0" max="11" min="11" style="2" width="16.5"/>
    <col collapsed="false" customWidth="true" hidden="false" outlineLevel="0" max="12" min="12" style="5" width="21.83"/>
    <col collapsed="false" customWidth="true" hidden="false" outlineLevel="0" max="13" min="13" style="2" width="27.83"/>
    <col collapsed="false" customWidth="true" hidden="false" outlineLevel="0" max="14" min="14" style="2" width="33.67"/>
    <col collapsed="false" customWidth="true" hidden="false" outlineLevel="0" max="15" min="15" style="2" width="15"/>
    <col collapsed="false" customWidth="true" hidden="false" outlineLevel="0" max="17" min="16" style="2" width="30.51"/>
    <col collapsed="false" customWidth="true" hidden="false" outlineLevel="0" max="18" min="18" style="2" width="31.33"/>
    <col collapsed="false" customWidth="true" hidden="false" outlineLevel="0" max="19" min="19" style="5" width="19.16"/>
    <col collapsed="false" customWidth="true" hidden="false" outlineLevel="0" max="20" min="20" style="2" width="21"/>
    <col collapsed="false" customWidth="true" hidden="false" outlineLevel="0" max="21" min="21" style="2" width="19.51"/>
    <col collapsed="false" customWidth="true" hidden="false" outlineLevel="0" max="22" min="22" style="2" width="14.51"/>
    <col collapsed="false" customWidth="true" hidden="false" outlineLevel="0" max="23" min="23" style="1" width="12.67"/>
    <col collapsed="false" customWidth="true" hidden="false" outlineLevel="0" max="25" min="24" style="2" width="23.5"/>
    <col collapsed="false" customWidth="true" hidden="false" outlineLevel="0" max="29" min="26" style="2" width="22"/>
    <col collapsed="false" customWidth="true" hidden="false" outlineLevel="0" max="30" min="30" style="5" width="29.16"/>
    <col collapsed="false" customWidth="true" hidden="false" outlineLevel="0" max="33" min="31" style="1" width="13.34"/>
    <col collapsed="false" customWidth="true" hidden="false" outlineLevel="0" max="34" min="34" style="3" width="29.16"/>
    <col collapsed="false" customWidth="false" hidden="false" outlineLevel="0" max="16384" min="35" style="2" width="9.16"/>
  </cols>
  <sheetData>
    <row r="1" customFormat="false" ht="15.75" hidden="true" customHeight="false" outlineLevel="0" collapsed="false">
      <c r="K1" s="5"/>
      <c r="M1" s="5"/>
      <c r="N1" s="5"/>
      <c r="O1" s="5"/>
      <c r="P1" s="5"/>
      <c r="Q1" s="5"/>
      <c r="R1" s="5"/>
      <c r="Y1" s="3"/>
      <c r="Z1" s="3"/>
      <c r="AA1" s="3"/>
      <c r="AB1" s="3"/>
      <c r="AC1" s="3"/>
      <c r="AD1" s="3"/>
      <c r="AE1" s="3"/>
      <c r="AF1" s="3"/>
      <c r="AG1" s="3"/>
    </row>
    <row r="2" customFormat="false" ht="15.75" hidden="true" customHeight="true" outlineLevel="0" collapsed="false">
      <c r="C2" s="3"/>
      <c r="D2" s="3"/>
      <c r="E2" s="3"/>
      <c r="K2" s="5"/>
      <c r="M2" s="5"/>
      <c r="N2" s="5"/>
      <c r="O2" s="5"/>
      <c r="P2" s="5"/>
      <c r="Q2" s="5"/>
      <c r="R2" s="5"/>
      <c r="T2" s="3"/>
      <c r="U2" s="3"/>
      <c r="V2" s="3"/>
      <c r="W2" s="5"/>
      <c r="Y2" s="3" t="s">
        <v>0</v>
      </c>
      <c r="Z2" s="3"/>
      <c r="AA2" s="3"/>
      <c r="AB2" s="3"/>
      <c r="AC2" s="3"/>
      <c r="AD2" s="3"/>
      <c r="AE2" s="3"/>
      <c r="AF2" s="3"/>
      <c r="AG2" s="3"/>
    </row>
    <row r="3" customFormat="false" ht="15.75" hidden="true" customHeight="true" outlineLevel="0" collapsed="false">
      <c r="C3" s="3"/>
      <c r="D3" s="3"/>
      <c r="E3" s="3"/>
      <c r="K3" s="5"/>
      <c r="M3" s="5"/>
      <c r="N3" s="5"/>
      <c r="O3" s="5"/>
      <c r="P3" s="5"/>
      <c r="Q3" s="5"/>
      <c r="R3" s="5"/>
      <c r="T3" s="3"/>
      <c r="U3" s="3"/>
      <c r="V3" s="3"/>
      <c r="W3" s="5"/>
      <c r="X3" s="6"/>
      <c r="Y3" s="6" t="s">
        <v>1</v>
      </c>
      <c r="Z3" s="6"/>
      <c r="AA3" s="6"/>
      <c r="AB3" s="6"/>
      <c r="AC3" s="6"/>
      <c r="AD3" s="6"/>
      <c r="AE3" s="6"/>
      <c r="AF3" s="6"/>
      <c r="AG3" s="6"/>
      <c r="AH3" s="6"/>
    </row>
    <row r="4" customFormat="false" ht="15" hidden="true" customHeight="true" outlineLevel="0" collapsed="false">
      <c r="C4" s="7" t="s">
        <v>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customFormat="false" ht="15.75" hidden="true" customHeight="true" outlineLevel="0" collapsed="false">
      <c r="C5" s="8" t="s">
        <v>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customFormat="false" ht="15" hidden="true" customHeight="true" outlineLevel="0" collapsed="false">
      <c r="C6" s="6" t="s">
        <v>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customFormat="false" ht="15.75" hidden="true" customHeight="true" outlineLevel="0" collapsed="false">
      <c r="C7" s="3" t="s">
        <v>5</v>
      </c>
      <c r="D7" s="3"/>
      <c r="E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customFormat="false" ht="15.75" hidden="true" customHeight="false" outlineLevel="0" collapsed="false">
      <c r="C8" s="3"/>
      <c r="D8" s="3"/>
      <c r="E8" s="3"/>
      <c r="K8" s="3"/>
      <c r="M8" s="3"/>
      <c r="N8" s="3"/>
      <c r="O8" s="3"/>
      <c r="P8" s="3"/>
      <c r="Q8" s="3"/>
      <c r="R8" s="3"/>
      <c r="T8" s="3"/>
      <c r="U8" s="3"/>
      <c r="V8" s="3"/>
      <c r="W8" s="3"/>
      <c r="X8" s="3"/>
      <c r="Y8" s="3"/>
      <c r="Z8" s="3"/>
      <c r="AA8" s="3"/>
      <c r="AB8" s="3"/>
      <c r="AC8" s="3"/>
      <c r="AE8" s="5"/>
      <c r="AF8" s="5"/>
      <c r="AG8" s="5"/>
      <c r="AH8" s="9"/>
    </row>
    <row r="9" s="13" customFormat="true" ht="16.15" hidden="true" customHeight="true" outlineLevel="0" collapsed="false">
      <c r="A9" s="10"/>
      <c r="B9" s="11"/>
      <c r="C9" s="12" t="s">
        <v>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="13" customFormat="true" ht="34.5" hidden="false" customHeight="true" outlineLevel="0" collapsed="false">
      <c r="A10" s="14" t="s">
        <v>7</v>
      </c>
      <c r="B10" s="11" t="s">
        <v>8</v>
      </c>
      <c r="C10" s="15" t="s">
        <v>9</v>
      </c>
      <c r="D10" s="15" t="s">
        <v>10</v>
      </c>
      <c r="E10" s="15" t="n">
        <f aca="false" t="array" ref="E10:E10">SUMPRODUCT(--(TRIM(E12:E999)&lt;&gt;""))</f>
        <v>168</v>
      </c>
      <c r="F10" s="15" t="s">
        <v>11</v>
      </c>
      <c r="G10" s="15" t="s">
        <v>12</v>
      </c>
      <c r="H10" s="15" t="s">
        <v>13</v>
      </c>
      <c r="I10" s="15" t="s">
        <v>14</v>
      </c>
      <c r="J10" s="14" t="s">
        <v>15</v>
      </c>
      <c r="K10" s="15" t="s">
        <v>16</v>
      </c>
      <c r="L10" s="14" t="s">
        <v>17</v>
      </c>
      <c r="M10" s="15" t="s">
        <v>18</v>
      </c>
      <c r="N10" s="15" t="s">
        <v>19</v>
      </c>
      <c r="O10" s="15" t="s">
        <v>20</v>
      </c>
      <c r="P10" s="15" t="s">
        <v>21</v>
      </c>
      <c r="Q10" s="15" t="s">
        <v>22</v>
      </c>
      <c r="R10" s="15" t="s">
        <v>23</v>
      </c>
      <c r="S10" s="14" t="s">
        <v>24</v>
      </c>
      <c r="T10" s="15" t="s">
        <v>25</v>
      </c>
      <c r="U10" s="15" t="s">
        <v>26</v>
      </c>
      <c r="V10" s="15"/>
      <c r="W10" s="15"/>
      <c r="X10" s="15" t="s">
        <v>27</v>
      </c>
      <c r="Y10" s="15" t="s">
        <v>28</v>
      </c>
      <c r="Z10" s="15" t="s">
        <v>29</v>
      </c>
      <c r="AA10" s="15" t="s">
        <v>30</v>
      </c>
      <c r="AB10" s="15" t="s">
        <v>31</v>
      </c>
      <c r="AC10" s="15" t="s">
        <v>32</v>
      </c>
      <c r="AD10" s="14" t="s">
        <v>33</v>
      </c>
      <c r="AE10" s="16" t="n">
        <f aca="false">COUNT(AE12:AE9961)</f>
        <v>86</v>
      </c>
      <c r="AF10" s="16" t="n">
        <f aca="false">COUNT(AF12:AF9961)</f>
        <v>64</v>
      </c>
      <c r="AG10" s="16" t="n">
        <f aca="false">COUNT(AG12:AG9961)</f>
        <v>17</v>
      </c>
      <c r="AH10" s="17" t="n">
        <f aca="false">IFERROR(AVERAGE(AE12:AG9961),0)</f>
        <v>35.688622754491</v>
      </c>
    </row>
    <row r="11" s="13" customFormat="true" ht="34.5" hidden="false" customHeight="true" outlineLevel="0" collapsed="false">
      <c r="A11" s="14"/>
      <c r="B11" s="11"/>
      <c r="C11" s="15"/>
      <c r="D11" s="15"/>
      <c r="E11" s="15"/>
      <c r="F11" s="15"/>
      <c r="G11" s="15"/>
      <c r="H11" s="15"/>
      <c r="I11" s="15"/>
      <c r="J11" s="14"/>
      <c r="K11" s="15"/>
      <c r="L11" s="14"/>
      <c r="M11" s="15"/>
      <c r="N11" s="15"/>
      <c r="O11" s="15"/>
      <c r="P11" s="15"/>
      <c r="Q11" s="15"/>
      <c r="R11" s="15"/>
      <c r="S11" s="14"/>
      <c r="T11" s="15"/>
      <c r="U11" s="15" t="s">
        <v>34</v>
      </c>
      <c r="V11" s="15" t="s">
        <v>35</v>
      </c>
      <c r="W11" s="14" t="s">
        <v>36</v>
      </c>
      <c r="X11" s="15"/>
      <c r="Y11" s="15"/>
      <c r="Z11" s="15"/>
      <c r="AA11" s="15"/>
      <c r="AB11" s="15"/>
      <c r="AC11" s="15"/>
      <c r="AD11" s="14"/>
      <c r="AE11" s="14" t="s">
        <v>37</v>
      </c>
      <c r="AF11" s="14" t="s">
        <v>38</v>
      </c>
      <c r="AG11" s="14" t="s">
        <v>39</v>
      </c>
      <c r="AH11" s="15" t="s">
        <v>40</v>
      </c>
    </row>
    <row r="12" customFormat="false" ht="115.65" hidden="false" customHeight="false" outlineLevel="0" collapsed="false">
      <c r="A12" s="1" t="s">
        <v>41</v>
      </c>
      <c r="B12" s="18" t="s">
        <v>42</v>
      </c>
      <c r="C12" s="12" t="n">
        <v>1</v>
      </c>
      <c r="D12" s="12" t="s">
        <v>43</v>
      </c>
      <c r="E12" s="2" t="s">
        <v>44</v>
      </c>
      <c r="F12" s="3" t="s">
        <v>45</v>
      </c>
      <c r="H12" s="3" t="str">
        <f aca="false" t="array" ref="H12: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18" t="n">
        <v>29119</v>
      </c>
      <c r="J12" s="1" t="s">
        <v>46</v>
      </c>
      <c r="K12" s="3" t="s">
        <v>47</v>
      </c>
      <c r="L12" s="5" t="s">
        <v>48</v>
      </c>
      <c r="M12" s="3" t="s">
        <v>49</v>
      </c>
      <c r="N12" s="3" t="s">
        <v>50</v>
      </c>
      <c r="O12" s="3" t="s">
        <v>51</v>
      </c>
      <c r="P12" s="3" t="s">
        <v>52</v>
      </c>
      <c r="Q12" s="3" t="s">
        <v>53</v>
      </c>
      <c r="R12" s="3" t="s">
        <v>54</v>
      </c>
      <c r="S12" s="5" t="s">
        <v>55</v>
      </c>
      <c r="T12" s="3"/>
      <c r="U12" s="3" t="s">
        <v>56</v>
      </c>
      <c r="V12" s="2" t="n">
        <v>100</v>
      </c>
      <c r="W12" s="5"/>
      <c r="X12" s="19" t="n">
        <v>45994</v>
      </c>
      <c r="Y12" s="19" t="s">
        <v>57</v>
      </c>
      <c r="Z12" s="19" t="str">
        <f aca="false">IF(E12="","",IF(T12="","ні","так"))</f>
        <v>ні</v>
      </c>
      <c r="AA12" s="19" t="n">
        <v>45994</v>
      </c>
      <c r="AB12" s="19" t="s">
        <v>58</v>
      </c>
      <c r="AC12" s="19" t="s">
        <v>59</v>
      </c>
      <c r="AD12" s="20"/>
      <c r="AE12" s="21" t="str">
        <f aca="true">IF(AND(INT(YEARFRAC(I12,TODAY()))&gt;=25,INT(YEARFRAC(I12,TODAY()))&lt;=35),INT(YEARFRAC(I12,TODAY())),"")</f>
        <v/>
      </c>
      <c r="AF12" s="21" t="str">
        <f aca="true">IF(AND(INT(YEARFRAC(I12,TODAY()))&gt;=36,INT(YEARFRAC(I12,TODAY()))&lt;=45),INT(YEARFRAC(I12,TODAY())),"")</f>
        <v/>
      </c>
      <c r="AG12" s="21" t="n">
        <f aca="true">IF(AND(INT(YEARFRAC(I12,TODAY()))&gt;=46,INT(YEARFRAC(I12,TODAY()))&lt;=50),INT(YEARFRAC(I12,TODAY())),"")</f>
        <v>46</v>
      </c>
      <c r="AH12" s="12"/>
    </row>
    <row r="13" customFormat="false" ht="90.25" hidden="false" customHeight="false" outlineLevel="0" collapsed="false">
      <c r="A13" s="1" t="s">
        <v>60</v>
      </c>
      <c r="B13" s="18" t="s">
        <v>42</v>
      </c>
      <c r="C13" s="12" t="n">
        <v>2</v>
      </c>
      <c r="D13" s="12" t="s">
        <v>43</v>
      </c>
      <c r="E13" s="3" t="s">
        <v>61</v>
      </c>
      <c r="F13" s="3" t="s">
        <v>62</v>
      </c>
      <c r="H13" s="3" t="str">
        <f aca="false" t="array" ref="H13: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18" t="n">
        <v>35422</v>
      </c>
      <c r="J13" s="1" t="s">
        <v>63</v>
      </c>
      <c r="K13" s="5" t="s">
        <v>64</v>
      </c>
      <c r="L13" s="5" t="s">
        <v>65</v>
      </c>
      <c r="M13" s="3" t="s">
        <v>66</v>
      </c>
      <c r="N13" s="3" t="s">
        <v>67</v>
      </c>
      <c r="O13" s="3" t="s">
        <v>51</v>
      </c>
      <c r="P13" s="3" t="s">
        <v>68</v>
      </c>
      <c r="Q13" s="3" t="s">
        <v>69</v>
      </c>
      <c r="R13" s="3" t="s">
        <v>70</v>
      </c>
      <c r="S13" s="5" t="s">
        <v>71</v>
      </c>
      <c r="T13" s="3"/>
      <c r="U13" s="3" t="s">
        <v>56</v>
      </c>
      <c r="V13" s="2" t="n">
        <v>100</v>
      </c>
      <c r="W13" s="5"/>
      <c r="X13" s="19" t="n">
        <v>45994</v>
      </c>
      <c r="Y13" s="19" t="s">
        <v>57</v>
      </c>
      <c r="Z13" s="19" t="s">
        <v>72</v>
      </c>
      <c r="AA13" s="19" t="n">
        <v>45993</v>
      </c>
      <c r="AB13" s="19" t="s">
        <v>58</v>
      </c>
      <c r="AC13" s="19"/>
      <c r="AD13" s="20"/>
      <c r="AE13" s="21" t="n">
        <f aca="true">IF(AND(INT(YEARFRAC(I13,TODAY()))&gt;=25,INT(YEARFRAC(I13,TODAY()))&lt;=35),INT(YEARFRAC(I13,TODAY())),"")</f>
        <v>28</v>
      </c>
      <c r="AF13" s="21" t="str">
        <f aca="true">IF(AND(INT(YEARFRAC(I13,TODAY()))&gt;=36,INT(YEARFRAC(I13,TODAY()))&lt;=45),INT(YEARFRAC(I13,TODAY())),"")</f>
        <v/>
      </c>
      <c r="AG13" s="21" t="str">
        <f aca="true">IF(AND(INT(YEARFRAC(I13,TODAY()))&gt;=46,INT(YEARFRAC(I13,TODAY()))&lt;=50),INT(YEARFRAC(I13,TODAY())),"")</f>
        <v/>
      </c>
      <c r="AH13" s="12"/>
    </row>
    <row r="14" customFormat="false" ht="128.35" hidden="false" customHeight="false" outlineLevel="0" collapsed="false">
      <c r="A14" s="1" t="s">
        <v>73</v>
      </c>
      <c r="B14" s="18" t="s">
        <v>42</v>
      </c>
      <c r="C14" s="12" t="n">
        <v>3</v>
      </c>
      <c r="D14" s="12" t="s">
        <v>43</v>
      </c>
      <c r="E14" s="2" t="s">
        <v>74</v>
      </c>
      <c r="F14" s="3" t="s">
        <v>75</v>
      </c>
      <c r="H14" s="3" t="str">
        <f aca="false" t="array" ref="H14: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Вінницька</v>
      </c>
      <c r="I14" s="18" t="n">
        <v>36434</v>
      </c>
      <c r="J14" s="1" t="s">
        <v>76</v>
      </c>
      <c r="K14" s="19" t="s">
        <v>77</v>
      </c>
      <c r="L14" s="5" t="s">
        <v>78</v>
      </c>
      <c r="M14" s="19" t="s">
        <v>79</v>
      </c>
      <c r="N14" s="19" t="s">
        <v>80</v>
      </c>
      <c r="O14" s="3" t="s">
        <v>51</v>
      </c>
      <c r="P14" s="19" t="s">
        <v>81</v>
      </c>
      <c r="Q14" s="19" t="s">
        <v>82</v>
      </c>
      <c r="R14" s="19" t="s">
        <v>83</v>
      </c>
      <c r="S14" s="5" t="s">
        <v>84</v>
      </c>
      <c r="T14" s="3"/>
      <c r="U14" s="3" t="s">
        <v>56</v>
      </c>
      <c r="V14" s="2" t="n">
        <v>100</v>
      </c>
      <c r="W14" s="5"/>
      <c r="X14" s="19" t="n">
        <v>45994</v>
      </c>
      <c r="Y14" s="19" t="s">
        <v>57</v>
      </c>
      <c r="Z14" s="19" t="str">
        <f aca="false">IF(E14="","",IF(T14="","ні","так"))</f>
        <v>ні</v>
      </c>
      <c r="AA14" s="19" t="n">
        <v>45994</v>
      </c>
      <c r="AB14" s="19" t="s">
        <v>58</v>
      </c>
      <c r="AC14" s="19"/>
      <c r="AE14" s="21" t="n">
        <f aca="true">IF(AND(INT(YEARFRAC(I14,TODAY()))&gt;=25,INT(YEARFRAC(I14,TODAY()))&lt;=35),INT(YEARFRAC(I14,TODAY())),"")</f>
        <v>26</v>
      </c>
      <c r="AF14" s="21" t="str">
        <f aca="true">IF(AND(INT(YEARFRAC(I14,TODAY()))&gt;=36,INT(YEARFRAC(I14,TODAY()))&lt;=45),INT(YEARFRAC(I14,TODAY())),"")</f>
        <v/>
      </c>
      <c r="AG14" s="21" t="str">
        <f aca="true">IF(AND(INT(YEARFRAC(I14,TODAY()))&gt;=46,INT(YEARFRAC(I14,TODAY()))&lt;=50),INT(YEARFRAC(I14,TODAY())),"")</f>
        <v/>
      </c>
      <c r="AH14" s="12"/>
    </row>
    <row r="15" customFormat="false" ht="90.25" hidden="false" customHeight="false" outlineLevel="0" collapsed="false">
      <c r="A15" s="1" t="s">
        <v>85</v>
      </c>
      <c r="B15" s="18" t="s">
        <v>42</v>
      </c>
      <c r="C15" s="12" t="n">
        <v>4</v>
      </c>
      <c r="D15" s="12" t="s">
        <v>43</v>
      </c>
      <c r="E15" s="2" t="s">
        <v>86</v>
      </c>
      <c r="F15" s="3" t="s">
        <v>87</v>
      </c>
      <c r="H15" s="3" t="str">
        <f aca="false" t="array" ref="H15: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Вінницька</v>
      </c>
      <c r="I15" s="18" t="n">
        <v>35860</v>
      </c>
      <c r="J15" s="1" t="s">
        <v>88</v>
      </c>
      <c r="K15" s="3" t="s">
        <v>89</v>
      </c>
      <c r="L15" s="5" t="s">
        <v>90</v>
      </c>
      <c r="M15" s="3" t="s">
        <v>91</v>
      </c>
      <c r="N15" s="3" t="s">
        <v>92</v>
      </c>
      <c r="O15" s="3" t="s">
        <v>93</v>
      </c>
      <c r="P15" s="3" t="s">
        <v>94</v>
      </c>
      <c r="Q15" s="3" t="s">
        <v>95</v>
      </c>
      <c r="R15" s="3" t="s">
        <v>96</v>
      </c>
      <c r="S15" s="5" t="s">
        <v>97</v>
      </c>
      <c r="T15" s="3"/>
      <c r="U15" s="3" t="s">
        <v>56</v>
      </c>
      <c r="V15" s="2" t="n">
        <v>100</v>
      </c>
      <c r="W15" s="5"/>
      <c r="X15" s="19" t="n">
        <v>45994</v>
      </c>
      <c r="Y15" s="19" t="s">
        <v>57</v>
      </c>
      <c r="Z15" s="19" t="str">
        <f aca="false">IF(E15="","",IF(T15="","ні","так"))</f>
        <v>ні</v>
      </c>
      <c r="AA15" s="19" t="n">
        <v>45994</v>
      </c>
      <c r="AB15" s="19" t="s">
        <v>58</v>
      </c>
      <c r="AC15" s="19"/>
      <c r="AD15" s="20"/>
      <c r="AE15" s="21" t="n">
        <f aca="true">IF(AND(INT(YEARFRAC(I15,TODAY()))&gt;=25,INT(YEARFRAC(I15,TODAY()))&lt;=35),INT(YEARFRAC(I15,TODAY())),"")</f>
        <v>27</v>
      </c>
      <c r="AF15" s="21" t="str">
        <f aca="true">IF(AND(INT(YEARFRAC(I15,TODAY()))&gt;=36,INT(YEARFRAC(I15,TODAY()))&lt;=45),INT(YEARFRAC(I15,TODAY())),"")</f>
        <v/>
      </c>
      <c r="AG15" s="21" t="str">
        <f aca="true">IF(AND(INT(YEARFRAC(I15,TODAY()))&gt;=46,INT(YEARFRAC(I15,TODAY()))&lt;=50),INT(YEARFRAC(I15,TODAY())),"")</f>
        <v/>
      </c>
      <c r="AH15" s="12"/>
    </row>
    <row r="16" customFormat="false" ht="115.65" hidden="false" customHeight="false" outlineLevel="0" collapsed="false">
      <c r="A16" s="1" t="s">
        <v>98</v>
      </c>
      <c r="B16" s="18" t="s">
        <v>42</v>
      </c>
      <c r="C16" s="12" t="n">
        <v>5</v>
      </c>
      <c r="D16" s="12" t="s">
        <v>99</v>
      </c>
      <c r="E16" s="2" t="s">
        <v>100</v>
      </c>
      <c r="F16" s="3" t="s">
        <v>62</v>
      </c>
      <c r="H16" s="3" t="str">
        <f aca="false" t="array" ref="H16: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обл</v>
      </c>
      <c r="I16" s="18" t="n">
        <v>29524</v>
      </c>
      <c r="J16" s="1" t="s">
        <v>101</v>
      </c>
      <c r="K16" s="3" t="s">
        <v>102</v>
      </c>
      <c r="L16" s="5" t="s">
        <v>103</v>
      </c>
      <c r="M16" s="3" t="s">
        <v>104</v>
      </c>
      <c r="N16" s="3" t="s">
        <v>105</v>
      </c>
      <c r="O16" s="3" t="s">
        <v>51</v>
      </c>
      <c r="P16" s="3" t="s">
        <v>106</v>
      </c>
      <c r="Q16" s="3" t="s">
        <v>107</v>
      </c>
      <c r="R16" s="3" t="s">
        <v>108</v>
      </c>
      <c r="S16" s="5" t="s">
        <v>109</v>
      </c>
      <c r="T16" s="3" t="s">
        <v>110</v>
      </c>
      <c r="U16" s="3" t="s">
        <v>56</v>
      </c>
      <c r="V16" s="2" t="n">
        <v>100</v>
      </c>
      <c r="W16" s="5"/>
      <c r="X16" s="19" t="n">
        <v>45994</v>
      </c>
      <c r="Y16" s="19" t="s">
        <v>57</v>
      </c>
      <c r="Z16" s="19" t="str">
        <f aca="false">IF(E16="","",IF(T16="","ні","так"))</f>
        <v>так</v>
      </c>
      <c r="AA16" s="19" t="n">
        <v>45993</v>
      </c>
      <c r="AB16" s="19" t="s">
        <v>58</v>
      </c>
      <c r="AC16" s="19" t="s">
        <v>111</v>
      </c>
      <c r="AD16" s="20"/>
      <c r="AE16" s="21" t="str">
        <f aca="true">IF(AND(INT(YEARFRAC(I16,TODAY()))&gt;=25,INT(YEARFRAC(I16,TODAY()))&lt;=35),INT(YEARFRAC(I16,TODAY())),"")</f>
        <v/>
      </c>
      <c r="AF16" s="21" t="n">
        <f aca="true">IF(AND(INT(YEARFRAC(I16,TODAY()))&gt;=36,INT(YEARFRAC(I16,TODAY()))&lt;=45),INT(YEARFRAC(I16,TODAY())),"")</f>
        <v>45</v>
      </c>
      <c r="AG16" s="21" t="str">
        <f aca="true">IF(AND(INT(YEARFRAC(I16,TODAY()))&gt;=46,INT(YEARFRAC(I16,TODAY()))&lt;=50),INT(YEARFRAC(I16,TODAY())),"")</f>
        <v/>
      </c>
      <c r="AH16" s="12"/>
    </row>
    <row r="17" customFormat="false" ht="102.95" hidden="false" customHeight="false" outlineLevel="0" collapsed="false">
      <c r="A17" s="1" t="s">
        <v>112</v>
      </c>
      <c r="B17" s="18" t="s">
        <v>42</v>
      </c>
      <c r="C17" s="12" t="n">
        <v>6</v>
      </c>
      <c r="D17" s="12" t="s">
        <v>43</v>
      </c>
      <c r="E17" s="2" t="s">
        <v>113</v>
      </c>
      <c r="F17" s="3" t="s">
        <v>114</v>
      </c>
      <c r="H17" s="3" t="str">
        <f aca="false" t="array" ref="H17: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обл</v>
      </c>
      <c r="I17" s="18" t="n">
        <v>35543</v>
      </c>
      <c r="J17" s="1" t="s">
        <v>115</v>
      </c>
      <c r="K17" s="2" t="s">
        <v>116</v>
      </c>
      <c r="L17" s="5" t="s">
        <v>117</v>
      </c>
      <c r="M17" s="3" t="s">
        <v>118</v>
      </c>
      <c r="N17" s="3" t="s">
        <v>119</v>
      </c>
      <c r="O17" s="3" t="s">
        <v>93</v>
      </c>
      <c r="P17" s="3" t="s">
        <v>120</v>
      </c>
      <c r="Q17" s="3" t="s">
        <v>121</v>
      </c>
      <c r="R17" s="3" t="s">
        <v>122</v>
      </c>
      <c r="S17" s="5" t="s">
        <v>123</v>
      </c>
      <c r="T17" s="3"/>
      <c r="U17" s="3" t="s">
        <v>56</v>
      </c>
      <c r="V17" s="2" t="n">
        <v>100</v>
      </c>
      <c r="W17" s="5"/>
      <c r="X17" s="19" t="n">
        <v>45994</v>
      </c>
      <c r="Y17" s="19" t="s">
        <v>57</v>
      </c>
      <c r="Z17" s="19" t="str">
        <f aca="false">IF(E17="","",IF(T17="","ні","так"))</f>
        <v>ні</v>
      </c>
      <c r="AA17" s="19" t="n">
        <v>45730</v>
      </c>
      <c r="AB17" s="19" t="s">
        <v>58</v>
      </c>
      <c r="AC17" s="19" t="s">
        <v>59</v>
      </c>
      <c r="AD17" s="20"/>
      <c r="AE17" s="21" t="n">
        <f aca="true">IF(AND(INT(YEARFRAC(I17,TODAY()))&gt;=25,INT(YEARFRAC(I17,TODAY()))&lt;=35),INT(YEARFRAC(I17,TODAY())),"")</f>
        <v>28</v>
      </c>
      <c r="AF17" s="21" t="str">
        <f aca="true">IF(AND(INT(YEARFRAC(I17,TODAY()))&gt;=36,INT(YEARFRAC(I17,TODAY()))&lt;=45),INT(YEARFRAC(I17,TODAY())),"")</f>
        <v/>
      </c>
      <c r="AG17" s="21" t="str">
        <f aca="true">IF(AND(INT(YEARFRAC(I17,TODAY()))&gt;=46,INT(YEARFRAC(I17,TODAY()))&lt;=50),INT(YEARFRAC(I17,TODAY())),"")</f>
        <v/>
      </c>
      <c r="AH17" s="12"/>
    </row>
    <row r="18" customFormat="false" ht="39.55" hidden="false" customHeight="false" outlineLevel="0" collapsed="false">
      <c r="A18" s="1" t="s">
        <v>60</v>
      </c>
      <c r="B18" s="18" t="s">
        <v>42</v>
      </c>
      <c r="C18" s="12" t="n">
        <v>7</v>
      </c>
      <c r="D18" s="12" t="s">
        <v>43</v>
      </c>
      <c r="E18" s="2" t="s">
        <v>124</v>
      </c>
      <c r="F18" s="3" t="s">
        <v>62</v>
      </c>
      <c r="H18" s="3" t="str">
        <f aca="false" t="array" ref="H18: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обл</v>
      </c>
      <c r="I18" s="18" t="n">
        <v>29297</v>
      </c>
      <c r="J18" s="1" t="s">
        <v>125</v>
      </c>
      <c r="K18" s="2" t="s">
        <v>126</v>
      </c>
      <c r="L18" s="5" t="s">
        <v>127</v>
      </c>
      <c r="M18" s="3" t="s">
        <v>128</v>
      </c>
      <c r="N18" s="3" t="s">
        <v>129</v>
      </c>
      <c r="O18" s="3" t="s">
        <v>51</v>
      </c>
      <c r="P18" s="3" t="s">
        <v>130</v>
      </c>
      <c r="Q18" s="3" t="s">
        <v>131</v>
      </c>
      <c r="R18" s="3" t="s">
        <v>132</v>
      </c>
      <c r="S18" s="5" t="s">
        <v>133</v>
      </c>
      <c r="T18" s="3"/>
      <c r="U18" s="3" t="s">
        <v>56</v>
      </c>
      <c r="V18" s="2" t="n">
        <v>100</v>
      </c>
      <c r="W18" s="5"/>
      <c r="X18" s="19" t="n">
        <v>45994</v>
      </c>
      <c r="Y18" s="19" t="s">
        <v>57</v>
      </c>
      <c r="Z18" s="19" t="s">
        <v>72</v>
      </c>
      <c r="AA18" s="19" t="n">
        <v>45993</v>
      </c>
      <c r="AB18" s="19" t="s">
        <v>58</v>
      </c>
      <c r="AC18" s="19" t="s">
        <v>134</v>
      </c>
      <c r="AD18" s="20"/>
      <c r="AE18" s="21" t="str">
        <f aca="true">IF(AND(INT(YEARFRAC(I18,TODAY()))&gt;=25,INT(YEARFRAC(I18,TODAY()))&lt;=35),INT(YEARFRAC(I18,TODAY())),"")</f>
        <v/>
      </c>
      <c r="AF18" s="21" t="n">
        <f aca="true">IF(AND(INT(YEARFRAC(I18,TODAY()))&gt;=36,INT(YEARFRAC(I18,TODAY()))&lt;=45),INT(YEARFRAC(I18,TODAY())),"")</f>
        <v>45</v>
      </c>
      <c r="AG18" s="21" t="str">
        <f aca="true">IF(AND(INT(YEARFRAC(I18,TODAY()))&gt;=46,INT(YEARFRAC(I18,TODAY()))&lt;=50),INT(YEARFRAC(I18,TODAY())),"")</f>
        <v/>
      </c>
      <c r="AH18" s="12"/>
    </row>
    <row r="19" customFormat="false" ht="141" hidden="false" customHeight="false" outlineLevel="0" collapsed="false">
      <c r="A19" s="1" t="s">
        <v>135</v>
      </c>
      <c r="B19" s="18" t="s">
        <v>42</v>
      </c>
      <c r="C19" s="12" t="n">
        <v>8</v>
      </c>
      <c r="D19" s="12" t="s">
        <v>43</v>
      </c>
      <c r="E19" s="2" t="s">
        <v>136</v>
      </c>
      <c r="F19" s="3" t="s">
        <v>137</v>
      </c>
      <c r="H19" s="3" t="str">
        <f aca="false" t="array" ref="H19: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Хмельницька</v>
      </c>
      <c r="I19" s="18" t="n">
        <v>33163</v>
      </c>
      <c r="J19" s="1" t="s">
        <v>138</v>
      </c>
      <c r="K19" s="3" t="s">
        <v>139</v>
      </c>
      <c r="L19" s="3" t="s">
        <v>140</v>
      </c>
      <c r="M19" s="3" t="s">
        <v>141</v>
      </c>
      <c r="N19" s="3" t="s">
        <v>142</v>
      </c>
      <c r="O19" s="3" t="s">
        <v>51</v>
      </c>
      <c r="P19" s="3" t="s">
        <v>143</v>
      </c>
      <c r="Q19" s="3" t="s">
        <v>144</v>
      </c>
      <c r="R19" s="3" t="s">
        <v>145</v>
      </c>
      <c r="S19" s="5" t="s">
        <v>146</v>
      </c>
      <c r="T19" s="3"/>
      <c r="U19" s="3" t="s">
        <v>56</v>
      </c>
      <c r="V19" s="2" t="n">
        <v>100</v>
      </c>
      <c r="W19" s="5"/>
      <c r="X19" s="19" t="n">
        <v>45994</v>
      </c>
      <c r="Y19" s="19" t="s">
        <v>57</v>
      </c>
      <c r="Z19" s="19" t="s">
        <v>72</v>
      </c>
      <c r="AA19" s="19" t="n">
        <v>45994</v>
      </c>
      <c r="AB19" s="19" t="s">
        <v>58</v>
      </c>
      <c r="AC19" s="19" t="s">
        <v>111</v>
      </c>
      <c r="AD19" s="20"/>
      <c r="AE19" s="21" t="n">
        <f aca="true">IF(AND(INT(YEARFRAC(I19,TODAY()))&gt;=25,INT(YEARFRAC(I19,TODAY()))&lt;=35),INT(YEARFRAC(I19,TODAY())),"")</f>
        <v>35</v>
      </c>
      <c r="AF19" s="21" t="str">
        <f aca="true">IF(AND(INT(YEARFRAC(I19,TODAY()))&gt;=36,INT(YEARFRAC(I19,TODAY()))&lt;=45),INT(YEARFRAC(I19,TODAY())),"")</f>
        <v/>
      </c>
      <c r="AG19" s="21" t="str">
        <f aca="true">IF(AND(INT(YEARFRAC(I19,TODAY()))&gt;=46,INT(YEARFRAC(I19,TODAY()))&lt;=50),INT(YEARFRAC(I19,TODAY())),"")</f>
        <v/>
      </c>
      <c r="AH19" s="12"/>
    </row>
    <row r="20" customFormat="false" ht="90.25" hidden="false" customHeight="false" outlineLevel="0" collapsed="false">
      <c r="A20" s="1" t="s">
        <v>98</v>
      </c>
      <c r="B20" s="18" t="s">
        <v>42</v>
      </c>
      <c r="C20" s="12" t="n">
        <v>9</v>
      </c>
      <c r="D20" s="12" t="s">
        <v>43</v>
      </c>
      <c r="E20" s="3" t="s">
        <v>147</v>
      </c>
      <c r="F20" s="3" t="s">
        <v>62</v>
      </c>
      <c r="H20" s="3" t="str">
        <f aca="false" t="array" ref="H20: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обл</v>
      </c>
      <c r="I20" s="18" t="n">
        <v>31781</v>
      </c>
      <c r="J20" s="1" t="s">
        <v>148</v>
      </c>
      <c r="K20" s="2" t="s">
        <v>149</v>
      </c>
      <c r="L20" s="5" t="s">
        <v>150</v>
      </c>
      <c r="M20" s="3" t="s">
        <v>151</v>
      </c>
      <c r="N20" s="3" t="s">
        <v>152</v>
      </c>
      <c r="O20" s="3" t="s">
        <v>51</v>
      </c>
      <c r="P20" s="3" t="s">
        <v>153</v>
      </c>
      <c r="Q20" s="3" t="s">
        <v>154</v>
      </c>
      <c r="R20" s="3" t="s">
        <v>155</v>
      </c>
      <c r="S20" s="5" t="s">
        <v>156</v>
      </c>
      <c r="T20" s="3"/>
      <c r="U20" s="3" t="s">
        <v>56</v>
      </c>
      <c r="V20" s="2" t="n">
        <v>100</v>
      </c>
      <c r="W20" s="5"/>
      <c r="X20" s="19" t="n">
        <v>45994</v>
      </c>
      <c r="Y20" s="19" t="s">
        <v>57</v>
      </c>
      <c r="Z20" s="19" t="str">
        <f aca="false">IF(E20="","",IF(T20="","ні","так"))</f>
        <v>ні</v>
      </c>
      <c r="AA20" s="19" t="n">
        <v>45993</v>
      </c>
      <c r="AB20" s="19" t="s">
        <v>58</v>
      </c>
      <c r="AC20" s="19" t="s">
        <v>59</v>
      </c>
      <c r="AD20" s="20"/>
      <c r="AE20" s="21" t="str">
        <f aca="true">IF(AND(INT(YEARFRAC(I20,TODAY()))&gt;=25,INT(YEARFRAC(I20,TODAY()))&lt;=35),INT(YEARFRAC(I20,TODAY())),"")</f>
        <v/>
      </c>
      <c r="AF20" s="21" t="n">
        <f aca="true">IF(AND(INT(YEARFRAC(I20,TODAY()))&gt;=36,INT(YEARFRAC(I20,TODAY()))&lt;=45),INT(YEARFRAC(I20,TODAY())),"")</f>
        <v>38</v>
      </c>
      <c r="AG20" s="21" t="str">
        <f aca="true">IF(AND(INT(YEARFRAC(I20,TODAY()))&gt;=46,INT(YEARFRAC(I20,TODAY()))&lt;=50),INT(YEARFRAC(I20,TODAY())),"")</f>
        <v/>
      </c>
      <c r="AH20" s="12"/>
    </row>
    <row r="21" customFormat="false" ht="90.25" hidden="false" customHeight="false" outlineLevel="0" collapsed="false">
      <c r="A21" s="1" t="s">
        <v>157</v>
      </c>
      <c r="B21" s="18" t="s">
        <v>42</v>
      </c>
      <c r="C21" s="12" t="n">
        <v>10</v>
      </c>
      <c r="D21" s="12" t="s">
        <v>43</v>
      </c>
      <c r="E21" s="3" t="s">
        <v>158</v>
      </c>
      <c r="F21" s="3" t="s">
        <v>159</v>
      </c>
      <c r="H21" s="3" t="str">
        <f aca="false" t="array" ref="H21: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Кіровоградська</v>
      </c>
      <c r="I21" s="18" t="n">
        <v>34140</v>
      </c>
      <c r="J21" s="1" t="s">
        <v>160</v>
      </c>
      <c r="K21" s="2" t="s">
        <v>161</v>
      </c>
      <c r="L21" s="5" t="s">
        <v>162</v>
      </c>
      <c r="M21" s="3" t="s">
        <v>163</v>
      </c>
      <c r="N21" s="3" t="s">
        <v>164</v>
      </c>
      <c r="O21" s="3" t="s">
        <v>93</v>
      </c>
      <c r="P21" s="3" t="s">
        <v>165</v>
      </c>
      <c r="Q21" s="3" t="s">
        <v>166</v>
      </c>
      <c r="R21" s="3" t="s">
        <v>167</v>
      </c>
      <c r="S21" s="5" t="s">
        <v>168</v>
      </c>
      <c r="T21" s="3"/>
      <c r="U21" s="3" t="s">
        <v>56</v>
      </c>
      <c r="V21" s="2" t="n">
        <v>100</v>
      </c>
      <c r="W21" s="5"/>
      <c r="X21" s="19" t="n">
        <v>45994</v>
      </c>
      <c r="Y21" s="19" t="s">
        <v>57</v>
      </c>
      <c r="Z21" s="19" t="str">
        <f aca="false">IF(E21="","",IF(T21="","ні","так"))</f>
        <v>ні</v>
      </c>
      <c r="AA21" s="19" t="n">
        <v>45994</v>
      </c>
      <c r="AB21" s="19" t="s">
        <v>58</v>
      </c>
      <c r="AC21" s="19"/>
      <c r="AD21" s="20"/>
      <c r="AE21" s="21" t="n">
        <f aca="true">IF(AND(INT(YEARFRAC(I21,TODAY()))&gt;=25,INT(YEARFRAC(I21,TODAY()))&lt;=35),INT(YEARFRAC(I21,TODAY())),"")</f>
        <v>32</v>
      </c>
      <c r="AF21" s="21" t="str">
        <f aca="true">IF(AND(INT(YEARFRAC(I21,TODAY()))&gt;=36,INT(YEARFRAC(I21,TODAY()))&lt;=45),INT(YEARFRAC(I21,TODAY())),"")</f>
        <v/>
      </c>
      <c r="AG21" s="21" t="str">
        <f aca="true">IF(AND(INT(YEARFRAC(I21,TODAY()))&gt;=46,INT(YEARFRAC(I21,TODAY()))&lt;=50),INT(YEARFRAC(I21,TODAY())),"")</f>
        <v/>
      </c>
      <c r="AH21" s="12"/>
    </row>
    <row r="22" customFormat="false" ht="128.35" hidden="false" customHeight="false" outlineLevel="0" collapsed="false">
      <c r="A22" s="1" t="s">
        <v>41</v>
      </c>
      <c r="B22" s="18" t="s">
        <v>42</v>
      </c>
      <c r="C22" s="12" t="n">
        <v>11</v>
      </c>
      <c r="D22" s="12" t="s">
        <v>43</v>
      </c>
      <c r="E22" s="2" t="s">
        <v>169</v>
      </c>
      <c r="F22" s="3" t="s">
        <v>45</v>
      </c>
      <c r="H22" s="3" t="str">
        <f aca="false" t="array" ref="H22: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18" t="n">
        <v>36555</v>
      </c>
      <c r="J22" s="1" t="s">
        <v>170</v>
      </c>
      <c r="K22" s="2" t="s">
        <v>171</v>
      </c>
      <c r="L22" s="5" t="s">
        <v>172</v>
      </c>
      <c r="M22" s="3" t="s">
        <v>173</v>
      </c>
      <c r="N22" s="3" t="s">
        <v>174</v>
      </c>
      <c r="O22" s="3" t="s">
        <v>93</v>
      </c>
      <c r="P22" s="3" t="s">
        <v>175</v>
      </c>
      <c r="Q22" s="3" t="s">
        <v>176</v>
      </c>
      <c r="R22" s="3" t="s">
        <v>177</v>
      </c>
      <c r="S22" s="5" t="s">
        <v>178</v>
      </c>
      <c r="T22" s="3"/>
      <c r="U22" s="3" t="s">
        <v>56</v>
      </c>
      <c r="V22" s="2" t="n">
        <v>100</v>
      </c>
      <c r="W22" s="5"/>
      <c r="X22" s="19" t="n">
        <v>45994</v>
      </c>
      <c r="Y22" s="19" t="s">
        <v>57</v>
      </c>
      <c r="Z22" s="19" t="s">
        <v>72</v>
      </c>
      <c r="AA22" s="19" t="n">
        <v>45994</v>
      </c>
      <c r="AB22" s="19" t="s">
        <v>179</v>
      </c>
      <c r="AC22" s="19"/>
      <c r="AD22" s="20"/>
      <c r="AE22" s="21" t="n">
        <f aca="true">IF(AND(INT(YEARFRAC(I22,TODAY()))&gt;=25,INT(YEARFRAC(I22,TODAY()))&lt;=35),INT(YEARFRAC(I22,TODAY())),"")</f>
        <v>25</v>
      </c>
      <c r="AF22" s="21" t="str">
        <f aca="true">IF(AND(INT(YEARFRAC(I22,TODAY()))&gt;=36,INT(YEARFRAC(I22,TODAY()))&lt;=45),INT(YEARFRAC(I22,TODAY())),"")</f>
        <v/>
      </c>
      <c r="AG22" s="21" t="str">
        <f aca="true">IF(AND(INT(YEARFRAC(I22,TODAY()))&gt;=46,INT(YEARFRAC(I22,TODAY()))&lt;=50),INT(YEARFRAC(I22,TODAY())),"")</f>
        <v/>
      </c>
      <c r="AH22" s="12"/>
    </row>
    <row r="23" customFormat="false" ht="115.65" hidden="false" customHeight="false" outlineLevel="0" collapsed="false">
      <c r="A23" s="1" t="s">
        <v>98</v>
      </c>
      <c r="B23" s="18" t="s">
        <v>42</v>
      </c>
      <c r="C23" s="12" t="n">
        <v>12</v>
      </c>
      <c r="D23" s="12" t="s">
        <v>180</v>
      </c>
      <c r="E23" s="2" t="s">
        <v>181</v>
      </c>
      <c r="F23" s="3" t="s">
        <v>62</v>
      </c>
      <c r="H23" s="3" t="str">
        <f aca="false" t="array" ref="H23: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18" t="n">
        <v>32848</v>
      </c>
      <c r="J23" s="1" t="s">
        <v>182</v>
      </c>
      <c r="K23" s="3" t="s">
        <v>183</v>
      </c>
      <c r="L23" s="5" t="s">
        <v>184</v>
      </c>
      <c r="M23" s="3" t="s">
        <v>185</v>
      </c>
      <c r="N23" s="3" t="s">
        <v>186</v>
      </c>
      <c r="O23" s="3" t="s">
        <v>51</v>
      </c>
      <c r="P23" s="3" t="s">
        <v>187</v>
      </c>
      <c r="Q23" s="3" t="s">
        <v>188</v>
      </c>
      <c r="R23" s="3" t="s">
        <v>189</v>
      </c>
      <c r="S23" s="5" t="s">
        <v>190</v>
      </c>
      <c r="T23" s="3" t="s">
        <v>191</v>
      </c>
      <c r="U23" s="3" t="s">
        <v>56</v>
      </c>
      <c r="V23" s="2" t="n">
        <v>100</v>
      </c>
      <c r="W23" s="5"/>
      <c r="X23" s="19" t="n">
        <v>45994</v>
      </c>
      <c r="Y23" s="19" t="s">
        <v>57</v>
      </c>
      <c r="Z23" s="19" t="s">
        <v>192</v>
      </c>
      <c r="AA23" s="19" t="n">
        <v>45993</v>
      </c>
      <c r="AB23" s="19" t="s">
        <v>58</v>
      </c>
      <c r="AC23" s="19" t="s">
        <v>193</v>
      </c>
      <c r="AD23" s="20"/>
      <c r="AE23" s="21" t="str">
        <f aca="true">IF(AND(INT(YEARFRAC(I23,TODAY()))&gt;=25,INT(YEARFRAC(I23,TODAY()))&lt;=35),INT(YEARFRAC(I23,TODAY())),"")</f>
        <v/>
      </c>
      <c r="AF23" s="21" t="n">
        <f aca="true">IF(AND(INT(YEARFRAC(I23,TODAY()))&gt;=36,INT(YEARFRAC(I23,TODAY()))&lt;=45),INT(YEARFRAC(I23,TODAY())),"")</f>
        <v>36</v>
      </c>
      <c r="AG23" s="21" t="str">
        <f aca="true">IF(AND(INT(YEARFRAC(I23,TODAY()))&gt;=46,INT(YEARFRAC(I23,TODAY()))&lt;=50),INT(YEARFRAC(I23,TODAY())),"")</f>
        <v/>
      </c>
      <c r="AH23" s="12"/>
    </row>
    <row r="24" customFormat="false" ht="128.35" hidden="false" customHeight="false" outlineLevel="0" collapsed="false">
      <c r="A24" s="1" t="s">
        <v>194</v>
      </c>
      <c r="B24" s="18" t="s">
        <v>42</v>
      </c>
      <c r="C24" s="12" t="n">
        <v>13</v>
      </c>
      <c r="D24" s="12" t="s">
        <v>43</v>
      </c>
      <c r="E24" s="2" t="s">
        <v>195</v>
      </c>
      <c r="F24" s="3" t="s">
        <v>196</v>
      </c>
      <c r="H24" s="3" t="str">
        <f aca="false" t="array" ref="H24: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Тернопільська</v>
      </c>
      <c r="I24" s="18" t="n">
        <v>31727</v>
      </c>
      <c r="J24" s="1" t="s">
        <v>197</v>
      </c>
      <c r="K24" s="3" t="s">
        <v>198</v>
      </c>
      <c r="L24" s="5" t="s">
        <v>199</v>
      </c>
      <c r="M24" s="3" t="s">
        <v>200</v>
      </c>
      <c r="N24" s="3" t="s">
        <v>201</v>
      </c>
      <c r="O24" s="3" t="s">
        <v>51</v>
      </c>
      <c r="P24" s="3" t="s">
        <v>202</v>
      </c>
      <c r="Q24" s="3" t="s">
        <v>203</v>
      </c>
      <c r="R24" s="3" t="s">
        <v>204</v>
      </c>
      <c r="S24" s="5" t="s">
        <v>205</v>
      </c>
      <c r="T24" s="3"/>
      <c r="U24" s="3" t="s">
        <v>56</v>
      </c>
      <c r="V24" s="2" t="n">
        <v>100</v>
      </c>
      <c r="W24" s="5"/>
      <c r="X24" s="19" t="n">
        <v>45994</v>
      </c>
      <c r="Y24" s="19" t="s">
        <v>57</v>
      </c>
      <c r="Z24" s="19" t="s">
        <v>72</v>
      </c>
      <c r="AA24" s="19" t="n">
        <v>45994</v>
      </c>
      <c r="AB24" s="19" t="s">
        <v>58</v>
      </c>
      <c r="AC24" s="19" t="s">
        <v>193</v>
      </c>
      <c r="AD24" s="20"/>
      <c r="AE24" s="21" t="str">
        <f aca="true">IF(AND(INT(YEARFRAC(I24,TODAY()))&gt;=25,INT(YEARFRAC(I24,TODAY()))&lt;=35),INT(YEARFRAC(I24,TODAY())),"")</f>
        <v/>
      </c>
      <c r="AF24" s="21" t="n">
        <f aca="true">IF(AND(INT(YEARFRAC(I24,TODAY()))&gt;=36,INT(YEARFRAC(I24,TODAY()))&lt;=45),INT(YEARFRAC(I24,TODAY())),"")</f>
        <v>39</v>
      </c>
      <c r="AG24" s="21" t="str">
        <f aca="true">IF(AND(INT(YEARFRAC(I24,TODAY()))&gt;=46,INT(YEARFRAC(I24,TODAY()))&lt;=50),INT(YEARFRAC(I24,TODAY())),"")</f>
        <v/>
      </c>
      <c r="AH24" s="12"/>
    </row>
    <row r="25" customFormat="false" ht="115.65" hidden="false" customHeight="false" outlineLevel="0" collapsed="false">
      <c r="A25" s="1" t="s">
        <v>135</v>
      </c>
      <c r="B25" s="18" t="s">
        <v>42</v>
      </c>
      <c r="C25" s="12" t="n">
        <v>14</v>
      </c>
      <c r="D25" s="12" t="s">
        <v>43</v>
      </c>
      <c r="E25" s="2" t="s">
        <v>206</v>
      </c>
      <c r="F25" s="3" t="s">
        <v>137</v>
      </c>
      <c r="H25" s="3" t="str">
        <f aca="false" t="array" ref="H25: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Хмельницька</v>
      </c>
      <c r="I25" s="18" t="n">
        <v>36550</v>
      </c>
      <c r="J25" s="1" t="s">
        <v>207</v>
      </c>
      <c r="K25" s="3" t="s">
        <v>208</v>
      </c>
      <c r="L25" s="5" t="s">
        <v>209</v>
      </c>
      <c r="M25" s="3" t="s">
        <v>210</v>
      </c>
      <c r="N25" s="3" t="s">
        <v>211</v>
      </c>
      <c r="O25" s="3" t="s">
        <v>51</v>
      </c>
      <c r="P25" s="3" t="s">
        <v>212</v>
      </c>
      <c r="Q25" s="3" t="s">
        <v>213</v>
      </c>
      <c r="R25" s="3" t="s">
        <v>214</v>
      </c>
      <c r="S25" s="5" t="s">
        <v>215</v>
      </c>
      <c r="T25" s="3"/>
      <c r="U25" s="3" t="s">
        <v>56</v>
      </c>
      <c r="V25" s="2" t="n">
        <v>100</v>
      </c>
      <c r="W25" s="5"/>
      <c r="X25" s="19" t="n">
        <v>45994</v>
      </c>
      <c r="Y25" s="19" t="s">
        <v>57</v>
      </c>
      <c r="Z25" s="19" t="str">
        <f aca="false">IF(E25="","",IF(T25="","ні","так"))</f>
        <v>ні</v>
      </c>
      <c r="AA25" s="19" t="n">
        <v>45994</v>
      </c>
      <c r="AB25" s="19" t="s">
        <v>58</v>
      </c>
      <c r="AC25" s="19"/>
      <c r="AD25" s="20"/>
      <c r="AE25" s="21" t="n">
        <f aca="true">IF(AND(INT(YEARFRAC(I25,TODAY()))&gt;=25,INT(YEARFRAC(I25,TODAY()))&lt;=35),INT(YEARFRAC(I25,TODAY())),"")</f>
        <v>25</v>
      </c>
      <c r="AF25" s="21" t="str">
        <f aca="true">IF(AND(INT(YEARFRAC(I25,TODAY()))&gt;=36,INT(YEARFRAC(I25,TODAY()))&lt;=45),INT(YEARFRAC(I25,TODAY())),"")</f>
        <v/>
      </c>
      <c r="AG25" s="21" t="str">
        <f aca="true">IF(AND(INT(YEARFRAC(I25,TODAY()))&gt;=46,INT(YEARFRAC(I25,TODAY()))&lt;=50),INT(YEARFRAC(I25,TODAY())),"")</f>
        <v/>
      </c>
      <c r="AH25" s="12"/>
    </row>
    <row r="26" customFormat="false" ht="90.25" hidden="false" customHeight="false" outlineLevel="0" collapsed="false">
      <c r="A26" s="1" t="s">
        <v>216</v>
      </c>
      <c r="B26" s="18" t="s">
        <v>42</v>
      </c>
      <c r="C26" s="12" t="n">
        <v>15</v>
      </c>
      <c r="D26" s="12" t="s">
        <v>43</v>
      </c>
      <c r="E26" s="3" t="s">
        <v>217</v>
      </c>
      <c r="F26" s="3" t="s">
        <v>218</v>
      </c>
      <c r="H26" s="3" t="str">
        <f aca="false" t="array" ref="H26: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Житомирська</v>
      </c>
      <c r="I26" s="18" t="n">
        <v>33272</v>
      </c>
      <c r="J26" s="1" t="s">
        <v>219</v>
      </c>
      <c r="K26" s="2" t="s">
        <v>220</v>
      </c>
      <c r="L26" s="5" t="s">
        <v>221</v>
      </c>
      <c r="M26" s="3" t="s">
        <v>222</v>
      </c>
      <c r="N26" s="3" t="s">
        <v>223</v>
      </c>
      <c r="O26" s="3" t="s">
        <v>51</v>
      </c>
      <c r="P26" s="3" t="s">
        <v>224</v>
      </c>
      <c r="Q26" s="3" t="s">
        <v>225</v>
      </c>
      <c r="R26" s="3" t="s">
        <v>226</v>
      </c>
      <c r="S26" s="5" t="s">
        <v>227</v>
      </c>
      <c r="T26" s="3"/>
      <c r="U26" s="3" t="s">
        <v>56</v>
      </c>
      <c r="V26" s="2" t="n">
        <v>100</v>
      </c>
      <c r="W26" s="5"/>
      <c r="X26" s="19" t="n">
        <v>45994</v>
      </c>
      <c r="Y26" s="19" t="s">
        <v>57</v>
      </c>
      <c r="Z26" s="19" t="str">
        <f aca="false">IF(E26="","",IF(T26="","ні","так"))</f>
        <v>ні</v>
      </c>
      <c r="AA26" s="19" t="n">
        <v>45994</v>
      </c>
      <c r="AB26" s="19" t="s">
        <v>58</v>
      </c>
      <c r="AC26" s="19" t="s">
        <v>134</v>
      </c>
      <c r="AD26" s="20"/>
      <c r="AE26" s="21" t="n">
        <f aca="true">IF(AND(INT(YEARFRAC(I26,TODAY()))&gt;=25,INT(YEARFRAC(I26,TODAY()))&lt;=35),INT(YEARFRAC(I26,TODAY())),"")</f>
        <v>34</v>
      </c>
      <c r="AF26" s="21" t="str">
        <f aca="true">IF(AND(INT(YEARFRAC(I26,TODAY()))&gt;=36,INT(YEARFRAC(I26,TODAY()))&lt;=45),INT(YEARFRAC(I26,TODAY())),"")</f>
        <v/>
      </c>
      <c r="AG26" s="21" t="str">
        <f aca="true">IF(AND(INT(YEARFRAC(I26,TODAY()))&gt;=46,INT(YEARFRAC(I26,TODAY()))&lt;=50),INT(YEARFRAC(I26,TODAY())),"")</f>
        <v/>
      </c>
      <c r="AH26" s="12"/>
    </row>
    <row r="27" customFormat="false" ht="90.25" hidden="false" customHeight="false" outlineLevel="0" collapsed="false">
      <c r="A27" s="1" t="s">
        <v>228</v>
      </c>
      <c r="B27" s="18" t="s">
        <v>42</v>
      </c>
      <c r="C27" s="12" t="n">
        <v>16</v>
      </c>
      <c r="D27" s="12" t="s">
        <v>43</v>
      </c>
      <c r="E27" s="2" t="s">
        <v>229</v>
      </c>
      <c r="F27" s="3" t="s">
        <v>75</v>
      </c>
      <c r="H27" s="3" t="str">
        <f aca="false" t="array" ref="H27: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Вінницька</v>
      </c>
      <c r="I27" s="18" t="n">
        <v>31487</v>
      </c>
      <c r="J27" s="1" t="s">
        <v>230</v>
      </c>
      <c r="K27" s="3" t="s">
        <v>231</v>
      </c>
      <c r="L27" s="5" t="s">
        <v>232</v>
      </c>
      <c r="M27" s="3" t="s">
        <v>233</v>
      </c>
      <c r="N27" s="3" t="s">
        <v>234</v>
      </c>
      <c r="O27" s="3" t="s">
        <v>51</v>
      </c>
      <c r="P27" s="3" t="s">
        <v>235</v>
      </c>
      <c r="Q27" s="3" t="s">
        <v>236</v>
      </c>
      <c r="R27" s="3" t="s">
        <v>237</v>
      </c>
      <c r="S27" s="5" t="s">
        <v>238</v>
      </c>
      <c r="T27" s="3"/>
      <c r="U27" s="3" t="s">
        <v>56</v>
      </c>
      <c r="V27" s="2" t="n">
        <v>100</v>
      </c>
      <c r="W27" s="5"/>
      <c r="X27" s="19" t="n">
        <v>45994</v>
      </c>
      <c r="Y27" s="19" t="s">
        <v>57</v>
      </c>
      <c r="Z27" s="19" t="s">
        <v>72</v>
      </c>
      <c r="AA27" s="19" t="n">
        <v>45994</v>
      </c>
      <c r="AB27" s="19" t="s">
        <v>58</v>
      </c>
      <c r="AC27" s="19" t="s">
        <v>59</v>
      </c>
      <c r="AD27" s="20"/>
      <c r="AE27" s="21" t="str">
        <f aca="true">IF(AND(INT(YEARFRAC(I27,TODAY()))&gt;=25,INT(YEARFRAC(I27,TODAY()))&lt;=35),INT(YEARFRAC(I27,TODAY())),"")</f>
        <v/>
      </c>
      <c r="AF27" s="21" t="n">
        <f aca="true">IF(AND(INT(YEARFRAC(I27,TODAY()))&gt;=36,INT(YEARFRAC(I27,TODAY()))&lt;=45),INT(YEARFRAC(I27,TODAY())),"")</f>
        <v>39</v>
      </c>
      <c r="AG27" s="21" t="str">
        <f aca="true">IF(AND(INT(YEARFRAC(I27,TODAY()))&gt;=46,INT(YEARFRAC(I27,TODAY()))&lt;=50),INT(YEARFRAC(I27,TODAY())),"")</f>
        <v/>
      </c>
      <c r="AH27" s="12"/>
    </row>
    <row r="28" customFormat="false" ht="102.95" hidden="false" customHeight="false" outlineLevel="0" collapsed="false">
      <c r="A28" s="1" t="s">
        <v>239</v>
      </c>
      <c r="B28" s="18" t="s">
        <v>42</v>
      </c>
      <c r="C28" s="12" t="n">
        <v>17</v>
      </c>
      <c r="D28" s="12" t="s">
        <v>43</v>
      </c>
      <c r="E28" s="2" t="s">
        <v>240</v>
      </c>
      <c r="F28" s="3" t="s">
        <v>241</v>
      </c>
      <c r="H28" s="3" t="str">
        <f aca="false" t="array" ref="H28: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Хмельницька</v>
      </c>
      <c r="I28" s="18" t="n">
        <v>36796</v>
      </c>
      <c r="J28" s="1" t="s">
        <v>242</v>
      </c>
      <c r="K28" s="2" t="s">
        <v>243</v>
      </c>
      <c r="L28" s="5" t="s">
        <v>244</v>
      </c>
      <c r="M28" s="3" t="s">
        <v>245</v>
      </c>
      <c r="N28" s="3" t="s">
        <v>246</v>
      </c>
      <c r="O28" s="3" t="s">
        <v>51</v>
      </c>
      <c r="P28" s="3" t="s">
        <v>247</v>
      </c>
      <c r="Q28" s="3" t="s">
        <v>248</v>
      </c>
      <c r="R28" s="3" t="s">
        <v>249</v>
      </c>
      <c r="S28" s="5" t="s">
        <v>250</v>
      </c>
      <c r="T28" s="3"/>
      <c r="U28" s="3" t="s">
        <v>56</v>
      </c>
      <c r="V28" s="2" t="n">
        <v>100</v>
      </c>
      <c r="W28" s="5"/>
      <c r="X28" s="19" t="n">
        <v>45994</v>
      </c>
      <c r="Y28" s="19" t="s">
        <v>57</v>
      </c>
      <c r="Z28" s="19" t="str">
        <f aca="false">IF(E28="","",IF(T28="","ні","так"))</f>
        <v>ні</v>
      </c>
      <c r="AA28" s="19" t="n">
        <v>45994</v>
      </c>
      <c r="AB28" s="19" t="s">
        <v>58</v>
      </c>
      <c r="AC28" s="19" t="s">
        <v>193</v>
      </c>
      <c r="AD28" s="20"/>
      <c r="AE28" s="21" t="n">
        <f aca="true">IF(AND(INT(YEARFRAC(I28,TODAY()))&gt;=25,INT(YEARFRAC(I28,TODAY()))&lt;=35),INT(YEARFRAC(I28,TODAY())),"")</f>
        <v>25</v>
      </c>
      <c r="AF28" s="21" t="str">
        <f aca="true">IF(AND(INT(YEARFRAC(I28,TODAY()))&gt;=36,INT(YEARFRAC(I28,TODAY()))&lt;=45),INT(YEARFRAC(I28,TODAY())),"")</f>
        <v/>
      </c>
      <c r="AG28" s="21" t="str">
        <f aca="true">IF(AND(INT(YEARFRAC(I28,TODAY()))&gt;=46,INT(YEARFRAC(I28,TODAY()))&lt;=50),INT(YEARFRAC(I28,TODAY())),"")</f>
        <v/>
      </c>
      <c r="AH28" s="12"/>
    </row>
    <row r="29" customFormat="false" ht="102.95" hidden="false" customHeight="false" outlineLevel="0" collapsed="false">
      <c r="A29" s="1" t="s">
        <v>251</v>
      </c>
      <c r="B29" s="18" t="s">
        <v>42</v>
      </c>
      <c r="C29" s="12" t="n">
        <v>18</v>
      </c>
      <c r="D29" s="12" t="s">
        <v>43</v>
      </c>
      <c r="E29" s="2" t="s">
        <v>252</v>
      </c>
      <c r="F29" s="3" t="s">
        <v>253</v>
      </c>
      <c r="H29" s="3" t="str">
        <f aca="false" t="array" ref="H29: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Рівненська</v>
      </c>
      <c r="I29" s="18" t="n">
        <v>32845</v>
      </c>
      <c r="J29" s="1" t="s">
        <v>254</v>
      </c>
      <c r="K29" s="2" t="s">
        <v>255</v>
      </c>
      <c r="L29" s="3" t="s">
        <v>256</v>
      </c>
      <c r="M29" s="3" t="s">
        <v>257</v>
      </c>
      <c r="N29" s="3" t="s">
        <v>258</v>
      </c>
      <c r="O29" s="3" t="s">
        <v>93</v>
      </c>
      <c r="P29" s="3" t="s">
        <v>259</v>
      </c>
      <c r="Q29" s="3" t="s">
        <v>260</v>
      </c>
      <c r="R29" s="3" t="s">
        <v>261</v>
      </c>
      <c r="S29" s="5" t="s">
        <v>262</v>
      </c>
      <c r="T29" s="3"/>
      <c r="U29" s="3" t="s">
        <v>56</v>
      </c>
      <c r="V29" s="2" t="n">
        <v>100</v>
      </c>
      <c r="W29" s="5"/>
      <c r="X29" s="19" t="n">
        <v>45994</v>
      </c>
      <c r="Y29" s="19" t="s">
        <v>57</v>
      </c>
      <c r="Z29" s="19" t="s">
        <v>72</v>
      </c>
      <c r="AA29" s="19" t="n">
        <v>45994</v>
      </c>
      <c r="AB29" s="19" t="s">
        <v>58</v>
      </c>
      <c r="AC29" s="19" t="s">
        <v>193</v>
      </c>
      <c r="AD29" s="20"/>
      <c r="AE29" s="21" t="str">
        <f aca="true">IF(AND(INT(YEARFRAC(I29,TODAY()))&gt;=25,INT(YEARFRAC(I29,TODAY()))&lt;=35),INT(YEARFRAC(I29,TODAY())),"")</f>
        <v/>
      </c>
      <c r="AF29" s="21" t="n">
        <f aca="true">IF(AND(INT(YEARFRAC(I29,TODAY()))&gt;=36,INT(YEARFRAC(I29,TODAY()))&lt;=45),INT(YEARFRAC(I29,TODAY())),"")</f>
        <v>36</v>
      </c>
      <c r="AG29" s="21" t="str">
        <f aca="true">IF(AND(INT(YEARFRAC(I29,TODAY()))&gt;=46,INT(YEARFRAC(I29,TODAY()))&lt;=50),INT(YEARFRAC(I29,TODAY())),"")</f>
        <v/>
      </c>
      <c r="AH29" s="12"/>
    </row>
    <row r="30" customFormat="false" ht="90.25" hidden="false" customHeight="false" outlineLevel="0" collapsed="false">
      <c r="A30" s="1" t="s">
        <v>263</v>
      </c>
      <c r="B30" s="18" t="s">
        <v>42</v>
      </c>
      <c r="C30" s="12" t="n">
        <v>19</v>
      </c>
      <c r="D30" s="12" t="s">
        <v>43</v>
      </c>
      <c r="E30" s="2" t="s">
        <v>264</v>
      </c>
      <c r="F30" s="3" t="s">
        <v>265</v>
      </c>
      <c r="H30" s="3" t="str">
        <f aca="false" t="array" ref="H30: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Хмельницька</v>
      </c>
      <c r="I30" s="18" t="n">
        <v>33353</v>
      </c>
      <c r="J30" s="1" t="s">
        <v>266</v>
      </c>
      <c r="K30" s="19" t="s">
        <v>267</v>
      </c>
      <c r="L30" s="5" t="s">
        <v>268</v>
      </c>
      <c r="M30" s="19" t="s">
        <v>269</v>
      </c>
      <c r="N30" s="19" t="s">
        <v>270</v>
      </c>
      <c r="O30" s="3" t="s">
        <v>51</v>
      </c>
      <c r="P30" s="19" t="s">
        <v>271</v>
      </c>
      <c r="Q30" s="19" t="s">
        <v>272</v>
      </c>
      <c r="R30" s="19" t="s">
        <v>273</v>
      </c>
      <c r="S30" s="5" t="s">
        <v>274</v>
      </c>
      <c r="T30" s="3"/>
      <c r="U30" s="3" t="s">
        <v>56</v>
      </c>
      <c r="V30" s="2" t="n">
        <v>100</v>
      </c>
      <c r="W30" s="5"/>
      <c r="X30" s="19" t="n">
        <v>45994</v>
      </c>
      <c r="Y30" s="19" t="s">
        <v>57</v>
      </c>
      <c r="Z30" s="19" t="str">
        <f aca="false">IF(E30="","",IF(T30="","ні","так"))</f>
        <v>ні</v>
      </c>
      <c r="AA30" s="19" t="n">
        <v>45994</v>
      </c>
      <c r="AB30" s="19" t="s">
        <v>58</v>
      </c>
      <c r="AC30" s="19" t="s">
        <v>59</v>
      </c>
      <c r="AD30" s="20"/>
      <c r="AE30" s="21" t="n">
        <f aca="true">IF(AND(INT(YEARFRAC(I30,TODAY()))&gt;=25,INT(YEARFRAC(I30,TODAY()))&lt;=35),INT(YEARFRAC(I30,TODAY())),"")</f>
        <v>34</v>
      </c>
      <c r="AF30" s="21" t="str">
        <f aca="true">IF(AND(INT(YEARFRAC(I30,TODAY()))&gt;=36,INT(YEARFRAC(I30,TODAY()))&lt;=45),INT(YEARFRAC(I30,TODAY())),"")</f>
        <v/>
      </c>
      <c r="AG30" s="21" t="str">
        <f aca="true">IF(AND(INT(YEARFRAC(I30,TODAY()))&gt;=46,INT(YEARFRAC(I30,TODAY()))&lt;=50),INT(YEARFRAC(I30,TODAY())),"")</f>
        <v/>
      </c>
      <c r="AH30" s="12"/>
    </row>
    <row r="31" customFormat="false" ht="141" hidden="false" customHeight="false" outlineLevel="0" collapsed="false">
      <c r="A31" s="1" t="s">
        <v>275</v>
      </c>
      <c r="B31" s="18" t="s">
        <v>42</v>
      </c>
      <c r="C31" s="12" t="n">
        <v>20</v>
      </c>
      <c r="D31" s="12" t="s">
        <v>43</v>
      </c>
      <c r="E31" s="2" t="s">
        <v>276</v>
      </c>
      <c r="F31" s="3" t="s">
        <v>277</v>
      </c>
      <c r="H31" s="3" t="str">
        <f aca="false" t="array" ref="H31: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Вінницька</v>
      </c>
      <c r="I31" s="18" t="n">
        <v>33840</v>
      </c>
      <c r="J31" s="1" t="s">
        <v>278</v>
      </c>
      <c r="K31" s="3" t="s">
        <v>279</v>
      </c>
      <c r="L31" s="5" t="s">
        <v>280</v>
      </c>
      <c r="M31" s="3" t="s">
        <v>281</v>
      </c>
      <c r="N31" s="3" t="s">
        <v>282</v>
      </c>
      <c r="O31" s="3" t="s">
        <v>51</v>
      </c>
      <c r="P31" s="3" t="s">
        <v>283</v>
      </c>
      <c r="Q31" s="3" t="s">
        <v>284</v>
      </c>
      <c r="R31" s="3" t="s">
        <v>285</v>
      </c>
      <c r="S31" s="5" t="s">
        <v>286</v>
      </c>
      <c r="T31" s="3"/>
      <c r="U31" s="3" t="s">
        <v>56</v>
      </c>
      <c r="V31" s="2" t="n">
        <v>100</v>
      </c>
      <c r="W31" s="5"/>
      <c r="X31" s="19" t="n">
        <v>45994</v>
      </c>
      <c r="Y31" s="19" t="s">
        <v>57</v>
      </c>
      <c r="Z31" s="19" t="str">
        <f aca="false">IF(E31="","",IF(T31="","ні","так"))</f>
        <v>ні</v>
      </c>
      <c r="AA31" s="19" t="n">
        <v>45994</v>
      </c>
      <c r="AB31" s="19" t="s">
        <v>58</v>
      </c>
      <c r="AC31" s="19"/>
      <c r="AD31" s="20"/>
      <c r="AE31" s="21" t="n">
        <f aca="true">IF(AND(INT(YEARFRAC(I31,TODAY()))&gt;=25,INT(YEARFRAC(I31,TODAY()))&lt;=35),INT(YEARFRAC(I31,TODAY())),"")</f>
        <v>33</v>
      </c>
      <c r="AF31" s="21" t="str">
        <f aca="true">IF(AND(INT(YEARFRAC(I31,TODAY()))&gt;=36,INT(YEARFRAC(I31,TODAY()))&lt;=45),INT(YEARFRAC(I31,TODAY())),"")</f>
        <v/>
      </c>
      <c r="AG31" s="21" t="str">
        <f aca="true">IF(AND(INT(YEARFRAC(I31,TODAY()))&gt;=46,INT(YEARFRAC(I31,TODAY()))&lt;=50),INT(YEARFRAC(I31,TODAY())),"")</f>
        <v/>
      </c>
      <c r="AH31" s="12"/>
    </row>
    <row r="32" customFormat="false" ht="77.6" hidden="false" customHeight="false" outlineLevel="0" collapsed="false">
      <c r="A32" s="1" t="s">
        <v>287</v>
      </c>
      <c r="B32" s="18" t="s">
        <v>42</v>
      </c>
      <c r="C32" s="12" t="n">
        <v>21</v>
      </c>
      <c r="D32" s="12" t="s">
        <v>43</v>
      </c>
      <c r="E32" s="3" t="s">
        <v>288</v>
      </c>
      <c r="F32" s="3" t="s">
        <v>289</v>
      </c>
      <c r="H32" s="3" t="str">
        <f aca="false" t="array" ref="H32: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Житомирська</v>
      </c>
      <c r="I32" s="18" t="n">
        <v>29004</v>
      </c>
      <c r="J32" s="1" t="s">
        <v>290</v>
      </c>
      <c r="K32" s="2" t="s">
        <v>291</v>
      </c>
      <c r="L32" s="5" t="s">
        <v>292</v>
      </c>
      <c r="M32" s="3" t="s">
        <v>293</v>
      </c>
      <c r="N32" s="3" t="s">
        <v>294</v>
      </c>
      <c r="O32" s="3" t="s">
        <v>295</v>
      </c>
      <c r="P32" s="3" t="s">
        <v>296</v>
      </c>
      <c r="Q32" s="3" t="s">
        <v>297</v>
      </c>
      <c r="R32" s="3" t="s">
        <v>298</v>
      </c>
      <c r="S32" s="5" t="s">
        <v>299</v>
      </c>
      <c r="T32" s="3"/>
      <c r="U32" s="3" t="s">
        <v>56</v>
      </c>
      <c r="V32" s="2" t="n">
        <v>100</v>
      </c>
      <c r="W32" s="5"/>
      <c r="X32" s="19" t="n">
        <v>45994</v>
      </c>
      <c r="Y32" s="19" t="s">
        <v>57</v>
      </c>
      <c r="Z32" s="19" t="s">
        <v>72</v>
      </c>
      <c r="AA32" s="19" t="n">
        <v>45994</v>
      </c>
      <c r="AB32" s="19" t="s">
        <v>58</v>
      </c>
      <c r="AC32" s="19"/>
      <c r="AD32" s="20"/>
      <c r="AE32" s="21" t="str">
        <f aca="true">IF(AND(INT(YEARFRAC(I32,TODAY()))&gt;=25,INT(YEARFRAC(I32,TODAY()))&lt;=35),INT(YEARFRAC(I32,TODAY())),"")</f>
        <v/>
      </c>
      <c r="AF32" s="21" t="str">
        <f aca="true">IF(AND(INT(YEARFRAC(I32,TODAY()))&gt;=36,INT(YEARFRAC(I32,TODAY()))&lt;=45),INT(YEARFRAC(I32,TODAY())),"")</f>
        <v/>
      </c>
      <c r="AG32" s="21" t="n">
        <f aca="true">IF(AND(INT(YEARFRAC(I32,TODAY()))&gt;=46,INT(YEARFRAC(I32,TODAY()))&lt;=50),INT(YEARFRAC(I32,TODAY())),"")</f>
        <v>46</v>
      </c>
      <c r="AH32" s="12"/>
    </row>
    <row r="33" customFormat="false" ht="102.95" hidden="false" customHeight="false" outlineLevel="0" collapsed="false">
      <c r="A33" s="1" t="s">
        <v>251</v>
      </c>
      <c r="B33" s="18" t="s">
        <v>42</v>
      </c>
      <c r="C33" s="12" t="n">
        <v>22</v>
      </c>
      <c r="D33" s="12" t="s">
        <v>43</v>
      </c>
      <c r="E33" s="3" t="s">
        <v>300</v>
      </c>
      <c r="F33" s="3" t="s">
        <v>253</v>
      </c>
      <c r="H33" s="3" t="str">
        <f aca="false" t="array" ref="H33: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Рівненська</v>
      </c>
      <c r="I33" s="18" t="n">
        <v>36777</v>
      </c>
      <c r="J33" s="1" t="s">
        <v>301</v>
      </c>
      <c r="K33" s="2" t="s">
        <v>302</v>
      </c>
      <c r="L33" s="5" t="s">
        <v>303</v>
      </c>
      <c r="M33" s="3" t="s">
        <v>304</v>
      </c>
      <c r="N33" s="3" t="s">
        <v>305</v>
      </c>
      <c r="O33" s="3" t="s">
        <v>93</v>
      </c>
      <c r="P33" s="3" t="s">
        <v>306</v>
      </c>
      <c r="Q33" s="3" t="s">
        <v>307</v>
      </c>
      <c r="R33" s="3" t="s">
        <v>308</v>
      </c>
      <c r="S33" s="5" t="s">
        <v>309</v>
      </c>
      <c r="T33" s="3"/>
      <c r="U33" s="3" t="s">
        <v>56</v>
      </c>
      <c r="V33" s="2" t="n">
        <v>100</v>
      </c>
      <c r="W33" s="5"/>
      <c r="X33" s="19" t="n">
        <v>45994</v>
      </c>
      <c r="Y33" s="19" t="s">
        <v>57</v>
      </c>
      <c r="Z33" s="19" t="str">
        <f aca="false">IF(E33="","",IF(T33="","ні","так"))</f>
        <v>ні</v>
      </c>
      <c r="AA33" s="19" t="n">
        <v>45994</v>
      </c>
      <c r="AB33" s="19" t="s">
        <v>58</v>
      </c>
      <c r="AC33" s="19"/>
      <c r="AD33" s="20"/>
      <c r="AE33" s="21" t="n">
        <f aca="true">IF(AND(INT(YEARFRAC(I33,TODAY()))&gt;=25,INT(YEARFRAC(I33,TODAY()))&lt;=35),INT(YEARFRAC(I33,TODAY())),"")</f>
        <v>25</v>
      </c>
      <c r="AF33" s="21" t="str">
        <f aca="true">IF(AND(INT(YEARFRAC(I33,TODAY()))&gt;=36,INT(YEARFRAC(I33,TODAY()))&lt;=45),INT(YEARFRAC(I33,TODAY())),"")</f>
        <v/>
      </c>
      <c r="AG33" s="21" t="str">
        <f aca="true">IF(AND(INT(YEARFRAC(I33,TODAY()))&gt;=46,INT(YEARFRAC(I33,TODAY()))&lt;=50),INT(YEARFRAC(I33,TODAY())),"")</f>
        <v/>
      </c>
      <c r="AH33" s="12"/>
    </row>
    <row r="34" customFormat="false" ht="115.65" hidden="false" customHeight="false" outlineLevel="0" collapsed="false">
      <c r="A34" s="1" t="s">
        <v>310</v>
      </c>
      <c r="B34" s="18" t="s">
        <v>42</v>
      </c>
      <c r="C34" s="12" t="n">
        <v>23</v>
      </c>
      <c r="D34" s="12" t="s">
        <v>43</v>
      </c>
      <c r="E34" s="3" t="s">
        <v>311</v>
      </c>
      <c r="F34" s="3" t="s">
        <v>114</v>
      </c>
      <c r="H34" s="3" t="str">
        <f aca="false" t="array" ref="H34: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18" t="n">
        <v>30794</v>
      </c>
      <c r="J34" s="1" t="s">
        <v>312</v>
      </c>
      <c r="K34" s="2" t="s">
        <v>313</v>
      </c>
      <c r="L34" s="5" t="s">
        <v>314</v>
      </c>
      <c r="M34" s="3" t="s">
        <v>315</v>
      </c>
      <c r="N34" s="3" t="s">
        <v>316</v>
      </c>
      <c r="O34" s="3" t="s">
        <v>51</v>
      </c>
      <c r="P34" s="3" t="s">
        <v>317</v>
      </c>
      <c r="Q34" s="3" t="s">
        <v>318</v>
      </c>
      <c r="R34" s="3" t="s">
        <v>319</v>
      </c>
      <c r="S34" s="5" t="s">
        <v>320</v>
      </c>
      <c r="T34" s="3" t="s">
        <v>321</v>
      </c>
      <c r="U34" s="3" t="s">
        <v>56</v>
      </c>
      <c r="V34" s="2" t="n">
        <v>100</v>
      </c>
      <c r="W34" s="5"/>
      <c r="X34" s="19" t="n">
        <v>45994</v>
      </c>
      <c r="Y34" s="19" t="s">
        <v>57</v>
      </c>
      <c r="Z34" s="19" t="str">
        <f aca="false">IF(E34="","",IF(T34="","ні","так"))</f>
        <v>так</v>
      </c>
      <c r="AA34" s="19" t="n">
        <v>45988</v>
      </c>
      <c r="AB34" s="19" t="s">
        <v>58</v>
      </c>
      <c r="AC34" s="19" t="s">
        <v>59</v>
      </c>
      <c r="AD34" s="20"/>
      <c r="AE34" s="21" t="str">
        <f aca="true">IF(AND(INT(YEARFRAC(I34,TODAY()))&gt;=25,INT(YEARFRAC(I34,TODAY()))&lt;=35),INT(YEARFRAC(I34,TODAY())),"")</f>
        <v/>
      </c>
      <c r="AF34" s="21" t="n">
        <f aca="true">IF(AND(INT(YEARFRAC(I34,TODAY()))&gt;=36,INT(YEARFRAC(I34,TODAY()))&lt;=45),INT(YEARFRAC(I34,TODAY())),"")</f>
        <v>41</v>
      </c>
      <c r="AG34" s="21" t="str">
        <f aca="true">IF(AND(INT(YEARFRAC(I34,TODAY()))&gt;=46,INT(YEARFRAC(I34,TODAY()))&lt;=50),INT(YEARFRAC(I34,TODAY())),"")</f>
        <v/>
      </c>
      <c r="AH34" s="12"/>
    </row>
    <row r="35" customFormat="false" ht="64.9" hidden="false" customHeight="false" outlineLevel="0" collapsed="false">
      <c r="A35" s="1" t="s">
        <v>98</v>
      </c>
      <c r="B35" s="18" t="s">
        <v>42</v>
      </c>
      <c r="C35" s="12" t="n">
        <v>24</v>
      </c>
      <c r="D35" s="12" t="s">
        <v>43</v>
      </c>
      <c r="E35" s="2" t="s">
        <v>322</v>
      </c>
      <c r="F35" s="3" t="s">
        <v>62</v>
      </c>
      <c r="H35" s="3" t="str">
        <f aca="false" t="array" ref="H35: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обл</v>
      </c>
      <c r="I35" s="18" t="n">
        <v>30427</v>
      </c>
      <c r="J35" s="1" t="s">
        <v>323</v>
      </c>
      <c r="K35" s="19" t="s">
        <v>324</v>
      </c>
      <c r="L35" s="5" t="s">
        <v>325</v>
      </c>
      <c r="M35" s="3" t="s">
        <v>326</v>
      </c>
      <c r="N35" s="3" t="s">
        <v>327</v>
      </c>
      <c r="O35" s="3" t="s">
        <v>328</v>
      </c>
      <c r="P35" s="3" t="s">
        <v>329</v>
      </c>
      <c r="Q35" s="3" t="s">
        <v>330</v>
      </c>
      <c r="R35" s="3" t="s">
        <v>331</v>
      </c>
      <c r="S35" s="5" t="s">
        <v>332</v>
      </c>
      <c r="T35" s="3"/>
      <c r="U35" s="3" t="s">
        <v>56</v>
      </c>
      <c r="V35" s="2" t="n">
        <v>100</v>
      </c>
      <c r="W35" s="5"/>
      <c r="X35" s="19" t="n">
        <v>45994</v>
      </c>
      <c r="Y35" s="19" t="s">
        <v>57</v>
      </c>
      <c r="Z35" s="19" t="str">
        <f aca="false">IF(E35="","",IF(T35="","ні","так"))</f>
        <v>ні</v>
      </c>
      <c r="AA35" s="19" t="n">
        <v>45993</v>
      </c>
      <c r="AB35" s="19" t="s">
        <v>58</v>
      </c>
      <c r="AC35" s="19"/>
      <c r="AD35" s="20"/>
      <c r="AE35" s="21" t="str">
        <f aca="true">IF(AND(INT(YEARFRAC(I35,TODAY()))&gt;=25,INT(YEARFRAC(I35,TODAY()))&lt;=35),INT(YEARFRAC(I35,TODAY())),"")</f>
        <v/>
      </c>
      <c r="AF35" s="21" t="n">
        <f aca="true">IF(AND(INT(YEARFRAC(I35,TODAY()))&gt;=36,INT(YEARFRAC(I35,TODAY()))&lt;=45),INT(YEARFRAC(I35,TODAY())),"")</f>
        <v>42</v>
      </c>
      <c r="AG35" s="21" t="str">
        <f aca="true">IF(AND(INT(YEARFRAC(I35,TODAY()))&gt;=46,INT(YEARFRAC(I35,TODAY()))&lt;=50),INT(YEARFRAC(I35,TODAY())),"")</f>
        <v/>
      </c>
      <c r="AH35" s="12"/>
    </row>
    <row r="36" customFormat="false" ht="115.65" hidden="false" customHeight="false" outlineLevel="0" collapsed="false">
      <c r="A36" s="1" t="s">
        <v>60</v>
      </c>
      <c r="B36" s="18" t="s">
        <v>42</v>
      </c>
      <c r="C36" s="12" t="n">
        <v>25</v>
      </c>
      <c r="D36" s="12" t="s">
        <v>43</v>
      </c>
      <c r="E36" s="3" t="s">
        <v>333</v>
      </c>
      <c r="F36" s="3" t="s">
        <v>62</v>
      </c>
      <c r="H36" s="3" t="str">
        <f aca="false" t="array" ref="H36: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Київ обл</v>
      </c>
      <c r="I36" s="18" t="n">
        <v>29901</v>
      </c>
      <c r="J36" s="1" t="s">
        <v>334</v>
      </c>
      <c r="K36" s="2" t="s">
        <v>335</v>
      </c>
      <c r="L36" s="5" t="s">
        <v>336</v>
      </c>
      <c r="M36" s="3" t="s">
        <v>337</v>
      </c>
      <c r="N36" s="3" t="s">
        <v>338</v>
      </c>
      <c r="O36" s="3" t="s">
        <v>51</v>
      </c>
      <c r="P36" s="3" t="s">
        <v>339</v>
      </c>
      <c r="Q36" s="3" t="s">
        <v>340</v>
      </c>
      <c r="R36" s="3" t="s">
        <v>341</v>
      </c>
      <c r="S36" s="5" t="s">
        <v>342</v>
      </c>
      <c r="T36" s="3" t="s">
        <v>343</v>
      </c>
      <c r="U36" s="3" t="s">
        <v>56</v>
      </c>
      <c r="V36" s="2" t="n">
        <v>100</v>
      </c>
      <c r="W36" s="5"/>
      <c r="X36" s="19" t="n">
        <v>45994</v>
      </c>
      <c r="Y36" s="19" t="s">
        <v>57</v>
      </c>
      <c r="Z36" s="19" t="str">
        <f aca="false">IF(E36="","",IF(T36="","ні","так"))</f>
        <v>так</v>
      </c>
      <c r="AA36" s="19" t="n">
        <v>45993</v>
      </c>
      <c r="AB36" s="19" t="s">
        <v>58</v>
      </c>
      <c r="AC36" s="19" t="s">
        <v>344</v>
      </c>
      <c r="AD36" s="20"/>
      <c r="AE36" s="21" t="str">
        <f aca="true">IF(AND(INT(YEARFRAC(I36,TODAY()))&gt;=25,INT(YEARFRAC(I36,TODAY()))&lt;=35),INT(YEARFRAC(I36,TODAY())),"")</f>
        <v/>
      </c>
      <c r="AF36" s="21" t="n">
        <f aca="true">IF(AND(INT(YEARFRAC(I36,TODAY()))&gt;=36,INT(YEARFRAC(I36,TODAY()))&lt;=45),INT(YEARFRAC(I36,TODAY())),"")</f>
        <v>44</v>
      </c>
      <c r="AG36" s="21" t="str">
        <f aca="true">IF(AND(INT(YEARFRAC(I36,TODAY()))&gt;=46,INT(YEARFRAC(I36,TODAY()))&lt;=50),INT(YEARFRAC(I36,TODAY())),"")</f>
        <v/>
      </c>
      <c r="AH36" s="12"/>
    </row>
    <row r="37" customFormat="false" ht="128.35" hidden="false" customHeight="false" outlineLevel="0" collapsed="false">
      <c r="A37" s="1" t="s">
        <v>73</v>
      </c>
      <c r="B37" s="18" t="s">
        <v>42</v>
      </c>
      <c r="C37" s="12" t="n">
        <v>26</v>
      </c>
      <c r="D37" s="12" t="s">
        <v>43</v>
      </c>
      <c r="E37" s="2" t="s">
        <v>345</v>
      </c>
      <c r="F37" s="3" t="s">
        <v>75</v>
      </c>
      <c r="H37" s="3" t="str">
        <f aca="false" t="array" ref="H37: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Вінницька</v>
      </c>
      <c r="I37" s="18" t="n">
        <v>36382</v>
      </c>
      <c r="J37" s="1" t="s">
        <v>346</v>
      </c>
      <c r="K37" s="2" t="s">
        <v>347</v>
      </c>
      <c r="L37" s="5" t="s">
        <v>348</v>
      </c>
      <c r="M37" s="3" t="s">
        <v>349</v>
      </c>
      <c r="N37" s="3" t="s">
        <v>350</v>
      </c>
      <c r="O37" s="3" t="s">
        <v>295</v>
      </c>
      <c r="P37" s="3" t="s">
        <v>351</v>
      </c>
      <c r="Q37" s="3" t="s">
        <v>352</v>
      </c>
      <c r="R37" s="3" t="s">
        <v>353</v>
      </c>
      <c r="S37" s="5" t="s">
        <v>354</v>
      </c>
      <c r="T37" s="3" t="n">
        <v>103406</v>
      </c>
      <c r="U37" s="3" t="s">
        <v>56</v>
      </c>
      <c r="V37" s="2" t="n">
        <v>100</v>
      </c>
      <c r="W37" s="5"/>
      <c r="X37" s="19" t="n">
        <v>45994</v>
      </c>
      <c r="Y37" s="19" t="s">
        <v>57</v>
      </c>
      <c r="Z37" s="19" t="str">
        <f aca="false">IF(E37="","",IF(T37="","ні","так"))</f>
        <v>так</v>
      </c>
      <c r="AA37" s="19" t="n">
        <v>45994</v>
      </c>
      <c r="AB37" s="19" t="s">
        <v>58</v>
      </c>
      <c r="AC37" s="19" t="s">
        <v>111</v>
      </c>
      <c r="AD37" s="20"/>
      <c r="AE37" s="21" t="n">
        <f aca="true">IF(AND(INT(YEARFRAC(I37,TODAY()))&gt;=25,INT(YEARFRAC(I37,TODAY()))&lt;=35),INT(YEARFRAC(I37,TODAY())),"")</f>
        <v>26</v>
      </c>
      <c r="AF37" s="21" t="str">
        <f aca="true">IF(AND(INT(YEARFRAC(I37,TODAY()))&gt;=36,INT(YEARFRAC(I37,TODAY()))&lt;=45),INT(YEARFRAC(I37,TODAY())),"")</f>
        <v/>
      </c>
      <c r="AG37" s="21" t="str">
        <f aca="true">IF(AND(INT(YEARFRAC(I37,TODAY()))&gt;=46,INT(YEARFRAC(I37,TODAY()))&lt;=50),INT(YEARFRAC(I37,TODAY())),"")</f>
        <v/>
      </c>
      <c r="AH37" s="12"/>
    </row>
    <row r="38" customFormat="false" ht="115.65" hidden="false" customHeight="false" outlineLevel="0" collapsed="false">
      <c r="A38" s="1" t="s">
        <v>157</v>
      </c>
      <c r="B38" s="18" t="s">
        <v>42</v>
      </c>
      <c r="C38" s="12" t="n">
        <v>27</v>
      </c>
      <c r="D38" s="12" t="s">
        <v>355</v>
      </c>
      <c r="E38" s="2" t="s">
        <v>356</v>
      </c>
      <c r="F38" s="3" t="s">
        <v>357</v>
      </c>
      <c r="H38" s="3" t="str">
        <f aca="false" t="array" ref="H38: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Кіровоградська</v>
      </c>
      <c r="I38" s="18" t="n">
        <v>28816</v>
      </c>
      <c r="J38" s="1" t="s">
        <v>358</v>
      </c>
      <c r="K38" s="3" t="s">
        <v>359</v>
      </c>
      <c r="L38" s="5" t="s">
        <v>360</v>
      </c>
      <c r="M38" s="3" t="s">
        <v>361</v>
      </c>
      <c r="N38" s="3" t="s">
        <v>362</v>
      </c>
      <c r="O38" s="3" t="s">
        <v>328</v>
      </c>
      <c r="P38" s="3" t="s">
        <v>363</v>
      </c>
      <c r="Q38" s="3" t="s">
        <v>364</v>
      </c>
      <c r="R38" s="3" t="s">
        <v>365</v>
      </c>
      <c r="S38" s="5" t="s">
        <v>366</v>
      </c>
      <c r="T38" s="3" t="s">
        <v>367</v>
      </c>
      <c r="U38" s="3" t="s">
        <v>56</v>
      </c>
      <c r="V38" s="2" t="n">
        <v>100</v>
      </c>
      <c r="W38" s="5"/>
      <c r="X38" s="19" t="n">
        <v>45994</v>
      </c>
      <c r="Y38" s="19" t="s">
        <v>57</v>
      </c>
      <c r="Z38" s="19" t="s">
        <v>192</v>
      </c>
      <c r="AA38" s="19" t="n">
        <v>45994</v>
      </c>
      <c r="AB38" s="19" t="s">
        <v>58</v>
      </c>
      <c r="AC38" s="19" t="s">
        <v>111</v>
      </c>
      <c r="AD38" s="20"/>
      <c r="AE38" s="21" t="str">
        <f aca="true">IF(AND(INT(YEARFRAC(I38,TODAY()))&gt;=25,INT(YEARFRAC(I38,TODAY()))&lt;=35),INT(YEARFRAC(I38,TODAY())),"")</f>
        <v/>
      </c>
      <c r="AF38" s="21" t="str">
        <f aca="true">IF(AND(INT(YEARFRAC(I38,TODAY()))&gt;=36,INT(YEARFRAC(I38,TODAY()))&lt;=45),INT(YEARFRAC(I38,TODAY())),"")</f>
        <v/>
      </c>
      <c r="AG38" s="21" t="n">
        <f aca="true">IF(AND(INT(YEARFRAC(I38,TODAY()))&gt;=46,INT(YEARFRAC(I38,TODAY()))&lt;=50),INT(YEARFRAC(I38,TODAY())),"")</f>
        <v>47</v>
      </c>
      <c r="AH38" s="12"/>
    </row>
    <row r="39" customFormat="false" ht="141" hidden="false" customHeight="false" outlineLevel="0" collapsed="false">
      <c r="A39" s="1" t="s">
        <v>368</v>
      </c>
      <c r="B39" s="18" t="s">
        <v>42</v>
      </c>
      <c r="C39" s="12" t="n">
        <v>28</v>
      </c>
      <c r="D39" s="12" t="s">
        <v>43</v>
      </c>
      <c r="E39" s="2" t="s">
        <v>369</v>
      </c>
      <c r="F39" s="3" t="s">
        <v>218</v>
      </c>
      <c r="H39" s="3" t="str">
        <f aca="false" t="array" ref="H39: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Житомирська</v>
      </c>
      <c r="I39" s="18" t="n">
        <v>29547</v>
      </c>
      <c r="J39" s="1" t="s">
        <v>370</v>
      </c>
      <c r="K39" s="3" t="s">
        <v>371</v>
      </c>
      <c r="L39" s="5" t="s">
        <v>372</v>
      </c>
      <c r="M39" s="3" t="s">
        <v>373</v>
      </c>
      <c r="N39" s="3" t="s">
        <v>374</v>
      </c>
      <c r="O39" s="3" t="s">
        <v>51</v>
      </c>
      <c r="P39" s="3" t="s">
        <v>375</v>
      </c>
      <c r="Q39" s="3" t="s">
        <v>376</v>
      </c>
      <c r="R39" s="3" t="s">
        <v>377</v>
      </c>
      <c r="S39" s="5" t="s">
        <v>378</v>
      </c>
      <c r="T39" s="3" t="s">
        <v>379</v>
      </c>
      <c r="U39" s="3" t="s">
        <v>56</v>
      </c>
      <c r="V39" s="2" t="n">
        <v>100</v>
      </c>
      <c r="W39" s="5"/>
      <c r="X39" s="19" t="n">
        <v>45994</v>
      </c>
      <c r="Y39" s="19" t="s">
        <v>57</v>
      </c>
      <c r="Z39" s="19" t="str">
        <f aca="false">IF(E39="","",IF(T39="","ні","так"))</f>
        <v>так</v>
      </c>
      <c r="AA39" s="19" t="n">
        <v>45994</v>
      </c>
      <c r="AB39" s="19" t="s">
        <v>58</v>
      </c>
      <c r="AC39" s="19" t="s">
        <v>111</v>
      </c>
      <c r="AD39" s="20"/>
      <c r="AE39" s="21" t="str">
        <f aca="true">IF(AND(INT(YEARFRAC(I39,TODAY()))&gt;=25,INT(YEARFRAC(I39,TODAY()))&lt;=35),INT(YEARFRAC(I39,TODAY())),"")</f>
        <v/>
      </c>
      <c r="AF39" s="21" t="n">
        <f aca="true">IF(AND(INT(YEARFRAC(I39,TODAY()))&gt;=36,INT(YEARFRAC(I39,TODAY()))&lt;=45),INT(YEARFRAC(I39,TODAY())),"")</f>
        <v>45</v>
      </c>
      <c r="AG39" s="21" t="str">
        <f aca="true">IF(AND(INT(YEARFRAC(I39,TODAY()))&gt;=46,INT(YEARFRAC(I39,TODAY()))&lt;=50),INT(YEARFRAC(I39,TODAY())),"")</f>
        <v/>
      </c>
      <c r="AH39" s="12"/>
    </row>
    <row r="40" customFormat="false" ht="128.35" hidden="false" customHeight="false" outlineLevel="0" collapsed="false">
      <c r="A40" s="1" t="s">
        <v>287</v>
      </c>
      <c r="B40" s="18" t="s">
        <v>42</v>
      </c>
      <c r="C40" s="12" t="n">
        <v>29</v>
      </c>
      <c r="D40" s="12" t="s">
        <v>43</v>
      </c>
      <c r="E40" s="2" t="s">
        <v>380</v>
      </c>
      <c r="F40" s="3" t="s">
        <v>289</v>
      </c>
      <c r="H40" s="3" t="str">
        <f aca="false" t="array" ref="H40: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Житомирська</v>
      </c>
      <c r="I40" s="18" t="n">
        <v>35010</v>
      </c>
      <c r="J40" s="1" t="s">
        <v>381</v>
      </c>
      <c r="K40" s="3" t="s">
        <v>382</v>
      </c>
      <c r="L40" s="5" t="s">
        <v>383</v>
      </c>
      <c r="M40" s="3" t="s">
        <v>384</v>
      </c>
      <c r="N40" s="3" t="s">
        <v>385</v>
      </c>
      <c r="O40" s="3" t="s">
        <v>51</v>
      </c>
      <c r="P40" s="3" t="s">
        <v>386</v>
      </c>
      <c r="Q40" s="3" t="s">
        <v>387</v>
      </c>
      <c r="R40" s="3" t="s">
        <v>388</v>
      </c>
      <c r="S40" s="5" t="s">
        <v>389</v>
      </c>
      <c r="T40" s="3"/>
      <c r="U40" s="3" t="s">
        <v>56</v>
      </c>
      <c r="V40" s="2" t="n">
        <v>100</v>
      </c>
      <c r="W40" s="5"/>
      <c r="X40" s="19" t="n">
        <v>45994</v>
      </c>
      <c r="Y40" s="19" t="s">
        <v>57</v>
      </c>
      <c r="Z40" s="19" t="str">
        <f aca="false">IF(E40="","",IF(T40="","ні","так"))</f>
        <v>ні</v>
      </c>
      <c r="AA40" s="19" t="n">
        <v>45994</v>
      </c>
      <c r="AB40" s="19" t="s">
        <v>179</v>
      </c>
      <c r="AC40" s="19"/>
      <c r="AD40" s="20"/>
      <c r="AE40" s="21" t="n">
        <f aca="true">IF(AND(INT(YEARFRAC(I40,TODAY()))&gt;=25,INT(YEARFRAC(I40,TODAY()))&lt;=35),INT(YEARFRAC(I40,TODAY())),"")</f>
        <v>30</v>
      </c>
      <c r="AF40" s="21" t="str">
        <f aca="true">IF(AND(INT(YEARFRAC(I40,TODAY()))&gt;=36,INT(YEARFRAC(I40,TODAY()))&lt;=45),INT(YEARFRAC(I40,TODAY())),"")</f>
        <v/>
      </c>
      <c r="AG40" s="21" t="str">
        <f aca="true">IF(AND(INT(YEARFRAC(I40,TODAY()))&gt;=46,INT(YEARFRAC(I40,TODAY()))&lt;=50),INT(YEARFRAC(I40,TODAY())),"")</f>
        <v/>
      </c>
      <c r="AH40" s="12"/>
    </row>
    <row r="41" customFormat="false" ht="102.95" hidden="false" customHeight="false" outlineLevel="0" collapsed="false">
      <c r="A41" s="1" t="s">
        <v>60</v>
      </c>
      <c r="B41" s="18" t="s">
        <v>42</v>
      </c>
      <c r="C41" s="12" t="n">
        <v>30</v>
      </c>
      <c r="D41" s="12" t="s">
        <v>43</v>
      </c>
      <c r="E41" s="2" t="s">
        <v>390</v>
      </c>
      <c r="F41" s="3" t="s">
        <v>62</v>
      </c>
      <c r="H41" s="3" t="str">
        <f aca="false" t="array" ref="H41: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обл</v>
      </c>
      <c r="I41" s="18" t="n">
        <v>33540</v>
      </c>
      <c r="J41" s="1" t="s">
        <v>391</v>
      </c>
      <c r="K41" s="2" t="s">
        <v>392</v>
      </c>
      <c r="L41" s="5" t="s">
        <v>393</v>
      </c>
      <c r="M41" s="3" t="s">
        <v>394</v>
      </c>
      <c r="N41" s="3" t="s">
        <v>395</v>
      </c>
      <c r="O41" s="3" t="s">
        <v>295</v>
      </c>
      <c r="P41" s="3" t="s">
        <v>351</v>
      </c>
      <c r="Q41" s="3" t="s">
        <v>396</v>
      </c>
      <c r="R41" s="3" t="s">
        <v>397</v>
      </c>
      <c r="S41" s="5" t="s">
        <v>398</v>
      </c>
      <c r="T41" s="3"/>
      <c r="U41" s="3" t="s">
        <v>56</v>
      </c>
      <c r="V41" s="2" t="n">
        <v>100</v>
      </c>
      <c r="W41" s="5"/>
      <c r="X41" s="19" t="n">
        <v>45994</v>
      </c>
      <c r="Y41" s="19" t="s">
        <v>57</v>
      </c>
      <c r="Z41" s="19" t="s">
        <v>72</v>
      </c>
      <c r="AA41" s="19" t="n">
        <v>45993</v>
      </c>
      <c r="AB41" s="19" t="s">
        <v>58</v>
      </c>
      <c r="AC41" s="19" t="s">
        <v>111</v>
      </c>
      <c r="AD41" s="20"/>
      <c r="AE41" s="21" t="n">
        <f aca="true">IF(AND(INT(YEARFRAC(I41,TODAY()))&gt;=25,INT(YEARFRAC(I41,TODAY()))&lt;=35),INT(YEARFRAC(I41,TODAY())),"")</f>
        <v>34</v>
      </c>
      <c r="AF41" s="21" t="str">
        <f aca="true">IF(AND(INT(YEARFRAC(I41,TODAY()))&gt;=36,INT(YEARFRAC(I41,TODAY()))&lt;=45),INT(YEARFRAC(I41,TODAY())),"")</f>
        <v/>
      </c>
      <c r="AG41" s="21" t="str">
        <f aca="true">IF(AND(INT(YEARFRAC(I41,TODAY()))&gt;=46,INT(YEARFRAC(I41,TODAY()))&lt;=50),INT(YEARFRAC(I41,TODAY())),"")</f>
        <v/>
      </c>
      <c r="AH41" s="12"/>
    </row>
    <row r="42" customFormat="false" ht="77.6" hidden="false" customHeight="false" outlineLevel="0" collapsed="false">
      <c r="A42" s="1" t="s">
        <v>399</v>
      </c>
      <c r="B42" s="18" t="s">
        <v>42</v>
      </c>
      <c r="C42" s="12" t="n">
        <v>31</v>
      </c>
      <c r="D42" s="12" t="s">
        <v>43</v>
      </c>
      <c r="E42" s="2" t="s">
        <v>400</v>
      </c>
      <c r="F42" s="3" t="s">
        <v>401</v>
      </c>
      <c r="H42" s="3" t="str">
        <f aca="false" t="array" ref="H42: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Черкаська</v>
      </c>
      <c r="I42" s="18" t="n">
        <v>33789</v>
      </c>
      <c r="J42" s="1" t="s">
        <v>402</v>
      </c>
      <c r="K42" s="19" t="s">
        <v>403</v>
      </c>
      <c r="L42" s="5" t="s">
        <v>404</v>
      </c>
      <c r="M42" s="19" t="s">
        <v>405</v>
      </c>
      <c r="N42" s="19" t="s">
        <v>406</v>
      </c>
      <c r="O42" s="3" t="s">
        <v>51</v>
      </c>
      <c r="P42" s="19" t="s">
        <v>407</v>
      </c>
      <c r="Q42" s="19" t="s">
        <v>408</v>
      </c>
      <c r="R42" s="19" t="s">
        <v>409</v>
      </c>
      <c r="S42" s="5" t="s">
        <v>410</v>
      </c>
      <c r="T42" s="3"/>
      <c r="U42" s="3" t="s">
        <v>56</v>
      </c>
      <c r="V42" s="2" t="n">
        <v>100</v>
      </c>
      <c r="W42" s="5"/>
      <c r="X42" s="19" t="n">
        <v>45994</v>
      </c>
      <c r="Y42" s="19" t="s">
        <v>57</v>
      </c>
      <c r="Z42" s="19" t="str">
        <f aca="false">IF(E42="","",IF(T42="","ні","так"))</f>
        <v>ні</v>
      </c>
      <c r="AA42" s="19" t="n">
        <v>45994</v>
      </c>
      <c r="AB42" s="19" t="s">
        <v>58</v>
      </c>
      <c r="AC42" s="19" t="s">
        <v>111</v>
      </c>
      <c r="AD42" s="20"/>
      <c r="AE42" s="21" t="n">
        <f aca="true">IF(AND(INT(YEARFRAC(I42,TODAY()))&gt;=25,INT(YEARFRAC(I42,TODAY()))&lt;=35),INT(YEARFRAC(I42,TODAY())),"")</f>
        <v>33</v>
      </c>
      <c r="AF42" s="21" t="str">
        <f aca="true">IF(AND(INT(YEARFRAC(I42,TODAY()))&gt;=36,INT(YEARFRAC(I42,TODAY()))&lt;=45),INT(YEARFRAC(I42,TODAY())),"")</f>
        <v/>
      </c>
      <c r="AG42" s="21" t="str">
        <f aca="true">IF(AND(INT(YEARFRAC(I42,TODAY()))&gt;=46,INT(YEARFRAC(I42,TODAY()))&lt;=50),INT(YEARFRAC(I42,TODAY())),"")</f>
        <v/>
      </c>
      <c r="AH42" s="12"/>
    </row>
    <row r="43" customFormat="false" ht="128.35" hidden="false" customHeight="false" outlineLevel="0" collapsed="false">
      <c r="A43" s="1" t="s">
        <v>157</v>
      </c>
      <c r="B43" s="18" t="s">
        <v>42</v>
      </c>
      <c r="C43" s="12" t="n">
        <v>32</v>
      </c>
      <c r="D43" s="12" t="s">
        <v>43</v>
      </c>
      <c r="E43" s="3" t="s">
        <v>411</v>
      </c>
      <c r="F43" s="3" t="s">
        <v>159</v>
      </c>
      <c r="H43" s="3" t="str">
        <f aca="false" t="array" ref="H43: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Кіровоградська</v>
      </c>
      <c r="I43" s="18" t="n">
        <v>29588</v>
      </c>
      <c r="J43" s="1" t="s">
        <v>412</v>
      </c>
      <c r="K43" s="2" t="s">
        <v>413</v>
      </c>
      <c r="L43" s="5" t="s">
        <v>414</v>
      </c>
      <c r="M43" s="3" t="s">
        <v>415</v>
      </c>
      <c r="N43" s="3" t="s">
        <v>416</v>
      </c>
      <c r="O43" s="3" t="s">
        <v>295</v>
      </c>
      <c r="P43" s="3" t="s">
        <v>417</v>
      </c>
      <c r="Q43" s="3" t="s">
        <v>418</v>
      </c>
      <c r="R43" s="3" t="s">
        <v>419</v>
      </c>
      <c r="S43" s="5" t="s">
        <v>420</v>
      </c>
      <c r="T43" s="3"/>
      <c r="U43" s="3" t="s">
        <v>56</v>
      </c>
      <c r="V43" s="2" t="n">
        <v>100</v>
      </c>
      <c r="W43" s="5"/>
      <c r="X43" s="19" t="n">
        <v>45994</v>
      </c>
      <c r="Y43" s="19" t="s">
        <v>57</v>
      </c>
      <c r="Z43" s="19" t="str">
        <f aca="false">IF(E43="","",IF(T43="","ні","так"))</f>
        <v>ні</v>
      </c>
      <c r="AA43" s="19" t="n">
        <v>45994</v>
      </c>
      <c r="AB43" s="19" t="s">
        <v>58</v>
      </c>
      <c r="AC43" s="19" t="s">
        <v>111</v>
      </c>
      <c r="AD43" s="20"/>
      <c r="AE43" s="21" t="str">
        <f aca="true">IF(AND(INT(YEARFRAC(I43,TODAY()))&gt;=25,INT(YEARFRAC(I43,TODAY()))&lt;=35),INT(YEARFRAC(I43,TODAY())),"")</f>
        <v/>
      </c>
      <c r="AF43" s="21" t="n">
        <f aca="true">IF(AND(INT(YEARFRAC(I43,TODAY()))&gt;=36,INT(YEARFRAC(I43,TODAY()))&lt;=45),INT(YEARFRAC(I43,TODAY())),"")</f>
        <v>44</v>
      </c>
      <c r="AG43" s="21" t="str">
        <f aca="true">IF(AND(INT(YEARFRAC(I43,TODAY()))&gt;=46,INT(YEARFRAC(I43,TODAY()))&lt;=50),INT(YEARFRAC(I43,TODAY())),"")</f>
        <v/>
      </c>
      <c r="AH43" s="12"/>
    </row>
    <row r="44" customFormat="false" ht="90.25" hidden="false" customHeight="false" outlineLevel="0" collapsed="false">
      <c r="A44" s="1" t="s">
        <v>421</v>
      </c>
      <c r="B44" s="18" t="s">
        <v>42</v>
      </c>
      <c r="C44" s="12" t="n">
        <v>33</v>
      </c>
      <c r="D44" s="12" t="s">
        <v>43</v>
      </c>
      <c r="E44" s="22" t="s">
        <v>422</v>
      </c>
      <c r="F44" s="3" t="s">
        <v>423</v>
      </c>
      <c r="H44" s="3" t="str">
        <f aca="false" t="array" ref="H44: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Черкаська</v>
      </c>
      <c r="I44" s="18" t="n">
        <v>33660</v>
      </c>
      <c r="J44" s="1" t="s">
        <v>424</v>
      </c>
      <c r="K44" s="19" t="s">
        <v>425</v>
      </c>
      <c r="L44" s="5" t="s">
        <v>426</v>
      </c>
      <c r="M44" s="3" t="s">
        <v>427</v>
      </c>
      <c r="N44" s="3" t="s">
        <v>428</v>
      </c>
      <c r="O44" s="3" t="s">
        <v>51</v>
      </c>
      <c r="P44" s="3" t="s">
        <v>429</v>
      </c>
      <c r="Q44" s="3" t="s">
        <v>430</v>
      </c>
      <c r="R44" s="3" t="s">
        <v>431</v>
      </c>
      <c r="S44" s="5" t="s">
        <v>432</v>
      </c>
      <c r="T44" s="3"/>
      <c r="U44" s="3" t="s">
        <v>56</v>
      </c>
      <c r="V44" s="2" t="n">
        <v>100</v>
      </c>
      <c r="W44" s="5"/>
      <c r="X44" s="19" t="n">
        <v>45994</v>
      </c>
      <c r="Y44" s="19" t="s">
        <v>57</v>
      </c>
      <c r="Z44" s="19" t="str">
        <f aca="false">IF(E44="","",IF(T44="","ні","так"))</f>
        <v>ні</v>
      </c>
      <c r="AA44" s="19" t="n">
        <v>45994</v>
      </c>
      <c r="AB44" s="19" t="s">
        <v>58</v>
      </c>
      <c r="AC44" s="19" t="s">
        <v>433</v>
      </c>
      <c r="AD44" s="20"/>
      <c r="AE44" s="21" t="n">
        <f aca="true">IF(AND(INT(YEARFRAC(I44,TODAY()))&gt;=25,INT(YEARFRAC(I44,TODAY()))&lt;=35),INT(YEARFRAC(I44,TODAY())),"")</f>
        <v>33</v>
      </c>
      <c r="AF44" s="21" t="str">
        <f aca="true">IF(AND(INT(YEARFRAC(I44,TODAY()))&gt;=36,INT(YEARFRAC(I44,TODAY()))&lt;=45),INT(YEARFRAC(I44,TODAY())),"")</f>
        <v/>
      </c>
      <c r="AG44" s="21" t="str">
        <f aca="true">IF(AND(INT(YEARFRAC(I44,TODAY()))&gt;=46,INT(YEARFRAC(I44,TODAY()))&lt;=50),INT(YEARFRAC(I44,TODAY())),"")</f>
        <v/>
      </c>
      <c r="AH44" s="12"/>
    </row>
    <row r="45" customFormat="false" ht="102.95" hidden="false" customHeight="false" outlineLevel="0" collapsed="false">
      <c r="A45" s="1" t="s">
        <v>434</v>
      </c>
      <c r="B45" s="18" t="s">
        <v>435</v>
      </c>
      <c r="C45" s="12" t="n">
        <v>1</v>
      </c>
      <c r="D45" s="3" t="s">
        <v>43</v>
      </c>
      <c r="E45" s="3" t="s">
        <v>436</v>
      </c>
      <c r="F45" s="3" t="s">
        <v>437</v>
      </c>
      <c r="H45" s="3" t="str">
        <f aca="false" t="array" ref="H45:H45">IF(
  ISBLANK(F45),
  "",
  IF(
    COUNTIF([1]Settings!G$1:G$609, F45) = 1,
    INDEX([1]Settings!H$1:H$609, MATCH(F45, [1]Settings!G$1:G$609, 0)),
    IFERROR(
      INDEX([1]Settings!H$1:H$609,
        MATCH(1,
          ([1]Settings!G$1:G$609=F45) * ([1]Settings!D$1:D$609=G45),
          0
        )
      ),
      ""
    )
  )
)</f>
        <v>Черкаська</v>
      </c>
      <c r="I45" s="18" t="n">
        <v>29183</v>
      </c>
      <c r="J45" s="1" t="s">
        <v>438</v>
      </c>
      <c r="K45" s="3" t="s">
        <v>439</v>
      </c>
      <c r="L45" s="3"/>
      <c r="M45" s="3" t="s">
        <v>440</v>
      </c>
      <c r="N45" s="3" t="s">
        <v>441</v>
      </c>
      <c r="O45" s="3" t="s">
        <v>328</v>
      </c>
      <c r="P45" s="3" t="s">
        <v>442</v>
      </c>
      <c r="Q45" s="3" t="s">
        <v>443</v>
      </c>
      <c r="R45" s="3" t="s">
        <v>444</v>
      </c>
      <c r="S45" s="5" t="s">
        <v>445</v>
      </c>
      <c r="T45" s="3"/>
      <c r="U45" s="3" t="s">
        <v>56</v>
      </c>
      <c r="V45" s="2" t="n">
        <v>100</v>
      </c>
      <c r="W45" s="5"/>
      <c r="X45" s="19" t="n">
        <v>45995</v>
      </c>
      <c r="Y45" s="19" t="s">
        <v>446</v>
      </c>
      <c r="Z45" s="19" t="str">
        <f aca="false">IF(E45="","",IF(T45="","ні","так"))</f>
        <v>ні</v>
      </c>
      <c r="AA45" s="19" t="n">
        <v>45995</v>
      </c>
      <c r="AB45" s="19" t="s">
        <v>58</v>
      </c>
      <c r="AC45" s="19"/>
      <c r="AD45" s="20"/>
      <c r="AE45" s="21" t="str">
        <f aca="true">IF(AND(INT(YEARFRAC(I45,TODAY()))&gt;=25,INT(YEARFRAC(I45,TODAY()))&lt;=35),INT(YEARFRAC(I45,TODAY())),"")</f>
        <v/>
      </c>
      <c r="AF45" s="21" t="str">
        <f aca="true">IF(AND(INT(YEARFRAC(I45,TODAY()))&gt;=36,INT(YEARFRAC(I45,TODAY()))&lt;=45),INT(YEARFRAC(I45,TODAY())),"")</f>
        <v/>
      </c>
      <c r="AG45" s="21" t="n">
        <f aca="true">IF(AND(INT(YEARFRAC(I45,TODAY()))&gt;=46,INT(YEARFRAC(I45,TODAY()))&lt;=50),INT(YEARFRAC(I45,TODAY())),"")</f>
        <v>46</v>
      </c>
      <c r="AH45" s="12"/>
    </row>
    <row r="46" customFormat="false" ht="90.25" hidden="false" customHeight="false" outlineLevel="0" collapsed="false">
      <c r="A46" s="1" t="s">
        <v>447</v>
      </c>
      <c r="B46" s="18" t="s">
        <v>435</v>
      </c>
      <c r="C46" s="12" t="n">
        <v>2</v>
      </c>
      <c r="D46" s="3" t="s">
        <v>43</v>
      </c>
      <c r="E46" s="3" t="s">
        <v>448</v>
      </c>
      <c r="F46" s="3" t="s">
        <v>45</v>
      </c>
      <c r="H46" s="3" t="str">
        <f aca="false" t="array" ref="H46:H46">IF(
  ISBLANK(F46),
  "",
  IF(
    COUNTIF([1]Settings!G$1:G$609, F46) = 1,
    INDEX([1]Settings!H$1:H$609, MATCH(F46, [1]Settings!G$1:G$609, 0)),
    IFERROR(
      INDEX([1]Settings!H$1:H$609,
        MATCH(1,
          ([1]Settings!G$1:G$609=F46) * ([1]Settings!D$1:D$609=G46),
          0
        )
      ),
      ""
    )
  )
)</f>
        <v>Житомирська</v>
      </c>
      <c r="I46" s="18" t="n">
        <v>31941</v>
      </c>
      <c r="J46" s="1" t="s">
        <v>449</v>
      </c>
      <c r="K46" s="2" t="s">
        <v>450</v>
      </c>
      <c r="L46" s="5" t="s">
        <v>451</v>
      </c>
      <c r="M46" s="3" t="s">
        <v>452</v>
      </c>
      <c r="N46" s="3" t="s">
        <v>453</v>
      </c>
      <c r="O46" s="3" t="s">
        <v>295</v>
      </c>
      <c r="P46" s="3" t="s">
        <v>351</v>
      </c>
      <c r="Q46" s="3" t="s">
        <v>454</v>
      </c>
      <c r="R46" s="3" t="s">
        <v>455</v>
      </c>
      <c r="S46" s="5" t="s">
        <v>456</v>
      </c>
      <c r="T46" s="3" t="s">
        <v>457</v>
      </c>
      <c r="U46" s="3" t="s">
        <v>56</v>
      </c>
      <c r="V46" s="2" t="n">
        <v>100</v>
      </c>
      <c r="W46" s="5"/>
      <c r="X46" s="19" t="n">
        <v>45995</v>
      </c>
      <c r="Y46" s="19" t="s">
        <v>446</v>
      </c>
      <c r="Z46" s="19" t="s">
        <v>192</v>
      </c>
      <c r="AA46" s="19" t="n">
        <v>45995</v>
      </c>
      <c r="AB46" s="19" t="s">
        <v>58</v>
      </c>
      <c r="AC46" s="19" t="s">
        <v>59</v>
      </c>
      <c r="AD46" s="20"/>
      <c r="AE46" s="21" t="str">
        <f aca="true">IF(AND(INT(YEARFRAC(I46,TODAY()))&gt;=25,INT(YEARFRAC(I46,TODAY()))&lt;=35),INT(YEARFRAC(I46,TODAY())),"")</f>
        <v/>
      </c>
      <c r="AF46" s="21" t="n">
        <f aca="true">IF(AND(INT(YEARFRAC(I46,TODAY()))&gt;=36,INT(YEARFRAC(I46,TODAY()))&lt;=45),INT(YEARFRAC(I46,TODAY())),"")</f>
        <v>38</v>
      </c>
      <c r="AG46" s="21" t="str">
        <f aca="true">IF(AND(INT(YEARFRAC(I46,TODAY()))&gt;=46,INT(YEARFRAC(I46,TODAY()))&lt;=50),INT(YEARFRAC(I46,TODAY())),"")</f>
        <v/>
      </c>
      <c r="AH46" s="12"/>
    </row>
    <row r="47" customFormat="false" ht="64.9" hidden="false" customHeight="false" outlineLevel="0" collapsed="false">
      <c r="A47" s="1" t="s">
        <v>458</v>
      </c>
      <c r="B47" s="18" t="s">
        <v>435</v>
      </c>
      <c r="C47" s="12" t="n">
        <v>3</v>
      </c>
      <c r="D47" s="12" t="s">
        <v>43</v>
      </c>
      <c r="E47" s="3" t="s">
        <v>459</v>
      </c>
      <c r="F47" s="3" t="s">
        <v>460</v>
      </c>
      <c r="H47" s="3" t="str">
        <f aca="false" t="array" ref="H47:H47">IF(
  ISBLANK(F47),
  "",
  IF(
    COUNTIF([1]Settings!G$1:G$609, F47) = 1,
    INDEX([1]Settings!H$1:H$609, MATCH(F47, [1]Settings!G$1:G$609, 0)),
    IFERROR(
      INDEX([1]Settings!H$1:H$609,
        MATCH(1,
          ([1]Settings!G$1:G$609=F47) * ([1]Settings!D$1:D$609=G47),
          0
        )
      ),
      ""
    )
  )
)</f>
        <v>Хмельницька</v>
      </c>
      <c r="I47" s="18" t="n">
        <v>31527</v>
      </c>
      <c r="J47" s="1" t="s">
        <v>461</v>
      </c>
      <c r="K47" s="2" t="s">
        <v>462</v>
      </c>
      <c r="L47" s="5" t="s">
        <v>463</v>
      </c>
      <c r="M47" s="3" t="s">
        <v>464</v>
      </c>
      <c r="N47" s="3" t="s">
        <v>465</v>
      </c>
      <c r="O47" s="3" t="s">
        <v>51</v>
      </c>
      <c r="P47" s="3" t="s">
        <v>466</v>
      </c>
      <c r="Q47" s="3" t="s">
        <v>467</v>
      </c>
      <c r="R47" s="3" t="s">
        <v>468</v>
      </c>
      <c r="S47" s="5" t="s">
        <v>469</v>
      </c>
      <c r="T47" s="3"/>
      <c r="U47" s="3" t="s">
        <v>56</v>
      </c>
      <c r="V47" s="2" t="n">
        <v>100</v>
      </c>
      <c r="W47" s="5"/>
      <c r="X47" s="19" t="n">
        <v>45995</v>
      </c>
      <c r="Y47" s="19" t="s">
        <v>446</v>
      </c>
      <c r="Z47" s="19" t="str">
        <f aca="false">IF(E47="","",IF(T47="","ні","так"))</f>
        <v>ні</v>
      </c>
      <c r="AA47" s="19" t="n">
        <v>45995</v>
      </c>
      <c r="AB47" s="19" t="s">
        <v>58</v>
      </c>
      <c r="AC47" s="19" t="s">
        <v>193</v>
      </c>
      <c r="AD47" s="20"/>
      <c r="AE47" s="21" t="str">
        <f aca="true">IF(AND(INT(YEARFRAC(I47,TODAY()))&gt;=25,INT(YEARFRAC(I47,TODAY()))&lt;=35),INT(YEARFRAC(I47,TODAY())),"")</f>
        <v/>
      </c>
      <c r="AF47" s="21" t="n">
        <f aca="true">IF(AND(INT(YEARFRAC(I47,TODAY()))&gt;=36,INT(YEARFRAC(I47,TODAY()))&lt;=45),INT(YEARFRAC(I47,TODAY())),"")</f>
        <v>39</v>
      </c>
      <c r="AG47" s="21" t="str">
        <f aca="true">IF(AND(INT(YEARFRAC(I47,TODAY()))&gt;=46,INT(YEARFRAC(I47,TODAY()))&lt;=50),INT(YEARFRAC(I47,TODAY())),"")</f>
        <v/>
      </c>
      <c r="AH47" s="12"/>
    </row>
    <row r="48" customFormat="false" ht="90.25" hidden="false" customHeight="false" outlineLevel="0" collapsed="false">
      <c r="A48" s="1" t="s">
        <v>447</v>
      </c>
      <c r="B48" s="18" t="s">
        <v>435</v>
      </c>
      <c r="C48" s="12" t="n">
        <v>4</v>
      </c>
      <c r="D48" s="12" t="s">
        <v>43</v>
      </c>
      <c r="E48" s="2" t="s">
        <v>470</v>
      </c>
      <c r="F48" s="3" t="s">
        <v>45</v>
      </c>
      <c r="H48" s="3" t="str">
        <f aca="false" t="array" ref="H48:H48">IF(
  ISBLANK(F48),
  "",
  IF(
    COUNTIF([1]Settings!G$1:G$609, F48) = 1,
    INDEX([1]Settings!H$1:H$609, MATCH(F48, [1]Settings!G$1:G$609, 0)),
    IFERROR(
      INDEX([1]Settings!H$1:H$609,
        MATCH(1,
          ([1]Settings!G$1:G$609=F48) * ([1]Settings!D$1:D$609=G48),
          0
        )
      ),
      ""
    )
  )
)</f>
        <v>Житомирська</v>
      </c>
      <c r="I48" s="18" t="n">
        <v>31690</v>
      </c>
      <c r="J48" s="1" t="s">
        <v>471</v>
      </c>
      <c r="K48" s="19" t="s">
        <v>472</v>
      </c>
      <c r="L48" s="5" t="s">
        <v>473</v>
      </c>
      <c r="M48" s="19" t="s">
        <v>474</v>
      </c>
      <c r="N48" s="19" t="s">
        <v>475</v>
      </c>
      <c r="O48" s="3" t="s">
        <v>328</v>
      </c>
      <c r="P48" s="19" t="s">
        <v>476</v>
      </c>
      <c r="Q48" s="19" t="s">
        <v>477</v>
      </c>
      <c r="R48" s="19" t="s">
        <v>478</v>
      </c>
      <c r="S48" s="5" t="s">
        <v>479</v>
      </c>
      <c r="T48" s="3"/>
      <c r="U48" s="3" t="s">
        <v>56</v>
      </c>
      <c r="V48" s="2" t="n">
        <v>100</v>
      </c>
      <c r="W48" s="5"/>
      <c r="X48" s="19" t="n">
        <v>45995</v>
      </c>
      <c r="Y48" s="19" t="s">
        <v>446</v>
      </c>
      <c r="Z48" s="19" t="str">
        <f aca="false">IF(E48="","",IF(T48="","ні","так"))</f>
        <v>ні</v>
      </c>
      <c r="AA48" s="19" t="n">
        <v>45994</v>
      </c>
      <c r="AB48" s="19" t="s">
        <v>58</v>
      </c>
      <c r="AC48" s="19" t="s">
        <v>193</v>
      </c>
      <c r="AD48" s="20"/>
      <c r="AE48" s="21" t="str">
        <f aca="true">IF(AND(INT(YEARFRAC(I48,TODAY()))&gt;=25,INT(YEARFRAC(I48,TODAY()))&lt;=35),INT(YEARFRAC(I48,TODAY())),"")</f>
        <v/>
      </c>
      <c r="AF48" s="21" t="n">
        <f aca="true">IF(AND(INT(YEARFRAC(I48,TODAY()))&gt;=36,INT(YEARFRAC(I48,TODAY()))&lt;=45),INT(YEARFRAC(I48,TODAY())),"")</f>
        <v>39</v>
      </c>
      <c r="AG48" s="21" t="str">
        <f aca="true">IF(AND(INT(YEARFRAC(I48,TODAY()))&gt;=46,INT(YEARFRAC(I48,TODAY()))&lt;=50),INT(YEARFRAC(I48,TODAY())),"")</f>
        <v/>
      </c>
      <c r="AH48" s="12"/>
    </row>
    <row r="49" customFormat="false" ht="128.35" hidden="false" customHeight="false" outlineLevel="0" collapsed="false">
      <c r="A49" s="1" t="s">
        <v>480</v>
      </c>
      <c r="B49" s="18" t="s">
        <v>435</v>
      </c>
      <c r="C49" s="12" t="n">
        <v>5</v>
      </c>
      <c r="D49" s="3" t="s">
        <v>355</v>
      </c>
      <c r="E49" s="3" t="s">
        <v>481</v>
      </c>
      <c r="F49" s="3" t="s">
        <v>45</v>
      </c>
      <c r="H49" s="3" t="str">
        <f aca="false" t="array" ref="H49:H49">IF(
  ISBLANK(F49),
  "",
  IF(
    COUNTIF([1]Settings!G$1:G$609, F49) = 1,
    INDEX([1]Settings!H$1:H$609, MATCH(F49, [1]Settings!G$1:G$609, 0)),
    IFERROR(
      INDEX([1]Settings!H$1:H$609,
        MATCH(1,
          ([1]Settings!G$1:G$609=F49) * ([1]Settings!D$1:D$609=G49),
          0
        )
      ),
      ""
    )
  )
)</f>
        <v>Житомирська</v>
      </c>
      <c r="I49" s="18" t="n">
        <v>25641</v>
      </c>
      <c r="J49" s="1" t="s">
        <v>482</v>
      </c>
      <c r="K49" s="2" t="s">
        <v>483</v>
      </c>
      <c r="L49" s="5" t="s">
        <v>484</v>
      </c>
      <c r="M49" s="3" t="s">
        <v>485</v>
      </c>
      <c r="N49" s="3" t="s">
        <v>486</v>
      </c>
      <c r="O49" s="3" t="s">
        <v>51</v>
      </c>
      <c r="P49" s="3" t="s">
        <v>487</v>
      </c>
      <c r="Q49" s="3" t="s">
        <v>488</v>
      </c>
      <c r="R49" s="3" t="s">
        <v>489</v>
      </c>
      <c r="S49" s="5" t="s">
        <v>490</v>
      </c>
      <c r="T49" s="3" t="s">
        <v>491</v>
      </c>
      <c r="U49" s="3" t="s">
        <v>56</v>
      </c>
      <c r="V49" s="2" t="n">
        <v>100</v>
      </c>
      <c r="W49" s="5"/>
      <c r="X49" s="19" t="n">
        <v>45995</v>
      </c>
      <c r="Y49" s="19" t="s">
        <v>446</v>
      </c>
      <c r="Z49" s="19" t="s">
        <v>192</v>
      </c>
      <c r="AA49" s="19" t="n">
        <v>45869</v>
      </c>
      <c r="AB49" s="19" t="s">
        <v>179</v>
      </c>
      <c r="AC49" s="19" t="s">
        <v>193</v>
      </c>
      <c r="AD49" s="20" t="s">
        <v>492</v>
      </c>
      <c r="AE49" s="21" t="str">
        <f aca="true">IF(AND(INT(YEARFRAC(I49,TODAY()))&gt;=25,INT(YEARFRAC(I49,TODAY()))&lt;=35),INT(YEARFRAC(I49,TODAY())),"")</f>
        <v/>
      </c>
      <c r="AF49" s="21" t="str">
        <f aca="true">IF(AND(INT(YEARFRAC(I49,TODAY()))&gt;=36,INT(YEARFRAC(I49,TODAY()))&lt;=45),INT(YEARFRAC(I49,TODAY())),"")</f>
        <v/>
      </c>
      <c r="AG49" s="21" t="str">
        <f aca="true">IF(AND(INT(YEARFRAC(I49,TODAY()))&gt;=46,INT(YEARFRAC(I49,TODAY()))&lt;=50),INT(YEARFRAC(I49,TODAY())),"")</f>
        <v/>
      </c>
      <c r="AH49" s="12"/>
    </row>
    <row r="50" customFormat="false" ht="90.25" hidden="false" customHeight="false" outlineLevel="0" collapsed="false">
      <c r="A50" s="1" t="s">
        <v>447</v>
      </c>
      <c r="B50" s="18" t="s">
        <v>435</v>
      </c>
      <c r="C50" s="12" t="n">
        <v>6</v>
      </c>
      <c r="D50" s="12" t="s">
        <v>43</v>
      </c>
      <c r="E50" s="2" t="s">
        <v>493</v>
      </c>
      <c r="F50" s="3" t="s">
        <v>45</v>
      </c>
      <c r="H50" s="3" t="str">
        <f aca="false" t="array" ref="H50:H50">IF(
  ISBLANK(F50),
  "",
  IF(
    COUNTIF([1]Settings!G$1:G$609, F50) = 1,
    INDEX([1]Settings!H$1:H$609, MATCH(F50, [1]Settings!G$1:G$609, 0)),
    IFERROR(
      INDEX([1]Settings!H$1:H$609,
        MATCH(1,
          ([1]Settings!G$1:G$609=F50) * ([1]Settings!D$1:D$609=G50),
          0
        )
      ),
      ""
    )
  )
)</f>
        <v>Житомирська</v>
      </c>
      <c r="I50" s="18" t="n">
        <v>34800</v>
      </c>
      <c r="J50" s="1" t="s">
        <v>494</v>
      </c>
      <c r="K50" s="19" t="s">
        <v>495</v>
      </c>
      <c r="L50" s="5" t="s">
        <v>496</v>
      </c>
      <c r="M50" s="3" t="s">
        <v>474</v>
      </c>
      <c r="N50" s="3" t="s">
        <v>497</v>
      </c>
      <c r="O50" s="3" t="s">
        <v>93</v>
      </c>
      <c r="P50" s="3" t="s">
        <v>498</v>
      </c>
      <c r="Q50" s="3" t="s">
        <v>499</v>
      </c>
      <c r="R50" s="3" t="s">
        <v>500</v>
      </c>
      <c r="S50" s="5" t="s">
        <v>501</v>
      </c>
      <c r="T50" s="3"/>
      <c r="U50" s="3" t="s">
        <v>56</v>
      </c>
      <c r="V50" s="2" t="n">
        <v>100</v>
      </c>
      <c r="W50" s="5"/>
      <c r="X50" s="19" t="n">
        <v>45995</v>
      </c>
      <c r="Y50" s="19" t="s">
        <v>446</v>
      </c>
      <c r="Z50" s="19" t="str">
        <f aca="false">IF(E50="","",IF(T50="","ні","так"))</f>
        <v>ні</v>
      </c>
      <c r="AA50" s="19" t="n">
        <v>45995</v>
      </c>
      <c r="AB50" s="19" t="s">
        <v>58</v>
      </c>
      <c r="AC50" s="19"/>
      <c r="AD50" s="20"/>
      <c r="AE50" s="21" t="n">
        <f aca="true">IF(AND(INT(YEARFRAC(I50,TODAY()))&gt;=25,INT(YEARFRAC(I50,TODAY()))&lt;=35),INT(YEARFRAC(I50,TODAY())),"")</f>
        <v>30</v>
      </c>
      <c r="AF50" s="21" t="str">
        <f aca="true">IF(AND(INT(YEARFRAC(I50,TODAY()))&gt;=36,INT(YEARFRAC(I50,TODAY()))&lt;=45),INT(YEARFRAC(I50,TODAY())),"")</f>
        <v/>
      </c>
      <c r="AG50" s="21" t="str">
        <f aca="true">IF(AND(INT(YEARFRAC(I50,TODAY()))&gt;=46,INT(YEARFRAC(I50,TODAY()))&lt;=50),INT(YEARFRAC(I50,TODAY())),"")</f>
        <v/>
      </c>
      <c r="AH50" s="12"/>
    </row>
    <row r="51" customFormat="false" ht="115.65" hidden="false" customHeight="false" outlineLevel="0" collapsed="false">
      <c r="A51" s="1" t="s">
        <v>502</v>
      </c>
      <c r="B51" s="18" t="s">
        <v>435</v>
      </c>
      <c r="C51" s="12" t="n">
        <v>7</v>
      </c>
      <c r="D51" s="12" t="s">
        <v>503</v>
      </c>
      <c r="E51" s="3" t="s">
        <v>504</v>
      </c>
      <c r="F51" s="3" t="s">
        <v>437</v>
      </c>
      <c r="H51" s="3" t="str">
        <f aca="false" t="array" ref="H51:H51">IF(
  ISBLANK(F51),
  "",
  IF(
    COUNTIF([1]Settings!G$1:G$609, F51) = 1,
    INDEX([1]Settings!H$1:H$609, MATCH(F51, [1]Settings!G$1:G$609, 0)),
    IFERROR(
      INDEX([1]Settings!H$1:H$609,
        MATCH(1,
          ([1]Settings!G$1:G$609=F51) * ([1]Settings!D$1:D$609=G51),
          0
        )
      ),
      ""
    )
  )
)</f>
        <v>Черкаська</v>
      </c>
      <c r="I51" s="18" t="n">
        <v>30544</v>
      </c>
      <c r="J51" s="1" t="s">
        <v>505</v>
      </c>
      <c r="K51" s="2" t="s">
        <v>506</v>
      </c>
      <c r="L51" s="5" t="s">
        <v>507</v>
      </c>
      <c r="M51" s="3" t="s">
        <v>508</v>
      </c>
      <c r="N51" s="3" t="s">
        <v>509</v>
      </c>
      <c r="O51" s="3" t="s">
        <v>51</v>
      </c>
      <c r="P51" s="3" t="s">
        <v>510</v>
      </c>
      <c r="Q51" s="3" t="s">
        <v>511</v>
      </c>
      <c r="R51" s="3" t="s">
        <v>512</v>
      </c>
      <c r="S51" s="5" t="s">
        <v>513</v>
      </c>
      <c r="T51" s="3" t="s">
        <v>514</v>
      </c>
      <c r="U51" s="3" t="s">
        <v>56</v>
      </c>
      <c r="V51" s="2" t="n">
        <v>100</v>
      </c>
      <c r="W51" s="5"/>
      <c r="X51" s="19" t="n">
        <v>45995</v>
      </c>
      <c r="Y51" s="19" t="s">
        <v>446</v>
      </c>
      <c r="Z51" s="19" t="str">
        <f aca="false">IF(E51="","",IF(T51="","ні","так"))</f>
        <v>так</v>
      </c>
      <c r="AA51" s="19" t="n">
        <v>45994</v>
      </c>
      <c r="AB51" s="19" t="s">
        <v>58</v>
      </c>
      <c r="AC51" s="19" t="s">
        <v>111</v>
      </c>
      <c r="AD51" s="20"/>
      <c r="AE51" s="21" t="str">
        <f aca="true">IF(AND(INT(YEARFRAC(I51,TODAY()))&gt;=25,INT(YEARFRAC(I51,TODAY()))&lt;=35),INT(YEARFRAC(I51,TODAY())),"")</f>
        <v/>
      </c>
      <c r="AF51" s="21" t="n">
        <f aca="true">IF(AND(INT(YEARFRAC(I51,TODAY()))&gt;=36,INT(YEARFRAC(I51,TODAY()))&lt;=45),INT(YEARFRAC(I51,TODAY())),"")</f>
        <v>42</v>
      </c>
      <c r="AG51" s="21" t="str">
        <f aca="true">IF(AND(INT(YEARFRAC(I51,TODAY()))&gt;=46,INT(YEARFRAC(I51,TODAY()))&lt;=50),INT(YEARFRAC(I51,TODAY())),"")</f>
        <v/>
      </c>
      <c r="AH51" s="12"/>
    </row>
    <row r="52" customFormat="false" ht="90.25" hidden="false" customHeight="false" outlineLevel="0" collapsed="false">
      <c r="A52" s="1" t="s">
        <v>515</v>
      </c>
      <c r="B52" s="18" t="s">
        <v>435</v>
      </c>
      <c r="C52" s="12" t="n">
        <v>8</v>
      </c>
      <c r="D52" s="3" t="s">
        <v>43</v>
      </c>
      <c r="E52" s="3" t="s">
        <v>516</v>
      </c>
      <c r="F52" s="3" t="s">
        <v>460</v>
      </c>
      <c r="H52" s="3" t="str">
        <f aca="false" t="array" ref="H52:H52">IF(
  ISBLANK(F52),
  "",
  IF(
    COUNTIF([1]Settings!G$1:G$609, F52) = 1,
    INDEX([1]Settings!H$1:H$609, MATCH(F52, [1]Settings!G$1:G$609, 0)),
    IFERROR(
      INDEX([1]Settings!H$1:H$609,
        MATCH(1,
          ([1]Settings!G$1:G$609=F52) * ([1]Settings!D$1:D$609=G52),
          0
        )
      ),
      ""
    )
  )
)</f>
        <v>Хмельницька</v>
      </c>
      <c r="I52" s="18" t="n">
        <v>34008</v>
      </c>
      <c r="J52" s="5" t="s">
        <v>517</v>
      </c>
      <c r="K52" s="2" t="s">
        <v>518</v>
      </c>
      <c r="L52" s="5" t="s">
        <v>519</v>
      </c>
      <c r="M52" s="3" t="s">
        <v>520</v>
      </c>
      <c r="N52" s="3"/>
      <c r="O52" s="3" t="s">
        <v>51</v>
      </c>
      <c r="P52" s="3" t="s">
        <v>521</v>
      </c>
      <c r="Q52" s="3" t="s">
        <v>522</v>
      </c>
      <c r="R52" s="3" t="s">
        <v>523</v>
      </c>
      <c r="S52" s="5" t="s">
        <v>524</v>
      </c>
      <c r="T52" s="23"/>
      <c r="U52" s="3" t="s">
        <v>56</v>
      </c>
      <c r="V52" s="2" t="n">
        <v>100</v>
      </c>
      <c r="W52" s="5"/>
      <c r="X52" s="19" t="n">
        <v>45995</v>
      </c>
      <c r="Y52" s="19" t="s">
        <v>446</v>
      </c>
      <c r="Z52" s="19" t="str">
        <f aca="false">IF(E52="","",IF(T52="","ні","так"))</f>
        <v>ні</v>
      </c>
      <c r="AA52" s="19" t="n">
        <v>45995</v>
      </c>
      <c r="AB52" s="19" t="s">
        <v>58</v>
      </c>
      <c r="AC52" s="19" t="s">
        <v>111</v>
      </c>
      <c r="AD52" s="20"/>
      <c r="AE52" s="21" t="n">
        <f aca="true">IF(AND(INT(YEARFRAC(I52,TODAY()))&gt;=25,INT(YEARFRAC(I52,TODAY()))&lt;=35),INT(YEARFRAC(I52,TODAY())),"")</f>
        <v>32</v>
      </c>
      <c r="AF52" s="21" t="str">
        <f aca="true">IF(AND(INT(YEARFRAC(I52,TODAY()))&gt;=36,INT(YEARFRAC(I52,TODAY()))&lt;=45),INT(YEARFRAC(I52,TODAY())),"")</f>
        <v/>
      </c>
      <c r="AG52" s="21" t="str">
        <f aca="true">IF(AND(INT(YEARFRAC(I52,TODAY()))&gt;=46,INT(YEARFRAC(I52,TODAY()))&lt;=50),INT(YEARFRAC(I52,TODAY())),"")</f>
        <v/>
      </c>
      <c r="AH52" s="12"/>
    </row>
    <row r="53" customFormat="false" ht="128.35" hidden="false" customHeight="false" outlineLevel="0" collapsed="false">
      <c r="A53" s="1" t="s">
        <v>447</v>
      </c>
      <c r="B53" s="18" t="s">
        <v>435</v>
      </c>
      <c r="C53" s="12" t="n">
        <v>9</v>
      </c>
      <c r="D53" s="3" t="s">
        <v>43</v>
      </c>
      <c r="E53" s="3" t="s">
        <v>525</v>
      </c>
      <c r="F53" s="3" t="s">
        <v>45</v>
      </c>
      <c r="H53" s="3" t="str">
        <f aca="false" t="array" ref="H53:H53">IF(
  ISBLANK(F53),
  "",
  IF(
    COUNTIF([1]Settings!G$1:G$609, F53) = 1,
    INDEX([1]Settings!H$1:H$609, MATCH(F53, [1]Settings!G$1:G$609, 0)),
    IFERROR(
      INDEX([1]Settings!H$1:H$609,
        MATCH(1,
          ([1]Settings!G$1:G$609=F53) * ([1]Settings!D$1:D$609=G53),
          0
        )
      ),
      ""
    )
  )
)</f>
        <v>Житомирська</v>
      </c>
      <c r="I53" s="18" t="n">
        <v>33312</v>
      </c>
      <c r="J53" s="5" t="s">
        <v>526</v>
      </c>
      <c r="K53" s="2" t="s">
        <v>527</v>
      </c>
      <c r="L53" s="5" t="s">
        <v>528</v>
      </c>
      <c r="M53" s="3" t="s">
        <v>49</v>
      </c>
      <c r="N53" s="3" t="s">
        <v>529</v>
      </c>
      <c r="O53" s="3" t="s">
        <v>295</v>
      </c>
      <c r="P53" s="3" t="s">
        <v>351</v>
      </c>
      <c r="Q53" s="3" t="s">
        <v>530</v>
      </c>
      <c r="R53" s="3" t="s">
        <v>531</v>
      </c>
      <c r="S53" s="5" t="s">
        <v>532</v>
      </c>
      <c r="T53" s="3"/>
      <c r="U53" s="3" t="s">
        <v>56</v>
      </c>
      <c r="V53" s="2" t="n">
        <v>100</v>
      </c>
      <c r="W53" s="5"/>
      <c r="X53" s="19" t="n">
        <v>45995</v>
      </c>
      <c r="Y53" s="19" t="s">
        <v>446</v>
      </c>
      <c r="Z53" s="19" t="str">
        <f aca="false">IF(E53="","",IF(T53="","ні","так"))</f>
        <v>ні</v>
      </c>
      <c r="AA53" s="19" t="n">
        <v>45757</v>
      </c>
      <c r="AB53" s="19" t="s">
        <v>58</v>
      </c>
      <c r="AC53" s="19" t="s">
        <v>111</v>
      </c>
      <c r="AD53" s="20"/>
      <c r="AE53" s="21" t="n">
        <f aca="true">IF(AND(INT(YEARFRAC(I53,TODAY()))&gt;=25,INT(YEARFRAC(I53,TODAY()))&lt;=35),INT(YEARFRAC(I53,TODAY())),"")</f>
        <v>34</v>
      </c>
      <c r="AF53" s="21" t="str">
        <f aca="true">IF(AND(INT(YEARFRAC(I53,TODAY()))&gt;=36,INT(YEARFRAC(I53,TODAY()))&lt;=45),INT(YEARFRAC(I53,TODAY())),"")</f>
        <v/>
      </c>
      <c r="AG53" s="21" t="str">
        <f aca="true">IF(AND(INT(YEARFRAC(I53,TODAY()))&gt;=46,INT(YEARFRAC(I53,TODAY()))&lt;=50),INT(YEARFRAC(I53,TODAY())),"")</f>
        <v/>
      </c>
      <c r="AH53" s="12"/>
    </row>
    <row r="54" customFormat="false" ht="128.35" hidden="false" customHeight="false" outlineLevel="0" collapsed="false">
      <c r="A54" s="1" t="s">
        <v>447</v>
      </c>
      <c r="B54" s="18" t="s">
        <v>435</v>
      </c>
      <c r="C54" s="12" t="n">
        <v>10</v>
      </c>
      <c r="D54" s="12" t="s">
        <v>43</v>
      </c>
      <c r="E54" s="2" t="s">
        <v>533</v>
      </c>
      <c r="F54" s="3" t="s">
        <v>45</v>
      </c>
      <c r="H54" s="3" t="str">
        <f aca="false" t="array" ref="H54:H54">IF(
  ISBLANK(F54),
  "",
  IF(
    COUNTIF([1]Settings!G$1:G$609, F54) = 1,
    INDEX([1]Settings!H$1:H$609, MATCH(F54, [1]Settings!G$1:G$609, 0)),
    IFERROR(
      INDEX([1]Settings!H$1:H$609,
        MATCH(1,
          ([1]Settings!G$1:G$609=F54) * ([1]Settings!D$1:D$609=G54),
          0
        )
      ),
      ""
    )
  )
)</f>
        <v>Житомирська</v>
      </c>
      <c r="I54" s="18" t="n">
        <v>28327</v>
      </c>
      <c r="J54" s="1" t="s">
        <v>534</v>
      </c>
      <c r="K54" s="3" t="s">
        <v>535</v>
      </c>
      <c r="L54" s="5" t="s">
        <v>536</v>
      </c>
      <c r="M54" s="3" t="s">
        <v>537</v>
      </c>
      <c r="N54" s="3" t="s">
        <v>538</v>
      </c>
      <c r="O54" s="3" t="s">
        <v>51</v>
      </c>
      <c r="P54" s="3" t="s">
        <v>539</v>
      </c>
      <c r="Q54" s="3" t="s">
        <v>540</v>
      </c>
      <c r="R54" s="3" t="s">
        <v>541</v>
      </c>
      <c r="S54" s="5" t="s">
        <v>542</v>
      </c>
      <c r="T54" s="3"/>
      <c r="U54" s="3" t="s">
        <v>56</v>
      </c>
      <c r="V54" s="2" t="n">
        <v>100</v>
      </c>
      <c r="W54" s="5"/>
      <c r="X54" s="19" t="n">
        <v>45995</v>
      </c>
      <c r="Y54" s="19" t="s">
        <v>446</v>
      </c>
      <c r="Z54" s="19" t="str">
        <f aca="false">IF(E54="","",IF(T54="","ні","так"))</f>
        <v>ні</v>
      </c>
      <c r="AA54" s="19" t="n">
        <v>45994</v>
      </c>
      <c r="AB54" s="19" t="s">
        <v>179</v>
      </c>
      <c r="AC54" s="19" t="s">
        <v>111</v>
      </c>
      <c r="AD54" s="20" t="s">
        <v>492</v>
      </c>
      <c r="AE54" s="21" t="str">
        <f aca="true">IF(AND(INT(YEARFRAC(I54,TODAY()))&gt;=25,INT(YEARFRAC(I54,TODAY()))&lt;=35),INT(YEARFRAC(I54,TODAY())),"")</f>
        <v/>
      </c>
      <c r="AF54" s="21" t="str">
        <f aca="true">IF(AND(INT(YEARFRAC(I54,TODAY()))&gt;=36,INT(YEARFRAC(I54,TODAY()))&lt;=45),INT(YEARFRAC(I54,TODAY())),"")</f>
        <v/>
      </c>
      <c r="AG54" s="21" t="n">
        <f aca="true">IF(AND(INT(YEARFRAC(I54,TODAY()))&gt;=46,INT(YEARFRAC(I54,TODAY()))&lt;=50),INT(YEARFRAC(I54,TODAY())),"")</f>
        <v>48</v>
      </c>
      <c r="AH54" s="12"/>
    </row>
    <row r="55" customFormat="false" ht="90.25" hidden="false" customHeight="false" outlineLevel="0" collapsed="false">
      <c r="A55" s="1" t="s">
        <v>543</v>
      </c>
      <c r="B55" s="18" t="s">
        <v>435</v>
      </c>
      <c r="C55" s="12" t="n">
        <v>11</v>
      </c>
      <c r="D55" s="12" t="s">
        <v>43</v>
      </c>
      <c r="E55" s="3" t="s">
        <v>544</v>
      </c>
      <c r="F55" s="3" t="s">
        <v>545</v>
      </c>
      <c r="H55" s="3" t="str">
        <f aca="false" t="array" ref="H55:H55">IF(
  ISBLANK(F55),
  "",
  IF(
    COUNTIF([1]Settings!G$1:G$609, F55) = 1,
    INDEX([1]Settings!H$1:H$609, MATCH(F55, [1]Settings!G$1:G$609, 0)),
    IFERROR(
      INDEX([1]Settings!H$1:H$609,
        MATCH(1,
          ([1]Settings!G$1:G$609=F55) * ([1]Settings!D$1:D$609=G55),
          0
        )
      ),
      ""
    )
  )
)</f>
        <v>Київ обл</v>
      </c>
      <c r="I55" s="18" t="n">
        <v>35458</v>
      </c>
      <c r="J55" s="1" t="s">
        <v>546</v>
      </c>
      <c r="K55" s="2" t="s">
        <v>547</v>
      </c>
      <c r="L55" s="5" t="s">
        <v>548</v>
      </c>
      <c r="M55" s="3" t="s">
        <v>549</v>
      </c>
      <c r="N55" s="3" t="s">
        <v>550</v>
      </c>
      <c r="O55" s="3" t="s">
        <v>51</v>
      </c>
      <c r="P55" s="3" t="s">
        <v>551</v>
      </c>
      <c r="Q55" s="3" t="s">
        <v>552</v>
      </c>
      <c r="R55" s="3" t="s">
        <v>553</v>
      </c>
      <c r="S55" s="5" t="s">
        <v>554</v>
      </c>
      <c r="T55" s="3"/>
      <c r="U55" s="3" t="s">
        <v>56</v>
      </c>
      <c r="V55" s="2" t="n">
        <v>100</v>
      </c>
      <c r="W55" s="5"/>
      <c r="X55" s="19" t="n">
        <v>45995</v>
      </c>
      <c r="Y55" s="19" t="s">
        <v>446</v>
      </c>
      <c r="Z55" s="19" t="str">
        <f aca="false">IF(E55="","",IF(T55="","ні","так"))</f>
        <v>ні</v>
      </c>
      <c r="AA55" s="19" t="n">
        <v>45993</v>
      </c>
      <c r="AB55" s="19" t="s">
        <v>58</v>
      </c>
      <c r="AC55" s="19" t="s">
        <v>193</v>
      </c>
      <c r="AD55" s="20"/>
      <c r="AE55" s="21" t="n">
        <f aca="true">IF(AND(INT(YEARFRAC(I55,TODAY()))&gt;=25,INT(YEARFRAC(I55,TODAY()))&lt;=35),INT(YEARFRAC(I55,TODAY())),"")</f>
        <v>28</v>
      </c>
      <c r="AF55" s="21" t="str">
        <f aca="true">IF(AND(INT(YEARFRAC(I55,TODAY()))&gt;=36,INT(YEARFRAC(I55,TODAY()))&lt;=45),INT(YEARFRAC(I55,TODAY())),"")</f>
        <v/>
      </c>
      <c r="AG55" s="21" t="str">
        <f aca="true">IF(AND(INT(YEARFRAC(I55,TODAY()))&gt;=46,INT(YEARFRAC(I55,TODAY()))&lt;=50),INT(YEARFRAC(I55,TODAY())),"")</f>
        <v/>
      </c>
      <c r="AH55" s="12"/>
    </row>
    <row r="56" customFormat="false" ht="90.25" hidden="false" customHeight="false" outlineLevel="0" collapsed="false">
      <c r="A56" s="1" t="s">
        <v>543</v>
      </c>
      <c r="B56" s="18" t="s">
        <v>435</v>
      </c>
      <c r="C56" s="12" t="n">
        <v>12</v>
      </c>
      <c r="D56" s="3" t="s">
        <v>43</v>
      </c>
      <c r="E56" s="3" t="s">
        <v>555</v>
      </c>
      <c r="F56" s="3" t="s">
        <v>545</v>
      </c>
      <c r="H56" s="3" t="str">
        <f aca="false" t="array" ref="H56:H56">IF(
  ISBLANK(F56),
  "",
  IF(
    COUNTIF([1]Settings!G$1:G$609, F56) = 1,
    INDEX([1]Settings!H$1:H$609, MATCH(F56, [1]Settings!G$1:G$609, 0)),
    IFERROR(
      INDEX([1]Settings!H$1:H$609,
        MATCH(1,
          ([1]Settings!G$1:G$609=F56) * ([1]Settings!D$1:D$609=G56),
          0
        )
      ),
      ""
    )
  )
)</f>
        <v>Київ обл</v>
      </c>
      <c r="I56" s="18" t="n">
        <v>36796</v>
      </c>
      <c r="J56" s="1" t="s">
        <v>556</v>
      </c>
      <c r="K56" s="2" t="s">
        <v>557</v>
      </c>
      <c r="L56" s="5" t="s">
        <v>558</v>
      </c>
      <c r="M56" s="3" t="s">
        <v>559</v>
      </c>
      <c r="N56" s="3" t="s">
        <v>560</v>
      </c>
      <c r="O56" s="3" t="s">
        <v>51</v>
      </c>
      <c r="P56" s="3" t="s">
        <v>561</v>
      </c>
      <c r="Q56" s="3" t="s">
        <v>562</v>
      </c>
      <c r="R56" s="3" t="s">
        <v>563</v>
      </c>
      <c r="S56" s="5" t="s">
        <v>564</v>
      </c>
      <c r="T56" s="3"/>
      <c r="U56" s="3" t="s">
        <v>56</v>
      </c>
      <c r="V56" s="2" t="n">
        <v>100</v>
      </c>
      <c r="W56" s="5"/>
      <c r="X56" s="19" t="n">
        <v>45995</v>
      </c>
      <c r="Y56" s="19" t="s">
        <v>446</v>
      </c>
      <c r="Z56" s="19" t="str">
        <f aca="false">IF(E56="","",IF(T56="","ні","так"))</f>
        <v>ні</v>
      </c>
      <c r="AA56" s="19" t="n">
        <v>45994</v>
      </c>
      <c r="AB56" s="19" t="s">
        <v>58</v>
      </c>
      <c r="AC56" s="19"/>
      <c r="AD56" s="20"/>
      <c r="AE56" s="21" t="n">
        <f aca="true">IF(AND(INT(YEARFRAC(I56,TODAY()))&gt;=25,INT(YEARFRAC(I56,TODAY()))&lt;=35),INT(YEARFRAC(I56,TODAY())),"")</f>
        <v>25</v>
      </c>
      <c r="AF56" s="21" t="str">
        <f aca="true">IF(AND(INT(YEARFRAC(I56,TODAY()))&gt;=36,INT(YEARFRAC(I56,TODAY()))&lt;=45),INT(YEARFRAC(I56,TODAY())),"")</f>
        <v/>
      </c>
      <c r="AG56" s="21" t="str">
        <f aca="true">IF(AND(INT(YEARFRAC(I56,TODAY()))&gt;=46,INT(YEARFRAC(I56,TODAY()))&lt;=50),INT(YEARFRAC(I56,TODAY())),"")</f>
        <v/>
      </c>
      <c r="AH56" s="12"/>
    </row>
    <row r="57" customFormat="false" ht="115.65" hidden="false" customHeight="false" outlineLevel="0" collapsed="false">
      <c r="A57" s="1" t="s">
        <v>565</v>
      </c>
      <c r="B57" s="18" t="s">
        <v>435</v>
      </c>
      <c r="C57" s="12" t="n">
        <v>13</v>
      </c>
      <c r="D57" s="12" t="s">
        <v>180</v>
      </c>
      <c r="E57" s="2" t="s">
        <v>566</v>
      </c>
      <c r="F57" s="3" t="s">
        <v>75</v>
      </c>
      <c r="H57" s="3" t="str">
        <f aca="false" t="array" ref="H57:H57">IF(
  ISBLANK(F57),
  "",
  IF(
    COUNTIF([1]Settings!G$1:G$609, F57) = 1,
    INDEX([1]Settings!H$1:H$609, MATCH(F57, [1]Settings!G$1:G$609, 0)),
    IFERROR(
      INDEX([1]Settings!H$1:H$609,
        MATCH(1,
          ([1]Settings!G$1:G$609=F57) * ([1]Settings!D$1:D$609=G57),
          0
        )
      ),
      ""
    )
  )
)</f>
        <v>Вінницька</v>
      </c>
      <c r="I57" s="18" t="n">
        <v>36025</v>
      </c>
      <c r="J57" s="1" t="s">
        <v>567</v>
      </c>
      <c r="K57" s="3" t="s">
        <v>568</v>
      </c>
      <c r="L57" s="5" t="s">
        <v>569</v>
      </c>
      <c r="M57" s="3" t="s">
        <v>570</v>
      </c>
      <c r="N57" s="3" t="s">
        <v>571</v>
      </c>
      <c r="O57" s="3" t="s">
        <v>93</v>
      </c>
      <c r="P57" s="3" t="s">
        <v>572</v>
      </c>
      <c r="Q57" s="3" t="s">
        <v>573</v>
      </c>
      <c r="R57" s="3" t="s">
        <v>574</v>
      </c>
      <c r="S57" s="5" t="s">
        <v>575</v>
      </c>
      <c r="T57" s="23" t="n">
        <v>737877</v>
      </c>
      <c r="U57" s="3" t="s">
        <v>56</v>
      </c>
      <c r="V57" s="2" t="n">
        <v>100</v>
      </c>
      <c r="W57" s="5"/>
      <c r="X57" s="19" t="n">
        <v>45995</v>
      </c>
      <c r="Y57" s="19" t="s">
        <v>446</v>
      </c>
      <c r="Z57" s="19" t="str">
        <f aca="false">IF(E57="","",IF(T57="","ні","так"))</f>
        <v>так</v>
      </c>
      <c r="AA57" s="19" t="n">
        <v>45995</v>
      </c>
      <c r="AB57" s="19" t="s">
        <v>58</v>
      </c>
      <c r="AC57" s="19" t="s">
        <v>433</v>
      </c>
      <c r="AD57" s="20"/>
      <c r="AE57" s="21" t="n">
        <f aca="true">IF(AND(INT(YEARFRAC(I57,TODAY()))&gt;=25,INT(YEARFRAC(I57,TODAY()))&lt;=35),INT(YEARFRAC(I57,TODAY())),"")</f>
        <v>27</v>
      </c>
      <c r="AF57" s="21" t="str">
        <f aca="true">IF(AND(INT(YEARFRAC(I57,TODAY()))&gt;=36,INT(YEARFRAC(I57,TODAY()))&lt;=45),INT(YEARFRAC(I57,TODAY())),"")</f>
        <v/>
      </c>
      <c r="AG57" s="21" t="str">
        <f aca="true">IF(AND(INT(YEARFRAC(I57,TODAY()))&gt;=46,INT(YEARFRAC(I57,TODAY()))&lt;=50),INT(YEARFRAC(I57,TODAY())),"")</f>
        <v/>
      </c>
      <c r="AH57" s="12"/>
    </row>
    <row r="58" customFormat="false" ht="90.25" hidden="false" customHeight="false" outlineLevel="0" collapsed="false">
      <c r="A58" s="1" t="s">
        <v>576</v>
      </c>
      <c r="B58" s="18" t="s">
        <v>435</v>
      </c>
      <c r="C58" s="12" t="n">
        <v>14</v>
      </c>
      <c r="D58" s="3" t="s">
        <v>43</v>
      </c>
      <c r="E58" s="2" t="s">
        <v>577</v>
      </c>
      <c r="F58" s="3" t="s">
        <v>62</v>
      </c>
      <c r="H58" s="3" t="str">
        <f aca="false" t="array" ref="H58:H58">IF(
  ISBLANK(F58),
  "",
  IF(
    COUNTIF([1]Settings!G$1:G$609, F58) = 1,
    INDEX([1]Settings!H$1:H$609, MATCH(F58, [1]Settings!G$1:G$609, 0)),
    IFERROR(
      INDEX([1]Settings!H$1:H$609,
        MATCH(1,
          ([1]Settings!G$1:G$609=F58) * ([1]Settings!D$1:D$609=G58),
          0
        )
      ),
      ""
    )
  )
)</f>
        <v>Київ обл</v>
      </c>
      <c r="I58" s="18" t="n">
        <v>31762</v>
      </c>
      <c r="J58" s="1" t="s">
        <v>578</v>
      </c>
      <c r="K58" s="3" t="s">
        <v>579</v>
      </c>
      <c r="L58" s="5" t="s">
        <v>580</v>
      </c>
      <c r="M58" s="3" t="s">
        <v>581</v>
      </c>
      <c r="N58" s="3" t="s">
        <v>582</v>
      </c>
      <c r="O58" s="3" t="s">
        <v>93</v>
      </c>
      <c r="P58" s="3" t="s">
        <v>583</v>
      </c>
      <c r="Q58" s="3" t="s">
        <v>584</v>
      </c>
      <c r="R58" s="3" t="s">
        <v>585</v>
      </c>
      <c r="S58" s="5" t="s">
        <v>586</v>
      </c>
      <c r="T58" s="3"/>
      <c r="U58" s="3" t="s">
        <v>56</v>
      </c>
      <c r="V58" s="2" t="n">
        <v>100</v>
      </c>
      <c r="W58" s="5"/>
      <c r="X58" s="19" t="n">
        <v>45995</v>
      </c>
      <c r="Y58" s="19" t="s">
        <v>446</v>
      </c>
      <c r="Z58" s="19" t="str">
        <f aca="false">IF(E58="","",IF(T58="","ні","так"))</f>
        <v>ні</v>
      </c>
      <c r="AA58" s="19" t="n">
        <v>45995</v>
      </c>
      <c r="AB58" s="19" t="s">
        <v>58</v>
      </c>
      <c r="AC58" s="19"/>
      <c r="AD58" s="20"/>
      <c r="AE58" s="21" t="str">
        <f aca="true">IF(AND(INT(YEARFRAC(I58,TODAY()))&gt;=25,INT(YEARFRAC(I58,TODAY()))&lt;=35),INT(YEARFRAC(I58,TODAY())),"")</f>
        <v/>
      </c>
      <c r="AF58" s="21" t="n">
        <f aca="true">IF(AND(INT(YEARFRAC(I58,TODAY()))&gt;=36,INT(YEARFRAC(I58,TODAY()))&lt;=45),INT(YEARFRAC(I58,TODAY())),"")</f>
        <v>39</v>
      </c>
      <c r="AG58" s="21" t="str">
        <f aca="true">IF(AND(INT(YEARFRAC(I58,TODAY()))&gt;=46,INT(YEARFRAC(I58,TODAY()))&lt;=50),INT(YEARFRAC(I58,TODAY())),"")</f>
        <v/>
      </c>
      <c r="AH58" s="12"/>
    </row>
    <row r="59" customFormat="false" ht="90.25" hidden="false" customHeight="false" outlineLevel="0" collapsed="false">
      <c r="A59" s="1" t="s">
        <v>576</v>
      </c>
      <c r="B59" s="18" t="s">
        <v>435</v>
      </c>
      <c r="C59" s="12" t="n">
        <v>15</v>
      </c>
      <c r="D59" s="3" t="s">
        <v>43</v>
      </c>
      <c r="E59" s="3" t="s">
        <v>587</v>
      </c>
      <c r="F59" s="3" t="s">
        <v>62</v>
      </c>
      <c r="H59" s="3" t="str">
        <f aca="false" t="array" ref="H59:H59">IF(
  ISBLANK(F59),
  "",
  IF(
    COUNTIF([1]Settings!G$1:G$609, F59) = 1,
    INDEX([1]Settings!H$1:H$609, MATCH(F59, [1]Settings!G$1:G$609, 0)),
    IFERROR(
      INDEX([1]Settings!H$1:H$609,
        MATCH(1,
          ([1]Settings!G$1:G$609=F59) * ([1]Settings!D$1:D$609=G59),
          0
        )
      ),
      ""
    )
  )
)</f>
        <v>Київ обл</v>
      </c>
      <c r="I59" s="18" t="n">
        <v>34115</v>
      </c>
      <c r="J59" s="1" t="s">
        <v>588</v>
      </c>
      <c r="K59" s="2" t="s">
        <v>589</v>
      </c>
      <c r="L59" s="5" t="s">
        <v>590</v>
      </c>
      <c r="M59" s="3" t="s">
        <v>591</v>
      </c>
      <c r="N59" s="3" t="s">
        <v>592</v>
      </c>
      <c r="O59" s="3" t="s">
        <v>51</v>
      </c>
      <c r="P59" s="3" t="s">
        <v>593</v>
      </c>
      <c r="Q59" s="3" t="s">
        <v>594</v>
      </c>
      <c r="R59" s="3" t="s">
        <v>595</v>
      </c>
      <c r="S59" s="5" t="s">
        <v>596</v>
      </c>
      <c r="T59" s="3"/>
      <c r="U59" s="3" t="s">
        <v>56</v>
      </c>
      <c r="V59" s="2" t="n">
        <v>100</v>
      </c>
      <c r="W59" s="5"/>
      <c r="X59" s="19" t="n">
        <v>45995</v>
      </c>
      <c r="Y59" s="19" t="s">
        <v>446</v>
      </c>
      <c r="Z59" s="19" t="str">
        <f aca="false">IF(E59="","",IF(T59="","ні","так"))</f>
        <v>ні</v>
      </c>
      <c r="AA59" s="19" t="n">
        <v>45995</v>
      </c>
      <c r="AB59" s="19" t="s">
        <v>58</v>
      </c>
      <c r="AC59" s="19" t="s">
        <v>111</v>
      </c>
      <c r="AD59" s="20"/>
      <c r="AE59" s="21" t="n">
        <f aca="true">IF(AND(INT(YEARFRAC(I59,TODAY()))&gt;=25,INT(YEARFRAC(I59,TODAY()))&lt;=35),INT(YEARFRAC(I59,TODAY())),"")</f>
        <v>32</v>
      </c>
      <c r="AF59" s="21" t="str">
        <f aca="true">IF(AND(INT(YEARFRAC(I59,TODAY()))&gt;=36,INT(YEARFRAC(I59,TODAY()))&lt;=45),INT(YEARFRAC(I59,TODAY())),"")</f>
        <v/>
      </c>
      <c r="AG59" s="21" t="str">
        <f aca="true">IF(AND(INT(YEARFRAC(I59,TODAY()))&gt;=46,INT(YEARFRAC(I59,TODAY()))&lt;=50),INT(YEARFRAC(I59,TODAY())),"")</f>
        <v/>
      </c>
      <c r="AH59" s="12"/>
    </row>
    <row r="60" customFormat="false" ht="115.65" hidden="false" customHeight="false" outlineLevel="0" collapsed="false">
      <c r="A60" s="1" t="s">
        <v>597</v>
      </c>
      <c r="B60" s="18" t="s">
        <v>435</v>
      </c>
      <c r="C60" s="12" t="n">
        <v>16</v>
      </c>
      <c r="D60" s="3" t="s">
        <v>43</v>
      </c>
      <c r="E60" s="3" t="s">
        <v>598</v>
      </c>
      <c r="F60" s="3" t="s">
        <v>599</v>
      </c>
      <c r="H60" s="3" t="str">
        <f aca="false" t="array" ref="H60:H60">IF(
  ISBLANK(F60),
  "",
  IF(
    COUNTIF([1]Settings!G$1:G$609, F60) = 1,
    INDEX([1]Settings!H$1:H$609, MATCH(F60, [1]Settings!G$1:G$609, 0)),
    IFERROR(
      INDEX([1]Settings!H$1:H$609,
        MATCH(1,
          ([1]Settings!G$1:G$609=F60) * ([1]Settings!D$1:D$609=G60),
          0
        )
      ),
      ""
    )
  )
)</f>
        <v>Тернопільська</v>
      </c>
      <c r="I60" s="18" t="n">
        <v>29184</v>
      </c>
      <c r="J60" s="1" t="s">
        <v>600</v>
      </c>
      <c r="K60" s="19" t="s">
        <v>601</v>
      </c>
      <c r="L60" s="5" t="s">
        <v>602</v>
      </c>
      <c r="M60" s="3" t="s">
        <v>603</v>
      </c>
      <c r="N60" s="3" t="s">
        <v>604</v>
      </c>
      <c r="O60" s="3" t="s">
        <v>51</v>
      </c>
      <c r="P60" s="3" t="s">
        <v>605</v>
      </c>
      <c r="Q60" s="3" t="s">
        <v>606</v>
      </c>
      <c r="R60" s="3" t="s">
        <v>607</v>
      </c>
      <c r="S60" s="5" t="s">
        <v>608</v>
      </c>
      <c r="T60" s="3"/>
      <c r="U60" s="3" t="s">
        <v>56</v>
      </c>
      <c r="V60" s="2" t="n">
        <v>100</v>
      </c>
      <c r="W60" s="5"/>
      <c r="X60" s="19" t="n">
        <v>45995</v>
      </c>
      <c r="Y60" s="19" t="s">
        <v>446</v>
      </c>
      <c r="Z60" s="19" t="str">
        <f aca="false">IF(E60="","",IF(T60="","ні","так"))</f>
        <v>ні</v>
      </c>
      <c r="AA60" s="19" t="n">
        <v>45995</v>
      </c>
      <c r="AB60" s="19" t="s">
        <v>58</v>
      </c>
      <c r="AC60" s="19" t="s">
        <v>433</v>
      </c>
      <c r="AD60" s="20"/>
      <c r="AE60" s="21" t="str">
        <f aca="true">IF(AND(INT(YEARFRAC(I60,TODAY()))&gt;=25,INT(YEARFRAC(I60,TODAY()))&lt;=35),INT(YEARFRAC(I60,TODAY())),"")</f>
        <v/>
      </c>
      <c r="AF60" s="21" t="str">
        <f aca="true">IF(AND(INT(YEARFRAC(I60,TODAY()))&gt;=36,INT(YEARFRAC(I60,TODAY()))&lt;=45),INT(YEARFRAC(I60,TODAY())),"")</f>
        <v/>
      </c>
      <c r="AG60" s="21" t="n">
        <f aca="true">IF(AND(INT(YEARFRAC(I60,TODAY()))&gt;=46,INT(YEARFRAC(I60,TODAY()))&lt;=50),INT(YEARFRAC(I60,TODAY())),"")</f>
        <v>46</v>
      </c>
      <c r="AH60" s="12"/>
    </row>
    <row r="61" customFormat="false" ht="153.7" hidden="false" customHeight="false" outlineLevel="0" collapsed="false">
      <c r="A61" s="1" t="s">
        <v>576</v>
      </c>
      <c r="B61" s="18" t="s">
        <v>435</v>
      </c>
      <c r="C61" s="12" t="n">
        <v>17</v>
      </c>
      <c r="D61" s="12" t="s">
        <v>43</v>
      </c>
      <c r="E61" s="3" t="s">
        <v>609</v>
      </c>
      <c r="F61" s="3" t="s">
        <v>62</v>
      </c>
      <c r="H61" s="3" t="str">
        <f aca="false" t="array" ref="H61:H61">IF(
  ISBLANK(F61),
  "",
  IF(
    COUNTIF([1]Settings!G$1:G$609, F61) = 1,
    INDEX([1]Settings!H$1:H$609, MATCH(F61, [1]Settings!G$1:G$609, 0)),
    IFERROR(
      INDEX([1]Settings!H$1:H$609,
        MATCH(1,
          ([1]Settings!G$1:G$609=F61) * ([1]Settings!D$1:D$609=G61),
          0
        )
      ),
      ""
    )
  )
)</f>
        <v>Київ обл</v>
      </c>
      <c r="I61" s="18" t="n">
        <v>28159</v>
      </c>
      <c r="J61" s="1" t="s">
        <v>610</v>
      </c>
      <c r="K61" s="5" t="s">
        <v>611</v>
      </c>
      <c r="L61" s="5" t="s">
        <v>612</v>
      </c>
      <c r="M61" s="3" t="s">
        <v>613</v>
      </c>
      <c r="N61" s="3" t="s">
        <v>614</v>
      </c>
      <c r="O61" s="3" t="s">
        <v>51</v>
      </c>
      <c r="P61" s="3" t="s">
        <v>615</v>
      </c>
      <c r="Q61" s="3" t="s">
        <v>616</v>
      </c>
      <c r="R61" s="3" t="s">
        <v>617</v>
      </c>
      <c r="S61" s="5" t="s">
        <v>618</v>
      </c>
      <c r="T61" s="3"/>
      <c r="U61" s="3" t="s">
        <v>56</v>
      </c>
      <c r="V61" s="2" t="n">
        <v>100</v>
      </c>
      <c r="W61" s="5"/>
      <c r="X61" s="19" t="n">
        <v>45995</v>
      </c>
      <c r="Y61" s="19" t="s">
        <v>446</v>
      </c>
      <c r="Z61" s="19" t="str">
        <f aca="false">IF(E61="","",IF(T61="","ні","так"))</f>
        <v>ні</v>
      </c>
      <c r="AA61" s="19" t="n">
        <v>45995</v>
      </c>
      <c r="AB61" s="19" t="s">
        <v>58</v>
      </c>
      <c r="AC61" s="19"/>
      <c r="AD61" s="20"/>
      <c r="AE61" s="21" t="str">
        <f aca="true">IF(AND(INT(YEARFRAC(I61,TODAY()))&gt;=25,INT(YEARFRAC(I61,TODAY()))&lt;=35),INT(YEARFRAC(I61,TODAY())),"")</f>
        <v/>
      </c>
      <c r="AF61" s="21" t="str">
        <f aca="true">IF(AND(INT(YEARFRAC(I61,TODAY()))&gt;=36,INT(YEARFRAC(I61,TODAY()))&lt;=45),INT(YEARFRAC(I61,TODAY())),"")</f>
        <v/>
      </c>
      <c r="AG61" s="21" t="n">
        <f aca="true">IF(AND(INT(YEARFRAC(I61,TODAY()))&gt;=46,INT(YEARFRAC(I61,TODAY()))&lt;=50),INT(YEARFRAC(I61,TODAY())),"")</f>
        <v>48</v>
      </c>
      <c r="AH61" s="12"/>
    </row>
    <row r="62" customFormat="false" ht="229.85" hidden="false" customHeight="false" outlineLevel="0" collapsed="false">
      <c r="A62" s="1" t="s">
        <v>576</v>
      </c>
      <c r="B62" s="18" t="s">
        <v>435</v>
      </c>
      <c r="C62" s="12" t="n">
        <v>18</v>
      </c>
      <c r="D62" s="12" t="s">
        <v>43</v>
      </c>
      <c r="E62" s="3" t="s">
        <v>619</v>
      </c>
      <c r="F62" s="3" t="s">
        <v>62</v>
      </c>
      <c r="H62" s="3" t="str">
        <f aca="false" t="array" ref="H62:H62">IF(
  ISBLANK(F62),
  "",
  IF(
    COUNTIF([1]Settings!G$1:G$609, F62) = 1,
    INDEX([1]Settings!H$1:H$609, MATCH(F62, [1]Settings!G$1:G$609, 0)),
    IFERROR(
      INDEX([1]Settings!H$1:H$609,
        MATCH(1,
          ([1]Settings!G$1:G$609=F62) * ([1]Settings!D$1:D$609=G62),
          0
        )
      ),
      ""
    )
  )
)</f>
        <v>Київ обл</v>
      </c>
      <c r="I62" s="18" t="n">
        <v>31643</v>
      </c>
      <c r="J62" s="1" t="s">
        <v>620</v>
      </c>
      <c r="K62" s="2" t="s">
        <v>621</v>
      </c>
      <c r="L62" s="5" t="s">
        <v>622</v>
      </c>
      <c r="M62" s="3" t="s">
        <v>623</v>
      </c>
      <c r="N62" s="3" t="s">
        <v>624</v>
      </c>
      <c r="O62" s="3" t="s">
        <v>93</v>
      </c>
      <c r="P62" s="3" t="s">
        <v>625</v>
      </c>
      <c r="Q62" s="3" t="s">
        <v>626</v>
      </c>
      <c r="R62" s="3" t="s">
        <v>627</v>
      </c>
      <c r="S62" s="5" t="s">
        <v>628</v>
      </c>
      <c r="T62" s="3"/>
      <c r="U62" s="3" t="s">
        <v>56</v>
      </c>
      <c r="V62" s="2" t="n">
        <v>100</v>
      </c>
      <c r="W62" s="5"/>
      <c r="X62" s="19" t="n">
        <v>45995</v>
      </c>
      <c r="Y62" s="19" t="s">
        <v>446</v>
      </c>
      <c r="Z62" s="19" t="str">
        <f aca="false">IF(E62="","",IF(T62="","ні","так"))</f>
        <v>ні</v>
      </c>
      <c r="AA62" s="19" t="n">
        <v>45994</v>
      </c>
      <c r="AB62" s="19" t="s">
        <v>58</v>
      </c>
      <c r="AC62" s="19" t="s">
        <v>111</v>
      </c>
      <c r="AD62" s="20"/>
      <c r="AE62" s="21" t="str">
        <f aca="true">IF(AND(INT(YEARFRAC(I62,TODAY()))&gt;=25,INT(YEARFRAC(I62,TODAY()))&lt;=35),INT(YEARFRAC(I62,TODAY())),"")</f>
        <v/>
      </c>
      <c r="AF62" s="21" t="n">
        <f aca="true">IF(AND(INT(YEARFRAC(I62,TODAY()))&gt;=36,INT(YEARFRAC(I62,TODAY()))&lt;=45),INT(YEARFRAC(I62,TODAY())),"")</f>
        <v>39</v>
      </c>
      <c r="AG62" s="21" t="str">
        <f aca="true">IF(AND(INT(YEARFRAC(I62,TODAY()))&gt;=46,INT(YEARFRAC(I62,TODAY()))&lt;=50),INT(YEARFRAC(I62,TODAY())),"")</f>
        <v/>
      </c>
      <c r="AH62" s="12"/>
    </row>
    <row r="63" customFormat="false" ht="90.25" hidden="false" customHeight="false" outlineLevel="0" collapsed="false">
      <c r="A63" s="1" t="s">
        <v>629</v>
      </c>
      <c r="B63" s="18" t="s">
        <v>435</v>
      </c>
      <c r="C63" s="12" t="n">
        <v>19</v>
      </c>
      <c r="D63" s="12" t="s">
        <v>43</v>
      </c>
      <c r="E63" s="3" t="s">
        <v>630</v>
      </c>
      <c r="F63" s="3" t="s">
        <v>631</v>
      </c>
      <c r="H63" s="3" t="str">
        <f aca="false" t="array" ref="H63:H63">IF(
  ISBLANK(F63),
  "",
  IF(
    COUNTIF([1]Settings!G$1:G$609, F63) = 1,
    INDEX([1]Settings!H$1:H$609, MATCH(F63, [1]Settings!G$1:G$609, 0)),
    IFERROR(
      INDEX([1]Settings!H$1:H$609,
        MATCH(1,
          ([1]Settings!G$1:G$609=F63) * ([1]Settings!D$1:D$609=G63),
          0
        )
      ),
      ""
    )
  )
)</f>
        <v>Вінницька</v>
      </c>
      <c r="I63" s="18" t="n">
        <v>34774</v>
      </c>
      <c r="J63" s="1" t="s">
        <v>632</v>
      </c>
      <c r="K63" s="2" t="s">
        <v>633</v>
      </c>
      <c r="L63" s="5" t="s">
        <v>634</v>
      </c>
      <c r="M63" s="3" t="s">
        <v>635</v>
      </c>
      <c r="N63" s="3" t="s">
        <v>636</v>
      </c>
      <c r="O63" s="3" t="s">
        <v>51</v>
      </c>
      <c r="P63" s="3" t="s">
        <v>637</v>
      </c>
      <c r="Q63" s="3" t="s">
        <v>638</v>
      </c>
      <c r="R63" s="3" t="s">
        <v>639</v>
      </c>
      <c r="S63" s="5" t="s">
        <v>640</v>
      </c>
      <c r="T63" s="3"/>
      <c r="U63" s="3" t="s">
        <v>56</v>
      </c>
      <c r="V63" s="2" t="n">
        <v>100</v>
      </c>
      <c r="W63" s="5"/>
      <c r="X63" s="19" t="n">
        <v>45995</v>
      </c>
      <c r="Y63" s="19" t="s">
        <v>446</v>
      </c>
      <c r="Z63" s="19" t="str">
        <f aca="false">IF(E63="","",IF(T63="","ні","так"))</f>
        <v>ні</v>
      </c>
      <c r="AA63" s="19" t="n">
        <v>45994</v>
      </c>
      <c r="AB63" s="19" t="s">
        <v>58</v>
      </c>
      <c r="AC63" s="19"/>
      <c r="AD63" s="20"/>
      <c r="AE63" s="21" t="n">
        <f aca="true">IF(AND(INT(YEARFRAC(I63,TODAY()))&gt;=25,INT(YEARFRAC(I63,TODAY()))&lt;=35),INT(YEARFRAC(I63,TODAY())),"")</f>
        <v>30</v>
      </c>
      <c r="AF63" s="21" t="str">
        <f aca="true">IF(AND(INT(YEARFRAC(I63,TODAY()))&gt;=36,INT(YEARFRAC(I63,TODAY()))&lt;=45),INT(YEARFRAC(I63,TODAY())),"")</f>
        <v/>
      </c>
      <c r="AG63" s="21" t="str">
        <f aca="true">IF(AND(INT(YEARFRAC(I63,TODAY()))&gt;=46,INT(YEARFRAC(I63,TODAY()))&lt;=50),INT(YEARFRAC(I63,TODAY())),"")</f>
        <v/>
      </c>
      <c r="AH63" s="12"/>
    </row>
    <row r="64" customFormat="false" ht="102.95" hidden="false" customHeight="false" outlineLevel="0" collapsed="false">
      <c r="A64" s="1" t="s">
        <v>576</v>
      </c>
      <c r="B64" s="18" t="s">
        <v>435</v>
      </c>
      <c r="C64" s="12" t="n">
        <v>20</v>
      </c>
      <c r="D64" s="12" t="s">
        <v>180</v>
      </c>
      <c r="E64" s="3" t="s">
        <v>641</v>
      </c>
      <c r="F64" s="3" t="s">
        <v>62</v>
      </c>
      <c r="H64" s="3" t="str">
        <f aca="false" t="array" ref="H64:H64">IF(
  ISBLANK(F64),
  "",
  IF(
    COUNTIF([1]Settings!G$1:G$609, F64) = 1,
    INDEX([1]Settings!H$1:H$609, MATCH(F64, [1]Settings!G$1:G$609, 0)),
    IFERROR(
      INDEX([1]Settings!H$1:H$609,
        MATCH(1,
          ([1]Settings!G$1:G$609=F64) * ([1]Settings!D$1:D$609=G64),
          0
        )
      ),
      ""
    )
  )
)</f>
        <v>Київ обл</v>
      </c>
      <c r="I64" s="18" t="n">
        <v>34873</v>
      </c>
      <c r="J64" s="1" t="s">
        <v>642</v>
      </c>
      <c r="K64" s="2" t="s">
        <v>643</v>
      </c>
      <c r="L64" s="5" t="s">
        <v>644</v>
      </c>
      <c r="M64" s="3" t="s">
        <v>645</v>
      </c>
      <c r="N64" s="3" t="s">
        <v>646</v>
      </c>
      <c r="O64" s="3" t="s">
        <v>51</v>
      </c>
      <c r="P64" s="3" t="s">
        <v>647</v>
      </c>
      <c r="Q64" s="3" t="s">
        <v>648</v>
      </c>
      <c r="R64" s="3" t="s">
        <v>649</v>
      </c>
      <c r="S64" s="5" t="s">
        <v>650</v>
      </c>
      <c r="T64" s="3" t="s">
        <v>651</v>
      </c>
      <c r="U64" s="3" t="s">
        <v>56</v>
      </c>
      <c r="V64" s="2" t="n">
        <v>100</v>
      </c>
      <c r="W64" s="5"/>
      <c r="X64" s="19" t="n">
        <v>45995</v>
      </c>
      <c r="Y64" s="19" t="s">
        <v>446</v>
      </c>
      <c r="Z64" s="19" t="str">
        <f aca="false">IF(E64="","",IF(T64="","ні","так"))</f>
        <v>так</v>
      </c>
      <c r="AA64" s="19" t="n">
        <v>45995</v>
      </c>
      <c r="AB64" s="19" t="s">
        <v>58</v>
      </c>
      <c r="AC64" s="19" t="s">
        <v>111</v>
      </c>
      <c r="AD64" s="20"/>
      <c r="AE64" s="21" t="n">
        <f aca="true">IF(AND(INT(YEARFRAC(I64,TODAY()))&gt;=25,INT(YEARFRAC(I64,TODAY()))&lt;=35),INT(YEARFRAC(I64,TODAY())),"")</f>
        <v>30</v>
      </c>
      <c r="AF64" s="21" t="str">
        <f aca="true">IF(AND(INT(YEARFRAC(I64,TODAY()))&gt;=36,INT(YEARFRAC(I64,TODAY()))&lt;=45),INT(YEARFRAC(I64,TODAY())),"")</f>
        <v/>
      </c>
      <c r="AG64" s="21" t="str">
        <f aca="true">IF(AND(INT(YEARFRAC(I64,TODAY()))&gt;=46,INT(YEARFRAC(I64,TODAY()))&lt;=50),INT(YEARFRAC(I64,TODAY())),"")</f>
        <v/>
      </c>
      <c r="AH64" s="12"/>
    </row>
    <row r="65" customFormat="false" ht="191.75" hidden="false" customHeight="false" outlineLevel="0" collapsed="false">
      <c r="A65" s="1" t="s">
        <v>652</v>
      </c>
      <c r="B65" s="18" t="s">
        <v>435</v>
      </c>
      <c r="C65" s="12" t="n">
        <v>21</v>
      </c>
      <c r="D65" s="3" t="s">
        <v>43</v>
      </c>
      <c r="E65" s="3" t="s">
        <v>653</v>
      </c>
      <c r="F65" s="3" t="s">
        <v>599</v>
      </c>
      <c r="H65" s="3" t="str">
        <f aca="false" t="array" ref="H65:H65">IF(
  ISBLANK(F65),
  "",
  IF(
    COUNTIF([1]Settings!G$1:G$609, F65) = 1,
    INDEX([1]Settings!H$1:H$609, MATCH(F65, [1]Settings!G$1:G$609, 0)),
    IFERROR(
      INDEX([1]Settings!H$1:H$609,
        MATCH(1,
          ([1]Settings!G$1:G$609=F65) * ([1]Settings!D$1:D$609=G65),
          0
        )
      ),
      ""
    )
  )
)</f>
        <v>Тернопільська</v>
      </c>
      <c r="I65" s="18" t="n">
        <v>33942</v>
      </c>
      <c r="J65" s="1" t="s">
        <v>654</v>
      </c>
      <c r="K65" s="2" t="s">
        <v>655</v>
      </c>
      <c r="L65" s="5" t="s">
        <v>656</v>
      </c>
      <c r="M65" s="3" t="s">
        <v>657</v>
      </c>
      <c r="N65" s="3" t="s">
        <v>658</v>
      </c>
      <c r="O65" s="3" t="s">
        <v>51</v>
      </c>
      <c r="P65" s="3" t="s">
        <v>659</v>
      </c>
      <c r="Q65" s="3" t="s">
        <v>660</v>
      </c>
      <c r="R65" s="3" t="s">
        <v>661</v>
      </c>
      <c r="S65" s="5" t="s">
        <v>662</v>
      </c>
      <c r="T65" s="3"/>
      <c r="U65" s="3" t="s">
        <v>56</v>
      </c>
      <c r="V65" s="2" t="n">
        <v>100</v>
      </c>
      <c r="W65" s="5"/>
      <c r="X65" s="19" t="n">
        <v>45995</v>
      </c>
      <c r="Y65" s="19" t="s">
        <v>446</v>
      </c>
      <c r="Z65" s="19" t="str">
        <f aca="false">IF(E65="","",IF(T65="","ні","так"))</f>
        <v>ні</v>
      </c>
      <c r="AA65" s="19" t="n">
        <v>45995</v>
      </c>
      <c r="AB65" s="19" t="s">
        <v>58</v>
      </c>
      <c r="AC65" s="19" t="s">
        <v>59</v>
      </c>
      <c r="AD65" s="20"/>
      <c r="AE65" s="21" t="n">
        <f aca="true">IF(AND(INT(YEARFRAC(I65,TODAY()))&gt;=25,INT(YEARFRAC(I65,TODAY()))&lt;=35),INT(YEARFRAC(I65,TODAY())),"")</f>
        <v>33</v>
      </c>
      <c r="AF65" s="21" t="str">
        <f aca="true">IF(AND(INT(YEARFRAC(I65,TODAY()))&gt;=36,INT(YEARFRAC(I65,TODAY()))&lt;=45),INT(YEARFRAC(I65,TODAY())),"")</f>
        <v/>
      </c>
      <c r="AG65" s="21" t="str">
        <f aca="true">IF(AND(INT(YEARFRAC(I65,TODAY()))&gt;=46,INT(YEARFRAC(I65,TODAY()))&lt;=50),INT(YEARFRAC(I65,TODAY())),"")</f>
        <v/>
      </c>
      <c r="AH65" s="12"/>
    </row>
    <row r="66" customFormat="false" ht="153.7" hidden="false" customHeight="false" outlineLevel="0" collapsed="false">
      <c r="A66" s="1" t="s">
        <v>663</v>
      </c>
      <c r="B66" s="18" t="s">
        <v>435</v>
      </c>
      <c r="C66" s="12" t="n">
        <v>22</v>
      </c>
      <c r="D66" s="3" t="s">
        <v>43</v>
      </c>
      <c r="E66" s="3" t="s">
        <v>664</v>
      </c>
      <c r="F66" s="3" t="s">
        <v>665</v>
      </c>
      <c r="H66" s="3" t="str">
        <f aca="false" t="array" ref="H66:H66">IF(
  ISBLANK(F66),
  "",
  IF(
    COUNTIF([1]Settings!G$1:G$609, F66) = 1,
    INDEX([1]Settings!H$1:H$609, MATCH(F66, [1]Settings!G$1:G$609, 0)),
    IFERROR(
      INDEX([1]Settings!H$1:H$609,
        MATCH(1,
          ([1]Settings!G$1:G$609=F66) * ([1]Settings!D$1:D$609=G66),
          0
        )
      ),
      ""
    )
  )
)</f>
        <v>Кіровоградська</v>
      </c>
      <c r="I66" s="18" t="n">
        <v>31317</v>
      </c>
      <c r="J66" s="1" t="s">
        <v>666</v>
      </c>
      <c r="K66" s="2" t="s">
        <v>667</v>
      </c>
      <c r="L66" s="5" t="s">
        <v>668</v>
      </c>
      <c r="M66" s="3" t="s">
        <v>669</v>
      </c>
      <c r="N66" s="3" t="s">
        <v>670</v>
      </c>
      <c r="O66" s="3" t="s">
        <v>51</v>
      </c>
      <c r="P66" s="3" t="s">
        <v>671</v>
      </c>
      <c r="Q66" s="3" t="s">
        <v>672</v>
      </c>
      <c r="R66" s="5" t="s">
        <v>673</v>
      </c>
      <c r="S66" s="3" t="s">
        <v>674</v>
      </c>
      <c r="T66" s="3"/>
      <c r="U66" s="3" t="s">
        <v>56</v>
      </c>
      <c r="V66" s="2" t="n">
        <v>100</v>
      </c>
      <c r="W66" s="5"/>
      <c r="X66" s="19" t="n">
        <v>45995</v>
      </c>
      <c r="Y66" s="19" t="s">
        <v>446</v>
      </c>
      <c r="Z66" s="19" t="str">
        <f aca="false">IF(E66="","",IF(T66="","ні","так"))</f>
        <v>ні</v>
      </c>
      <c r="AA66" s="19" t="n">
        <v>45995</v>
      </c>
      <c r="AB66" s="19" t="s">
        <v>58</v>
      </c>
      <c r="AC66" s="19" t="s">
        <v>111</v>
      </c>
      <c r="AD66" s="20"/>
      <c r="AE66" s="21" t="str">
        <f aca="true">IF(AND(INT(YEARFRAC(I66,TODAY()))&gt;=25,INT(YEARFRAC(I66,TODAY()))&lt;=35),INT(YEARFRAC(I66,TODAY())),"")</f>
        <v/>
      </c>
      <c r="AF66" s="21" t="n">
        <f aca="true">IF(AND(INT(YEARFRAC(I66,TODAY()))&gt;=36,INT(YEARFRAC(I66,TODAY()))&lt;=45),INT(YEARFRAC(I66,TODAY())),"")</f>
        <v>40</v>
      </c>
      <c r="AG66" s="21" t="str">
        <f aca="true">IF(AND(INT(YEARFRAC(I66,TODAY()))&gt;=46,INT(YEARFRAC(I66,TODAY()))&lt;=50),INT(YEARFRAC(I66,TODAY())),"")</f>
        <v/>
      </c>
      <c r="AH66" s="12"/>
    </row>
    <row r="67" customFormat="false" ht="115.65" hidden="false" customHeight="false" outlineLevel="0" collapsed="false">
      <c r="A67" s="1" t="s">
        <v>576</v>
      </c>
      <c r="B67" s="18" t="s">
        <v>435</v>
      </c>
      <c r="C67" s="12" t="n">
        <v>23</v>
      </c>
      <c r="D67" s="12" t="s">
        <v>43</v>
      </c>
      <c r="E67" s="2" t="s">
        <v>675</v>
      </c>
      <c r="F67" s="3" t="s">
        <v>62</v>
      </c>
      <c r="H67" s="3" t="str">
        <f aca="false" t="array" ref="H67:H67">IF(
  ISBLANK(F67),
  "",
  IF(
    COUNTIF([1]Settings!G$1:G$609, F67) = 1,
    INDEX([1]Settings!H$1:H$609, MATCH(F67, [1]Settings!G$1:G$609, 0)),
    IFERROR(
      INDEX([1]Settings!H$1:H$609,
        MATCH(1,
          ([1]Settings!G$1:G$609=F67) * ([1]Settings!D$1:D$609=G67),
          0
        )
      ),
      ""
    )
  )
)</f>
        <v>Київ обл</v>
      </c>
      <c r="I67" s="18" t="n">
        <v>31879</v>
      </c>
      <c r="J67" s="1" t="s">
        <v>676</v>
      </c>
      <c r="K67" s="3" t="s">
        <v>677</v>
      </c>
      <c r="L67" s="5" t="s">
        <v>678</v>
      </c>
      <c r="M67" s="3" t="s">
        <v>679</v>
      </c>
      <c r="N67" s="3" t="s">
        <v>680</v>
      </c>
      <c r="O67" s="3" t="s">
        <v>51</v>
      </c>
      <c r="P67" s="3" t="s">
        <v>681</v>
      </c>
      <c r="Q67" s="3" t="s">
        <v>682</v>
      </c>
      <c r="R67" s="3" t="s">
        <v>683</v>
      </c>
      <c r="S67" s="5" t="s">
        <v>684</v>
      </c>
      <c r="T67" s="3"/>
      <c r="U67" s="3" t="s">
        <v>56</v>
      </c>
      <c r="V67" s="2" t="n">
        <v>100</v>
      </c>
      <c r="W67" s="5"/>
      <c r="X67" s="19" t="n">
        <v>45995</v>
      </c>
      <c r="Y67" s="19" t="s">
        <v>446</v>
      </c>
      <c r="Z67" s="19" t="str">
        <f aca="false">IF(E67="","",IF(T67="","ні","так"))</f>
        <v>ні</v>
      </c>
      <c r="AA67" s="19" t="n">
        <v>45995</v>
      </c>
      <c r="AB67" s="19" t="s">
        <v>58</v>
      </c>
      <c r="AC67" s="19"/>
      <c r="AD67" s="20"/>
      <c r="AE67" s="21" t="str">
        <f aca="true">IF(AND(INT(YEARFRAC(I67,TODAY()))&gt;=25,INT(YEARFRAC(I67,TODAY()))&lt;=35),INT(YEARFRAC(I67,TODAY())),"")</f>
        <v/>
      </c>
      <c r="AF67" s="21" t="n">
        <f aca="true">IF(AND(INT(YEARFRAC(I67,TODAY()))&gt;=36,INT(YEARFRAC(I67,TODAY()))&lt;=45),INT(YEARFRAC(I67,TODAY())),"")</f>
        <v>38</v>
      </c>
      <c r="AG67" s="21" t="str">
        <f aca="true">IF(AND(INT(YEARFRAC(I67,TODAY()))&gt;=46,INT(YEARFRAC(I67,TODAY()))&lt;=50),INT(YEARFRAC(I67,TODAY())),"")</f>
        <v/>
      </c>
      <c r="AH67" s="12"/>
    </row>
    <row r="68" customFormat="false" ht="166.4" hidden="false" customHeight="false" outlineLevel="0" collapsed="false">
      <c r="A68" s="1" t="s">
        <v>685</v>
      </c>
      <c r="B68" s="18" t="s">
        <v>435</v>
      </c>
      <c r="C68" s="12" t="n">
        <v>24</v>
      </c>
      <c r="D68" s="12" t="s">
        <v>43</v>
      </c>
      <c r="E68" s="2" t="s">
        <v>686</v>
      </c>
      <c r="F68" s="3" t="s">
        <v>687</v>
      </c>
      <c r="H68" s="3" t="str">
        <f aca="false" t="array" ref="H68:H68">IF(
  ISBLANK(F68),
  "",
  IF(
    COUNTIF([1]Settings!G$1:G$609, F68) = 1,
    INDEX([1]Settings!H$1:H$609, MATCH(F68, [1]Settings!G$1:G$609, 0)),
    IFERROR(
      INDEX([1]Settings!H$1:H$609,
        MATCH(1,
          ([1]Settings!G$1:G$609=F68) * ([1]Settings!D$1:D$609=G68),
          0
        )
      ),
      ""
    )
  )
)</f>
        <v>Київ обл</v>
      </c>
      <c r="I68" s="18" t="n">
        <v>29573</v>
      </c>
      <c r="J68" s="1" t="s">
        <v>688</v>
      </c>
      <c r="K68" s="2" t="s">
        <v>689</v>
      </c>
      <c r="L68" s="5" t="s">
        <v>690</v>
      </c>
      <c r="M68" s="3" t="s">
        <v>691</v>
      </c>
      <c r="N68" s="3" t="s">
        <v>692</v>
      </c>
      <c r="O68" s="3" t="s">
        <v>295</v>
      </c>
      <c r="P68" s="3" t="s">
        <v>693</v>
      </c>
      <c r="Q68" s="3" t="s">
        <v>694</v>
      </c>
      <c r="R68" s="3" t="s">
        <v>695</v>
      </c>
      <c r="S68" s="5" t="s">
        <v>696</v>
      </c>
      <c r="T68" s="3" t="s">
        <v>697</v>
      </c>
      <c r="U68" s="3" t="s">
        <v>56</v>
      </c>
      <c r="V68" s="2" t="n">
        <v>100</v>
      </c>
      <c r="W68" s="5"/>
      <c r="X68" s="19" t="n">
        <v>45995</v>
      </c>
      <c r="Y68" s="19" t="s">
        <v>446</v>
      </c>
      <c r="Z68" s="19" t="str">
        <f aca="false">IF(E68="","",IF(T68="","ні","так"))</f>
        <v>так</v>
      </c>
      <c r="AA68" s="19" t="n">
        <v>45995</v>
      </c>
      <c r="AB68" s="19" t="s">
        <v>58</v>
      </c>
      <c r="AC68" s="19" t="s">
        <v>111</v>
      </c>
      <c r="AD68" s="20"/>
      <c r="AE68" s="21" t="str">
        <f aca="true">IF(AND(INT(YEARFRAC(I68,TODAY()))&gt;=25,INT(YEARFRAC(I68,TODAY()))&lt;=35),INT(YEARFRAC(I68,TODAY())),"")</f>
        <v/>
      </c>
      <c r="AF68" s="21" t="n">
        <f aca="true">IF(AND(INT(YEARFRAC(I68,TODAY()))&gt;=36,INT(YEARFRAC(I68,TODAY()))&lt;=45),INT(YEARFRAC(I68,TODAY())),"")</f>
        <v>45</v>
      </c>
      <c r="AG68" s="21" t="str">
        <f aca="true">IF(AND(INT(YEARFRAC(I68,TODAY()))&gt;=46,INT(YEARFRAC(I68,TODAY()))&lt;=50),INT(YEARFRAC(I68,TODAY())),"")</f>
        <v/>
      </c>
      <c r="AH68" s="12"/>
    </row>
    <row r="69" customFormat="false" ht="102.95" hidden="false" customHeight="false" outlineLevel="0" collapsed="false">
      <c r="A69" s="1" t="s">
        <v>698</v>
      </c>
      <c r="B69" s="18" t="s">
        <v>435</v>
      </c>
      <c r="C69" s="12" t="n">
        <v>25</v>
      </c>
      <c r="D69" s="3" t="s">
        <v>43</v>
      </c>
      <c r="E69" s="3" t="s">
        <v>699</v>
      </c>
      <c r="F69" s="3" t="s">
        <v>700</v>
      </c>
      <c r="H69" s="3" t="str">
        <f aca="false" t="array" ref="H69:H69">IF(
  ISBLANK(F69),
  "",
  IF(
    COUNTIF([1]Settings!G$1:G$609, F69) = 1,
    INDEX([1]Settings!H$1:H$609, MATCH(F69, [1]Settings!G$1:G$609, 0)),
    IFERROR(
      INDEX([1]Settings!H$1:H$609,
        MATCH(1,
          ([1]Settings!G$1:G$609=F69) * ([1]Settings!D$1:D$609=G69),
          0
        )
      ),
      ""
    )
  )
)</f>
        <v>Кіровоградська</v>
      </c>
      <c r="I69" s="18" t="n">
        <v>29115</v>
      </c>
      <c r="J69" s="1" t="s">
        <v>701</v>
      </c>
      <c r="K69" s="2" t="s">
        <v>702</v>
      </c>
      <c r="L69" s="5" t="s">
        <v>703</v>
      </c>
      <c r="M69" s="3" t="s">
        <v>704</v>
      </c>
      <c r="N69" s="3" t="s">
        <v>705</v>
      </c>
      <c r="O69" s="3" t="s">
        <v>93</v>
      </c>
      <c r="P69" s="3" t="s">
        <v>706</v>
      </c>
      <c r="Q69" s="3" t="s">
        <v>707</v>
      </c>
      <c r="R69" s="3" t="s">
        <v>708</v>
      </c>
      <c r="T69" s="3"/>
      <c r="U69" s="3" t="s">
        <v>56</v>
      </c>
      <c r="V69" s="2" t="n">
        <v>100</v>
      </c>
      <c r="W69" s="5"/>
      <c r="X69" s="19" t="n">
        <v>45995</v>
      </c>
      <c r="Y69" s="19" t="s">
        <v>446</v>
      </c>
      <c r="Z69" s="19" t="str">
        <f aca="false">IF(E69="","",IF(T69="","ні","так"))</f>
        <v>ні</v>
      </c>
      <c r="AA69" s="19" t="n">
        <v>45994</v>
      </c>
      <c r="AB69" s="19" t="s">
        <v>58</v>
      </c>
      <c r="AC69" s="19" t="s">
        <v>193</v>
      </c>
      <c r="AD69" s="20"/>
      <c r="AE69" s="21" t="str">
        <f aca="true">IF(AND(INT(YEARFRAC(I69,TODAY()))&gt;=25,INT(YEARFRAC(I69,TODAY()))&lt;=35),INT(YEARFRAC(I69,TODAY())),"")</f>
        <v/>
      </c>
      <c r="AF69" s="21" t="str">
        <f aca="true">IF(AND(INT(YEARFRAC(I69,TODAY()))&gt;=36,INT(YEARFRAC(I69,TODAY()))&lt;=45),INT(YEARFRAC(I69,TODAY())),"")</f>
        <v/>
      </c>
      <c r="AG69" s="21" t="n">
        <f aca="true">IF(AND(INT(YEARFRAC(I69,TODAY()))&gt;=46,INT(YEARFRAC(I69,TODAY()))&lt;=50),INT(YEARFRAC(I69,TODAY())),"")</f>
        <v>46</v>
      </c>
      <c r="AH69" s="12"/>
    </row>
    <row r="70" customFormat="false" ht="141" hidden="false" customHeight="false" outlineLevel="0" collapsed="false">
      <c r="A70" s="1" t="s">
        <v>709</v>
      </c>
      <c r="B70" s="18" t="s">
        <v>435</v>
      </c>
      <c r="C70" s="12" t="n">
        <v>26</v>
      </c>
      <c r="D70" s="12" t="s">
        <v>43</v>
      </c>
      <c r="E70" s="3" t="s">
        <v>710</v>
      </c>
      <c r="F70" s="3" t="s">
        <v>137</v>
      </c>
      <c r="H70" s="3" t="str">
        <f aca="false" t="array" ref="H70:H70">IF(
  ISBLANK(F70),
  "",
  IF(
    COUNTIF([1]Settings!G$1:G$609, F70) = 1,
    INDEX([1]Settings!H$1:H$609, MATCH(F70, [1]Settings!G$1:G$609, 0)),
    IFERROR(
      INDEX([1]Settings!H$1:H$609,
        MATCH(1,
          ([1]Settings!G$1:G$609=F70) * ([1]Settings!D$1:D$609=G70),
          0
        )
      ),
      ""
    )
  )
)</f>
        <v>Хмельницька</v>
      </c>
      <c r="I70" s="18" t="n">
        <v>36645</v>
      </c>
      <c r="J70" s="1" t="s">
        <v>711</v>
      </c>
      <c r="K70" s="2" t="s">
        <v>712</v>
      </c>
      <c r="L70" s="5" t="s">
        <v>713</v>
      </c>
      <c r="M70" s="3" t="s">
        <v>714</v>
      </c>
      <c r="N70" s="3" t="s">
        <v>715</v>
      </c>
      <c r="O70" s="3" t="s">
        <v>51</v>
      </c>
      <c r="P70" s="3" t="s">
        <v>716</v>
      </c>
      <c r="Q70" s="3" t="s">
        <v>717</v>
      </c>
      <c r="R70" s="3" t="s">
        <v>718</v>
      </c>
      <c r="S70" s="5" t="s">
        <v>719</v>
      </c>
      <c r="T70" s="3"/>
      <c r="U70" s="3" t="s">
        <v>56</v>
      </c>
      <c r="V70" s="2" t="n">
        <v>100</v>
      </c>
      <c r="W70" s="5"/>
      <c r="X70" s="19" t="n">
        <v>45995</v>
      </c>
      <c r="Y70" s="19" t="s">
        <v>446</v>
      </c>
      <c r="Z70" s="19" t="str">
        <f aca="false">IF(E70="","",IF(T70="","ні","так"))</f>
        <v>ні</v>
      </c>
      <c r="AA70" s="19" t="n">
        <v>45995</v>
      </c>
      <c r="AB70" s="19" t="s">
        <v>58</v>
      </c>
      <c r="AC70" s="19"/>
      <c r="AD70" s="20"/>
      <c r="AE70" s="21" t="n">
        <f aca="true">IF(AND(INT(YEARFRAC(I70,TODAY()))&gt;=25,INT(YEARFRAC(I70,TODAY()))&lt;=35),INT(YEARFRAC(I70,TODAY())),"")</f>
        <v>25</v>
      </c>
      <c r="AF70" s="21" t="str">
        <f aca="true">IF(AND(INT(YEARFRAC(I70,TODAY()))&gt;=36,INT(YEARFRAC(I70,TODAY()))&lt;=45),INT(YEARFRAC(I70,TODAY())),"")</f>
        <v/>
      </c>
      <c r="AG70" s="21" t="str">
        <f aca="true">IF(AND(INT(YEARFRAC(I70,TODAY()))&gt;=46,INT(YEARFRAC(I70,TODAY()))&lt;=50),INT(YEARFRAC(I70,TODAY())),"")</f>
        <v/>
      </c>
      <c r="AH70" s="12"/>
    </row>
    <row r="71" customFormat="false" ht="179.1" hidden="false" customHeight="false" outlineLevel="0" collapsed="false">
      <c r="A71" s="1" t="s">
        <v>720</v>
      </c>
      <c r="B71" s="18" t="s">
        <v>435</v>
      </c>
      <c r="C71" s="12" t="n">
        <v>27</v>
      </c>
      <c r="D71" s="3" t="s">
        <v>43</v>
      </c>
      <c r="E71" s="3" t="s">
        <v>721</v>
      </c>
      <c r="F71" s="3" t="s">
        <v>241</v>
      </c>
      <c r="H71" s="3" t="str">
        <f aca="false" t="array" ref="H71:H71">IF(
  ISBLANK(F71),
  "",
  IF(
    COUNTIF([1]Settings!G$1:G$609, F71) = 1,
    INDEX([1]Settings!H$1:H$609, MATCH(F71, [1]Settings!G$1:G$609, 0)),
    IFERROR(
      INDEX([1]Settings!H$1:H$609,
        MATCH(1,
          ([1]Settings!G$1:G$609=F71) * ([1]Settings!D$1:D$609=G71),
          0
        )
      ),
      ""
    )
  )
)</f>
        <v>Хмельницька</v>
      </c>
      <c r="I71" s="18" t="n">
        <v>33699</v>
      </c>
      <c r="J71" s="5" t="s">
        <v>722</v>
      </c>
      <c r="K71" s="2" t="s">
        <v>723</v>
      </c>
      <c r="L71" s="5" t="s">
        <v>724</v>
      </c>
      <c r="M71" s="3" t="s">
        <v>725</v>
      </c>
      <c r="N71" s="3" t="s">
        <v>726</v>
      </c>
      <c r="O71" s="3" t="s">
        <v>51</v>
      </c>
      <c r="P71" s="3" t="s">
        <v>727</v>
      </c>
      <c r="Q71" s="3" t="s">
        <v>728</v>
      </c>
      <c r="R71" s="3" t="s">
        <v>729</v>
      </c>
      <c r="S71" s="5" t="s">
        <v>730</v>
      </c>
      <c r="T71" s="3"/>
      <c r="U71" s="3" t="s">
        <v>56</v>
      </c>
      <c r="V71" s="2" t="n">
        <v>100</v>
      </c>
      <c r="W71" s="5"/>
      <c r="X71" s="19" t="n">
        <v>45995</v>
      </c>
      <c r="Y71" s="19" t="s">
        <v>446</v>
      </c>
      <c r="Z71" s="19" t="str">
        <f aca="false">IF(E71="","",IF(T71="","ні","так"))</f>
        <v>ні</v>
      </c>
      <c r="AA71" s="19" t="n">
        <v>45994</v>
      </c>
      <c r="AB71" s="19" t="s">
        <v>58</v>
      </c>
      <c r="AC71" s="19" t="s">
        <v>111</v>
      </c>
      <c r="AD71" s="20"/>
      <c r="AE71" s="21" t="n">
        <f aca="true">IF(AND(INT(YEARFRAC(I71,TODAY()))&gt;=25,INT(YEARFRAC(I71,TODAY()))&lt;=35),INT(YEARFRAC(I71,TODAY())),"")</f>
        <v>33</v>
      </c>
      <c r="AF71" s="21" t="str">
        <f aca="true">IF(AND(INT(YEARFRAC(I71,TODAY()))&gt;=36,INT(YEARFRAC(I71,TODAY()))&lt;=45),INT(YEARFRAC(I71,TODAY())),"")</f>
        <v/>
      </c>
      <c r="AG71" s="21" t="str">
        <f aca="true">IF(AND(INT(YEARFRAC(I71,TODAY()))&gt;=46,INT(YEARFRAC(I71,TODAY()))&lt;=50),INT(YEARFRAC(I71,TODAY())),"")</f>
        <v/>
      </c>
      <c r="AH71" s="12"/>
    </row>
    <row r="72" customFormat="false" ht="64.9" hidden="false" customHeight="false" outlineLevel="0" collapsed="false">
      <c r="A72" s="1" t="s">
        <v>731</v>
      </c>
      <c r="B72" s="18" t="s">
        <v>435</v>
      </c>
      <c r="C72" s="12" t="n">
        <v>28</v>
      </c>
      <c r="D72" s="3" t="s">
        <v>43</v>
      </c>
      <c r="E72" s="2" t="s">
        <v>732</v>
      </c>
      <c r="F72" s="3" t="s">
        <v>265</v>
      </c>
      <c r="H72" s="3" t="str">
        <f aca="false" t="array" ref="H72:H72">IF(
  ISBLANK(F72),
  "",
  IF(
    COUNTIF([1]Settings!G$1:G$609, F72) = 1,
    INDEX([1]Settings!H$1:H$609, MATCH(F72, [1]Settings!G$1:G$609, 0)),
    IFERROR(
      INDEX([1]Settings!H$1:H$609,
        MATCH(1,
          ([1]Settings!G$1:G$609=F72) * ([1]Settings!D$1:D$609=G72),
          0
        )
      ),
      ""
    )
  )
)</f>
        <v>Хмельницька</v>
      </c>
      <c r="I72" s="18" t="n">
        <v>35590</v>
      </c>
      <c r="J72" s="1" t="s">
        <v>733</v>
      </c>
      <c r="K72" s="19" t="s">
        <v>734</v>
      </c>
      <c r="L72" s="5" t="s">
        <v>735</v>
      </c>
      <c r="M72" s="19" t="s">
        <v>736</v>
      </c>
      <c r="N72" s="19" t="s">
        <v>737</v>
      </c>
      <c r="O72" s="3" t="s">
        <v>51</v>
      </c>
      <c r="P72" s="19" t="s">
        <v>738</v>
      </c>
      <c r="Q72" s="19" t="s">
        <v>739</v>
      </c>
      <c r="R72" s="19" t="s">
        <v>740</v>
      </c>
      <c r="S72" s="5" t="s">
        <v>741</v>
      </c>
      <c r="T72" s="3"/>
      <c r="U72" s="3" t="s">
        <v>56</v>
      </c>
      <c r="V72" s="2" t="n">
        <v>100</v>
      </c>
      <c r="W72" s="5"/>
      <c r="X72" s="19" t="n">
        <v>45995</v>
      </c>
      <c r="Y72" s="19" t="s">
        <v>446</v>
      </c>
      <c r="Z72" s="19" t="str">
        <f aca="false">IF(E72="","",IF(T72="","ні","так"))</f>
        <v>ні</v>
      </c>
      <c r="AA72" s="19" t="n">
        <v>45995</v>
      </c>
      <c r="AB72" s="19" t="s">
        <v>58</v>
      </c>
      <c r="AC72" s="19" t="s">
        <v>742</v>
      </c>
      <c r="AD72" s="20"/>
      <c r="AE72" s="21" t="n">
        <f aca="true">IF(AND(INT(YEARFRAC(I72,TODAY()))&gt;=25,INT(YEARFRAC(I72,TODAY()))&lt;=35),INT(YEARFRAC(I72,TODAY())),"")</f>
        <v>28</v>
      </c>
      <c r="AF72" s="21" t="str">
        <f aca="true">IF(AND(INT(YEARFRAC(I72,TODAY()))&gt;=36,INT(YEARFRAC(I72,TODAY()))&lt;=45),INT(YEARFRAC(I72,TODAY())),"")</f>
        <v/>
      </c>
      <c r="AG72" s="21" t="str">
        <f aca="true">IF(AND(INT(YEARFRAC(I72,TODAY()))&gt;=46,INT(YEARFRAC(I72,TODAY()))&lt;=50),INT(YEARFRAC(I72,TODAY())),"")</f>
        <v/>
      </c>
      <c r="AH72" s="12"/>
    </row>
    <row r="73" customFormat="false" ht="90.25" hidden="false" customHeight="false" outlineLevel="0" collapsed="false">
      <c r="A73" s="1" t="s">
        <v>576</v>
      </c>
      <c r="B73" s="18" t="s">
        <v>435</v>
      </c>
      <c r="C73" s="12" t="n">
        <v>29</v>
      </c>
      <c r="D73" s="3" t="s">
        <v>43</v>
      </c>
      <c r="E73" s="3" t="s">
        <v>743</v>
      </c>
      <c r="F73" s="3" t="s">
        <v>62</v>
      </c>
      <c r="H73" s="3" t="str">
        <f aca="false" t="array" ref="H73:H73">IF(
  ISBLANK(F73),
  "",
  IF(
    COUNTIF([1]Settings!G$1:G$609, F73) = 1,
    INDEX([1]Settings!H$1:H$609, MATCH(F73, [1]Settings!G$1:G$609, 0)),
    IFERROR(
      INDEX([1]Settings!H$1:H$609,
        MATCH(1,
          ([1]Settings!G$1:G$609=F73) * ([1]Settings!D$1:D$609=G73),
          0
        )
      ),
      ""
    )
  )
)</f>
        <v>Київ обл</v>
      </c>
      <c r="I73" s="18" t="n">
        <v>31112</v>
      </c>
      <c r="J73" s="1" t="s">
        <v>744</v>
      </c>
      <c r="K73" s="2" t="s">
        <v>745</v>
      </c>
      <c r="L73" s="5" t="s">
        <v>746</v>
      </c>
      <c r="M73" s="3" t="s">
        <v>747</v>
      </c>
      <c r="N73" s="3" t="s">
        <v>748</v>
      </c>
      <c r="O73" s="3" t="s">
        <v>51</v>
      </c>
      <c r="P73" s="3" t="s">
        <v>749</v>
      </c>
      <c r="Q73" s="3" t="s">
        <v>750</v>
      </c>
      <c r="R73" s="3" t="s">
        <v>751</v>
      </c>
      <c r="S73" s="5" t="s">
        <v>752</v>
      </c>
      <c r="T73" s="3"/>
      <c r="U73" s="3" t="s">
        <v>56</v>
      </c>
      <c r="V73" s="2" t="n">
        <v>100</v>
      </c>
      <c r="W73" s="5"/>
      <c r="X73" s="19" t="n">
        <v>45995</v>
      </c>
      <c r="Y73" s="19" t="s">
        <v>446</v>
      </c>
      <c r="Z73" s="19" t="str">
        <f aca="false">IF(E73="","",IF(T73="","ні","так"))</f>
        <v>ні</v>
      </c>
      <c r="AA73" s="19" t="n">
        <v>45995</v>
      </c>
      <c r="AB73" s="19" t="s">
        <v>58</v>
      </c>
      <c r="AC73" s="19"/>
      <c r="AD73" s="20"/>
      <c r="AE73" s="21" t="str">
        <f aca="true">IF(AND(INT(YEARFRAC(I73,TODAY()))&gt;=25,INT(YEARFRAC(I73,TODAY()))&lt;=35),INT(YEARFRAC(I73,TODAY())),"")</f>
        <v/>
      </c>
      <c r="AF73" s="21" t="n">
        <f aca="true">IF(AND(INT(YEARFRAC(I73,TODAY()))&gt;=36,INT(YEARFRAC(I73,TODAY()))&lt;=45),INT(YEARFRAC(I73,TODAY())),"")</f>
        <v>40</v>
      </c>
      <c r="AG73" s="21" t="str">
        <f aca="true">IF(AND(INT(YEARFRAC(I73,TODAY()))&gt;=46,INT(YEARFRAC(I73,TODAY()))&lt;=50),INT(YEARFRAC(I73,TODAY())),"")</f>
        <v/>
      </c>
      <c r="AH73" s="12"/>
    </row>
    <row r="74" customFormat="false" ht="102.95" hidden="false" customHeight="false" outlineLevel="0" collapsed="false">
      <c r="A74" s="1" t="s">
        <v>629</v>
      </c>
      <c r="B74" s="18" t="s">
        <v>435</v>
      </c>
      <c r="C74" s="12" t="n">
        <v>30</v>
      </c>
      <c r="D74" s="3" t="s">
        <v>43</v>
      </c>
      <c r="E74" s="3" t="s">
        <v>753</v>
      </c>
      <c r="F74" s="3" t="s">
        <v>631</v>
      </c>
      <c r="H74" s="3" t="str">
        <f aca="false" t="array" ref="H74:H74">IF(
  ISBLANK(F74),
  "",
  IF(
    COUNTIF([1]Settings!G$1:G$609, F74) = 1,
    INDEX([1]Settings!H$1:H$609, MATCH(F74, [1]Settings!G$1:G$609, 0)),
    IFERROR(
      INDEX([1]Settings!H$1:H$609,
        MATCH(1,
          ([1]Settings!G$1:G$609=F74) * ([1]Settings!D$1:D$609=G74),
          0
        )
      ),
      ""
    )
  )
)</f>
        <v>Вінницька</v>
      </c>
      <c r="I74" s="18" t="n">
        <v>36254</v>
      </c>
      <c r="J74" s="1" t="s">
        <v>754</v>
      </c>
      <c r="K74" s="2" t="s">
        <v>755</v>
      </c>
      <c r="L74" s="5" t="s">
        <v>756</v>
      </c>
      <c r="M74" s="3" t="s">
        <v>757</v>
      </c>
      <c r="N74" s="3" t="s">
        <v>758</v>
      </c>
      <c r="O74" s="3" t="s">
        <v>295</v>
      </c>
      <c r="P74" s="3" t="s">
        <v>759</v>
      </c>
      <c r="Q74" s="3" t="s">
        <v>760</v>
      </c>
      <c r="R74" s="3" t="s">
        <v>761</v>
      </c>
      <c r="S74" s="5" t="s">
        <v>762</v>
      </c>
      <c r="T74" s="3"/>
      <c r="U74" s="3" t="s">
        <v>56</v>
      </c>
      <c r="V74" s="2" t="n">
        <v>100</v>
      </c>
      <c r="W74" s="5"/>
      <c r="X74" s="19" t="n">
        <v>45995</v>
      </c>
      <c r="Y74" s="19" t="s">
        <v>446</v>
      </c>
      <c r="Z74" s="19" t="str">
        <f aca="false">IF(E74="","",IF(T74="","ні","так"))</f>
        <v>ні</v>
      </c>
      <c r="AA74" s="19" t="n">
        <v>45994</v>
      </c>
      <c r="AB74" s="19" t="s">
        <v>58</v>
      </c>
      <c r="AC74" s="19" t="s">
        <v>193</v>
      </c>
      <c r="AD74" s="20"/>
      <c r="AE74" s="21" t="n">
        <f aca="true">IF(AND(INT(YEARFRAC(I74,TODAY()))&gt;=25,INT(YEARFRAC(I74,TODAY()))&lt;=35),INT(YEARFRAC(I74,TODAY())),"")</f>
        <v>26</v>
      </c>
      <c r="AF74" s="21" t="str">
        <f aca="true">IF(AND(INT(YEARFRAC(I74,TODAY()))&gt;=36,INT(YEARFRAC(I74,TODAY()))&lt;=45),INT(YEARFRAC(I74,TODAY())),"")</f>
        <v/>
      </c>
      <c r="AG74" s="21" t="str">
        <f aca="true">IF(AND(INT(YEARFRAC(I74,TODAY()))&gt;=46,INT(YEARFRAC(I74,TODAY()))&lt;=50),INT(YEARFRAC(I74,TODAY())),"")</f>
        <v/>
      </c>
      <c r="AH74" s="12"/>
    </row>
    <row r="75" customFormat="false" ht="52.2" hidden="false" customHeight="false" outlineLevel="0" collapsed="false">
      <c r="A75" s="1" t="s">
        <v>763</v>
      </c>
      <c r="B75" s="18" t="s">
        <v>435</v>
      </c>
      <c r="C75" s="12" t="n">
        <v>31</v>
      </c>
      <c r="D75" s="12" t="s">
        <v>43</v>
      </c>
      <c r="E75" s="2" t="s">
        <v>764</v>
      </c>
      <c r="F75" s="3" t="s">
        <v>545</v>
      </c>
      <c r="H75" s="3" t="str">
        <f aca="false" t="array" ref="H75:H75">IF(
  ISBLANK(F75),
  "",
  IF(
    COUNTIF([1]Settings!G$1:G$609, F75) = 1,
    INDEX([1]Settings!H$1:H$609, MATCH(F75, [1]Settings!G$1:G$609, 0)),
    IFERROR(
      INDEX([1]Settings!H$1:H$609,
        MATCH(1,
          ([1]Settings!G$1:G$609=F75) * ([1]Settings!D$1:D$609=G75),
          0
        )
      ),
      ""
    )
  )
)</f>
        <v>Київ обл</v>
      </c>
      <c r="I75" s="18" t="n">
        <v>32612</v>
      </c>
      <c r="J75" s="1" t="s">
        <v>765</v>
      </c>
      <c r="K75" s="3" t="s">
        <v>766</v>
      </c>
      <c r="L75" s="5" t="s">
        <v>767</v>
      </c>
      <c r="M75" s="3" t="s">
        <v>768</v>
      </c>
      <c r="N75" s="3" t="s">
        <v>769</v>
      </c>
      <c r="O75" s="3" t="s">
        <v>51</v>
      </c>
      <c r="P75" s="3" t="s">
        <v>770</v>
      </c>
      <c r="Q75" s="3" t="s">
        <v>771</v>
      </c>
      <c r="R75" s="3" t="s">
        <v>772</v>
      </c>
      <c r="S75" s="5" t="s">
        <v>773</v>
      </c>
      <c r="T75" s="3"/>
      <c r="U75" s="3" t="s">
        <v>56</v>
      </c>
      <c r="V75" s="2" t="n">
        <v>100</v>
      </c>
      <c r="W75" s="5"/>
      <c r="X75" s="19" t="n">
        <v>45995</v>
      </c>
      <c r="Y75" s="19" t="s">
        <v>446</v>
      </c>
      <c r="Z75" s="19" t="str">
        <f aca="false">IF(E75="","",IF(T75="","ні","так"))</f>
        <v>ні</v>
      </c>
      <c r="AA75" s="19" t="n">
        <v>45914</v>
      </c>
      <c r="AB75" s="19" t="s">
        <v>58</v>
      </c>
      <c r="AC75" s="19" t="s">
        <v>193</v>
      </c>
      <c r="AD75" s="20"/>
      <c r="AE75" s="21" t="str">
        <f aca="true">IF(AND(INT(YEARFRAC(I75,TODAY()))&gt;=25,INT(YEARFRAC(I75,TODAY()))&lt;=35),INT(YEARFRAC(I75,TODAY())),"")</f>
        <v/>
      </c>
      <c r="AF75" s="21" t="n">
        <f aca="true">IF(AND(INT(YEARFRAC(I75,TODAY()))&gt;=36,INT(YEARFRAC(I75,TODAY()))&lt;=45),INT(YEARFRAC(I75,TODAY())),"")</f>
        <v>36</v>
      </c>
      <c r="AG75" s="21" t="str">
        <f aca="true">IF(AND(INT(YEARFRAC(I75,TODAY()))&gt;=46,INT(YEARFRAC(I75,TODAY()))&lt;=50),INT(YEARFRAC(I75,TODAY())),"")</f>
        <v/>
      </c>
      <c r="AH75" s="12"/>
    </row>
    <row r="76" customFormat="false" ht="77.6" hidden="false" customHeight="false" outlineLevel="0" collapsed="false">
      <c r="A76" s="1" t="s">
        <v>774</v>
      </c>
      <c r="B76" s="18" t="s">
        <v>435</v>
      </c>
      <c r="C76" s="12" t="n">
        <v>32</v>
      </c>
      <c r="D76" s="3" t="s">
        <v>43</v>
      </c>
      <c r="E76" s="3" t="s">
        <v>775</v>
      </c>
      <c r="F76" s="3" t="s">
        <v>241</v>
      </c>
      <c r="H76" s="3" t="str">
        <f aca="false" t="array" ref="H76:H76">IF(
  ISBLANK(F76),
  "",
  IF(
    COUNTIF([1]Settings!G$1:G$609, F76) = 1,
    INDEX([1]Settings!H$1:H$609, MATCH(F76, [1]Settings!G$1:G$609, 0)),
    IFERROR(
      INDEX([1]Settings!H$1:H$609,
        MATCH(1,
          ([1]Settings!G$1:G$609=F76) * ([1]Settings!D$1:D$609=G76),
          0
        )
      ),
      ""
    )
  )
)</f>
        <v>Хмельницька</v>
      </c>
      <c r="I76" s="18" t="n">
        <v>30907</v>
      </c>
      <c r="J76" s="1" t="s">
        <v>776</v>
      </c>
      <c r="K76" s="2" t="s">
        <v>777</v>
      </c>
      <c r="L76" s="5" t="s">
        <v>778</v>
      </c>
      <c r="M76" s="3" t="s">
        <v>779</v>
      </c>
      <c r="N76" s="3" t="s">
        <v>780</v>
      </c>
      <c r="O76" s="3" t="s">
        <v>51</v>
      </c>
      <c r="P76" s="3" t="s">
        <v>781</v>
      </c>
      <c r="Q76" s="3" t="s">
        <v>782</v>
      </c>
      <c r="R76" s="3" t="s">
        <v>783</v>
      </c>
      <c r="S76" s="5" t="s">
        <v>784</v>
      </c>
      <c r="T76" s="3"/>
      <c r="U76" s="3" t="s">
        <v>56</v>
      </c>
      <c r="V76" s="2" t="n">
        <v>100</v>
      </c>
      <c r="W76" s="5"/>
      <c r="X76" s="19" t="n">
        <v>45995</v>
      </c>
      <c r="Y76" s="19" t="s">
        <v>446</v>
      </c>
      <c r="Z76" s="19" t="str">
        <f aca="false">IF(E76="","",IF(T76="","ні","так"))</f>
        <v>ні</v>
      </c>
      <c r="AA76" s="19" t="n">
        <v>45995</v>
      </c>
      <c r="AB76" s="19" t="s">
        <v>58</v>
      </c>
      <c r="AC76" s="19"/>
      <c r="AD76" s="20"/>
      <c r="AE76" s="21" t="str">
        <f aca="true">IF(AND(INT(YEARFRAC(I76,TODAY()))&gt;=25,INT(YEARFRAC(I76,TODAY()))&lt;=35),INT(YEARFRAC(I76,TODAY())),"")</f>
        <v/>
      </c>
      <c r="AF76" s="21" t="n">
        <f aca="true">IF(AND(INT(YEARFRAC(I76,TODAY()))&gt;=36,INT(YEARFRAC(I76,TODAY()))&lt;=45),INT(YEARFRAC(I76,TODAY())),"")</f>
        <v>41</v>
      </c>
      <c r="AG76" s="21" t="str">
        <f aca="true">IF(AND(INT(YEARFRAC(I76,TODAY()))&gt;=46,INT(YEARFRAC(I76,TODAY()))&lt;=50),INT(YEARFRAC(I76,TODAY())),"")</f>
        <v/>
      </c>
      <c r="AH76" s="12"/>
    </row>
    <row r="77" customFormat="false" ht="128.35" hidden="false" customHeight="false" outlineLevel="0" collapsed="false">
      <c r="A77" s="1" t="s">
        <v>709</v>
      </c>
      <c r="B77" s="18" t="s">
        <v>435</v>
      </c>
      <c r="C77" s="12" t="n">
        <v>33</v>
      </c>
      <c r="D77" s="3" t="s">
        <v>43</v>
      </c>
      <c r="E77" s="3" t="s">
        <v>785</v>
      </c>
      <c r="F77" s="3" t="s">
        <v>137</v>
      </c>
      <c r="H77" s="3" t="str">
        <f aca="false" t="array" ref="H77:H77">IF(
  ISBLANK(F77),
  "",
  IF(
    COUNTIF([1]Settings!G$1:G$609, F77) = 1,
    INDEX([1]Settings!H$1:H$609, MATCH(F77, [1]Settings!G$1:G$609, 0)),
    IFERROR(
      INDEX([1]Settings!H$1:H$609,
        MATCH(1,
          ([1]Settings!G$1:G$609=F77) * ([1]Settings!D$1:D$609=G77),
          0
        )
      ),
      ""
    )
  )
)</f>
        <v>Хмельницька</v>
      </c>
      <c r="I77" s="18" t="n">
        <v>31230</v>
      </c>
      <c r="J77" s="1" t="s">
        <v>786</v>
      </c>
      <c r="K77" s="3" t="s">
        <v>787</v>
      </c>
      <c r="L77" s="3" t="s">
        <v>788</v>
      </c>
      <c r="M77" s="3" t="s">
        <v>789</v>
      </c>
      <c r="N77" s="3" t="s">
        <v>790</v>
      </c>
      <c r="O77" s="3" t="s">
        <v>51</v>
      </c>
      <c r="P77" s="3" t="s">
        <v>791</v>
      </c>
      <c r="Q77" s="3" t="s">
        <v>792</v>
      </c>
      <c r="R77" s="3" t="s">
        <v>793</v>
      </c>
      <c r="S77" s="5" t="s">
        <v>794</v>
      </c>
      <c r="T77" s="3" t="s">
        <v>457</v>
      </c>
      <c r="U77" s="3" t="s">
        <v>56</v>
      </c>
      <c r="V77" s="2" t="n">
        <v>100</v>
      </c>
      <c r="W77" s="5"/>
      <c r="X77" s="19" t="n">
        <v>45995</v>
      </c>
      <c r="Y77" s="19" t="s">
        <v>446</v>
      </c>
      <c r="Z77" s="19" t="str">
        <f aca="false">IF(E77="","",IF(T77="","ні","так"))</f>
        <v>так</v>
      </c>
      <c r="AA77" s="19" t="n">
        <v>45995</v>
      </c>
      <c r="AB77" s="19" t="s">
        <v>58</v>
      </c>
      <c r="AC77" s="19" t="s">
        <v>193</v>
      </c>
      <c r="AD77" s="20"/>
      <c r="AE77" s="21" t="str">
        <f aca="true">IF(AND(INT(YEARFRAC(I77,TODAY()))&gt;=25,INT(YEARFRAC(I77,TODAY()))&lt;=35),INT(YEARFRAC(I77,TODAY())),"")</f>
        <v/>
      </c>
      <c r="AF77" s="21" t="n">
        <f aca="true">IF(AND(INT(YEARFRAC(I77,TODAY()))&gt;=36,INT(YEARFRAC(I77,TODAY()))&lt;=45),INT(YEARFRAC(I77,TODAY())),"")</f>
        <v>40</v>
      </c>
      <c r="AG77" s="21" t="str">
        <f aca="true">IF(AND(INT(YEARFRAC(I77,TODAY()))&gt;=46,INT(YEARFRAC(I77,TODAY()))&lt;=50),INT(YEARFRAC(I77,TODAY())),"")</f>
        <v/>
      </c>
      <c r="AH77" s="12"/>
    </row>
    <row r="78" customFormat="false" ht="128.35" hidden="false" customHeight="false" outlineLevel="0" collapsed="false">
      <c r="A78" s="1" t="s">
        <v>795</v>
      </c>
      <c r="B78" s="18" t="s">
        <v>435</v>
      </c>
      <c r="C78" s="12" t="n">
        <v>34</v>
      </c>
      <c r="D78" s="12" t="s">
        <v>43</v>
      </c>
      <c r="E78" s="2" t="s">
        <v>796</v>
      </c>
      <c r="F78" s="3" t="s">
        <v>460</v>
      </c>
      <c r="H78" s="3" t="str">
        <f aca="false" t="array" ref="H78:H78">IF(
  ISBLANK(F78),
  "",
  IF(
    COUNTIF([1]Settings!G$1:G$609, F78) = 1,
    INDEX([1]Settings!H$1:H$609, MATCH(F78, [1]Settings!G$1:G$609, 0)),
    IFERROR(
      INDEX([1]Settings!H$1:H$609,
        MATCH(1,
          ([1]Settings!G$1:G$609=F78) * ([1]Settings!D$1:D$609=G78),
          0
        )
      ),
      ""
    )
  )
)</f>
        <v>Хмельницька</v>
      </c>
      <c r="I78" s="18" t="n">
        <v>34047</v>
      </c>
      <c r="J78" s="1" t="s">
        <v>797</v>
      </c>
      <c r="K78" s="3" t="s">
        <v>798</v>
      </c>
      <c r="L78" s="5" t="s">
        <v>799</v>
      </c>
      <c r="M78" s="3" t="s">
        <v>800</v>
      </c>
      <c r="N78" s="3" t="s">
        <v>801</v>
      </c>
      <c r="O78" s="3" t="s">
        <v>295</v>
      </c>
      <c r="P78" s="3" t="s">
        <v>802</v>
      </c>
      <c r="Q78" s="3" t="s">
        <v>803</v>
      </c>
      <c r="R78" s="3" t="s">
        <v>804</v>
      </c>
      <c r="S78" s="5" t="s">
        <v>805</v>
      </c>
      <c r="T78" s="3"/>
      <c r="U78" s="3" t="s">
        <v>56</v>
      </c>
      <c r="V78" s="2" t="n">
        <v>100</v>
      </c>
      <c r="W78" s="5"/>
      <c r="X78" s="19" t="n">
        <v>45995</v>
      </c>
      <c r="Y78" s="19" t="s">
        <v>446</v>
      </c>
      <c r="Z78" s="19" t="str">
        <f aca="false">IF(E78="","",IF(T78="","ні","так"))</f>
        <v>ні</v>
      </c>
      <c r="AA78" s="19" t="n">
        <v>45995</v>
      </c>
      <c r="AB78" s="19" t="s">
        <v>58</v>
      </c>
      <c r="AC78" s="19" t="s">
        <v>806</v>
      </c>
      <c r="AD78" s="20"/>
      <c r="AE78" s="21" t="n">
        <f aca="true">IF(AND(INT(YEARFRAC(I78,TODAY()))&gt;=25,INT(YEARFRAC(I78,TODAY()))&lt;=35),INT(YEARFRAC(I78,TODAY())),"")</f>
        <v>32</v>
      </c>
      <c r="AF78" s="21" t="str">
        <f aca="true">IF(AND(INT(YEARFRAC(I78,TODAY()))&gt;=36,INT(YEARFRAC(I78,TODAY()))&lt;=45),INT(YEARFRAC(I78,TODAY())),"")</f>
        <v/>
      </c>
      <c r="AG78" s="21" t="str">
        <f aca="true">IF(AND(INT(YEARFRAC(I78,TODAY()))&gt;=46,INT(YEARFRAC(I78,TODAY()))&lt;=50),INT(YEARFRAC(I78,TODAY())),"")</f>
        <v/>
      </c>
      <c r="AH78" s="12"/>
    </row>
    <row r="79" customFormat="false" ht="102.95" hidden="false" customHeight="false" outlineLevel="0" collapsed="false">
      <c r="A79" s="1" t="s">
        <v>807</v>
      </c>
      <c r="B79" s="18" t="s">
        <v>435</v>
      </c>
      <c r="C79" s="12" t="n">
        <v>35</v>
      </c>
      <c r="D79" s="12" t="s">
        <v>43</v>
      </c>
      <c r="E79" s="3" t="s">
        <v>808</v>
      </c>
      <c r="F79" s="3" t="s">
        <v>809</v>
      </c>
      <c r="H79" s="3" t="str">
        <f aca="false" t="array" ref="H79:H79">IF(
  ISBLANK(F79),
  "",
  IF(
    COUNTIF([1]Settings!G$1:G$609, F79) = 1,
    INDEX([1]Settings!H$1:H$609, MATCH(F79, [1]Settings!G$1:G$609, 0)),
    IFERROR(
      INDEX([1]Settings!H$1:H$609,
        MATCH(1,
          ([1]Settings!G$1:G$609=F79) * ([1]Settings!D$1:D$609=G79),
          0
        )
      ),
      ""
    )
  )
)</f>
        <v>Вінницька</v>
      </c>
      <c r="I79" s="18" t="n">
        <v>32205</v>
      </c>
      <c r="J79" s="1" t="s">
        <v>810</v>
      </c>
      <c r="K79" s="2" t="s">
        <v>811</v>
      </c>
      <c r="L79" s="5" t="s">
        <v>812</v>
      </c>
      <c r="M79" s="3" t="s">
        <v>813</v>
      </c>
      <c r="N79" s="3" t="s">
        <v>814</v>
      </c>
      <c r="O79" s="3" t="s">
        <v>51</v>
      </c>
      <c r="P79" s="3" t="s">
        <v>815</v>
      </c>
      <c r="Q79" s="3" t="s">
        <v>816</v>
      </c>
      <c r="R79" s="3" t="s">
        <v>817</v>
      </c>
      <c r="S79" s="5" t="s">
        <v>818</v>
      </c>
      <c r="T79" s="3"/>
      <c r="U79" s="3" t="s">
        <v>56</v>
      </c>
      <c r="V79" s="2" t="n">
        <v>100</v>
      </c>
      <c r="W79" s="5"/>
      <c r="X79" s="19" t="n">
        <v>45995</v>
      </c>
      <c r="Y79" s="19" t="s">
        <v>446</v>
      </c>
      <c r="Z79" s="19" t="str">
        <f aca="false">IF(E79="","",IF(T79="","ні","так"))</f>
        <v>ні</v>
      </c>
      <c r="AA79" s="19" t="n">
        <v>45995</v>
      </c>
      <c r="AB79" s="19" t="s">
        <v>58</v>
      </c>
      <c r="AC79" s="19" t="s">
        <v>111</v>
      </c>
      <c r="AD79" s="20"/>
      <c r="AE79" s="21" t="str">
        <f aca="true">IF(AND(INT(YEARFRAC(I79,TODAY()))&gt;=25,INT(YEARFRAC(I79,TODAY()))&lt;=35),INT(YEARFRAC(I79,TODAY())),"")</f>
        <v/>
      </c>
      <c r="AF79" s="21" t="n">
        <f aca="true">IF(AND(INT(YEARFRAC(I79,TODAY()))&gt;=36,INT(YEARFRAC(I79,TODAY()))&lt;=45),INT(YEARFRAC(I79,TODAY())),"")</f>
        <v>37</v>
      </c>
      <c r="AG79" s="21" t="str">
        <f aca="true">IF(AND(INT(YEARFRAC(I79,TODAY()))&gt;=46,INT(YEARFRAC(I79,TODAY()))&lt;=50),INT(YEARFRAC(I79,TODAY())),"")</f>
        <v/>
      </c>
      <c r="AH79" s="12"/>
    </row>
    <row r="80" customFormat="false" ht="90.25" hidden="false" customHeight="false" outlineLevel="0" collapsed="false">
      <c r="A80" s="1" t="s">
        <v>819</v>
      </c>
      <c r="B80" s="18" t="s">
        <v>435</v>
      </c>
      <c r="C80" s="12" t="n">
        <v>36</v>
      </c>
      <c r="D80" s="3" t="s">
        <v>43</v>
      </c>
      <c r="E80" s="3" t="s">
        <v>820</v>
      </c>
      <c r="F80" s="3" t="s">
        <v>45</v>
      </c>
      <c r="H80" s="3" t="str">
        <f aca="false" t="array" ref="H80:H80">IF(
  ISBLANK(F80),
  "",
  IF(
    COUNTIF([1]Settings!G$1:G$609, F80) = 1,
    INDEX([1]Settings!H$1:H$609, MATCH(F80, [1]Settings!G$1:G$609, 0)),
    IFERROR(
      INDEX([1]Settings!H$1:H$609,
        MATCH(1,
          ([1]Settings!G$1:G$609=F80) * ([1]Settings!D$1:D$609=G80),
          0
        )
      ),
      ""
    )
  )
)</f>
        <v>Житомирська</v>
      </c>
      <c r="I80" s="18" t="n">
        <v>30484</v>
      </c>
      <c r="J80" s="1" t="s">
        <v>821</v>
      </c>
      <c r="K80" s="2" t="s">
        <v>822</v>
      </c>
      <c r="L80" s="5" t="s">
        <v>823</v>
      </c>
      <c r="M80" s="3" t="s">
        <v>474</v>
      </c>
      <c r="N80" s="3" t="s">
        <v>824</v>
      </c>
      <c r="O80" s="3" t="s">
        <v>51</v>
      </c>
      <c r="P80" s="3" t="s">
        <v>825</v>
      </c>
      <c r="Q80" s="3" t="s">
        <v>826</v>
      </c>
      <c r="R80" s="3" t="s">
        <v>827</v>
      </c>
      <c r="S80" s="5" t="s">
        <v>828</v>
      </c>
      <c r="T80" s="3" t="s">
        <v>829</v>
      </c>
      <c r="U80" s="3" t="s">
        <v>56</v>
      </c>
      <c r="V80" s="2" t="n">
        <v>100</v>
      </c>
      <c r="W80" s="5"/>
      <c r="X80" s="19" t="n">
        <v>45995</v>
      </c>
      <c r="Y80" s="19" t="s">
        <v>446</v>
      </c>
      <c r="Z80" s="19" t="str">
        <f aca="false">IF(E80="","",IF(T80="","ні","так"))</f>
        <v>так</v>
      </c>
      <c r="AA80" s="19" t="n">
        <v>45995</v>
      </c>
      <c r="AB80" s="19" t="s">
        <v>58</v>
      </c>
      <c r="AC80" s="19" t="s">
        <v>111</v>
      </c>
      <c r="AD80" s="20"/>
      <c r="AE80" s="21" t="str">
        <f aca="true">IF(AND(INT(YEARFRAC(I80,TODAY()))&gt;=25,INT(YEARFRAC(I80,TODAY()))&lt;=35),INT(YEARFRAC(I80,TODAY())),"")</f>
        <v/>
      </c>
      <c r="AF80" s="21" t="n">
        <f aca="true">IF(AND(INT(YEARFRAC(I80,TODAY()))&gt;=36,INT(YEARFRAC(I80,TODAY()))&lt;=45),INT(YEARFRAC(I80,TODAY())),"")</f>
        <v>42</v>
      </c>
      <c r="AG80" s="21" t="str">
        <f aca="true">IF(AND(INT(YEARFRAC(I80,TODAY()))&gt;=46,INT(YEARFRAC(I80,TODAY()))&lt;=50),INT(YEARFRAC(I80,TODAY())),"")</f>
        <v/>
      </c>
      <c r="AH80" s="12"/>
    </row>
    <row r="81" customFormat="false" ht="102.95" hidden="false" customHeight="false" outlineLevel="0" collapsed="false">
      <c r="A81" s="1" t="s">
        <v>709</v>
      </c>
      <c r="B81" s="18" t="s">
        <v>435</v>
      </c>
      <c r="C81" s="12" t="n">
        <v>37</v>
      </c>
      <c r="D81" s="12" t="s">
        <v>43</v>
      </c>
      <c r="E81" s="3" t="s">
        <v>830</v>
      </c>
      <c r="F81" s="3" t="s">
        <v>137</v>
      </c>
      <c r="H81" s="3" t="str">
        <f aca="false" t="array" ref="H81:H81">IF(
  ISBLANK(F81),
  "",
  IF(
    COUNTIF([1]Settings!G$1:G$609, F81) = 1,
    INDEX([1]Settings!H$1:H$609, MATCH(F81, [1]Settings!G$1:G$609, 0)),
    IFERROR(
      INDEX([1]Settings!H$1:H$609,
        MATCH(1,
          ([1]Settings!G$1:G$609=F81) * ([1]Settings!D$1:D$609=G81),
          0
        )
      ),
      ""
    )
  )
)</f>
        <v>Хмельницька</v>
      </c>
      <c r="I81" s="18" t="n">
        <v>30598</v>
      </c>
      <c r="J81" s="1" t="s">
        <v>831</v>
      </c>
      <c r="K81" s="2" t="s">
        <v>832</v>
      </c>
      <c r="L81" s="5" t="s">
        <v>833</v>
      </c>
      <c r="M81" s="3" t="s">
        <v>834</v>
      </c>
      <c r="N81" s="3" t="s">
        <v>835</v>
      </c>
      <c r="O81" s="3" t="s">
        <v>328</v>
      </c>
      <c r="P81" s="3" t="s">
        <v>836</v>
      </c>
      <c r="Q81" s="3" t="s">
        <v>837</v>
      </c>
      <c r="R81" s="3" t="s">
        <v>838</v>
      </c>
      <c r="S81" s="5" t="s">
        <v>839</v>
      </c>
      <c r="T81" s="3"/>
      <c r="U81" s="3" t="s">
        <v>56</v>
      </c>
      <c r="V81" s="2" t="n">
        <v>100</v>
      </c>
      <c r="W81" s="5"/>
      <c r="X81" s="19" t="n">
        <v>45995</v>
      </c>
      <c r="Y81" s="19" t="s">
        <v>446</v>
      </c>
      <c r="Z81" s="19" t="str">
        <f aca="false">IF(E81="","",IF(T81="","ні","так"))</f>
        <v>ні</v>
      </c>
      <c r="AA81" s="19" t="n">
        <v>45995</v>
      </c>
      <c r="AB81" s="19" t="s">
        <v>58</v>
      </c>
      <c r="AC81" s="19"/>
      <c r="AD81" s="20"/>
      <c r="AE81" s="21" t="str">
        <f aca="true">IF(AND(INT(YEARFRAC(I81,TODAY()))&gt;=25,INT(YEARFRAC(I81,TODAY()))&lt;=35),INT(YEARFRAC(I81,TODAY())),"")</f>
        <v/>
      </c>
      <c r="AF81" s="21" t="n">
        <f aca="true">IF(AND(INT(YEARFRAC(I81,TODAY()))&gt;=36,INT(YEARFRAC(I81,TODAY()))&lt;=45),INT(YEARFRAC(I81,TODAY())),"")</f>
        <v>42</v>
      </c>
      <c r="AG81" s="21" t="str">
        <f aca="true">IF(AND(INT(YEARFRAC(I81,TODAY()))&gt;=46,INT(YEARFRAC(I81,TODAY()))&lt;=50),INT(YEARFRAC(I81,TODAY())),"")</f>
        <v/>
      </c>
      <c r="AH81" s="12"/>
    </row>
    <row r="82" customFormat="false" ht="166.4" hidden="false" customHeight="false" outlineLevel="0" collapsed="false">
      <c r="A82" s="1" t="s">
        <v>840</v>
      </c>
      <c r="B82" s="18" t="s">
        <v>435</v>
      </c>
      <c r="C82" s="12" t="n">
        <v>38</v>
      </c>
      <c r="D82" s="12" t="s">
        <v>43</v>
      </c>
      <c r="E82" s="2" t="s">
        <v>841</v>
      </c>
      <c r="F82" s="3" t="s">
        <v>842</v>
      </c>
      <c r="H82" s="3" t="str">
        <f aca="false" t="array" ref="H82:H82">IF(
  ISBLANK(F82),
  "",
  IF(
    COUNTIF([1]Settings!G$1:G$609, F82) = 1,
    INDEX([1]Settings!H$1:H$609, MATCH(F82, [1]Settings!G$1:G$609, 0)),
    IFERROR(
      INDEX([1]Settings!H$1:H$609,
        MATCH(1,
          ([1]Settings!G$1:G$609=F82) * ([1]Settings!D$1:D$609=G82),
          0
        )
      ),
      ""
    )
  )
)</f>
        <v>Кіровоградська</v>
      </c>
      <c r="I82" s="18" t="n">
        <v>33411</v>
      </c>
      <c r="J82" s="1" t="s">
        <v>843</v>
      </c>
      <c r="K82" s="19" t="s">
        <v>844</v>
      </c>
      <c r="L82" s="5" t="s">
        <v>845</v>
      </c>
      <c r="M82" s="19" t="s">
        <v>669</v>
      </c>
      <c r="N82" s="19" t="s">
        <v>846</v>
      </c>
      <c r="O82" s="3" t="s">
        <v>51</v>
      </c>
      <c r="P82" s="19" t="s">
        <v>847</v>
      </c>
      <c r="Q82" s="19" t="s">
        <v>848</v>
      </c>
      <c r="R82" s="19" t="s">
        <v>849</v>
      </c>
      <c r="S82" s="5" t="s">
        <v>850</v>
      </c>
      <c r="T82" s="3"/>
      <c r="U82" s="3" t="s">
        <v>56</v>
      </c>
      <c r="V82" s="2" t="n">
        <v>100</v>
      </c>
      <c r="W82" s="5"/>
      <c r="X82" s="19" t="n">
        <v>45995</v>
      </c>
      <c r="Y82" s="19" t="s">
        <v>446</v>
      </c>
      <c r="Z82" s="19" t="str">
        <f aca="false">IF(E82="","",IF(T82="","ні","так"))</f>
        <v>ні</v>
      </c>
      <c r="AA82" s="19" t="n">
        <v>45995</v>
      </c>
      <c r="AB82" s="19" t="s">
        <v>58</v>
      </c>
      <c r="AC82" s="19" t="s">
        <v>193</v>
      </c>
      <c r="AE82" s="21" t="n">
        <f aca="true">IF(AND(INT(YEARFRAC(I82,TODAY()))&gt;=25,INT(YEARFRAC(I82,TODAY()))&lt;=35),INT(YEARFRAC(I82,TODAY())),"")</f>
        <v>34</v>
      </c>
      <c r="AF82" s="21" t="str">
        <f aca="true">IF(AND(INT(YEARFRAC(I82,TODAY()))&gt;=36,INT(YEARFRAC(I82,TODAY()))&lt;=45),INT(YEARFRAC(I82,TODAY())),"")</f>
        <v/>
      </c>
      <c r="AG82" s="21" t="str">
        <f aca="true">IF(AND(INT(YEARFRAC(I82,TODAY()))&gt;=46,INT(YEARFRAC(I82,TODAY()))&lt;=50),INT(YEARFRAC(I82,TODAY())),"")</f>
        <v/>
      </c>
      <c r="AH82" s="12"/>
    </row>
    <row r="83" customFormat="false" ht="102.95" hidden="false" customHeight="false" outlineLevel="0" collapsed="false">
      <c r="A83" s="1" t="s">
        <v>851</v>
      </c>
      <c r="B83" s="18" t="s">
        <v>435</v>
      </c>
      <c r="C83" s="12" t="n">
        <v>39</v>
      </c>
      <c r="D83" s="12" t="s">
        <v>43</v>
      </c>
      <c r="E83" s="2" t="s">
        <v>852</v>
      </c>
      <c r="F83" s="3" t="s">
        <v>218</v>
      </c>
      <c r="H83" s="3" t="str">
        <f aca="false" t="array" ref="H83:H83">IF(
  ISBLANK(F83),
  "",
  IF(
    COUNTIF([1]Settings!G$1:G$609, F83) = 1,
    INDEX([1]Settings!H$1:H$609, MATCH(F83, [1]Settings!G$1:G$609, 0)),
    IFERROR(
      INDEX([1]Settings!H$1:H$609,
        MATCH(1,
          ([1]Settings!G$1:G$609=F83) * ([1]Settings!D$1:D$609=G83),
          0
        )
      ),
      ""
    )
  )
)</f>
        <v>Житомирська</v>
      </c>
      <c r="I83" s="18" t="n">
        <v>30657</v>
      </c>
      <c r="J83" s="1" t="s">
        <v>853</v>
      </c>
      <c r="K83" s="19" t="s">
        <v>854</v>
      </c>
      <c r="L83" s="5" t="s">
        <v>855</v>
      </c>
      <c r="M83" s="3" t="s">
        <v>49</v>
      </c>
      <c r="N83" s="3" t="s">
        <v>856</v>
      </c>
      <c r="O83" s="3" t="s">
        <v>51</v>
      </c>
      <c r="P83" s="3" t="s">
        <v>857</v>
      </c>
      <c r="Q83" s="3" t="s">
        <v>858</v>
      </c>
      <c r="R83" s="3" t="s">
        <v>859</v>
      </c>
      <c r="S83" s="5" t="s">
        <v>860</v>
      </c>
      <c r="T83" s="3" t="s">
        <v>861</v>
      </c>
      <c r="U83" s="3" t="s">
        <v>56</v>
      </c>
      <c r="V83" s="2" t="n">
        <v>100</v>
      </c>
      <c r="W83" s="5"/>
      <c r="X83" s="19" t="n">
        <v>45995</v>
      </c>
      <c r="Y83" s="19" t="s">
        <v>446</v>
      </c>
      <c r="Z83" s="19" t="str">
        <f aca="false">IF(E83="","",IF(T83="","ні","так"))</f>
        <v>так</v>
      </c>
      <c r="AA83" s="19" t="n">
        <v>45995</v>
      </c>
      <c r="AB83" s="19" t="s">
        <v>58</v>
      </c>
      <c r="AC83" s="19" t="s">
        <v>193</v>
      </c>
      <c r="AD83" s="20"/>
      <c r="AE83" s="21" t="str">
        <f aca="true">IF(AND(INT(YEARFRAC(I83,TODAY()))&gt;=25,INT(YEARFRAC(I83,TODAY()))&lt;=35),INT(YEARFRAC(I83,TODAY())),"")</f>
        <v/>
      </c>
      <c r="AF83" s="21" t="n">
        <f aca="true">IF(AND(INT(YEARFRAC(I83,TODAY()))&gt;=36,INT(YEARFRAC(I83,TODAY()))&lt;=45),INT(YEARFRAC(I83,TODAY())),"")</f>
        <v>42</v>
      </c>
      <c r="AG83" s="21" t="str">
        <f aca="true">IF(AND(INT(YEARFRAC(I83,TODAY()))&gt;=46,INT(YEARFRAC(I83,TODAY()))&lt;=50),INT(YEARFRAC(I83,TODAY())),"")</f>
        <v/>
      </c>
      <c r="AH83" s="12"/>
    </row>
    <row r="84" customFormat="false" ht="39.55" hidden="false" customHeight="false" outlineLevel="0" collapsed="false">
      <c r="A84" s="1" t="s">
        <v>565</v>
      </c>
      <c r="B84" s="18" t="s">
        <v>435</v>
      </c>
      <c r="C84" s="12" t="n">
        <v>40</v>
      </c>
      <c r="D84" s="12" t="s">
        <v>43</v>
      </c>
      <c r="E84" s="2" t="s">
        <v>862</v>
      </c>
      <c r="F84" s="3" t="s">
        <v>75</v>
      </c>
      <c r="H84" s="3" t="str">
        <f aca="false" t="array" ref="H84:H84">IF(
  ISBLANK(F84),
  "",
  IF(
    COUNTIF([1]Settings!G$1:G$609, F84) = 1,
    INDEX([1]Settings!H$1:H$609, MATCH(F84, [1]Settings!G$1:G$609, 0)),
    IFERROR(
      INDEX([1]Settings!H$1:H$609,
        MATCH(1,
          ([1]Settings!G$1:G$609=F84) * ([1]Settings!D$1:D$609=G84),
          0
        )
      ),
      ""
    )
  )
)</f>
        <v>Вінницька</v>
      </c>
      <c r="I84" s="18" t="n">
        <v>33099</v>
      </c>
      <c r="J84" s="1" t="s">
        <v>863</v>
      </c>
      <c r="K84" s="19" t="s">
        <v>864</v>
      </c>
      <c r="M84" s="3" t="s">
        <v>865</v>
      </c>
      <c r="N84" s="3" t="s">
        <v>866</v>
      </c>
      <c r="O84" s="3" t="s">
        <v>328</v>
      </c>
      <c r="P84" s="3" t="s">
        <v>363</v>
      </c>
      <c r="Q84" s="3" t="s">
        <v>867</v>
      </c>
      <c r="R84" s="3" t="s">
        <v>868</v>
      </c>
      <c r="S84" s="5" t="s">
        <v>869</v>
      </c>
      <c r="T84" s="3"/>
      <c r="U84" s="3" t="s">
        <v>56</v>
      </c>
      <c r="V84" s="2" t="n">
        <v>100</v>
      </c>
      <c r="W84" s="5"/>
      <c r="X84" s="19" t="n">
        <v>45995</v>
      </c>
      <c r="Y84" s="19" t="s">
        <v>446</v>
      </c>
      <c r="Z84" s="19" t="str">
        <f aca="false">IF(E84="","",IF(T84="","ні","так"))</f>
        <v>ні</v>
      </c>
      <c r="AA84" s="19" t="n">
        <v>45995</v>
      </c>
      <c r="AB84" s="19" t="s">
        <v>58</v>
      </c>
      <c r="AC84" s="19"/>
      <c r="AD84" s="20"/>
      <c r="AE84" s="21" t="n">
        <f aca="true">IF(AND(INT(YEARFRAC(I84,TODAY()))&gt;=25,INT(YEARFRAC(I84,TODAY()))&lt;=35),INT(YEARFRAC(I84,TODAY())),"")</f>
        <v>35</v>
      </c>
      <c r="AF84" s="21" t="str">
        <f aca="true">IF(AND(INT(YEARFRAC(I84,TODAY()))&gt;=36,INT(YEARFRAC(I84,TODAY()))&lt;=45),INT(YEARFRAC(I84,TODAY())),"")</f>
        <v/>
      </c>
      <c r="AG84" s="21" t="str">
        <f aca="true">IF(AND(INT(YEARFRAC(I84,TODAY()))&gt;=46,INT(YEARFRAC(I84,TODAY()))&lt;=50),INT(YEARFRAC(I84,TODAY())),"")</f>
        <v/>
      </c>
      <c r="AH84" s="12"/>
    </row>
    <row r="85" customFormat="false" ht="102.95" hidden="false" customHeight="false" outlineLevel="0" collapsed="false">
      <c r="A85" s="1" t="s">
        <v>652</v>
      </c>
      <c r="B85" s="18" t="s">
        <v>435</v>
      </c>
      <c r="C85" s="12" t="n">
        <v>41</v>
      </c>
      <c r="D85" s="12" t="s">
        <v>43</v>
      </c>
      <c r="E85" s="2" t="s">
        <v>870</v>
      </c>
      <c r="F85" s="3" t="s">
        <v>599</v>
      </c>
      <c r="H85" s="3" t="str">
        <f aca="false" t="array" ref="H85:H85">IF(
  ISBLANK(F85),
  "",
  IF(
    COUNTIF([1]Settings!G$1:G$609, F85) = 1,
    INDEX([1]Settings!H$1:H$609, MATCH(F85, [1]Settings!G$1:G$609, 0)),
    IFERROR(
      INDEX([1]Settings!H$1:H$609,
        MATCH(1,
          ([1]Settings!G$1:G$609=F85) * ([1]Settings!D$1:D$609=G85),
          0
        )
      ),
      ""
    )
  )
)</f>
        <v>Тернопільська</v>
      </c>
      <c r="I85" s="18" t="n">
        <v>36152</v>
      </c>
      <c r="J85" s="1" t="s">
        <v>871</v>
      </c>
      <c r="K85" s="2" t="s">
        <v>872</v>
      </c>
      <c r="L85" s="5" t="s">
        <v>873</v>
      </c>
      <c r="M85" s="3" t="s">
        <v>874</v>
      </c>
      <c r="N85" s="3" t="s">
        <v>875</v>
      </c>
      <c r="O85" s="3" t="s">
        <v>51</v>
      </c>
      <c r="P85" s="3" t="s">
        <v>876</v>
      </c>
      <c r="Q85" s="3" t="s">
        <v>877</v>
      </c>
      <c r="R85" s="3" t="s">
        <v>878</v>
      </c>
      <c r="S85" s="5" t="s">
        <v>879</v>
      </c>
      <c r="T85" s="3"/>
      <c r="U85" s="3" t="s">
        <v>56</v>
      </c>
      <c r="V85" s="2" t="n">
        <v>100</v>
      </c>
      <c r="W85" s="5"/>
      <c r="X85" s="19" t="n">
        <v>45995</v>
      </c>
      <c r="Y85" s="19" t="s">
        <v>446</v>
      </c>
      <c r="Z85" s="19" t="str">
        <f aca="false">IF(E85="","",IF(T85="","ні","так"))</f>
        <v>ні</v>
      </c>
      <c r="AA85" s="19" t="n">
        <v>45995</v>
      </c>
      <c r="AB85" s="19" t="s">
        <v>58</v>
      </c>
      <c r="AC85" s="19" t="s">
        <v>806</v>
      </c>
      <c r="AD85" s="20"/>
      <c r="AE85" s="21" t="n">
        <f aca="true">IF(AND(INT(YEARFRAC(I85,TODAY()))&gt;=25,INT(YEARFRAC(I85,TODAY()))&lt;=35),INT(YEARFRAC(I85,TODAY())),"")</f>
        <v>26</v>
      </c>
      <c r="AF85" s="21" t="str">
        <f aca="true">IF(AND(INT(YEARFRAC(I85,TODAY()))&gt;=36,INT(YEARFRAC(I85,TODAY()))&lt;=45),INT(YEARFRAC(I85,TODAY())),"")</f>
        <v/>
      </c>
      <c r="AG85" s="21" t="str">
        <f aca="true">IF(AND(INT(YEARFRAC(I85,TODAY()))&gt;=46,INT(YEARFRAC(I85,TODAY()))&lt;=50),INT(YEARFRAC(I85,TODAY())),"")</f>
        <v/>
      </c>
      <c r="AH85" s="12"/>
    </row>
    <row r="86" customFormat="false" ht="204.45" hidden="false" customHeight="false" outlineLevel="0" collapsed="false">
      <c r="A86" s="1" t="s">
        <v>774</v>
      </c>
      <c r="B86" s="18" t="s">
        <v>435</v>
      </c>
      <c r="C86" s="12" t="n">
        <v>42</v>
      </c>
      <c r="D86" s="3" t="s">
        <v>43</v>
      </c>
      <c r="E86" s="3" t="s">
        <v>880</v>
      </c>
      <c r="F86" s="3" t="s">
        <v>241</v>
      </c>
      <c r="H86" s="3" t="str">
        <f aca="false" t="array" ref="H86:H86">IF(
  ISBLANK(F86),
  "",
  IF(
    COUNTIF([1]Settings!G$1:G$609, F86) = 1,
    INDEX([1]Settings!H$1:H$609, MATCH(F86, [1]Settings!G$1:G$609, 0)),
    IFERROR(
      INDEX([1]Settings!H$1:H$609,
        MATCH(1,
          ([1]Settings!G$1:G$609=F86) * ([1]Settings!D$1:D$609=G86),
          0
        )
      ),
      ""
    )
  )
)</f>
        <v>Хмельницька</v>
      </c>
      <c r="I86" s="18" t="n">
        <v>29267</v>
      </c>
      <c r="J86" s="1" t="s">
        <v>881</v>
      </c>
      <c r="K86" s="2" t="s">
        <v>882</v>
      </c>
      <c r="L86" s="5" t="s">
        <v>883</v>
      </c>
      <c r="M86" s="3" t="s">
        <v>884</v>
      </c>
      <c r="N86" s="3" t="s">
        <v>885</v>
      </c>
      <c r="O86" s="3" t="s">
        <v>51</v>
      </c>
      <c r="P86" s="3" t="s">
        <v>886</v>
      </c>
      <c r="Q86" s="3" t="s">
        <v>887</v>
      </c>
      <c r="R86" s="3" t="s">
        <v>888</v>
      </c>
      <c r="S86" s="5" t="s">
        <v>889</v>
      </c>
      <c r="T86" s="3"/>
      <c r="U86" s="3" t="s">
        <v>56</v>
      </c>
      <c r="V86" s="2" t="n">
        <v>100</v>
      </c>
      <c r="W86" s="5"/>
      <c r="X86" s="19" t="n">
        <v>45995</v>
      </c>
      <c r="Y86" s="19" t="s">
        <v>446</v>
      </c>
      <c r="Z86" s="19" t="str">
        <f aca="false">IF(E86="","",IF(T86="","ні","так"))</f>
        <v>ні</v>
      </c>
      <c r="AA86" s="19" t="n">
        <v>45995</v>
      </c>
      <c r="AB86" s="19" t="s">
        <v>58</v>
      </c>
      <c r="AC86" s="19"/>
      <c r="AD86" s="20"/>
      <c r="AE86" s="21" t="str">
        <f aca="true">IF(AND(INT(YEARFRAC(I86,TODAY()))&gt;=25,INT(YEARFRAC(I86,TODAY()))&lt;=35),INT(YEARFRAC(I86,TODAY())),"")</f>
        <v/>
      </c>
      <c r="AF86" s="21" t="n">
        <f aca="true">IF(AND(INT(YEARFRAC(I86,TODAY()))&gt;=36,INT(YEARFRAC(I86,TODAY()))&lt;=45),INT(YEARFRAC(I86,TODAY())),"")</f>
        <v>45</v>
      </c>
      <c r="AG86" s="21" t="str">
        <f aca="true">IF(AND(INT(YEARFRAC(I86,TODAY()))&gt;=46,INT(YEARFRAC(I86,TODAY()))&lt;=50),INT(YEARFRAC(I86,TODAY())),"")</f>
        <v/>
      </c>
      <c r="AH86" s="12"/>
    </row>
    <row r="87" customFormat="false" ht="102.95" hidden="false" customHeight="false" outlineLevel="0" collapsed="false">
      <c r="A87" s="1" t="s">
        <v>890</v>
      </c>
      <c r="B87" s="18" t="s">
        <v>435</v>
      </c>
      <c r="C87" s="12" t="n">
        <v>43</v>
      </c>
      <c r="D87" s="3" t="s">
        <v>43</v>
      </c>
      <c r="E87" s="3" t="s">
        <v>891</v>
      </c>
      <c r="F87" s="3" t="s">
        <v>460</v>
      </c>
      <c r="H87" s="3" t="str">
        <f aca="false" t="array" ref="H87:H87">IF(
  ISBLANK(F87),
  "",
  IF(
    COUNTIF([1]Settings!G$1:G$609, F87) = 1,
    INDEX([1]Settings!H$1:H$609, MATCH(F87, [1]Settings!G$1:G$609, 0)),
    IFERROR(
      INDEX([1]Settings!H$1:H$609,
        MATCH(1,
          ([1]Settings!G$1:G$609=F87) * ([1]Settings!D$1:D$609=G87),
          0
        )
      ),
      ""
    )
  )
)</f>
        <v>Хмельницька</v>
      </c>
      <c r="I87" s="18" t="n">
        <v>32744</v>
      </c>
      <c r="J87" s="5" t="s">
        <v>892</v>
      </c>
      <c r="K87" s="2" t="s">
        <v>893</v>
      </c>
      <c r="L87" s="5" t="s">
        <v>894</v>
      </c>
      <c r="M87" s="3" t="s">
        <v>895</v>
      </c>
      <c r="N87" s="3" t="s">
        <v>896</v>
      </c>
      <c r="O87" s="3" t="s">
        <v>328</v>
      </c>
      <c r="P87" s="3" t="s">
        <v>897</v>
      </c>
      <c r="Q87" s="3" t="s">
        <v>898</v>
      </c>
      <c r="R87" s="3" t="s">
        <v>899</v>
      </c>
      <c r="S87" s="5" t="s">
        <v>900</v>
      </c>
      <c r="T87" s="3"/>
      <c r="U87" s="3" t="s">
        <v>56</v>
      </c>
      <c r="V87" s="2" t="n">
        <v>100</v>
      </c>
      <c r="W87" s="5"/>
      <c r="X87" s="19" t="n">
        <v>45995</v>
      </c>
      <c r="Y87" s="19" t="s">
        <v>446</v>
      </c>
      <c r="Z87" s="19" t="str">
        <f aca="false">IF(E87="","",IF(T87="","ні","так"))</f>
        <v>ні</v>
      </c>
      <c r="AA87" s="19" t="n">
        <v>45995</v>
      </c>
      <c r="AB87" s="19" t="s">
        <v>58</v>
      </c>
      <c r="AC87" s="19" t="s">
        <v>193</v>
      </c>
      <c r="AD87" s="20"/>
      <c r="AE87" s="21" t="str">
        <f aca="true">IF(AND(INT(YEARFRAC(I87,TODAY()))&gt;=25,INT(YEARFRAC(I87,TODAY()))&lt;=35),INT(YEARFRAC(I87,TODAY())),"")</f>
        <v/>
      </c>
      <c r="AF87" s="21" t="n">
        <f aca="true">IF(AND(INT(YEARFRAC(I87,TODAY()))&gt;=36,INT(YEARFRAC(I87,TODAY()))&lt;=45),INT(YEARFRAC(I87,TODAY())),"")</f>
        <v>36</v>
      </c>
      <c r="AG87" s="21" t="str">
        <f aca="true">IF(AND(INT(YEARFRAC(I87,TODAY()))&gt;=46,INT(YEARFRAC(I87,TODAY()))&lt;=50),INT(YEARFRAC(I87,TODAY())),"")</f>
        <v/>
      </c>
      <c r="AH87" s="12"/>
    </row>
    <row r="88" customFormat="false" ht="90.25" hidden="false" customHeight="false" outlineLevel="0" collapsed="false">
      <c r="A88" s="1" t="s">
        <v>731</v>
      </c>
      <c r="B88" s="18" t="s">
        <v>435</v>
      </c>
      <c r="C88" s="12" t="n">
        <v>44</v>
      </c>
      <c r="D88" s="12" t="s">
        <v>503</v>
      </c>
      <c r="E88" s="2" t="s">
        <v>901</v>
      </c>
      <c r="F88" s="3" t="s">
        <v>265</v>
      </c>
      <c r="H88" s="3" t="str">
        <f aca="false" t="array" ref="H88:H88">IF(
  ISBLANK(F88),
  "",
  IF(
    COUNTIF([1]Settings!G$1:G$609, F88) = 1,
    INDEX([1]Settings!H$1:H$609, MATCH(F88, [1]Settings!G$1:G$609, 0)),
    IFERROR(
      INDEX([1]Settings!H$1:H$609,
        MATCH(1,
          ([1]Settings!G$1:G$609=F88) * ([1]Settings!D$1:D$609=G88),
          0
        )
      ),
      ""
    )
  )
)</f>
        <v>Хмельницька</v>
      </c>
      <c r="I88" s="18" t="n">
        <v>29816</v>
      </c>
      <c r="J88" s="1" t="s">
        <v>902</v>
      </c>
      <c r="K88" s="3" t="s">
        <v>903</v>
      </c>
      <c r="L88" s="5" t="s">
        <v>904</v>
      </c>
      <c r="M88" s="3" t="s">
        <v>905</v>
      </c>
      <c r="N88" s="3" t="s">
        <v>906</v>
      </c>
      <c r="O88" s="3" t="s">
        <v>51</v>
      </c>
      <c r="P88" s="3" t="s">
        <v>907</v>
      </c>
      <c r="Q88" s="3" t="s">
        <v>908</v>
      </c>
      <c r="R88" s="3" t="s">
        <v>909</v>
      </c>
      <c r="S88" s="5" t="s">
        <v>910</v>
      </c>
      <c r="T88" s="3" t="s">
        <v>911</v>
      </c>
      <c r="U88" s="3" t="s">
        <v>56</v>
      </c>
      <c r="V88" s="2" t="n">
        <v>100</v>
      </c>
      <c r="W88" s="5"/>
      <c r="X88" s="19" t="n">
        <v>45995</v>
      </c>
      <c r="Y88" s="19" t="s">
        <v>446</v>
      </c>
      <c r="Z88" s="19" t="str">
        <f aca="false">IF(E88="","",IF(T88="","ні","так"))</f>
        <v>так</v>
      </c>
      <c r="AA88" s="19" t="n">
        <v>45995</v>
      </c>
      <c r="AB88" s="19" t="s">
        <v>58</v>
      </c>
      <c r="AC88" s="19" t="s">
        <v>111</v>
      </c>
      <c r="AD88" s="20"/>
      <c r="AE88" s="21" t="str">
        <f aca="true">IF(AND(INT(YEARFRAC(I88,TODAY()))&gt;=25,INT(YEARFRAC(I88,TODAY()))&lt;=35),INT(YEARFRAC(I88,TODAY())),"")</f>
        <v/>
      </c>
      <c r="AF88" s="21" t="n">
        <f aca="true">IF(AND(INT(YEARFRAC(I88,TODAY()))&gt;=36,INT(YEARFRAC(I88,TODAY()))&lt;=45),INT(YEARFRAC(I88,TODAY())),"")</f>
        <v>44</v>
      </c>
      <c r="AG88" s="21" t="str">
        <f aca="true">IF(AND(INT(YEARFRAC(I88,TODAY()))&gt;=46,INT(YEARFRAC(I88,TODAY()))&lt;=50),INT(YEARFRAC(I88,TODAY())),"")</f>
        <v/>
      </c>
      <c r="AH88" s="12"/>
    </row>
    <row r="89" customFormat="false" ht="102.95" hidden="false" customHeight="false" outlineLevel="0" collapsed="false">
      <c r="A89" s="1" t="s">
        <v>912</v>
      </c>
      <c r="B89" s="18" t="s">
        <v>435</v>
      </c>
      <c r="C89" s="12" t="n">
        <v>45</v>
      </c>
      <c r="D89" s="12" t="s">
        <v>43</v>
      </c>
      <c r="E89" s="2" t="s">
        <v>913</v>
      </c>
      <c r="F89" s="3" t="s">
        <v>265</v>
      </c>
      <c r="H89" s="3" t="str">
        <f aca="false" t="array" ref="H89:H89">IF(
  ISBLANK(F89),
  "",
  IF(
    COUNTIF([1]Settings!G$1:G$609, F89) = 1,
    INDEX([1]Settings!H$1:H$609, MATCH(F89, [1]Settings!G$1:G$609, 0)),
    IFERROR(
      INDEX([1]Settings!H$1:H$609,
        MATCH(1,
          ([1]Settings!G$1:G$609=F89) * ([1]Settings!D$1:D$609=G89),
          0
        )
      ),
      ""
    )
  )
)</f>
        <v>Хмельницька</v>
      </c>
      <c r="I89" s="18" t="n">
        <v>30571</v>
      </c>
      <c r="J89" s="1" t="s">
        <v>914</v>
      </c>
      <c r="K89" s="19" t="s">
        <v>915</v>
      </c>
      <c r="L89" s="5" t="s">
        <v>916</v>
      </c>
      <c r="M89" s="19" t="s">
        <v>917</v>
      </c>
      <c r="N89" s="19" t="s">
        <v>918</v>
      </c>
      <c r="O89" s="3" t="s">
        <v>51</v>
      </c>
      <c r="P89" s="19" t="s">
        <v>919</v>
      </c>
      <c r="Q89" s="19" t="s">
        <v>920</v>
      </c>
      <c r="R89" s="19" t="s">
        <v>921</v>
      </c>
      <c r="S89" s="5" t="s">
        <v>922</v>
      </c>
      <c r="T89" s="3"/>
      <c r="U89" s="3" t="s">
        <v>56</v>
      </c>
      <c r="V89" s="2" t="n">
        <v>100</v>
      </c>
      <c r="W89" s="5"/>
      <c r="X89" s="19" t="n">
        <v>45995</v>
      </c>
      <c r="Y89" s="19" t="s">
        <v>446</v>
      </c>
      <c r="Z89" s="19" t="str">
        <f aca="false">IF(E89="","",IF(T89="","ні","так"))</f>
        <v>ні</v>
      </c>
      <c r="AA89" s="19" t="n">
        <v>45995</v>
      </c>
      <c r="AB89" s="19" t="s">
        <v>58</v>
      </c>
      <c r="AC89" s="19" t="s">
        <v>111</v>
      </c>
      <c r="AD89" s="20"/>
      <c r="AE89" s="21" t="str">
        <f aca="true">IF(AND(INT(YEARFRAC(I89,TODAY()))&gt;=25,INT(YEARFRAC(I89,TODAY()))&lt;=35),INT(YEARFRAC(I89,TODAY())),"")</f>
        <v/>
      </c>
      <c r="AF89" s="21" t="n">
        <f aca="true">IF(AND(INT(YEARFRAC(I89,TODAY()))&gt;=36,INT(YEARFRAC(I89,TODAY()))&lt;=45),INT(YEARFRAC(I89,TODAY())),"")</f>
        <v>42</v>
      </c>
      <c r="AG89" s="21" t="str">
        <f aca="true">IF(AND(INT(YEARFRAC(I89,TODAY()))&gt;=46,INT(YEARFRAC(I89,TODAY()))&lt;=50),INT(YEARFRAC(I89,TODAY())),"")</f>
        <v/>
      </c>
      <c r="AH89" s="12"/>
    </row>
    <row r="90" customFormat="false" ht="204.45" hidden="false" customHeight="false" outlineLevel="0" collapsed="false">
      <c r="A90" s="1" t="s">
        <v>819</v>
      </c>
      <c r="B90" s="18" t="s">
        <v>435</v>
      </c>
      <c r="C90" s="12" t="n">
        <v>46</v>
      </c>
      <c r="D90" s="12" t="s">
        <v>43</v>
      </c>
      <c r="E90" s="2" t="s">
        <v>923</v>
      </c>
      <c r="F90" s="3" t="s">
        <v>45</v>
      </c>
      <c r="H90" s="3" t="str">
        <f aca="false" t="array" ref="H90:H90">IF(
  ISBLANK(F90),
  "",
  IF(
    COUNTIF([1]Settings!G$1:G$609, F90) = 1,
    INDEX([1]Settings!H$1:H$609, MATCH(F90, [1]Settings!G$1:G$609, 0)),
    IFERROR(
      INDEX([1]Settings!H$1:H$609,
        MATCH(1,
          ([1]Settings!G$1:G$609=F90) * ([1]Settings!D$1:D$609=G90),
          0
        )
      ),
      ""
    )
  )
)</f>
        <v>Житомирська</v>
      </c>
      <c r="I90" s="18" t="n">
        <v>33539</v>
      </c>
      <c r="J90" s="1" t="s">
        <v>924</v>
      </c>
      <c r="K90" s="3" t="s">
        <v>925</v>
      </c>
      <c r="L90" s="5" t="s">
        <v>926</v>
      </c>
      <c r="M90" s="3" t="s">
        <v>927</v>
      </c>
      <c r="N90" s="3" t="s">
        <v>928</v>
      </c>
      <c r="O90" s="3" t="s">
        <v>51</v>
      </c>
      <c r="P90" s="3" t="s">
        <v>929</v>
      </c>
      <c r="Q90" s="3" t="s">
        <v>930</v>
      </c>
      <c r="R90" s="3" t="s">
        <v>931</v>
      </c>
      <c r="S90" s="5" t="s">
        <v>932</v>
      </c>
      <c r="T90" s="3"/>
      <c r="U90" s="3" t="s">
        <v>56</v>
      </c>
      <c r="V90" s="2" t="n">
        <v>100</v>
      </c>
      <c r="W90" s="5"/>
      <c r="X90" s="19" t="n">
        <v>45995</v>
      </c>
      <c r="Y90" s="19" t="s">
        <v>446</v>
      </c>
      <c r="Z90" s="19" t="str">
        <f aca="false">IF(E90="","",IF(T90="","ні","так"))</f>
        <v>ні</v>
      </c>
      <c r="AA90" s="19" t="n">
        <v>45995</v>
      </c>
      <c r="AB90" s="19" t="s">
        <v>58</v>
      </c>
      <c r="AC90" s="19" t="s">
        <v>111</v>
      </c>
      <c r="AD90" s="20"/>
      <c r="AE90" s="21" t="n">
        <f aca="true">IF(AND(INT(YEARFRAC(I90,TODAY()))&gt;=25,INT(YEARFRAC(I90,TODAY()))&lt;=35),INT(YEARFRAC(I90,TODAY())),"")</f>
        <v>34</v>
      </c>
      <c r="AF90" s="21" t="str">
        <f aca="true">IF(AND(INT(YEARFRAC(I90,TODAY()))&gt;=36,INT(YEARFRAC(I90,TODAY()))&lt;=45),INT(YEARFRAC(I90,TODAY())),"")</f>
        <v/>
      </c>
      <c r="AG90" s="21" t="str">
        <f aca="true">IF(AND(INT(YEARFRAC(I90,TODAY()))&gt;=46,INT(YEARFRAC(I90,TODAY()))&lt;=50),INT(YEARFRAC(I90,TODAY())),"")</f>
        <v/>
      </c>
      <c r="AH90" s="12"/>
    </row>
    <row r="91" customFormat="false" ht="90.25" hidden="false" customHeight="false" outlineLevel="0" collapsed="false">
      <c r="A91" s="1" t="s">
        <v>565</v>
      </c>
      <c r="B91" s="18" t="s">
        <v>435</v>
      </c>
      <c r="C91" s="12" t="n">
        <v>47</v>
      </c>
      <c r="D91" s="12" t="s">
        <v>43</v>
      </c>
      <c r="E91" s="2" t="s">
        <v>933</v>
      </c>
      <c r="F91" s="3" t="s">
        <v>75</v>
      </c>
      <c r="H91" s="3" t="str">
        <f aca="false" t="array" ref="H91:H91">IF(
  ISBLANK(F91),
  "",
  IF(
    COUNTIF([1]Settings!G$1:G$609, F91) = 1,
    INDEX([1]Settings!H$1:H$609, MATCH(F91, [1]Settings!G$1:G$609, 0)),
    IFERROR(
      INDEX([1]Settings!H$1:H$609,
        MATCH(1,
          ([1]Settings!G$1:G$609=F91) * ([1]Settings!D$1:D$609=G91),
          0
        )
      ),
      ""
    )
  )
)</f>
        <v>Вінницька</v>
      </c>
      <c r="I91" s="18" t="n">
        <v>30631</v>
      </c>
      <c r="J91" s="1" t="s">
        <v>934</v>
      </c>
      <c r="K91" s="19" t="s">
        <v>935</v>
      </c>
      <c r="L91" s="5" t="s">
        <v>936</v>
      </c>
      <c r="M91" s="19" t="s">
        <v>937</v>
      </c>
      <c r="N91" s="19" t="s">
        <v>938</v>
      </c>
      <c r="O91" s="3" t="s">
        <v>93</v>
      </c>
      <c r="P91" s="19" t="s">
        <v>939</v>
      </c>
      <c r="Q91" s="19" t="s">
        <v>940</v>
      </c>
      <c r="R91" s="19" t="s">
        <v>941</v>
      </c>
      <c r="S91" s="5" t="s">
        <v>942</v>
      </c>
      <c r="T91" s="3"/>
      <c r="U91" s="3" t="s">
        <v>56</v>
      </c>
      <c r="V91" s="2" t="n">
        <v>100</v>
      </c>
      <c r="W91" s="5"/>
      <c r="X91" s="19" t="n">
        <v>45995</v>
      </c>
      <c r="Y91" s="19" t="s">
        <v>446</v>
      </c>
      <c r="Z91" s="19" t="str">
        <f aca="false">IF(E91="","",IF(T91="","ні","так"))</f>
        <v>ні</v>
      </c>
      <c r="AA91" s="19" t="n">
        <v>45995</v>
      </c>
      <c r="AB91" s="19" t="s">
        <v>58</v>
      </c>
      <c r="AC91" s="19"/>
      <c r="AD91" s="20"/>
      <c r="AE91" s="21" t="str">
        <f aca="true">IF(AND(INT(YEARFRAC(I91,TODAY()))&gt;=25,INT(YEARFRAC(I91,TODAY()))&lt;=35),INT(YEARFRAC(I91,TODAY())),"")</f>
        <v/>
      </c>
      <c r="AF91" s="21" t="n">
        <f aca="true">IF(AND(INT(YEARFRAC(I91,TODAY()))&gt;=36,INT(YEARFRAC(I91,TODAY()))&lt;=45),INT(YEARFRAC(I91,TODAY())),"")</f>
        <v>42</v>
      </c>
      <c r="AG91" s="21" t="str">
        <f aca="true">IF(AND(INT(YEARFRAC(I91,TODAY()))&gt;=46,INT(YEARFRAC(I91,TODAY()))&lt;=50),INT(YEARFRAC(I91,TODAY())),"")</f>
        <v/>
      </c>
      <c r="AH91" s="12"/>
    </row>
    <row r="92" customFormat="false" ht="64.9" hidden="false" customHeight="false" outlineLevel="0" collapsed="false">
      <c r="A92" s="1" t="s">
        <v>943</v>
      </c>
      <c r="B92" s="18" t="s">
        <v>435</v>
      </c>
      <c r="C92" s="12" t="n">
        <v>48</v>
      </c>
      <c r="D92" s="12" t="s">
        <v>43</v>
      </c>
      <c r="E92" s="3" t="s">
        <v>944</v>
      </c>
      <c r="F92" s="3" t="s">
        <v>700</v>
      </c>
      <c r="H92" s="3" t="str">
        <f aca="false" t="array" ref="H92:H92">IF(
  ISBLANK(F92),
  "",
  IF(
    COUNTIF([1]Settings!G$1:G$609, F92) = 1,
    INDEX([1]Settings!H$1:H$609, MATCH(F92, [1]Settings!G$1:G$609, 0)),
    IFERROR(
      INDEX([1]Settings!H$1:H$609,
        MATCH(1,
          ([1]Settings!G$1:G$609=F92) * ([1]Settings!D$1:D$609=G92),
          0
        )
      ),
      ""
    )
  )
)</f>
        <v>Кіровоградська</v>
      </c>
      <c r="I92" s="18" t="n">
        <v>29132</v>
      </c>
      <c r="J92" s="1" t="s">
        <v>945</v>
      </c>
      <c r="K92" s="2" t="s">
        <v>946</v>
      </c>
      <c r="L92" s="5" t="s">
        <v>947</v>
      </c>
      <c r="M92" s="3" t="s">
        <v>948</v>
      </c>
      <c r="N92" s="3" t="s">
        <v>949</v>
      </c>
      <c r="O92" s="3" t="s">
        <v>328</v>
      </c>
      <c r="P92" s="3" t="s">
        <v>363</v>
      </c>
      <c r="Q92" s="3" t="s">
        <v>950</v>
      </c>
      <c r="R92" s="3" t="s">
        <v>951</v>
      </c>
      <c r="S92" s="5" t="s">
        <v>952</v>
      </c>
      <c r="T92" s="3"/>
      <c r="U92" s="3" t="s">
        <v>56</v>
      </c>
      <c r="V92" s="2" t="n">
        <v>100</v>
      </c>
      <c r="W92" s="5"/>
      <c r="X92" s="19" t="n">
        <v>45995</v>
      </c>
      <c r="Y92" s="19" t="s">
        <v>446</v>
      </c>
      <c r="Z92" s="19" t="str">
        <f aca="false">IF(E92="","",IF(T92="","ні","так"))</f>
        <v>ні</v>
      </c>
      <c r="AA92" s="19" t="n">
        <v>45994</v>
      </c>
      <c r="AB92" s="19" t="s">
        <v>58</v>
      </c>
      <c r="AC92" s="19" t="s">
        <v>193</v>
      </c>
      <c r="AD92" s="20"/>
      <c r="AE92" s="21" t="str">
        <f aca="true">IF(AND(INT(YEARFRAC(I92,TODAY()))&gt;=25,INT(YEARFRAC(I92,TODAY()))&lt;=35),INT(YEARFRAC(I92,TODAY())),"")</f>
        <v/>
      </c>
      <c r="AF92" s="21" t="str">
        <f aca="true">IF(AND(INT(YEARFRAC(I92,TODAY()))&gt;=36,INT(YEARFRAC(I92,TODAY()))&lt;=45),INT(YEARFRAC(I92,TODAY())),"")</f>
        <v/>
      </c>
      <c r="AG92" s="21" t="n">
        <f aca="true">IF(AND(INT(YEARFRAC(I92,TODAY()))&gt;=46,INT(YEARFRAC(I92,TODAY()))&lt;=50),INT(YEARFRAC(I92,TODAY())),"")</f>
        <v>46</v>
      </c>
      <c r="AH92" s="12"/>
    </row>
    <row r="93" customFormat="false" ht="115.65" hidden="false" customHeight="false" outlineLevel="0" collapsed="false">
      <c r="A93" s="1" t="s">
        <v>576</v>
      </c>
      <c r="B93" s="18" t="s">
        <v>435</v>
      </c>
      <c r="C93" s="12" t="n">
        <v>49</v>
      </c>
      <c r="D93" s="12" t="s">
        <v>953</v>
      </c>
      <c r="E93" s="2" t="s">
        <v>954</v>
      </c>
      <c r="F93" s="3" t="s">
        <v>62</v>
      </c>
      <c r="H93" s="3" t="str">
        <f aca="false" t="array" ref="H93:H93">IF(
  ISBLANK(F93),
  "",
  IF(
    COUNTIF([1]Settings!G$1:G$609, F93) = 1,
    INDEX([1]Settings!H$1:H$609, MATCH(F93, [1]Settings!G$1:G$609, 0)),
    IFERROR(
      INDEX([1]Settings!H$1:H$609,
        MATCH(1,
          ([1]Settings!G$1:G$609=F93) * ([1]Settings!D$1:D$609=G93),
          0
        )
      ),
      ""
    )
  )
)</f>
        <v>Київ обл</v>
      </c>
      <c r="I93" s="18" t="n">
        <v>29546</v>
      </c>
      <c r="J93" s="1" t="s">
        <v>955</v>
      </c>
      <c r="K93" s="3" t="s">
        <v>956</v>
      </c>
      <c r="M93" s="3" t="s">
        <v>957</v>
      </c>
      <c r="N93" s="3" t="s">
        <v>958</v>
      </c>
      <c r="O93" s="3" t="s">
        <v>328</v>
      </c>
      <c r="P93" s="3" t="s">
        <v>959</v>
      </c>
      <c r="Q93" s="3" t="s">
        <v>960</v>
      </c>
      <c r="R93" s="3" t="s">
        <v>961</v>
      </c>
      <c r="S93" s="5" t="s">
        <v>962</v>
      </c>
      <c r="T93" s="3" t="s">
        <v>963</v>
      </c>
      <c r="U93" s="3" t="s">
        <v>56</v>
      </c>
      <c r="V93" s="2" t="n">
        <v>100</v>
      </c>
      <c r="W93" s="5"/>
      <c r="X93" s="19" t="n">
        <v>45995</v>
      </c>
      <c r="Y93" s="19" t="s">
        <v>446</v>
      </c>
      <c r="Z93" s="19" t="str">
        <f aca="false">IF(E93="","",IF(T93="","ні","так"))</f>
        <v>так</v>
      </c>
      <c r="AA93" s="19" t="n">
        <v>45995</v>
      </c>
      <c r="AB93" s="19" t="s">
        <v>58</v>
      </c>
      <c r="AC93" s="19"/>
      <c r="AD93" s="20"/>
      <c r="AE93" s="21" t="str">
        <f aca="true">IF(AND(INT(YEARFRAC(I93,TODAY()))&gt;=25,INT(YEARFRAC(I93,TODAY()))&lt;=35),INT(YEARFRAC(I93,TODAY())),"")</f>
        <v/>
      </c>
      <c r="AF93" s="21" t="n">
        <f aca="true">IF(AND(INT(YEARFRAC(I93,TODAY()))&gt;=36,INT(YEARFRAC(I93,TODAY()))&lt;=45),INT(YEARFRAC(I93,TODAY())),"")</f>
        <v>45</v>
      </c>
      <c r="AG93" s="21" t="str">
        <f aca="true">IF(AND(INT(YEARFRAC(I93,TODAY()))&gt;=46,INT(YEARFRAC(I93,TODAY()))&lt;=50),INT(YEARFRAC(I93,TODAY())),"")</f>
        <v/>
      </c>
      <c r="AH93" s="12"/>
    </row>
    <row r="94" customFormat="false" ht="77.6" hidden="false" customHeight="false" outlineLevel="0" collapsed="false">
      <c r="A94" s="1" t="s">
        <v>819</v>
      </c>
      <c r="B94" s="18" t="s">
        <v>435</v>
      </c>
      <c r="C94" s="12" t="n">
        <v>50</v>
      </c>
      <c r="D94" s="3" t="s">
        <v>43</v>
      </c>
      <c r="E94" s="3" t="s">
        <v>964</v>
      </c>
      <c r="F94" s="3" t="s">
        <v>45</v>
      </c>
      <c r="H94" s="3" t="str">
        <f aca="false" t="array" ref="H94:H94">IF(
  ISBLANK(F94),
  "",
  IF(
    COUNTIF([1]Settings!G$1:G$609, F94) = 1,
    INDEX([1]Settings!H$1:H$609, MATCH(F94, [1]Settings!G$1:G$609, 0)),
    IFERROR(
      INDEX([1]Settings!H$1:H$609,
        MATCH(1,
          ([1]Settings!G$1:G$609=F94) * ([1]Settings!D$1:D$609=G94),
          0
        )
      ),
      ""
    )
  )
)</f>
        <v>Житомирська</v>
      </c>
      <c r="I94" s="18" t="n">
        <v>31010</v>
      </c>
      <c r="J94" s="1" t="s">
        <v>965</v>
      </c>
      <c r="K94" s="2" t="s">
        <v>966</v>
      </c>
      <c r="L94" s="5" t="s">
        <v>967</v>
      </c>
      <c r="M94" s="3" t="s">
        <v>49</v>
      </c>
      <c r="N94" s="3" t="s">
        <v>968</v>
      </c>
      <c r="O94" s="3" t="s">
        <v>295</v>
      </c>
      <c r="P94" s="3" t="s">
        <v>351</v>
      </c>
      <c r="Q94" s="3" t="s">
        <v>969</v>
      </c>
      <c r="R94" s="3" t="s">
        <v>970</v>
      </c>
      <c r="S94" s="5" t="s">
        <v>971</v>
      </c>
      <c r="T94" s="3"/>
      <c r="U94" s="3" t="s">
        <v>56</v>
      </c>
      <c r="V94" s="2" t="n">
        <v>100</v>
      </c>
      <c r="W94" s="5"/>
      <c r="X94" s="19" t="n">
        <v>45995</v>
      </c>
      <c r="Y94" s="19" t="s">
        <v>446</v>
      </c>
      <c r="Z94" s="19" t="str">
        <f aca="false">IF(E94="","",IF(T94="","ні","так"))</f>
        <v>ні</v>
      </c>
      <c r="AA94" s="19" t="n">
        <v>45995</v>
      </c>
      <c r="AB94" s="19" t="s">
        <v>58</v>
      </c>
      <c r="AC94" s="19"/>
      <c r="AD94" s="20"/>
      <c r="AE94" s="21" t="str">
        <f aca="true">IF(AND(INT(YEARFRAC(I94,TODAY()))&gt;=25,INT(YEARFRAC(I94,TODAY()))&lt;=35),INT(YEARFRAC(I94,TODAY())),"")</f>
        <v/>
      </c>
      <c r="AF94" s="21" t="n">
        <f aca="true">IF(AND(INT(YEARFRAC(I94,TODAY()))&gt;=36,INT(YEARFRAC(I94,TODAY()))&lt;=45),INT(YEARFRAC(I94,TODAY())),"")</f>
        <v>41</v>
      </c>
      <c r="AG94" s="21" t="str">
        <f aca="true">IF(AND(INT(YEARFRAC(I94,TODAY()))&gt;=46,INT(YEARFRAC(I94,TODAY()))&lt;=50),INT(YEARFRAC(I94,TODAY())),"")</f>
        <v/>
      </c>
      <c r="AH94" s="12"/>
    </row>
    <row r="95" customFormat="false" ht="64.9" hidden="false" customHeight="false" outlineLevel="0" collapsed="false">
      <c r="A95" s="1" t="s">
        <v>972</v>
      </c>
      <c r="B95" s="18" t="s">
        <v>435</v>
      </c>
      <c r="C95" s="12" t="n">
        <v>51</v>
      </c>
      <c r="D95" s="12" t="s">
        <v>43</v>
      </c>
      <c r="E95" s="2" t="s">
        <v>973</v>
      </c>
      <c r="F95" s="3" t="s">
        <v>974</v>
      </c>
      <c r="H95" s="3" t="str">
        <f aca="false" t="array" ref="H95:H95">IF(
  ISBLANK(F95),
  "",
  IF(
    COUNTIF([1]Settings!G$1:G$609, F95) = 1,
    INDEX([1]Settings!H$1:H$609, MATCH(F95, [1]Settings!G$1:G$609, 0)),
    IFERROR(
      INDEX([1]Settings!H$1:H$609,
        MATCH(1,
          ([1]Settings!G$1:G$609=F95) * ([1]Settings!D$1:D$609=G95),
          0
        )
      ),
      ""
    )
  )
)</f>
        <v>Житомирська</v>
      </c>
      <c r="I95" s="18" t="n">
        <v>33991</v>
      </c>
      <c r="J95" s="1" t="s">
        <v>975</v>
      </c>
      <c r="K95" s="2" t="s">
        <v>976</v>
      </c>
      <c r="M95" s="3" t="s">
        <v>977</v>
      </c>
      <c r="N95" s="3" t="s">
        <v>978</v>
      </c>
      <c r="O95" s="3"/>
      <c r="P95" s="3" t="s">
        <v>979</v>
      </c>
      <c r="Q95" s="3" t="s">
        <v>980</v>
      </c>
      <c r="R95" s="3" t="s">
        <v>981</v>
      </c>
      <c r="S95" s="5" t="s">
        <v>982</v>
      </c>
      <c r="T95" s="3"/>
      <c r="U95" s="3" t="s">
        <v>56</v>
      </c>
      <c r="V95" s="2" t="n">
        <v>100</v>
      </c>
      <c r="W95" s="5"/>
      <c r="X95" s="19" t="n">
        <v>45995</v>
      </c>
      <c r="Y95" s="19" t="s">
        <v>446</v>
      </c>
      <c r="Z95" s="19" t="str">
        <f aca="false">IF(E95="","",IF(T95="","ні","так"))</f>
        <v>ні</v>
      </c>
      <c r="AA95" s="19" t="n">
        <v>45995</v>
      </c>
      <c r="AB95" s="19" t="s">
        <v>58</v>
      </c>
      <c r="AC95" s="19"/>
      <c r="AD95" s="20"/>
      <c r="AE95" s="21" t="n">
        <f aca="true">IF(AND(INT(YEARFRAC(I95,TODAY()))&gt;=25,INT(YEARFRAC(I95,TODAY()))&lt;=35),INT(YEARFRAC(I95,TODAY())),"")</f>
        <v>32</v>
      </c>
      <c r="AF95" s="21" t="str">
        <f aca="true">IF(AND(INT(YEARFRAC(I95,TODAY()))&gt;=36,INT(YEARFRAC(I95,TODAY()))&lt;=45),INT(YEARFRAC(I95,TODAY())),"")</f>
        <v/>
      </c>
      <c r="AG95" s="21" t="str">
        <f aca="true">IF(AND(INT(YEARFRAC(I95,TODAY()))&gt;=46,INT(YEARFRAC(I95,TODAY()))&lt;=50),INT(YEARFRAC(I95,TODAY())),"")</f>
        <v/>
      </c>
      <c r="AH95" s="12"/>
    </row>
    <row r="96" customFormat="false" ht="191.75" hidden="false" customHeight="false" outlineLevel="0" collapsed="false">
      <c r="A96" s="1" t="s">
        <v>652</v>
      </c>
      <c r="B96" s="18" t="s">
        <v>435</v>
      </c>
      <c r="C96" s="12" t="n">
        <v>52</v>
      </c>
      <c r="D96" s="12" t="s">
        <v>43</v>
      </c>
      <c r="E96" s="2" t="s">
        <v>983</v>
      </c>
      <c r="F96" s="3" t="s">
        <v>599</v>
      </c>
      <c r="H96" s="3" t="str">
        <f aca="false" t="array" ref="H96:H96">IF(
  ISBLANK(F96),
  "",
  IF(
    COUNTIF([1]Settings!G$1:G$609, F96) = 1,
    INDEX([1]Settings!H$1:H$609, MATCH(F96, [1]Settings!G$1:G$609, 0)),
    IFERROR(
      INDEX([1]Settings!H$1:H$609,
        MATCH(1,
          ([1]Settings!G$1:G$609=F96) * ([1]Settings!D$1:D$609=G96),
          0
        )
      ),
      ""
    )
  )
)</f>
        <v>Тернопільська</v>
      </c>
      <c r="I96" s="18" t="n">
        <v>32327</v>
      </c>
      <c r="J96" s="1" t="s">
        <v>984</v>
      </c>
      <c r="K96" s="3" t="s">
        <v>985</v>
      </c>
      <c r="L96" s="5" t="s">
        <v>986</v>
      </c>
      <c r="M96" s="3" t="s">
        <v>987</v>
      </c>
      <c r="N96" s="3" t="s">
        <v>988</v>
      </c>
      <c r="O96" s="3" t="s">
        <v>93</v>
      </c>
      <c r="P96" s="3" t="s">
        <v>989</v>
      </c>
      <c r="Q96" s="3" t="s">
        <v>990</v>
      </c>
      <c r="R96" s="3" t="s">
        <v>991</v>
      </c>
      <c r="S96" s="5" t="s">
        <v>992</v>
      </c>
      <c r="T96" s="3"/>
      <c r="U96" s="3" t="s">
        <v>56</v>
      </c>
      <c r="V96" s="2" t="n">
        <v>100</v>
      </c>
      <c r="W96" s="5"/>
      <c r="X96" s="19" t="n">
        <v>45995</v>
      </c>
      <c r="Y96" s="19" t="s">
        <v>446</v>
      </c>
      <c r="Z96" s="19" t="str">
        <f aca="false">IF(E96="","",IF(T96="","ні","так"))</f>
        <v>ні</v>
      </c>
      <c r="AA96" s="19" t="n">
        <v>45995</v>
      </c>
      <c r="AB96" s="19" t="s">
        <v>58</v>
      </c>
      <c r="AC96" s="19" t="s">
        <v>193</v>
      </c>
      <c r="AD96" s="20"/>
      <c r="AE96" s="21" t="str">
        <f aca="true">IF(AND(INT(YEARFRAC(I96,TODAY()))&gt;=25,INT(YEARFRAC(I96,TODAY()))&lt;=35),INT(YEARFRAC(I96,TODAY())),"")</f>
        <v/>
      </c>
      <c r="AF96" s="21" t="n">
        <f aca="true">IF(AND(INT(YEARFRAC(I96,TODAY()))&gt;=36,INT(YEARFRAC(I96,TODAY()))&lt;=45),INT(YEARFRAC(I96,TODAY())),"")</f>
        <v>37</v>
      </c>
      <c r="AG96" s="21" t="str">
        <f aca="true">IF(AND(INT(YEARFRAC(I96,TODAY()))&gt;=46,INT(YEARFRAC(I96,TODAY()))&lt;=50),INT(YEARFRAC(I96,TODAY())),"")</f>
        <v/>
      </c>
      <c r="AH96" s="12"/>
    </row>
    <row r="97" customFormat="false" ht="90.25" hidden="false" customHeight="false" outlineLevel="0" collapsed="false">
      <c r="A97" s="1" t="s">
        <v>685</v>
      </c>
      <c r="B97" s="18" t="s">
        <v>435</v>
      </c>
      <c r="C97" s="12" t="n">
        <v>53</v>
      </c>
      <c r="D97" s="12" t="s">
        <v>43</v>
      </c>
      <c r="E97" s="2" t="s">
        <v>993</v>
      </c>
      <c r="F97" s="3" t="s">
        <v>687</v>
      </c>
      <c r="H97" s="3" t="str">
        <f aca="false" t="array" ref="H97:H97">IF(
  ISBLANK(F97),
  "",
  IF(
    COUNTIF([1]Settings!G$1:G$609, F97) = 1,
    INDEX([1]Settings!H$1:H$609, MATCH(F97, [1]Settings!G$1:G$609, 0)),
    IFERROR(
      INDEX([1]Settings!H$1:H$609,
        MATCH(1,
          ([1]Settings!G$1:G$609=F97) * ([1]Settings!D$1:D$609=G97),
          0
        )
      ),
      ""
    )
  )
)</f>
        <v>Київ обл</v>
      </c>
      <c r="I97" s="18" t="n">
        <v>29825</v>
      </c>
      <c r="J97" s="1" t="s">
        <v>994</v>
      </c>
      <c r="K97" s="2" t="s">
        <v>995</v>
      </c>
      <c r="M97" s="3" t="s">
        <v>996</v>
      </c>
      <c r="N97" s="3" t="s">
        <v>997</v>
      </c>
      <c r="O97" s="3" t="s">
        <v>328</v>
      </c>
      <c r="P97" s="3" t="s">
        <v>998</v>
      </c>
      <c r="Q97" s="3" t="s">
        <v>999</v>
      </c>
      <c r="R97" s="3" t="s">
        <v>1000</v>
      </c>
      <c r="S97" s="5" t="s">
        <v>1001</v>
      </c>
      <c r="T97" s="3"/>
      <c r="U97" s="3" t="s">
        <v>56</v>
      </c>
      <c r="V97" s="2" t="n">
        <v>100</v>
      </c>
      <c r="W97" s="5"/>
      <c r="X97" s="19" t="n">
        <v>45995</v>
      </c>
      <c r="Y97" s="19" t="s">
        <v>446</v>
      </c>
      <c r="Z97" s="19" t="str">
        <f aca="false">IF(E97="","",IF(T97="","ні","так"))</f>
        <v>ні</v>
      </c>
      <c r="AA97" s="19" t="n">
        <v>45995</v>
      </c>
      <c r="AB97" s="19" t="s">
        <v>58</v>
      </c>
      <c r="AC97" s="19"/>
      <c r="AD97" s="20"/>
      <c r="AE97" s="21" t="str">
        <f aca="true">IF(AND(INT(YEARFRAC(I97,TODAY()))&gt;=25,INT(YEARFRAC(I97,TODAY()))&lt;=35),INT(YEARFRAC(I97,TODAY())),"")</f>
        <v/>
      </c>
      <c r="AF97" s="21" t="n">
        <f aca="true">IF(AND(INT(YEARFRAC(I97,TODAY()))&gt;=36,INT(YEARFRAC(I97,TODAY()))&lt;=45),INT(YEARFRAC(I97,TODAY())),"")</f>
        <v>44</v>
      </c>
      <c r="AG97" s="21" t="str">
        <f aca="true">IF(AND(INT(YEARFRAC(I97,TODAY()))&gt;=46,INT(YEARFRAC(I97,TODAY()))&lt;=50),INT(YEARFRAC(I97,TODAY())),"")</f>
        <v/>
      </c>
      <c r="AH97" s="12"/>
    </row>
    <row r="98" customFormat="false" ht="115.65" hidden="false" customHeight="false" outlineLevel="0" collapsed="false">
      <c r="A98" s="1" t="s">
        <v>576</v>
      </c>
      <c r="B98" s="18" t="s">
        <v>435</v>
      </c>
      <c r="C98" s="12" t="n">
        <v>54</v>
      </c>
      <c r="D98" s="3" t="s">
        <v>43</v>
      </c>
      <c r="E98" s="2" t="s">
        <v>1002</v>
      </c>
      <c r="F98" s="3" t="s">
        <v>62</v>
      </c>
      <c r="H98" s="3" t="str">
        <f aca="false" t="array" ref="H98:H98">IF(
  ISBLANK(F98),
  "",
  IF(
    COUNTIF([1]Settings!G$1:G$609, F98) = 1,
    INDEX([1]Settings!H$1:H$609, MATCH(F98, [1]Settings!G$1:G$609, 0)),
    IFERROR(
      INDEX([1]Settings!H$1:H$609,
        MATCH(1,
          ([1]Settings!G$1:G$609=F98) * ([1]Settings!D$1:D$609=G98),
          0
        )
      ),
      ""
    )
  )
)</f>
        <v>Київ обл</v>
      </c>
      <c r="I98" s="18" t="n">
        <v>28991</v>
      </c>
      <c r="J98" s="1" t="s">
        <v>1003</v>
      </c>
      <c r="K98" s="2" t="s">
        <v>1004</v>
      </c>
      <c r="L98" s="5" t="s">
        <v>1005</v>
      </c>
      <c r="M98" s="3" t="s">
        <v>1006</v>
      </c>
      <c r="N98" s="3" t="s">
        <v>1007</v>
      </c>
      <c r="O98" s="3" t="s">
        <v>51</v>
      </c>
      <c r="P98" s="3" t="s">
        <v>1008</v>
      </c>
      <c r="Q98" s="3" t="s">
        <v>1009</v>
      </c>
      <c r="R98" s="3" t="s">
        <v>1010</v>
      </c>
      <c r="S98" s="5" t="s">
        <v>1011</v>
      </c>
      <c r="T98" s="3"/>
      <c r="U98" s="3" t="s">
        <v>56</v>
      </c>
      <c r="V98" s="2" t="n">
        <v>100</v>
      </c>
      <c r="W98" s="5"/>
      <c r="X98" s="19" t="n">
        <v>45995</v>
      </c>
      <c r="Y98" s="19" t="s">
        <v>446</v>
      </c>
      <c r="Z98" s="19" t="str">
        <f aca="false">IF(E98="","",IF(T98="","ні","так"))</f>
        <v>ні</v>
      </c>
      <c r="AA98" s="19" t="n">
        <v>45994</v>
      </c>
      <c r="AB98" s="19" t="s">
        <v>58</v>
      </c>
      <c r="AC98" s="19"/>
      <c r="AD98" s="20"/>
      <c r="AE98" s="21" t="str">
        <f aca="true">IF(AND(INT(YEARFRAC(I98,TODAY()))&gt;=25,INT(YEARFRAC(I98,TODAY()))&lt;=35),INT(YEARFRAC(I98,TODAY())),"")</f>
        <v/>
      </c>
      <c r="AF98" s="21" t="str">
        <f aca="true">IF(AND(INT(YEARFRAC(I98,TODAY()))&gt;=36,INT(YEARFRAC(I98,TODAY()))&lt;=45),INT(YEARFRAC(I98,TODAY())),"")</f>
        <v/>
      </c>
      <c r="AG98" s="21" t="n">
        <f aca="true">IF(AND(INT(YEARFRAC(I98,TODAY()))&gt;=46,INT(YEARFRAC(I98,TODAY()))&lt;=50),INT(YEARFRAC(I98,TODAY())),"")</f>
        <v>46</v>
      </c>
      <c r="AH98" s="12"/>
    </row>
    <row r="99" customFormat="false" ht="77.6" hidden="false" customHeight="false" outlineLevel="0" collapsed="false">
      <c r="A99" s="1" t="s">
        <v>576</v>
      </c>
      <c r="B99" s="18" t="s">
        <v>435</v>
      </c>
      <c r="C99" s="12" t="n">
        <v>55</v>
      </c>
      <c r="D99" s="3" t="s">
        <v>43</v>
      </c>
      <c r="E99" s="3" t="s">
        <v>1012</v>
      </c>
      <c r="F99" s="3" t="s">
        <v>62</v>
      </c>
      <c r="H99" s="3" t="str">
        <f aca="false" t="array" ref="H99:H99">IF(
  ISBLANK(F99),
  "",
  IF(
    COUNTIF([1]Settings!G$1:G$609, F99) = 1,
    INDEX([1]Settings!H$1:H$609, MATCH(F99, [1]Settings!G$1:G$609, 0)),
    IFERROR(
      INDEX([1]Settings!H$1:H$609,
        MATCH(1,
          ([1]Settings!G$1:G$609=F99) * ([1]Settings!D$1:D$609=G99),
          0
        )
      ),
      ""
    )
  )
)</f>
        <v>Київ обл</v>
      </c>
      <c r="I99" s="4" t="n">
        <v>28837</v>
      </c>
      <c r="J99" s="1" t="s">
        <v>1013</v>
      </c>
      <c r="K99" s="2" t="s">
        <v>1014</v>
      </c>
      <c r="M99" s="3" t="s">
        <v>464</v>
      </c>
      <c r="N99" s="3" t="s">
        <v>1015</v>
      </c>
      <c r="O99" s="3" t="s">
        <v>51</v>
      </c>
      <c r="P99" s="3" t="s">
        <v>1016</v>
      </c>
      <c r="Q99" s="3" t="s">
        <v>1017</v>
      </c>
      <c r="R99" s="3" t="s">
        <v>1018</v>
      </c>
      <c r="S99" s="5" t="s">
        <v>1019</v>
      </c>
      <c r="T99" s="3"/>
      <c r="U99" s="3" t="s">
        <v>56</v>
      </c>
      <c r="V99" s="2" t="n">
        <v>100</v>
      </c>
      <c r="W99" s="5"/>
      <c r="X99" s="19" t="n">
        <v>45995</v>
      </c>
      <c r="Y99" s="19" t="s">
        <v>446</v>
      </c>
      <c r="Z99" s="19" t="str">
        <f aca="false">IF(E99="","",IF(T99="","ні","так"))</f>
        <v>ні</v>
      </c>
      <c r="AA99" s="19" t="n">
        <v>45994</v>
      </c>
      <c r="AB99" s="19" t="s">
        <v>58</v>
      </c>
      <c r="AC99" s="19" t="s">
        <v>111</v>
      </c>
      <c r="AD99" s="20"/>
      <c r="AE99" s="21" t="str">
        <f aca="true">IF(AND(INT(YEARFRAC(I99,TODAY()))&gt;=25,INT(YEARFRAC(I99,TODAY()))&lt;=35),INT(YEARFRAC(I99,TODAY())),"")</f>
        <v/>
      </c>
      <c r="AF99" s="21" t="str">
        <f aca="true">IF(AND(INT(YEARFRAC(I99,TODAY()))&gt;=36,INT(YEARFRAC(I99,TODAY()))&lt;=45),INT(YEARFRAC(I99,TODAY())),"")</f>
        <v/>
      </c>
      <c r="AG99" s="21" t="n">
        <f aca="true">IF(AND(INT(YEARFRAC(I99,TODAY()))&gt;=46,INT(YEARFRAC(I99,TODAY()))&lt;=50),INT(YEARFRAC(I99,TODAY())),"")</f>
        <v>47</v>
      </c>
      <c r="AH99" s="12"/>
    </row>
    <row r="100" customFormat="false" ht="64.9" hidden="false" customHeight="false" outlineLevel="0" collapsed="false">
      <c r="A100" s="1" t="s">
        <v>1020</v>
      </c>
      <c r="B100" s="18" t="s">
        <v>435</v>
      </c>
      <c r="C100" s="12" t="n">
        <v>56</v>
      </c>
      <c r="D100" s="12" t="s">
        <v>43</v>
      </c>
      <c r="E100" s="2" t="s">
        <v>1021</v>
      </c>
      <c r="F100" s="3" t="s">
        <v>159</v>
      </c>
      <c r="H100" s="3" t="str">
        <f aca="false" t="array" ref="H100:H100">IF(
  ISBLANK(F100),
  "",
  IF(
    COUNTIF([1]Settings!G$1:G$609, F100) = 1,
    INDEX([1]Settings!H$1:H$609, MATCH(F100, [1]Settings!G$1:G$609, 0)),
    IFERROR(
      INDEX([1]Settings!H$1:H$609,
        MATCH(1,
          ([1]Settings!G$1:G$609=F100) * ([1]Settings!D$1:D$609=G100),
          0
        )
      ),
      ""
    )
  )
)</f>
        <v>Кіровоградська</v>
      </c>
      <c r="I100" s="18" t="n">
        <v>31876</v>
      </c>
      <c r="J100" s="1" t="s">
        <v>1022</v>
      </c>
      <c r="K100" s="2" t="s">
        <v>1023</v>
      </c>
      <c r="M100" s="3" t="s">
        <v>1024</v>
      </c>
      <c r="N100" s="3" t="s">
        <v>1025</v>
      </c>
      <c r="O100" s="3" t="s">
        <v>295</v>
      </c>
      <c r="P100" s="3" t="s">
        <v>351</v>
      </c>
      <c r="Q100" s="3" t="s">
        <v>1026</v>
      </c>
      <c r="R100" s="3" t="s">
        <v>1027</v>
      </c>
      <c r="S100" s="5" t="s">
        <v>1028</v>
      </c>
      <c r="T100" s="3"/>
      <c r="U100" s="3" t="s">
        <v>56</v>
      </c>
      <c r="V100" s="2" t="n">
        <v>100</v>
      </c>
      <c r="W100" s="5"/>
      <c r="X100" s="19" t="n">
        <v>45995</v>
      </c>
      <c r="Y100" s="19" t="s">
        <v>446</v>
      </c>
      <c r="Z100" s="19" t="str">
        <f aca="false">IF(E100="","",IF(T100="","ні","так"))</f>
        <v>ні</v>
      </c>
      <c r="AA100" s="19" t="n">
        <v>45995</v>
      </c>
      <c r="AB100" s="19" t="s">
        <v>58</v>
      </c>
      <c r="AC100" s="19"/>
      <c r="AD100" s="20"/>
      <c r="AE100" s="21" t="str">
        <f aca="true">IF(AND(INT(YEARFRAC(I100,TODAY()))&gt;=25,INT(YEARFRAC(I100,TODAY()))&lt;=35),INT(YEARFRAC(I100,TODAY())),"")</f>
        <v/>
      </c>
      <c r="AF100" s="21" t="n">
        <f aca="true">IF(AND(INT(YEARFRAC(I100,TODAY()))&gt;=36,INT(YEARFRAC(I100,TODAY()))&lt;=45),INT(YEARFRAC(I100,TODAY())),"")</f>
        <v>38</v>
      </c>
      <c r="AG100" s="21" t="str">
        <f aca="true">IF(AND(INT(YEARFRAC(I100,TODAY()))&gt;=46,INT(YEARFRAC(I100,TODAY()))&lt;=50),INT(YEARFRAC(I100,TODAY())),"")</f>
        <v/>
      </c>
      <c r="AH100" s="12"/>
    </row>
    <row r="101" customFormat="false" ht="128.35" hidden="false" customHeight="false" outlineLevel="0" collapsed="false">
      <c r="A101" s="1" t="s">
        <v>1029</v>
      </c>
      <c r="B101" s="18" t="s">
        <v>435</v>
      </c>
      <c r="C101" s="12" t="n">
        <v>57</v>
      </c>
      <c r="D101" s="12" t="s">
        <v>43</v>
      </c>
      <c r="E101" s="3" t="s">
        <v>1030</v>
      </c>
      <c r="F101" s="3" t="s">
        <v>218</v>
      </c>
      <c r="H101" s="3" t="str">
        <f aca="false" t="array" ref="H101:H101">IF(
  ISBLANK(F101),
  "",
  IF(
    COUNTIF([1]Settings!G$1:G$609, F101) = 1,
    INDEX([1]Settings!H$1:H$609, MATCH(F101, [1]Settings!G$1:G$609, 0)),
    IFERROR(
      INDEX([1]Settings!H$1:H$609,
        MATCH(1,
          ([1]Settings!G$1:G$609=F101) * ([1]Settings!D$1:D$609=G101),
          0
        )
      ),
      ""
    )
  )
)</f>
        <v>Житомирська</v>
      </c>
      <c r="I101" s="18" t="n">
        <v>33378</v>
      </c>
      <c r="J101" s="1" t="s">
        <v>1031</v>
      </c>
      <c r="K101" s="2" t="s">
        <v>1032</v>
      </c>
      <c r="L101" s="5" t="s">
        <v>1033</v>
      </c>
      <c r="M101" s="3" t="s">
        <v>1034</v>
      </c>
      <c r="N101" s="3" t="s">
        <v>1035</v>
      </c>
      <c r="O101" s="3" t="s">
        <v>328</v>
      </c>
      <c r="P101" s="3" t="s">
        <v>959</v>
      </c>
      <c r="Q101" s="3" t="s">
        <v>1036</v>
      </c>
      <c r="R101" s="3" t="s">
        <v>1037</v>
      </c>
      <c r="S101" s="5" t="s">
        <v>1038</v>
      </c>
      <c r="T101" s="3"/>
      <c r="U101" s="3" t="s">
        <v>56</v>
      </c>
      <c r="V101" s="2" t="n">
        <v>100</v>
      </c>
      <c r="W101" s="5"/>
      <c r="X101" s="19" t="n">
        <v>45995</v>
      </c>
      <c r="Y101" s="19" t="s">
        <v>446</v>
      </c>
      <c r="Z101" s="19" t="str">
        <f aca="false">IF(E101="","",IF(T101="","ні","так"))</f>
        <v>ні</v>
      </c>
      <c r="AA101" s="19" t="n">
        <v>45995</v>
      </c>
      <c r="AB101" s="19" t="s">
        <v>179</v>
      </c>
      <c r="AC101" s="19"/>
      <c r="AD101" s="20"/>
      <c r="AE101" s="21" t="n">
        <f aca="true">IF(AND(INT(YEARFRAC(I101,TODAY()))&gt;=25,INT(YEARFRAC(I101,TODAY()))&lt;=35),INT(YEARFRAC(I101,TODAY())),"")</f>
        <v>34</v>
      </c>
      <c r="AF101" s="21" t="str">
        <f aca="true">IF(AND(INT(YEARFRAC(I101,TODAY()))&gt;=36,INT(YEARFRAC(I101,TODAY()))&lt;=45),INT(YEARFRAC(I101,TODAY())),"")</f>
        <v/>
      </c>
      <c r="AG101" s="21" t="str">
        <f aca="true">IF(AND(INT(YEARFRAC(I101,TODAY()))&gt;=46,INT(YEARFRAC(I101,TODAY()))&lt;=50),INT(YEARFRAC(I101,TODAY())),"")</f>
        <v/>
      </c>
      <c r="AH101" s="12"/>
    </row>
    <row r="102" customFormat="false" ht="77.6" hidden="false" customHeight="false" outlineLevel="0" collapsed="false">
      <c r="A102" s="1" t="s">
        <v>576</v>
      </c>
      <c r="B102" s="18" t="s">
        <v>435</v>
      </c>
      <c r="C102" s="12" t="n">
        <v>58</v>
      </c>
      <c r="D102" s="3" t="s">
        <v>43</v>
      </c>
      <c r="E102" s="2" t="s">
        <v>1039</v>
      </c>
      <c r="F102" s="3" t="s">
        <v>62</v>
      </c>
      <c r="H102" s="3" t="str">
        <f aca="false" t="array" ref="H102:H102">IF(
  ISBLANK(F102),
  "",
  IF(
    COUNTIF([1]Settings!G$1:G$609, F102) = 1,
    INDEX([1]Settings!H$1:H$609, MATCH(F102, [1]Settings!G$1:G$609, 0)),
    IFERROR(
      INDEX([1]Settings!H$1:H$609,
        MATCH(1,
          ([1]Settings!G$1:G$609=F102) * ([1]Settings!D$1:D$609=G102),
          0
        )
      ),
      ""
    )
  )
)</f>
        <v>Київ обл</v>
      </c>
      <c r="I102" s="18" t="n">
        <v>33683</v>
      </c>
      <c r="J102" s="1" t="s">
        <v>1040</v>
      </c>
      <c r="K102" s="19" t="s">
        <v>1041</v>
      </c>
      <c r="L102" s="5" t="s">
        <v>1042</v>
      </c>
      <c r="M102" s="19" t="s">
        <v>1043</v>
      </c>
      <c r="N102" s="19" t="s">
        <v>1044</v>
      </c>
      <c r="O102" s="3" t="s">
        <v>295</v>
      </c>
      <c r="P102" s="19" t="s">
        <v>1045</v>
      </c>
      <c r="Q102" s="19" t="s">
        <v>1046</v>
      </c>
      <c r="R102" s="19" t="s">
        <v>1047</v>
      </c>
      <c r="S102" s="5" t="s">
        <v>1048</v>
      </c>
      <c r="T102" s="3"/>
      <c r="U102" s="3" t="s">
        <v>56</v>
      </c>
      <c r="V102" s="2" t="n">
        <v>100</v>
      </c>
      <c r="W102" s="5"/>
      <c r="X102" s="19" t="n">
        <v>45995</v>
      </c>
      <c r="Y102" s="19" t="s">
        <v>446</v>
      </c>
      <c r="Z102" s="19" t="str">
        <f aca="false">IF(E102="","",IF(T102="","ні","так"))</f>
        <v>ні</v>
      </c>
      <c r="AA102" s="19" t="n">
        <v>45995</v>
      </c>
      <c r="AB102" s="19" t="s">
        <v>58</v>
      </c>
      <c r="AC102" s="19"/>
      <c r="AE102" s="21" t="n">
        <f aca="true">IF(AND(INT(YEARFRAC(I102,TODAY()))&gt;=25,INT(YEARFRAC(I102,TODAY()))&lt;=35),INT(YEARFRAC(I102,TODAY())),"")</f>
        <v>33</v>
      </c>
      <c r="AF102" s="21" t="str">
        <f aca="true">IF(AND(INT(YEARFRAC(I102,TODAY()))&gt;=36,INT(YEARFRAC(I102,TODAY()))&lt;=45),INT(YEARFRAC(I102,TODAY())),"")</f>
        <v/>
      </c>
      <c r="AG102" s="21" t="str">
        <f aca="true">IF(AND(INT(YEARFRAC(I102,TODAY()))&gt;=46,INT(YEARFRAC(I102,TODAY()))&lt;=50),INT(YEARFRAC(I102,TODAY())),"")</f>
        <v/>
      </c>
      <c r="AH102" s="12"/>
    </row>
    <row r="103" customFormat="false" ht="115.65" hidden="false" customHeight="false" outlineLevel="0" collapsed="false">
      <c r="A103" s="1" t="s">
        <v>1049</v>
      </c>
      <c r="B103" s="18" t="s">
        <v>1050</v>
      </c>
      <c r="C103" s="12" t="n">
        <v>1</v>
      </c>
      <c r="D103" s="12" t="s">
        <v>43</v>
      </c>
      <c r="E103" s="2" t="s">
        <v>1051</v>
      </c>
      <c r="F103" s="3" t="s">
        <v>277</v>
      </c>
      <c r="H103" s="3" t="str">
        <f aca="false" t="array" ref="H103:H103">IF(
  ISBLANK(F103),
  "",
  IF(
    COUNTIF([2]Settings!G$1:G$609, F103) = 1,
    INDEX([2]Settings!H$1:H$609, MATCH(F103, [2]Settings!G$1:G$609, 0)),
    IFERROR(
      INDEX([2]Settings!H$1:H$609,
        MATCH(1,
          ([2]Settings!G$1:G$609=F103) * ([2]Settings!D$1:D$609=G103),
          0
        )
      ),
      ""
    )
  )
)</f>
        <v>Вінницька</v>
      </c>
      <c r="I103" s="18" t="n">
        <v>33350</v>
      </c>
      <c r="J103" s="1" t="s">
        <v>1052</v>
      </c>
      <c r="K103" s="2" t="s">
        <v>1053</v>
      </c>
      <c r="L103" s="5" t="s">
        <v>1054</v>
      </c>
      <c r="M103" s="3" t="s">
        <v>1055</v>
      </c>
      <c r="N103" s="3" t="s">
        <v>1056</v>
      </c>
      <c r="O103" s="3" t="s">
        <v>51</v>
      </c>
      <c r="P103" s="3" t="s">
        <v>1057</v>
      </c>
      <c r="Q103" s="3" t="s">
        <v>1058</v>
      </c>
      <c r="R103" s="3" t="s">
        <v>1059</v>
      </c>
      <c r="S103" s="5" t="s">
        <v>1060</v>
      </c>
      <c r="T103" s="3"/>
      <c r="U103" s="3" t="s">
        <v>56</v>
      </c>
      <c r="V103" s="2" t="n">
        <v>100</v>
      </c>
      <c r="W103" s="5"/>
      <c r="X103" s="19" t="n">
        <v>45996</v>
      </c>
      <c r="Y103" s="19" t="s">
        <v>1061</v>
      </c>
      <c r="Z103" s="19" t="str">
        <f aca="false">IF(E103="","",IF(T103="","ні","так"))</f>
        <v>ні</v>
      </c>
      <c r="AA103" s="19" t="n">
        <v>45995</v>
      </c>
      <c r="AB103" s="19" t="s">
        <v>58</v>
      </c>
      <c r="AC103" s="19"/>
      <c r="AD103" s="20"/>
      <c r="AE103" s="21" t="n">
        <f aca="true">IF(AND(INT(YEARFRAC(I103,TODAY()))&gt;=25,INT(YEARFRAC(I103,TODAY()))&lt;=35),INT(YEARFRAC(I103,TODAY())),"")</f>
        <v>34</v>
      </c>
      <c r="AF103" s="21" t="str">
        <f aca="true">IF(AND(INT(YEARFRAC(I103,TODAY()))&gt;=36,INT(YEARFRAC(I103,TODAY()))&lt;=45),INT(YEARFRAC(I103,TODAY())),"")</f>
        <v/>
      </c>
      <c r="AG103" s="21" t="str">
        <f aca="true">IF(AND(INT(YEARFRAC(I103,TODAY()))&gt;=46,INT(YEARFRAC(I103,TODAY()))&lt;=50),INT(YEARFRAC(I103,TODAY())),"")</f>
        <v/>
      </c>
      <c r="AH103" s="12"/>
    </row>
    <row r="104" customFormat="false" ht="39.55" hidden="false" customHeight="false" outlineLevel="0" collapsed="false">
      <c r="A104" s="1" t="s">
        <v>1062</v>
      </c>
      <c r="B104" s="18" t="s">
        <v>1063</v>
      </c>
      <c r="C104" s="12" t="n">
        <v>2</v>
      </c>
      <c r="D104" s="3" t="s">
        <v>43</v>
      </c>
      <c r="E104" s="3" t="s">
        <v>1064</v>
      </c>
      <c r="F104" s="3" t="s">
        <v>665</v>
      </c>
      <c r="H104" s="3" t="str">
        <f aca="false" t="array" ref="H104:H104">IF(
  ISBLANK(F104),
  "",
  IF(
    COUNTIF([2]Settings!G$1:G$609, F104) = 1,
    INDEX([2]Settings!H$1:H$609, MATCH(F104, [2]Settings!G$1:G$609, 0)),
    IFERROR(
      INDEX([2]Settings!H$1:H$609,
        MATCH(1,
          ([2]Settings!G$1:G$609=F104) * ([2]Settings!D$1:D$609=G104),
          0
        )
      ),
      ""
    )
  )
)</f>
        <v>Кіровоградська</v>
      </c>
      <c r="I104" s="18" t="n">
        <v>36769</v>
      </c>
      <c r="J104" s="1" t="s">
        <v>1065</v>
      </c>
      <c r="K104" s="2" t="s">
        <v>1066</v>
      </c>
      <c r="L104" s="5" t="s">
        <v>1067</v>
      </c>
      <c r="M104" s="3" t="s">
        <v>1068</v>
      </c>
      <c r="N104" s="3" t="s">
        <v>1069</v>
      </c>
      <c r="O104" s="3" t="s">
        <v>328</v>
      </c>
      <c r="P104" s="3" t="s">
        <v>1070</v>
      </c>
      <c r="Q104" s="3" t="s">
        <v>1071</v>
      </c>
      <c r="R104" s="3" t="s">
        <v>1072</v>
      </c>
      <c r="S104" s="5" t="s">
        <v>1073</v>
      </c>
      <c r="T104" s="3"/>
      <c r="U104" s="3" t="s">
        <v>56</v>
      </c>
      <c r="V104" s="2" t="n">
        <v>100</v>
      </c>
      <c r="W104" s="5"/>
      <c r="X104" s="19" t="n">
        <v>45996</v>
      </c>
      <c r="Y104" s="19" t="s">
        <v>1061</v>
      </c>
      <c r="Z104" s="19" t="str">
        <f aca="false">IF(E104="","",IF(T104="","ні","так"))</f>
        <v>ні</v>
      </c>
      <c r="AA104" s="19" t="n">
        <v>45995</v>
      </c>
      <c r="AB104" s="19" t="s">
        <v>58</v>
      </c>
      <c r="AC104" s="19"/>
      <c r="AD104" s="20"/>
      <c r="AE104" s="21" t="n">
        <f aca="true">IF(AND(INT(YEARFRAC(I104,TODAY()))&gt;=25,INT(YEARFRAC(I104,TODAY()))&lt;=35),INT(YEARFRAC(I104,TODAY())),"")</f>
        <v>25</v>
      </c>
      <c r="AF104" s="21" t="str">
        <f aca="true">IF(AND(INT(YEARFRAC(I104,TODAY()))&gt;=36,INT(YEARFRAC(I104,TODAY()))&lt;=45),INT(YEARFRAC(I104,TODAY())),"")</f>
        <v/>
      </c>
      <c r="AG104" s="21" t="str">
        <f aca="true">IF(AND(INT(YEARFRAC(I104,TODAY()))&gt;=46,INT(YEARFRAC(I104,TODAY()))&lt;=50),INT(YEARFRAC(I104,TODAY())),"")</f>
        <v/>
      </c>
      <c r="AH104" s="12"/>
    </row>
    <row r="105" customFormat="false" ht="115.65" hidden="false" customHeight="false" outlineLevel="0" collapsed="false">
      <c r="A105" s="1" t="s">
        <v>1049</v>
      </c>
      <c r="B105" s="18" t="s">
        <v>1050</v>
      </c>
      <c r="C105" s="12" t="n">
        <v>3</v>
      </c>
      <c r="D105" s="12" t="s">
        <v>43</v>
      </c>
      <c r="E105" s="2" t="s">
        <v>1074</v>
      </c>
      <c r="F105" s="3" t="s">
        <v>277</v>
      </c>
      <c r="H105" s="3" t="str">
        <f aca="false" t="array" ref="H105:H105">IF(
  ISBLANK(F105),
  "",
  IF(
    COUNTIF([2]Settings!G$1:G$609, F105) = 1,
    INDEX([2]Settings!H$1:H$609, MATCH(F105, [2]Settings!G$1:G$609, 0)),
    IFERROR(
      INDEX([2]Settings!H$1:H$609,
        MATCH(1,
          ([2]Settings!G$1:G$609=F105) * ([2]Settings!D$1:D$609=G105),
          0
        )
      ),
      ""
    )
  )
)</f>
        <v>Вінницька</v>
      </c>
      <c r="I105" s="18" t="n">
        <v>31355</v>
      </c>
      <c r="J105" s="1" t="s">
        <v>1075</v>
      </c>
      <c r="K105" s="3" t="s">
        <v>1076</v>
      </c>
      <c r="L105" s="5" t="s">
        <v>1077</v>
      </c>
      <c r="M105" s="3" t="s">
        <v>1078</v>
      </c>
      <c r="N105" s="3" t="s">
        <v>1079</v>
      </c>
      <c r="O105" s="3" t="s">
        <v>93</v>
      </c>
      <c r="P105" s="3" t="s">
        <v>1080</v>
      </c>
      <c r="Q105" s="3" t="s">
        <v>1081</v>
      </c>
      <c r="R105" s="3" t="s">
        <v>1082</v>
      </c>
      <c r="S105" s="5" t="s">
        <v>1083</v>
      </c>
      <c r="T105" s="3"/>
      <c r="U105" s="3" t="s">
        <v>56</v>
      </c>
      <c r="V105" s="2" t="n">
        <v>100</v>
      </c>
      <c r="W105" s="5"/>
      <c r="X105" s="19" t="n">
        <v>45996</v>
      </c>
      <c r="Y105" s="19" t="s">
        <v>1061</v>
      </c>
      <c r="Z105" s="19" t="str">
        <f aca="false">IF(E105="","",IF(T105="","ні","так"))</f>
        <v>ні</v>
      </c>
      <c r="AA105" s="19" t="n">
        <v>45995</v>
      </c>
      <c r="AB105" s="19" t="s">
        <v>58</v>
      </c>
      <c r="AC105" s="19"/>
      <c r="AD105" s="20"/>
      <c r="AE105" s="21" t="str">
        <f aca="true">IF(AND(INT(YEARFRAC(I105,TODAY()))&gt;=25,INT(YEARFRAC(I105,TODAY()))&lt;=35),INT(YEARFRAC(I105,TODAY())),"")</f>
        <v/>
      </c>
      <c r="AF105" s="21" t="n">
        <f aca="true">IF(AND(INT(YEARFRAC(I105,TODAY()))&gt;=36,INT(YEARFRAC(I105,TODAY()))&lt;=45),INT(YEARFRAC(I105,TODAY())),"")</f>
        <v>40</v>
      </c>
      <c r="AG105" s="21" t="str">
        <f aca="true">IF(AND(INT(YEARFRAC(I105,TODAY()))&gt;=46,INT(YEARFRAC(I105,TODAY()))&lt;=50),INT(YEARFRAC(I105,TODAY())),"")</f>
        <v/>
      </c>
      <c r="AH105" s="12"/>
    </row>
    <row r="106" customFormat="false" ht="102.95" hidden="false" customHeight="false" outlineLevel="0" collapsed="false">
      <c r="A106" s="1" t="s">
        <v>1062</v>
      </c>
      <c r="B106" s="18" t="s">
        <v>1063</v>
      </c>
      <c r="C106" s="12" t="n">
        <v>4</v>
      </c>
      <c r="D106" s="3" t="s">
        <v>43</v>
      </c>
      <c r="E106" s="3" t="s">
        <v>1084</v>
      </c>
      <c r="F106" s="3" t="s">
        <v>665</v>
      </c>
      <c r="H106" s="3" t="str">
        <f aca="false" t="array" ref="H106:H106">IF(
  ISBLANK(F106),
  "",
  IF(
    COUNTIF([2]Settings!G$1:G$609, F106) = 1,
    INDEX([2]Settings!H$1:H$609, MATCH(F106, [2]Settings!G$1:G$609, 0)),
    IFERROR(
      INDEX([2]Settings!H$1:H$609,
        MATCH(1,
          ([2]Settings!G$1:G$609=F106) * ([2]Settings!D$1:D$609=G106),
          0
        )
      ),
      ""
    )
  )
)</f>
        <v>Кіровоградська</v>
      </c>
      <c r="I106" s="18" t="n">
        <v>36269</v>
      </c>
      <c r="J106" s="1" t="s">
        <v>1085</v>
      </c>
      <c r="K106" s="2" t="s">
        <v>1086</v>
      </c>
      <c r="L106" s="5" t="s">
        <v>1087</v>
      </c>
      <c r="M106" s="3" t="s">
        <v>1088</v>
      </c>
      <c r="N106" s="3" t="s">
        <v>1089</v>
      </c>
      <c r="O106" s="3" t="s">
        <v>51</v>
      </c>
      <c r="P106" s="3" t="s">
        <v>1090</v>
      </c>
      <c r="Q106" s="3" t="s">
        <v>1091</v>
      </c>
      <c r="R106" s="3" t="s">
        <v>1092</v>
      </c>
      <c r="S106" s="5" t="s">
        <v>1093</v>
      </c>
      <c r="T106" s="3"/>
      <c r="U106" s="3" t="s">
        <v>56</v>
      </c>
      <c r="V106" s="2" t="n">
        <v>100</v>
      </c>
      <c r="W106" s="5"/>
      <c r="X106" s="19" t="n">
        <v>45996</v>
      </c>
      <c r="Y106" s="19" t="s">
        <v>1061</v>
      </c>
      <c r="Z106" s="19" t="str">
        <f aca="false">IF(E106="","",IF(T106="","ні","так"))</f>
        <v>ні</v>
      </c>
      <c r="AA106" s="19" t="n">
        <v>45995</v>
      </c>
      <c r="AB106" s="19" t="s">
        <v>58</v>
      </c>
      <c r="AC106" s="19" t="s">
        <v>59</v>
      </c>
      <c r="AD106" s="20"/>
      <c r="AE106" s="21" t="n">
        <f aca="true">IF(AND(INT(YEARFRAC(I106,TODAY()))&gt;=25,INT(YEARFRAC(I106,TODAY()))&lt;=35),INT(YEARFRAC(I106,TODAY())),"")</f>
        <v>26</v>
      </c>
      <c r="AF106" s="21" t="str">
        <f aca="true">IF(AND(INT(YEARFRAC(I106,TODAY()))&gt;=36,INT(YEARFRAC(I106,TODAY()))&lt;=45),INT(YEARFRAC(I106,TODAY())),"")</f>
        <v/>
      </c>
      <c r="AG106" s="21" t="str">
        <f aca="true">IF(AND(INT(YEARFRAC(I106,TODAY()))&gt;=46,INT(YEARFRAC(I106,TODAY()))&lt;=50),INT(YEARFRAC(I106,TODAY())),"")</f>
        <v/>
      </c>
      <c r="AH106" s="12"/>
    </row>
    <row r="107" customFormat="false" ht="102.95" hidden="false" customHeight="false" outlineLevel="0" collapsed="false">
      <c r="A107" s="1" t="s">
        <v>1094</v>
      </c>
      <c r="B107" s="18" t="s">
        <v>1050</v>
      </c>
      <c r="C107" s="12" t="n">
        <v>5</v>
      </c>
      <c r="D107" s="12" t="s">
        <v>43</v>
      </c>
      <c r="E107" s="2" t="s">
        <v>1095</v>
      </c>
      <c r="F107" s="3" t="s">
        <v>1096</v>
      </c>
      <c r="H107" s="3" t="str">
        <f aca="false" t="array" ref="H107:H107">IF(
  ISBLANK(F107),
  "",
  IF(
    COUNTIF([2]Settings!G$1:G$609, F107) = 1,
    INDEX([2]Settings!H$1:H$609, MATCH(F107, [2]Settings!G$1:G$609, 0)),
    IFERROR(
      INDEX([2]Settings!H$1:H$609,
        MATCH(1,
          ([2]Settings!G$1:G$609=F107) * ([2]Settings!D$1:D$609=G107),
          0
        )
      ),
      ""
    )
  )
)</f>
        <v>Київ обл</v>
      </c>
      <c r="I107" s="18" t="n">
        <v>30136</v>
      </c>
      <c r="J107" s="1" t="s">
        <v>1097</v>
      </c>
      <c r="K107" s="19" t="s">
        <v>1098</v>
      </c>
      <c r="L107" s="5" t="s">
        <v>1099</v>
      </c>
      <c r="M107" s="3" t="s">
        <v>1100</v>
      </c>
      <c r="N107" s="3" t="s">
        <v>1101</v>
      </c>
      <c r="O107" s="3" t="s">
        <v>328</v>
      </c>
      <c r="P107" s="3" t="s">
        <v>1102</v>
      </c>
      <c r="Q107" s="3" t="s">
        <v>1103</v>
      </c>
      <c r="R107" s="3" t="s">
        <v>1104</v>
      </c>
      <c r="S107" s="5" t="s">
        <v>1105</v>
      </c>
      <c r="T107" s="3"/>
      <c r="U107" s="3" t="s">
        <v>56</v>
      </c>
      <c r="V107" s="2" t="n">
        <v>100</v>
      </c>
      <c r="W107" s="5"/>
      <c r="X107" s="19" t="n">
        <v>45996</v>
      </c>
      <c r="Y107" s="19" t="s">
        <v>1061</v>
      </c>
      <c r="Z107" s="19" t="str">
        <f aca="false">IF(E107="","",IF(T107="","ні","так"))</f>
        <v>ні</v>
      </c>
      <c r="AA107" s="19" t="n">
        <v>45939</v>
      </c>
      <c r="AB107" s="19" t="s">
        <v>58</v>
      </c>
      <c r="AC107" s="19"/>
      <c r="AD107" s="20"/>
      <c r="AE107" s="21" t="str">
        <f aca="true">IF(AND(INT(YEARFRAC(I107,TODAY()))&gt;=25,INT(YEARFRAC(I107,TODAY()))&lt;=35),INT(YEARFRAC(I107,TODAY())),"")</f>
        <v/>
      </c>
      <c r="AF107" s="21" t="n">
        <f aca="true">IF(AND(INT(YEARFRAC(I107,TODAY()))&gt;=36,INT(YEARFRAC(I107,TODAY()))&lt;=45),INT(YEARFRAC(I107,TODAY())),"")</f>
        <v>43</v>
      </c>
      <c r="AG107" s="21" t="str">
        <f aca="true">IF(AND(INT(YEARFRAC(I107,TODAY()))&gt;=46,INT(YEARFRAC(I107,TODAY()))&lt;=50),INT(YEARFRAC(I107,TODAY())),"")</f>
        <v/>
      </c>
      <c r="AH107" s="12"/>
    </row>
    <row r="108" customFormat="false" ht="115.65" hidden="false" customHeight="false" outlineLevel="0" collapsed="false">
      <c r="A108" s="1" t="s">
        <v>1106</v>
      </c>
      <c r="B108" s="18" t="s">
        <v>1050</v>
      </c>
      <c r="C108" s="12" t="n">
        <v>6</v>
      </c>
      <c r="D108" s="12" t="s">
        <v>43</v>
      </c>
      <c r="E108" s="3" t="s">
        <v>1107</v>
      </c>
      <c r="F108" s="3" t="s">
        <v>45</v>
      </c>
      <c r="H108" s="3" t="str">
        <f aca="false" t="array" ref="H108:H108">IF(
  ISBLANK(F108),
  "",
  IF(
    COUNTIF([2]Settings!G$1:G$609, F108) = 1,
    INDEX([2]Settings!H$1:H$609, MATCH(F108, [2]Settings!G$1:G$609, 0)),
    IFERROR(
      INDEX([2]Settings!H$1:H$609,
        MATCH(1,
          ([2]Settings!G$1:G$609=F108) * ([2]Settings!D$1:D$609=G108),
          0
        )
      ),
      ""
    )
  )
)</f>
        <v>Житомирська</v>
      </c>
      <c r="I108" s="18" t="n">
        <v>35412</v>
      </c>
      <c r="J108" s="1" t="s">
        <v>1108</v>
      </c>
      <c r="K108" s="2" t="s">
        <v>1109</v>
      </c>
      <c r="L108" s="5" t="s">
        <v>1110</v>
      </c>
      <c r="M108" s="3" t="s">
        <v>1111</v>
      </c>
      <c r="N108" s="3" t="s">
        <v>1112</v>
      </c>
      <c r="O108" s="3" t="s">
        <v>51</v>
      </c>
      <c r="P108" s="3" t="s">
        <v>1113</v>
      </c>
      <c r="Q108" s="3" t="s">
        <v>1114</v>
      </c>
      <c r="R108" s="3" t="s">
        <v>1115</v>
      </c>
      <c r="S108" s="5" t="s">
        <v>1116</v>
      </c>
      <c r="T108" s="3"/>
      <c r="U108" s="3" t="s">
        <v>56</v>
      </c>
      <c r="V108" s="2" t="n">
        <v>100</v>
      </c>
      <c r="W108" s="5"/>
      <c r="X108" s="19" t="n">
        <v>45996</v>
      </c>
      <c r="Y108" s="19" t="s">
        <v>1061</v>
      </c>
      <c r="Z108" s="19" t="str">
        <f aca="false">IF(E108="","",IF(T108="","ні","так"))</f>
        <v>ні</v>
      </c>
      <c r="AA108" s="19" t="n">
        <v>45996</v>
      </c>
      <c r="AB108" s="19" t="s">
        <v>58</v>
      </c>
      <c r="AC108" s="19"/>
      <c r="AD108" s="20"/>
      <c r="AE108" s="21" t="n">
        <f aca="true">IF(AND(INT(YEARFRAC(I108,TODAY()))&gt;=25,INT(YEARFRAC(I108,TODAY()))&lt;=35),INT(YEARFRAC(I108,TODAY())),"")</f>
        <v>29</v>
      </c>
      <c r="AF108" s="21" t="str">
        <f aca="true">IF(AND(INT(YEARFRAC(I108,TODAY()))&gt;=36,INT(YEARFRAC(I108,TODAY()))&lt;=45),INT(YEARFRAC(I108,TODAY())),"")</f>
        <v/>
      </c>
      <c r="AG108" s="21" t="str">
        <f aca="true">IF(AND(INT(YEARFRAC(I108,TODAY()))&gt;=46,INT(YEARFRAC(I108,TODAY()))&lt;=50),INT(YEARFRAC(I108,TODAY())),"")</f>
        <v/>
      </c>
      <c r="AH108" s="12"/>
    </row>
    <row r="109" customFormat="false" ht="77.6" hidden="false" customHeight="false" outlineLevel="0" collapsed="false">
      <c r="A109" s="1" t="s">
        <v>1106</v>
      </c>
      <c r="B109" s="18" t="s">
        <v>1050</v>
      </c>
      <c r="C109" s="12" t="n">
        <v>7</v>
      </c>
      <c r="D109" s="12" t="s">
        <v>43</v>
      </c>
      <c r="E109" s="3" t="s">
        <v>1117</v>
      </c>
      <c r="F109" s="3" t="s">
        <v>45</v>
      </c>
      <c r="H109" s="3" t="str">
        <f aca="false" t="array" ref="H109:H109">IF(
  ISBLANK(F109),
  "",
  IF(
    COUNTIF([2]Settings!G$1:G$609, F109) = 1,
    INDEX([2]Settings!H$1:H$609, MATCH(F109, [2]Settings!G$1:G$609, 0)),
    IFERROR(
      INDEX([2]Settings!H$1:H$609,
        MATCH(1,
          ([2]Settings!G$1:G$609=F109) * ([2]Settings!D$1:D$609=G109),
          0
        )
      ),
      ""
    )
  )
)</f>
        <v>Житомирська</v>
      </c>
      <c r="I109" s="18" t="n">
        <v>36008</v>
      </c>
      <c r="J109" s="1" t="s">
        <v>1118</v>
      </c>
      <c r="K109" s="2" t="s">
        <v>1119</v>
      </c>
      <c r="L109" s="5" t="s">
        <v>1120</v>
      </c>
      <c r="M109" s="3" t="s">
        <v>1121</v>
      </c>
      <c r="N109" s="3" t="s">
        <v>1122</v>
      </c>
      <c r="O109" s="3" t="s">
        <v>51</v>
      </c>
      <c r="P109" s="3" t="s">
        <v>1123</v>
      </c>
      <c r="Q109" s="3" t="s">
        <v>1124</v>
      </c>
      <c r="R109" s="3" t="s">
        <v>1125</v>
      </c>
      <c r="S109" s="5" t="s">
        <v>1126</v>
      </c>
      <c r="T109" s="3"/>
      <c r="U109" s="3" t="s">
        <v>56</v>
      </c>
      <c r="V109" s="2" t="n">
        <v>100</v>
      </c>
      <c r="W109" s="5"/>
      <c r="X109" s="19" t="n">
        <v>45996</v>
      </c>
      <c r="Y109" s="19" t="s">
        <v>1061</v>
      </c>
      <c r="Z109" s="19" t="str">
        <f aca="false">IF(E109="","",IF(T109="","ні","так"))</f>
        <v>ні</v>
      </c>
      <c r="AA109" s="19" t="n">
        <v>45996</v>
      </c>
      <c r="AB109" s="19" t="s">
        <v>58</v>
      </c>
      <c r="AC109" s="19"/>
      <c r="AD109" s="20"/>
      <c r="AE109" s="21" t="n">
        <f aca="true">IF(AND(INT(YEARFRAC(I109,TODAY()))&gt;=25,INT(YEARFRAC(I109,TODAY()))&lt;=35),INT(YEARFRAC(I109,TODAY())),"")</f>
        <v>27</v>
      </c>
      <c r="AF109" s="21" t="str">
        <f aca="true">IF(AND(INT(YEARFRAC(I109,TODAY()))&gt;=36,INT(YEARFRAC(I109,TODAY()))&lt;=45),INT(YEARFRAC(I109,TODAY())),"")</f>
        <v/>
      </c>
      <c r="AG109" s="21" t="str">
        <f aca="true">IF(AND(INT(YEARFRAC(I109,TODAY()))&gt;=46,INT(YEARFRAC(I109,TODAY()))&lt;=50),INT(YEARFRAC(I109,TODAY())),"")</f>
        <v/>
      </c>
      <c r="AH109" s="12"/>
    </row>
    <row r="110" customFormat="false" ht="128.35" hidden="false" customHeight="false" outlineLevel="0" collapsed="false">
      <c r="A110" s="1" t="s">
        <v>1062</v>
      </c>
      <c r="B110" s="18" t="s">
        <v>1050</v>
      </c>
      <c r="C110" s="12" t="n">
        <v>8</v>
      </c>
      <c r="D110" s="12" t="s">
        <v>43</v>
      </c>
      <c r="E110" s="3" t="s">
        <v>1127</v>
      </c>
      <c r="F110" s="3" t="s">
        <v>665</v>
      </c>
      <c r="H110" s="3" t="str">
        <f aca="false" t="array" ref="H110:H110">IF(
  ISBLANK(F110),
  "",
  IF(
    COUNTIF([2]Settings!G$1:G$609, F110) = 1,
    INDEX([2]Settings!H$1:H$609, MATCH(F110, [2]Settings!G$1:G$609, 0)),
    IFERROR(
      INDEX([2]Settings!H$1:H$609,
        MATCH(1,
          ([2]Settings!G$1:G$609=F110) * ([2]Settings!D$1:D$609=G110),
          0
        )
      ),
      ""
    )
  )
)</f>
        <v>Кіровоградська</v>
      </c>
      <c r="I110" s="18" t="n">
        <v>33526</v>
      </c>
      <c r="J110" s="1" t="s">
        <v>1128</v>
      </c>
      <c r="K110" s="2" t="s">
        <v>1129</v>
      </c>
      <c r="L110" s="5" t="s">
        <v>1130</v>
      </c>
      <c r="M110" s="3" t="s">
        <v>669</v>
      </c>
      <c r="N110" s="3" t="s">
        <v>1131</v>
      </c>
      <c r="O110" s="3" t="s">
        <v>51</v>
      </c>
      <c r="P110" s="3" t="s">
        <v>1132</v>
      </c>
      <c r="Q110" s="3" t="s">
        <v>1133</v>
      </c>
      <c r="R110" s="3" t="s">
        <v>1134</v>
      </c>
      <c r="S110" s="5" t="s">
        <v>1135</v>
      </c>
      <c r="T110" s="3"/>
      <c r="U110" s="3" t="s">
        <v>56</v>
      </c>
      <c r="V110" s="2" t="n">
        <v>100</v>
      </c>
      <c r="W110" s="5"/>
      <c r="X110" s="19" t="n">
        <v>45996</v>
      </c>
      <c r="Y110" s="19" t="s">
        <v>1061</v>
      </c>
      <c r="Z110" s="19" t="str">
        <f aca="false">IF(E110="","",IF(T110="","ні","так"))</f>
        <v>ні</v>
      </c>
      <c r="AA110" s="19" t="n">
        <v>45995</v>
      </c>
      <c r="AB110" s="19" t="s">
        <v>58</v>
      </c>
      <c r="AC110" s="19" t="s">
        <v>134</v>
      </c>
      <c r="AD110" s="20"/>
      <c r="AE110" s="21" t="n">
        <f aca="true">IF(AND(INT(YEARFRAC(I110,TODAY()))&gt;=25,INT(YEARFRAC(I110,TODAY()))&lt;=35),INT(YEARFRAC(I110,TODAY())),"")</f>
        <v>34</v>
      </c>
      <c r="AF110" s="21" t="str">
        <f aca="true">IF(AND(INT(YEARFRAC(I110,TODAY()))&gt;=36,INT(YEARFRAC(I110,TODAY()))&lt;=45),INT(YEARFRAC(I110,TODAY())),"")</f>
        <v/>
      </c>
      <c r="AG110" s="21" t="str">
        <f aca="true">IF(AND(INT(YEARFRAC(I110,TODAY()))&gt;=46,INT(YEARFRAC(I110,TODAY()))&lt;=50),INT(YEARFRAC(I110,TODAY())),"")</f>
        <v/>
      </c>
      <c r="AH110" s="12"/>
    </row>
    <row r="111" customFormat="false" ht="102.95" hidden="false" customHeight="false" outlineLevel="0" collapsed="false">
      <c r="A111" s="1" t="s">
        <v>1136</v>
      </c>
      <c r="B111" s="18" t="s">
        <v>1063</v>
      </c>
      <c r="C111" s="12" t="n">
        <v>9</v>
      </c>
      <c r="D111" s="3" t="s">
        <v>43</v>
      </c>
      <c r="E111" s="3" t="s">
        <v>1137</v>
      </c>
      <c r="F111" s="3" t="s">
        <v>1138</v>
      </c>
      <c r="H111" s="3" t="str">
        <f aca="false" t="array" ref="H111:H111">IF(
  ISBLANK(F111),
  "",
  IF(
    COUNTIF([2]Settings!G$1:G$609, F111) = 1,
    INDEX([2]Settings!H$1:H$609, MATCH(F111, [2]Settings!G$1:G$609, 0)),
    IFERROR(
      INDEX([2]Settings!H$1:H$609,
        MATCH(1,
          ([2]Settings!G$1:G$609=F111) * ([2]Settings!D$1:D$609=G111),
          0
        )
      ),
      ""
    )
  )
)</f>
        <v>Кіровоградська</v>
      </c>
      <c r="I111" s="18" t="n">
        <v>33531</v>
      </c>
      <c r="J111" s="1" t="s">
        <v>1139</v>
      </c>
      <c r="K111" s="3" t="s">
        <v>1140</v>
      </c>
      <c r="L111" s="3" t="s">
        <v>1141</v>
      </c>
      <c r="M111" s="3" t="s">
        <v>1142</v>
      </c>
      <c r="N111" s="3" t="s">
        <v>1143</v>
      </c>
      <c r="O111" s="3" t="s">
        <v>93</v>
      </c>
      <c r="P111" s="3" t="s">
        <v>1144</v>
      </c>
      <c r="Q111" s="3" t="s">
        <v>1145</v>
      </c>
      <c r="R111" s="3" t="s">
        <v>1146</v>
      </c>
      <c r="S111" s="5" t="s">
        <v>1147</v>
      </c>
      <c r="T111" s="3"/>
      <c r="U111" s="3" t="s">
        <v>56</v>
      </c>
      <c r="V111" s="2" t="n">
        <v>100</v>
      </c>
      <c r="W111" s="5"/>
      <c r="X111" s="19" t="n">
        <v>45996</v>
      </c>
      <c r="Y111" s="19" t="s">
        <v>1061</v>
      </c>
      <c r="Z111" s="19" t="str">
        <f aca="false">IF(E111="","",IF(T111="","ні","так"))</f>
        <v>ні</v>
      </c>
      <c r="AA111" s="19" t="n">
        <v>45996</v>
      </c>
      <c r="AB111" s="19" t="s">
        <v>58</v>
      </c>
      <c r="AC111" s="19"/>
      <c r="AD111" s="20" t="s">
        <v>1148</v>
      </c>
      <c r="AE111" s="21" t="n">
        <f aca="true">IF(AND(INT(YEARFRAC(I111,TODAY()))&gt;=25,INT(YEARFRAC(I111,TODAY()))&lt;=35),INT(YEARFRAC(I111,TODAY())),"")</f>
        <v>34</v>
      </c>
      <c r="AF111" s="21" t="str">
        <f aca="true">IF(AND(INT(YEARFRAC(I111,TODAY()))&gt;=36,INT(YEARFRAC(I111,TODAY()))&lt;=45),INT(YEARFRAC(I111,TODAY())),"")</f>
        <v/>
      </c>
      <c r="AG111" s="21" t="str">
        <f aca="true">IF(AND(INT(YEARFRAC(I111,TODAY()))&gt;=46,INT(YEARFRAC(I111,TODAY()))&lt;=50),INT(YEARFRAC(I111,TODAY())),"")</f>
        <v/>
      </c>
      <c r="AH111" s="12"/>
    </row>
    <row r="112" customFormat="false" ht="90.25" hidden="false" customHeight="false" outlineLevel="0" collapsed="false">
      <c r="A112" s="1" t="s">
        <v>1149</v>
      </c>
      <c r="B112" s="18" t="s">
        <v>1050</v>
      </c>
      <c r="C112" s="12" t="n">
        <v>10</v>
      </c>
      <c r="D112" s="12" t="s">
        <v>43</v>
      </c>
      <c r="E112" s="2" t="s">
        <v>1150</v>
      </c>
      <c r="F112" s="3" t="s">
        <v>1151</v>
      </c>
      <c r="H112" s="3" t="str">
        <f aca="false" t="array" ref="H112:H112">IF(
  ISBLANK(F112),
  "",
  IF(
    COUNTIF([2]Settings!G$1:G$609, F112) = 1,
    INDEX([2]Settings!H$1:H$609, MATCH(F112, [2]Settings!G$1:G$609, 0)),
    IFERROR(
      INDEX([2]Settings!H$1:H$609,
        MATCH(1,
          ([2]Settings!G$1:G$609=F112) * ([2]Settings!D$1:D$609=G112),
          0
        )
      ),
      ""
    )
  )
)</f>
        <v>Черкаська</v>
      </c>
      <c r="I112" s="18" t="n">
        <v>29024</v>
      </c>
      <c r="J112" s="1" t="s">
        <v>1152</v>
      </c>
      <c r="K112" s="3" t="s">
        <v>1153</v>
      </c>
      <c r="L112" s="5" t="s">
        <v>1154</v>
      </c>
      <c r="M112" s="3" t="s">
        <v>1155</v>
      </c>
      <c r="N112" s="3" t="s">
        <v>1156</v>
      </c>
      <c r="O112" s="3" t="s">
        <v>93</v>
      </c>
      <c r="P112" s="3" t="s">
        <v>1157</v>
      </c>
      <c r="Q112" s="3" t="s">
        <v>1158</v>
      </c>
      <c r="R112" s="3" t="s">
        <v>1159</v>
      </c>
      <c r="S112" s="5" t="s">
        <v>1160</v>
      </c>
      <c r="T112" s="3"/>
      <c r="U112" s="3" t="s">
        <v>56</v>
      </c>
      <c r="V112" s="2" t="n">
        <v>100</v>
      </c>
      <c r="W112" s="5"/>
      <c r="X112" s="19" t="n">
        <v>45996</v>
      </c>
      <c r="Y112" s="19" t="s">
        <v>1061</v>
      </c>
      <c r="Z112" s="19" t="str">
        <f aca="false">IF(E112="","",IF(T112="","ні","так"))</f>
        <v>ні</v>
      </c>
      <c r="AA112" s="19" t="n">
        <v>45996</v>
      </c>
      <c r="AB112" s="19" t="s">
        <v>58</v>
      </c>
      <c r="AC112" s="19"/>
      <c r="AD112" s="20"/>
      <c r="AE112" s="21" t="str">
        <f aca="true">IF(AND(INT(YEARFRAC(I112,TODAY()))&gt;=25,INT(YEARFRAC(I112,TODAY()))&lt;=35),INT(YEARFRAC(I112,TODAY())),"")</f>
        <v/>
      </c>
      <c r="AF112" s="21" t="str">
        <f aca="true">IF(AND(INT(YEARFRAC(I112,TODAY()))&gt;=36,INT(YEARFRAC(I112,TODAY()))&lt;=45),INT(YEARFRAC(I112,TODAY())),"")</f>
        <v/>
      </c>
      <c r="AG112" s="21" t="n">
        <f aca="true">IF(AND(INT(YEARFRAC(I112,TODAY()))&gt;=46,INT(YEARFRAC(I112,TODAY()))&lt;=50),INT(YEARFRAC(I112,TODAY())),"")</f>
        <v>46</v>
      </c>
      <c r="AH112" s="12"/>
    </row>
    <row r="113" customFormat="false" ht="102.95" hidden="false" customHeight="false" outlineLevel="0" collapsed="false">
      <c r="A113" s="1" t="s">
        <v>1161</v>
      </c>
      <c r="B113" s="18" t="s">
        <v>1050</v>
      </c>
      <c r="C113" s="12" t="n">
        <v>11</v>
      </c>
      <c r="D113" s="12" t="s">
        <v>43</v>
      </c>
      <c r="E113" s="2" t="s">
        <v>1162</v>
      </c>
      <c r="F113" s="3" t="s">
        <v>460</v>
      </c>
      <c r="H113" s="3" t="str">
        <f aca="false" t="array" ref="H113:H113">IF(
  ISBLANK(F113),
  "",
  IF(
    COUNTIF([2]Settings!G$1:G$609, F113) = 1,
    INDEX([2]Settings!H$1:H$609, MATCH(F113, [2]Settings!G$1:G$609, 0)),
    IFERROR(
      INDEX([2]Settings!H$1:H$609,
        MATCH(1,
          ([2]Settings!G$1:G$609=F113) * ([2]Settings!D$1:D$609=G113),
          0
        )
      ),
      ""
    )
  )
)</f>
        <v>Хмельницька</v>
      </c>
      <c r="I113" s="18" t="n">
        <v>35725</v>
      </c>
      <c r="J113" s="1" t="s">
        <v>1163</v>
      </c>
      <c r="K113" s="19" t="s">
        <v>1164</v>
      </c>
      <c r="L113" s="5" t="s">
        <v>1165</v>
      </c>
      <c r="M113" s="19" t="s">
        <v>1166</v>
      </c>
      <c r="N113" s="19" t="s">
        <v>1167</v>
      </c>
      <c r="O113" s="3" t="s">
        <v>51</v>
      </c>
      <c r="P113" s="19" t="s">
        <v>1168</v>
      </c>
      <c r="Q113" s="19" t="s">
        <v>1169</v>
      </c>
      <c r="R113" s="19" t="s">
        <v>1170</v>
      </c>
      <c r="S113" s="5" t="s">
        <v>1171</v>
      </c>
      <c r="T113" s="3"/>
      <c r="U113" s="3" t="s">
        <v>56</v>
      </c>
      <c r="V113" s="2" t="n">
        <v>100</v>
      </c>
      <c r="W113" s="5"/>
      <c r="X113" s="19" t="n">
        <v>45996</v>
      </c>
      <c r="Y113" s="19" t="s">
        <v>1061</v>
      </c>
      <c r="Z113" s="19" t="str">
        <f aca="false">IF(E113="","",IF(T113="","ні","так"))</f>
        <v>ні</v>
      </c>
      <c r="AA113" s="19" t="n">
        <v>45995</v>
      </c>
      <c r="AB113" s="19" t="s">
        <v>58</v>
      </c>
      <c r="AC113" s="19" t="s">
        <v>806</v>
      </c>
      <c r="AD113" s="20"/>
      <c r="AE113" s="21" t="n">
        <f aca="true">IF(AND(INT(YEARFRAC(I113,TODAY()))&gt;=25,INT(YEARFRAC(I113,TODAY()))&lt;=35),INT(YEARFRAC(I113,TODAY())),"")</f>
        <v>28</v>
      </c>
      <c r="AF113" s="21" t="str">
        <f aca="true">IF(AND(INT(YEARFRAC(I113,TODAY()))&gt;=36,INT(YEARFRAC(I113,TODAY()))&lt;=45),INT(YEARFRAC(I113,TODAY())),"")</f>
        <v/>
      </c>
      <c r="AG113" s="21" t="str">
        <f aca="true">IF(AND(INT(YEARFRAC(I113,TODAY()))&gt;=46,INT(YEARFRAC(I113,TODAY()))&lt;=50),INT(YEARFRAC(I113,TODAY())),"")</f>
        <v/>
      </c>
      <c r="AH113" s="12"/>
    </row>
    <row r="114" customFormat="false" ht="115.65" hidden="false" customHeight="false" outlineLevel="0" collapsed="false">
      <c r="A114" s="1" t="s">
        <v>1172</v>
      </c>
      <c r="B114" s="18" t="s">
        <v>1063</v>
      </c>
      <c r="C114" s="12" t="n">
        <v>12</v>
      </c>
      <c r="D114" s="12" t="s">
        <v>43</v>
      </c>
      <c r="E114" s="2" t="s">
        <v>1173</v>
      </c>
      <c r="F114" s="3" t="s">
        <v>75</v>
      </c>
      <c r="H114" s="3" t="str">
        <f aca="false" t="array" ref="H114:H114">IF(
  ISBLANK(F114),
  "",
  IF(
    COUNTIF([2]Settings!G$1:G$609, F114) = 1,
    INDEX([2]Settings!H$1:H$609, MATCH(F114, [2]Settings!G$1:G$609, 0)),
    IFERROR(
      INDEX([2]Settings!H$1:H$609,
        MATCH(1,
          ([2]Settings!G$1:G$609=F114) * ([2]Settings!D$1:D$609=G114),
          0
        )
      ),
      ""
    )
  )
)</f>
        <v>Вінницька</v>
      </c>
      <c r="I114" s="18" t="n">
        <v>34318</v>
      </c>
      <c r="J114" s="1" t="s">
        <v>1174</v>
      </c>
      <c r="K114" s="19" t="s">
        <v>1175</v>
      </c>
      <c r="L114" s="5" t="s">
        <v>1176</v>
      </c>
      <c r="M114" s="19" t="s">
        <v>1177</v>
      </c>
      <c r="N114" s="19" t="s">
        <v>1178</v>
      </c>
      <c r="O114" s="3" t="s">
        <v>93</v>
      </c>
      <c r="P114" s="19" t="s">
        <v>1179</v>
      </c>
      <c r="Q114" s="19" t="s">
        <v>1180</v>
      </c>
      <c r="R114" s="19" t="s">
        <v>1181</v>
      </c>
      <c r="S114" s="5" t="s">
        <v>1182</v>
      </c>
      <c r="T114" s="3"/>
      <c r="U114" s="3" t="s">
        <v>56</v>
      </c>
      <c r="V114" s="2" t="n">
        <v>100</v>
      </c>
      <c r="W114" s="5"/>
      <c r="X114" s="19" t="n">
        <v>45996</v>
      </c>
      <c r="Y114" s="19" t="s">
        <v>1061</v>
      </c>
      <c r="Z114" s="19" t="str">
        <f aca="false">IF(E114="","",IF(T114="","ні","так"))</f>
        <v>ні</v>
      </c>
      <c r="AA114" s="19" t="n">
        <v>45889</v>
      </c>
      <c r="AB114" s="19" t="s">
        <v>58</v>
      </c>
      <c r="AC114" s="19"/>
      <c r="AD114" s="20"/>
      <c r="AE114" s="21" t="n">
        <f aca="true">IF(AND(INT(YEARFRAC(I114,TODAY()))&gt;=25,INT(YEARFRAC(I114,TODAY()))&lt;=35),INT(YEARFRAC(I114,TODAY())),"")</f>
        <v>32</v>
      </c>
      <c r="AF114" s="21" t="str">
        <f aca="true">IF(AND(INT(YEARFRAC(I114,TODAY()))&gt;=36,INT(YEARFRAC(I114,TODAY()))&lt;=45),INT(YEARFRAC(I114,TODAY())),"")</f>
        <v/>
      </c>
      <c r="AG114" s="21" t="str">
        <f aca="true">IF(AND(INT(YEARFRAC(I114,TODAY()))&gt;=46,INT(YEARFRAC(I114,TODAY()))&lt;=50),INT(YEARFRAC(I114,TODAY())),"")</f>
        <v/>
      </c>
      <c r="AH114" s="12"/>
    </row>
    <row r="115" customFormat="false" ht="128.35" hidden="false" customHeight="false" outlineLevel="0" collapsed="false">
      <c r="A115" s="1" t="s">
        <v>1183</v>
      </c>
      <c r="B115" s="18" t="s">
        <v>1063</v>
      </c>
      <c r="C115" s="12" t="n">
        <v>13</v>
      </c>
      <c r="D115" s="12" t="s">
        <v>43</v>
      </c>
      <c r="E115" s="2" t="s">
        <v>1184</v>
      </c>
      <c r="F115" s="3" t="s">
        <v>460</v>
      </c>
      <c r="H115" s="3" t="str">
        <f aca="false" t="array" ref="H115:H115">IF(
  ISBLANK(F115),
  "",
  IF(
    COUNTIF([2]Settings!G$1:G$609, F115) = 1,
    INDEX([2]Settings!H$1:H$609, MATCH(F115, [2]Settings!G$1:G$609, 0)),
    IFERROR(
      INDEX([2]Settings!H$1:H$609,
        MATCH(1,
          ([2]Settings!G$1:G$609=F115) * ([2]Settings!D$1:D$609=G115),
          0
        )
      ),
      ""
    )
  )
)</f>
        <v>Хмельницька</v>
      </c>
      <c r="I115" s="18" t="n">
        <v>34195</v>
      </c>
      <c r="J115" s="1" t="s">
        <v>1185</v>
      </c>
      <c r="K115" s="19" t="s">
        <v>1186</v>
      </c>
      <c r="L115" s="5" t="s">
        <v>1187</v>
      </c>
      <c r="M115" s="3" t="s">
        <v>1188</v>
      </c>
      <c r="N115" s="3" t="s">
        <v>1189</v>
      </c>
      <c r="O115" s="3" t="s">
        <v>51</v>
      </c>
      <c r="P115" s="3" t="s">
        <v>1190</v>
      </c>
      <c r="Q115" s="3" t="s">
        <v>1191</v>
      </c>
      <c r="R115" s="3" t="s">
        <v>1192</v>
      </c>
      <c r="S115" s="5" t="s">
        <v>1193</v>
      </c>
      <c r="T115" s="3"/>
      <c r="U115" s="3" t="s">
        <v>56</v>
      </c>
      <c r="V115" s="2" t="n">
        <v>100</v>
      </c>
      <c r="W115" s="5"/>
      <c r="X115" s="19" t="n">
        <v>45996</v>
      </c>
      <c r="Y115" s="19" t="s">
        <v>1061</v>
      </c>
      <c r="Z115" s="19" t="str">
        <f aca="false">IF(E115="","",IF(T115="","ні","так"))</f>
        <v>ні</v>
      </c>
      <c r="AA115" s="19" t="n">
        <v>45996</v>
      </c>
      <c r="AB115" s="19" t="s">
        <v>58</v>
      </c>
      <c r="AC115" s="19"/>
      <c r="AD115" s="20"/>
      <c r="AE115" s="21" t="n">
        <f aca="true">IF(AND(INT(YEARFRAC(I115,TODAY()))&gt;=25,INT(YEARFRAC(I115,TODAY()))&lt;=35),INT(YEARFRAC(I115,TODAY())),"")</f>
        <v>32</v>
      </c>
      <c r="AF115" s="21" t="str">
        <f aca="true">IF(AND(INT(YEARFRAC(I115,TODAY()))&gt;=36,INT(YEARFRAC(I115,TODAY()))&lt;=45),INT(YEARFRAC(I115,TODAY())),"")</f>
        <v/>
      </c>
      <c r="AG115" s="21" t="str">
        <f aca="true">IF(AND(INT(YEARFRAC(I115,TODAY()))&gt;=46,INT(YEARFRAC(I115,TODAY()))&lt;=50),INT(YEARFRAC(I115,TODAY())),"")</f>
        <v/>
      </c>
      <c r="AH115" s="12"/>
    </row>
    <row r="116" customFormat="false" ht="166.4" hidden="false" customHeight="false" outlineLevel="0" collapsed="false">
      <c r="A116" s="1" t="s">
        <v>1194</v>
      </c>
      <c r="B116" s="18" t="s">
        <v>1063</v>
      </c>
      <c r="C116" s="12" t="n">
        <v>14</v>
      </c>
      <c r="D116" s="3" t="s">
        <v>43</v>
      </c>
      <c r="E116" s="3" t="s">
        <v>1195</v>
      </c>
      <c r="F116" s="3" t="s">
        <v>137</v>
      </c>
      <c r="H116" s="3" t="str">
        <f aca="false" t="array" ref="H116:H116">IF(
  ISBLANK(F116),
  "",
  IF(
    COUNTIF([2]Settings!G$1:G$609, F116) = 1,
    INDEX([2]Settings!H$1:H$609, MATCH(F116, [2]Settings!G$1:G$609, 0)),
    IFERROR(
      INDEX([2]Settings!H$1:H$609,
        MATCH(1,
          ([2]Settings!G$1:G$609=F116) * ([2]Settings!D$1:D$609=G116),
          0
        )
      ),
      ""
    )
  )
)</f>
        <v>Хмельницька</v>
      </c>
      <c r="I116" s="18" t="n">
        <v>32720</v>
      </c>
      <c r="J116" s="1" t="s">
        <v>1196</v>
      </c>
      <c r="K116" s="2" t="s">
        <v>1197</v>
      </c>
      <c r="L116" s="5" t="s">
        <v>1198</v>
      </c>
      <c r="M116" s="3" t="s">
        <v>1199</v>
      </c>
      <c r="N116" s="3" t="s">
        <v>1200</v>
      </c>
      <c r="O116" s="3" t="s">
        <v>51</v>
      </c>
      <c r="P116" s="3" t="s">
        <v>1201</v>
      </c>
      <c r="Q116" s="3" t="s">
        <v>898</v>
      </c>
      <c r="R116" s="3" t="s">
        <v>1202</v>
      </c>
      <c r="S116" s="5" t="s">
        <v>1203</v>
      </c>
      <c r="T116" s="3"/>
      <c r="U116" s="3" t="s">
        <v>56</v>
      </c>
      <c r="V116" s="2" t="n">
        <v>100</v>
      </c>
      <c r="W116" s="5"/>
      <c r="X116" s="19" t="n">
        <v>45996</v>
      </c>
      <c r="Y116" s="19" t="s">
        <v>1061</v>
      </c>
      <c r="Z116" s="19" t="str">
        <f aca="false">IF(E116="","",IF(T116="","ні","так"))</f>
        <v>ні</v>
      </c>
      <c r="AA116" s="19" t="n">
        <v>45996</v>
      </c>
      <c r="AB116" s="19" t="s">
        <v>58</v>
      </c>
      <c r="AC116" s="19"/>
      <c r="AD116" s="20"/>
      <c r="AE116" s="21" t="str">
        <f aca="true">IF(AND(INT(YEARFRAC(I116,TODAY()))&gt;=25,INT(YEARFRAC(I116,TODAY()))&lt;=35),INT(YEARFRAC(I116,TODAY())),"")</f>
        <v/>
      </c>
      <c r="AF116" s="21" t="n">
        <f aca="true">IF(AND(INT(YEARFRAC(I116,TODAY()))&gt;=36,INT(YEARFRAC(I116,TODAY()))&lt;=45),INT(YEARFRAC(I116,TODAY())),"")</f>
        <v>36</v>
      </c>
      <c r="AG116" s="21" t="str">
        <f aca="true">IF(AND(INT(YEARFRAC(I116,TODAY()))&gt;=46,INT(YEARFRAC(I116,TODAY()))&lt;=50),INT(YEARFRAC(I116,TODAY())),"")</f>
        <v/>
      </c>
      <c r="AH116" s="12"/>
    </row>
    <row r="117" customFormat="false" ht="90.25" hidden="false" customHeight="false" outlineLevel="0" collapsed="false">
      <c r="A117" s="1" t="s">
        <v>1204</v>
      </c>
      <c r="B117" s="18" t="s">
        <v>1050</v>
      </c>
      <c r="C117" s="12" t="n">
        <v>15</v>
      </c>
      <c r="D117" s="3" t="s">
        <v>43</v>
      </c>
      <c r="E117" s="2" t="s">
        <v>1205</v>
      </c>
      <c r="F117" s="3" t="s">
        <v>241</v>
      </c>
      <c r="H117" s="3" t="str">
        <f aca="false" t="array" ref="H117:H117">IF(
  ISBLANK(F117),
  "",
  IF(
    COUNTIF([2]Settings!G$1:G$609, F117) = 1,
    INDEX([2]Settings!H$1:H$609, MATCH(F117, [2]Settings!G$1:G$609, 0)),
    IFERROR(
      INDEX([2]Settings!H$1:H$609,
        MATCH(1,
          ([2]Settings!G$1:G$609=F117) * ([2]Settings!D$1:D$609=G117),
          0
        )
      ),
      ""
    )
  )
)</f>
        <v>Хмельницька</v>
      </c>
      <c r="I117" s="18" t="n">
        <v>32150</v>
      </c>
      <c r="J117" s="1" t="s">
        <v>1206</v>
      </c>
      <c r="K117" s="3" t="s">
        <v>777</v>
      </c>
      <c r="L117" s="5" t="s">
        <v>1207</v>
      </c>
      <c r="M117" s="3" t="s">
        <v>1208</v>
      </c>
      <c r="N117" s="3" t="s">
        <v>1208</v>
      </c>
      <c r="O117" s="3" t="s">
        <v>51</v>
      </c>
      <c r="P117" s="3" t="s">
        <v>1209</v>
      </c>
      <c r="Q117" s="3" t="s">
        <v>1210</v>
      </c>
      <c r="R117" s="3" t="s">
        <v>1211</v>
      </c>
      <c r="S117" s="5" t="s">
        <v>1212</v>
      </c>
      <c r="T117" s="3"/>
      <c r="U117" s="3" t="s">
        <v>56</v>
      </c>
      <c r="V117" s="2" t="n">
        <v>100</v>
      </c>
      <c r="W117" s="5"/>
      <c r="X117" s="19" t="n">
        <v>45996</v>
      </c>
      <c r="Y117" s="19" t="s">
        <v>1061</v>
      </c>
      <c r="Z117" s="19" t="str">
        <f aca="false">IF(E117="","",IF(T117="","ні","так"))</f>
        <v>ні</v>
      </c>
      <c r="AA117" s="19" t="n">
        <v>45996</v>
      </c>
      <c r="AB117" s="19" t="s">
        <v>58</v>
      </c>
      <c r="AC117" s="19" t="s">
        <v>134</v>
      </c>
      <c r="AD117" s="20"/>
      <c r="AE117" s="21" t="str">
        <f aca="true">IF(AND(INT(YEARFRAC(I117,TODAY()))&gt;=25,INT(YEARFRAC(I117,TODAY()))&lt;=35),INT(YEARFRAC(I117,TODAY())),"")</f>
        <v/>
      </c>
      <c r="AF117" s="21" t="n">
        <f aca="true">IF(AND(INT(YEARFRAC(I117,TODAY()))&gt;=36,INT(YEARFRAC(I117,TODAY()))&lt;=45),INT(YEARFRAC(I117,TODAY())),"")</f>
        <v>37</v>
      </c>
      <c r="AG117" s="21" t="str">
        <f aca="true">IF(AND(INT(YEARFRAC(I117,TODAY()))&gt;=46,INT(YEARFRAC(I117,TODAY()))&lt;=50),INT(YEARFRAC(I117,TODAY())),"")</f>
        <v/>
      </c>
      <c r="AH117" s="12"/>
    </row>
    <row r="118" customFormat="false" ht="166.4" hidden="false" customHeight="false" outlineLevel="0" collapsed="false">
      <c r="A118" s="1" t="s">
        <v>1213</v>
      </c>
      <c r="B118" s="18" t="s">
        <v>1063</v>
      </c>
      <c r="C118" s="12" t="n">
        <v>16</v>
      </c>
      <c r="D118" s="3" t="s">
        <v>43</v>
      </c>
      <c r="E118" s="2" t="s">
        <v>1214</v>
      </c>
      <c r="F118" s="3" t="s">
        <v>62</v>
      </c>
      <c r="H118" s="3" t="str">
        <f aca="false" t="array" ref="H118:H118">IF(
  ISBLANK(F118),
  "",
  IF(
    COUNTIF([2]Settings!G$1:G$609, F118) = 1,
    INDEX([2]Settings!H$1:H$609, MATCH(F118, [2]Settings!G$1:G$609, 0)),
    IFERROR(
      INDEX([2]Settings!H$1:H$609,
        MATCH(1,
          ([2]Settings!G$1:G$609=F118) * ([2]Settings!D$1:D$609=G118),
          0
        )
      ),
      ""
    )
  )
)</f>
        <v>Київ обл</v>
      </c>
      <c r="I118" s="18" t="n">
        <v>36164</v>
      </c>
      <c r="J118" s="1" t="s">
        <v>1215</v>
      </c>
      <c r="K118" s="2" t="s">
        <v>1216</v>
      </c>
      <c r="L118" s="5" t="s">
        <v>1217</v>
      </c>
      <c r="M118" s="3" t="s">
        <v>1218</v>
      </c>
      <c r="N118" s="3" t="s">
        <v>1219</v>
      </c>
      <c r="O118" s="3" t="s">
        <v>295</v>
      </c>
      <c r="P118" s="3" t="s">
        <v>1220</v>
      </c>
      <c r="Q118" s="3" t="s">
        <v>1221</v>
      </c>
      <c r="R118" s="3" t="s">
        <v>1222</v>
      </c>
      <c r="S118" s="5" t="s">
        <v>1223</v>
      </c>
      <c r="T118" s="3"/>
      <c r="U118" s="3" t="s">
        <v>56</v>
      </c>
      <c r="V118" s="2" t="n">
        <v>100</v>
      </c>
      <c r="W118" s="5"/>
      <c r="X118" s="19" t="n">
        <v>45996</v>
      </c>
      <c r="Y118" s="19" t="s">
        <v>1061</v>
      </c>
      <c r="Z118" s="19" t="str">
        <f aca="false">IF(E118="","",IF(T118="","ні","так"))</f>
        <v>ні</v>
      </c>
      <c r="AA118" s="19" t="n">
        <v>45995</v>
      </c>
      <c r="AB118" s="19" t="s">
        <v>58</v>
      </c>
      <c r="AC118" s="19"/>
      <c r="AD118" s="20"/>
      <c r="AE118" s="21" t="n">
        <f aca="true">IF(AND(INT(YEARFRAC(I118,TODAY()))&gt;=25,INT(YEARFRAC(I118,TODAY()))&lt;=35),INT(YEARFRAC(I118,TODAY())),"")</f>
        <v>26</v>
      </c>
      <c r="AF118" s="21" t="str">
        <f aca="true">IF(AND(INT(YEARFRAC(I118,TODAY()))&gt;=36,INT(YEARFRAC(I118,TODAY()))&lt;=45),INT(YEARFRAC(I118,TODAY())),"")</f>
        <v/>
      </c>
      <c r="AG118" s="21" t="str">
        <f aca="true">IF(AND(INT(YEARFRAC(I118,TODAY()))&gt;=46,INT(YEARFRAC(I118,TODAY()))&lt;=50),INT(YEARFRAC(I118,TODAY())),"")</f>
        <v/>
      </c>
      <c r="AH118" s="12"/>
    </row>
    <row r="119" customFormat="false" ht="141" hidden="false" customHeight="false" outlineLevel="0" collapsed="false">
      <c r="A119" s="1" t="s">
        <v>1224</v>
      </c>
      <c r="B119" s="18" t="s">
        <v>1063</v>
      </c>
      <c r="C119" s="12" t="n">
        <v>17</v>
      </c>
      <c r="D119" s="3" t="s">
        <v>180</v>
      </c>
      <c r="E119" s="3" t="s">
        <v>1225</v>
      </c>
      <c r="F119" s="3" t="s">
        <v>265</v>
      </c>
      <c r="H119" s="3" t="str">
        <f aca="false" t="array" ref="H119:H119">IF(
  ISBLANK(F119),
  "",
  IF(
    COUNTIF([2]Settings!G$1:G$609, F119) = 1,
    INDEX([2]Settings!H$1:H$609, MATCH(F119, [2]Settings!G$1:G$609, 0)),
    IFERROR(
      INDEX([2]Settings!H$1:H$609,
        MATCH(1,
          ([2]Settings!G$1:G$609=F119) * ([2]Settings!D$1:D$609=G119),
          0
        )
      ),
      ""
    )
  )
)</f>
        <v>Хмельницька</v>
      </c>
      <c r="I119" s="18" t="n">
        <v>34339</v>
      </c>
      <c r="J119" s="1" t="s">
        <v>1226</v>
      </c>
      <c r="K119" s="2" t="s">
        <v>1227</v>
      </c>
      <c r="L119" s="5" t="s">
        <v>1228</v>
      </c>
      <c r="M119" s="3" t="s">
        <v>1229</v>
      </c>
      <c r="N119" s="3" t="s">
        <v>1230</v>
      </c>
      <c r="O119" s="3" t="s">
        <v>51</v>
      </c>
      <c r="P119" s="3" t="s">
        <v>1231</v>
      </c>
      <c r="Q119" s="3" t="s">
        <v>1232</v>
      </c>
      <c r="R119" s="3" t="s">
        <v>1233</v>
      </c>
      <c r="S119" s="5" t="s">
        <v>1234</v>
      </c>
      <c r="T119" s="3" t="s">
        <v>1235</v>
      </c>
      <c r="U119" s="3" t="s">
        <v>56</v>
      </c>
      <c r="V119" s="2" t="n">
        <v>100</v>
      </c>
      <c r="W119" s="5"/>
      <c r="X119" s="19" t="n">
        <v>45996</v>
      </c>
      <c r="Y119" s="19" t="s">
        <v>1061</v>
      </c>
      <c r="Z119" s="19" t="str">
        <f aca="false">IF(E119="","",IF(T119="","ні","так"))</f>
        <v>так</v>
      </c>
      <c r="AA119" s="19" t="n">
        <v>45996</v>
      </c>
      <c r="AB119" s="19" t="s">
        <v>58</v>
      </c>
      <c r="AC119" s="19" t="s">
        <v>193</v>
      </c>
      <c r="AD119" s="20"/>
      <c r="AE119" s="21" t="n">
        <f aca="true">IF(AND(INT(YEARFRAC(I119,TODAY()))&gt;=25,INT(YEARFRAC(I119,TODAY()))&lt;=35),INT(YEARFRAC(I119,TODAY())),"")</f>
        <v>31</v>
      </c>
      <c r="AF119" s="21" t="str">
        <f aca="true">IF(AND(INT(YEARFRAC(I119,TODAY()))&gt;=36,INT(YEARFRAC(I119,TODAY()))&lt;=45),INT(YEARFRAC(I119,TODAY())),"")</f>
        <v/>
      </c>
      <c r="AG119" s="21" t="str">
        <f aca="true">IF(AND(INT(YEARFRAC(I119,TODAY()))&gt;=46,INT(YEARFRAC(I119,TODAY()))&lt;=50),INT(YEARFRAC(I119,TODAY())),"")</f>
        <v/>
      </c>
      <c r="AH119" s="12"/>
    </row>
    <row r="120" customFormat="false" ht="153.7" hidden="false" customHeight="false" outlineLevel="0" collapsed="false">
      <c r="A120" s="1" t="s">
        <v>1236</v>
      </c>
      <c r="B120" s="18" t="s">
        <v>1063</v>
      </c>
      <c r="C120" s="12" t="n">
        <v>18</v>
      </c>
      <c r="D120" s="3" t="s">
        <v>43</v>
      </c>
      <c r="E120" s="2" t="s">
        <v>1237</v>
      </c>
      <c r="F120" s="3" t="s">
        <v>62</v>
      </c>
      <c r="H120" s="3" t="str">
        <f aca="false" t="array" ref="H120:H120">IF(
  ISBLANK(F120),
  "",
  IF(
    COUNTIF([2]Settings!G$1:G$609, F120) = 1,
    INDEX([2]Settings!H$1:H$609, MATCH(F120, [2]Settings!G$1:G$609, 0)),
    IFERROR(
      INDEX([2]Settings!H$1:H$609,
        MATCH(1,
          ([2]Settings!G$1:G$609=F120) * ([2]Settings!D$1:D$609=G120),
          0
        )
      ),
      ""
    )
  )
)</f>
        <v>Київ обл</v>
      </c>
      <c r="I120" s="18" t="n">
        <v>33643</v>
      </c>
      <c r="J120" s="1" t="s">
        <v>1238</v>
      </c>
      <c r="K120" s="2" t="s">
        <v>1239</v>
      </c>
      <c r="L120" s="5" t="s">
        <v>1240</v>
      </c>
      <c r="M120" s="3" t="s">
        <v>613</v>
      </c>
      <c r="N120" s="3" t="s">
        <v>1241</v>
      </c>
      <c r="O120" s="3" t="s">
        <v>295</v>
      </c>
      <c r="P120" s="3" t="s">
        <v>1242</v>
      </c>
      <c r="Q120" s="3" t="s">
        <v>1243</v>
      </c>
      <c r="R120" s="3" t="s">
        <v>1244</v>
      </c>
      <c r="S120" s="5" t="s">
        <v>1245</v>
      </c>
      <c r="T120" s="3"/>
      <c r="U120" s="3" t="s">
        <v>56</v>
      </c>
      <c r="V120" s="2" t="n">
        <v>100</v>
      </c>
      <c r="W120" s="5"/>
      <c r="X120" s="19" t="n">
        <v>45996</v>
      </c>
      <c r="Y120" s="19" t="s">
        <v>1061</v>
      </c>
      <c r="Z120" s="19" t="str">
        <f aca="false">IF(E120="","",IF(T120="","ні","так"))</f>
        <v>ні</v>
      </c>
      <c r="AA120" s="19" t="n">
        <v>45996</v>
      </c>
      <c r="AB120" s="19" t="s">
        <v>58</v>
      </c>
      <c r="AC120" s="19"/>
      <c r="AD120" s="20"/>
      <c r="AE120" s="21" t="n">
        <f aca="true">IF(AND(INT(YEARFRAC(I120,TODAY()))&gt;=25,INT(YEARFRAC(I120,TODAY()))&lt;=35),INT(YEARFRAC(I120,TODAY())),"")</f>
        <v>33</v>
      </c>
      <c r="AF120" s="21" t="str">
        <f aca="true">IF(AND(INT(YEARFRAC(I120,TODAY()))&gt;=36,INT(YEARFRAC(I120,TODAY()))&lt;=45),INT(YEARFRAC(I120,TODAY())),"")</f>
        <v/>
      </c>
      <c r="AG120" s="21" t="str">
        <f aca="true">IF(AND(INT(YEARFRAC(I120,TODAY()))&gt;=46,INT(YEARFRAC(I120,TODAY()))&lt;=50),INT(YEARFRAC(I120,TODAY())),"")</f>
        <v/>
      </c>
      <c r="AH120" s="12"/>
    </row>
    <row r="121" customFormat="false" ht="128.35" hidden="false" customHeight="false" outlineLevel="0" collapsed="false">
      <c r="A121" s="1" t="s">
        <v>1246</v>
      </c>
      <c r="B121" s="18" t="s">
        <v>1063</v>
      </c>
      <c r="C121" s="12" t="n">
        <v>19</v>
      </c>
      <c r="D121" s="3" t="s">
        <v>43</v>
      </c>
      <c r="E121" s="3" t="s">
        <v>1247</v>
      </c>
      <c r="F121" s="3" t="s">
        <v>45</v>
      </c>
      <c r="H121" s="3" t="str">
        <f aca="false" t="array" ref="H121:H121">IF(
  ISBLANK(F121),
  "",
  IF(
    COUNTIF([2]Settings!G$1:G$609, F121) = 1,
    INDEX([2]Settings!H$1:H$609, MATCH(F121, [2]Settings!G$1:G$609, 0)),
    IFERROR(
      INDEX([2]Settings!H$1:H$609,
        MATCH(1,
          ([2]Settings!G$1:G$609=F121) * ([2]Settings!D$1:D$609=G121),
          0
        )
      ),
      ""
    )
  )
)</f>
        <v>Житомирська</v>
      </c>
      <c r="I121" s="18" t="n">
        <v>35945</v>
      </c>
      <c r="J121" s="1" t="s">
        <v>1248</v>
      </c>
      <c r="K121" s="3" t="s">
        <v>1249</v>
      </c>
      <c r="L121" s="3" t="s">
        <v>1250</v>
      </c>
      <c r="M121" s="3" t="s">
        <v>1251</v>
      </c>
      <c r="N121" s="3" t="s">
        <v>1252</v>
      </c>
      <c r="O121" s="3" t="s">
        <v>51</v>
      </c>
      <c r="P121" s="3" t="s">
        <v>1253</v>
      </c>
      <c r="Q121" s="3" t="s">
        <v>1254</v>
      </c>
      <c r="R121" s="3" t="s">
        <v>1255</v>
      </c>
      <c r="S121" s="5" t="s">
        <v>1256</v>
      </c>
      <c r="T121" s="3"/>
      <c r="U121" s="3" t="s">
        <v>56</v>
      </c>
      <c r="V121" s="2" t="n">
        <v>100</v>
      </c>
      <c r="W121" s="5"/>
      <c r="X121" s="19" t="n">
        <v>45996</v>
      </c>
      <c r="Y121" s="19" t="s">
        <v>1061</v>
      </c>
      <c r="Z121" s="19" t="str">
        <f aca="false">IF(E121="","",IF(T121="","ні","так"))</f>
        <v>ні</v>
      </c>
      <c r="AA121" s="19" t="n">
        <v>45996</v>
      </c>
      <c r="AB121" s="19" t="s">
        <v>58</v>
      </c>
      <c r="AC121" s="19"/>
      <c r="AD121" s="20"/>
      <c r="AE121" s="21" t="n">
        <f aca="true">IF(AND(INT(YEARFRAC(I121,TODAY()))&gt;=25,INT(YEARFRAC(I121,TODAY()))&lt;=35),INT(YEARFRAC(I121,TODAY())),"")</f>
        <v>27</v>
      </c>
      <c r="AF121" s="21" t="str">
        <f aca="true">IF(AND(INT(YEARFRAC(I121,TODAY()))&gt;=36,INT(YEARFRAC(I121,TODAY()))&lt;=45),INT(YEARFRAC(I121,TODAY())),"")</f>
        <v/>
      </c>
      <c r="AG121" s="21" t="str">
        <f aca="true">IF(AND(INT(YEARFRAC(I121,TODAY()))&gt;=46,INT(YEARFRAC(I121,TODAY()))&lt;=50),INT(YEARFRAC(I121,TODAY())),"")</f>
        <v/>
      </c>
      <c r="AH121" s="12"/>
    </row>
    <row r="122" customFormat="false" ht="90.25" hidden="false" customHeight="false" outlineLevel="0" collapsed="false">
      <c r="A122" s="1" t="s">
        <v>1213</v>
      </c>
      <c r="B122" s="18" t="s">
        <v>1050</v>
      </c>
      <c r="C122" s="12" t="n">
        <v>20</v>
      </c>
      <c r="D122" s="3" t="s">
        <v>43</v>
      </c>
      <c r="E122" s="3" t="s">
        <v>1257</v>
      </c>
      <c r="F122" s="3" t="s">
        <v>62</v>
      </c>
      <c r="H122" s="3" t="str">
        <f aca="false" t="array" ref="H122:H122">IF(
  ISBLANK(F122),
  "",
  IF(
    COUNTIF([2]Settings!G$1:G$609, F122) = 1,
    INDEX([2]Settings!H$1:H$609, MATCH(F122, [2]Settings!G$1:G$609, 0)),
    IFERROR(
      INDEX([2]Settings!H$1:H$609,
        MATCH(1,
          ([2]Settings!G$1:G$609=F122) * ([2]Settings!D$1:D$609=G122),
          0
        )
      ),
      ""
    )
  )
)</f>
        <v>Київ обл</v>
      </c>
      <c r="I122" s="18" t="n">
        <v>28722</v>
      </c>
      <c r="J122" s="1" t="s">
        <v>1258</v>
      </c>
      <c r="K122" s="2" t="s">
        <v>1259</v>
      </c>
      <c r="L122" s="5" t="s">
        <v>1260</v>
      </c>
      <c r="M122" s="3" t="s">
        <v>1261</v>
      </c>
      <c r="N122" s="3" t="s">
        <v>1262</v>
      </c>
      <c r="O122" s="3" t="s">
        <v>295</v>
      </c>
      <c r="P122" s="3" t="s">
        <v>351</v>
      </c>
      <c r="Q122" s="3" t="s">
        <v>1263</v>
      </c>
      <c r="R122" s="5" t="s">
        <v>1264</v>
      </c>
      <c r="S122" s="3" t="s">
        <v>1265</v>
      </c>
      <c r="T122" s="3"/>
      <c r="U122" s="3" t="s">
        <v>56</v>
      </c>
      <c r="V122" s="2" t="n">
        <v>100</v>
      </c>
      <c r="W122" s="5"/>
      <c r="X122" s="19" t="n">
        <v>45996</v>
      </c>
      <c r="Y122" s="19" t="s">
        <v>1061</v>
      </c>
      <c r="Z122" s="19" t="str">
        <f aca="false">IF(E122="","",IF(T122="","ні","так"))</f>
        <v>ні</v>
      </c>
      <c r="AA122" s="19" t="n">
        <v>45996</v>
      </c>
      <c r="AB122" s="19" t="s">
        <v>58</v>
      </c>
      <c r="AC122" s="19" t="s">
        <v>134</v>
      </c>
      <c r="AD122" s="20"/>
      <c r="AE122" s="21" t="str">
        <f aca="true">IF(AND(INT(YEARFRAC(I122,TODAY()))&gt;=25,INT(YEARFRAC(I122,TODAY()))&lt;=35),INT(YEARFRAC(I122,TODAY())),"")</f>
        <v/>
      </c>
      <c r="AF122" s="21" t="str">
        <f aca="true">IF(AND(INT(YEARFRAC(I122,TODAY()))&gt;=36,INT(YEARFRAC(I122,TODAY()))&lt;=45),INT(YEARFRAC(I122,TODAY())),"")</f>
        <v/>
      </c>
      <c r="AG122" s="21" t="n">
        <f aca="true">IF(AND(INT(YEARFRAC(I122,TODAY()))&gt;=46,INT(YEARFRAC(I122,TODAY()))&lt;=50),INT(YEARFRAC(I122,TODAY())),"")</f>
        <v>47</v>
      </c>
      <c r="AH122" s="12"/>
    </row>
    <row r="123" customFormat="false" ht="77.6" hidden="false" customHeight="false" outlineLevel="0" collapsed="false">
      <c r="A123" s="1" t="s">
        <v>1213</v>
      </c>
      <c r="B123" s="18" t="s">
        <v>1050</v>
      </c>
      <c r="C123" s="12" t="n">
        <v>21</v>
      </c>
      <c r="D123" s="3" t="s">
        <v>43</v>
      </c>
      <c r="E123" s="3" t="s">
        <v>1266</v>
      </c>
      <c r="F123" s="3" t="s">
        <v>62</v>
      </c>
      <c r="H123" s="3" t="str">
        <f aca="false" t="array" ref="H123:H123">IF(
  ISBLANK(F123),
  "",
  IF(
    COUNTIF([2]Settings!G$1:G$609, F123) = 1,
    INDEX([2]Settings!H$1:H$609, MATCH(F123, [2]Settings!G$1:G$609, 0)),
    IFERROR(
      INDEX([2]Settings!H$1:H$609,
        MATCH(1,
          ([2]Settings!G$1:G$609=F123) * ([2]Settings!D$1:D$609=G123),
          0
        )
      ),
      ""
    )
  )
)</f>
        <v>Київ обл</v>
      </c>
      <c r="I123" s="18" t="n">
        <v>33763</v>
      </c>
      <c r="J123" s="1" t="s">
        <v>1267</v>
      </c>
      <c r="K123" s="19" t="s">
        <v>1268</v>
      </c>
      <c r="L123" s="5" t="s">
        <v>1269</v>
      </c>
      <c r="M123" s="3" t="s">
        <v>1270</v>
      </c>
      <c r="N123" s="3" t="s">
        <v>1271</v>
      </c>
      <c r="O123" s="3" t="s">
        <v>328</v>
      </c>
      <c r="P123" s="3" t="s">
        <v>1272</v>
      </c>
      <c r="Q123" s="3" t="s">
        <v>1273</v>
      </c>
      <c r="R123" s="3" t="s">
        <v>1274</v>
      </c>
      <c r="S123" s="5" t="s">
        <v>1275</v>
      </c>
      <c r="T123" s="3"/>
      <c r="U123" s="3" t="s">
        <v>56</v>
      </c>
      <c r="V123" s="2" t="n">
        <v>100</v>
      </c>
      <c r="W123" s="5"/>
      <c r="X123" s="19" t="n">
        <v>45996</v>
      </c>
      <c r="Y123" s="19" t="s">
        <v>1061</v>
      </c>
      <c r="Z123" s="19" t="str">
        <f aca="false">IF(E123="","",IF(T123="","ні","так"))</f>
        <v>ні</v>
      </c>
      <c r="AA123" s="19" t="n">
        <v>45995</v>
      </c>
      <c r="AB123" s="19" t="s">
        <v>58</v>
      </c>
      <c r="AC123" s="19" t="s">
        <v>111</v>
      </c>
      <c r="AD123" s="20"/>
      <c r="AE123" s="21" t="n">
        <f aca="true">IF(AND(INT(YEARFRAC(I123,TODAY()))&gt;=25,INT(YEARFRAC(I123,TODAY()))&lt;=35),INT(YEARFRAC(I123,TODAY())),"")</f>
        <v>33</v>
      </c>
      <c r="AF123" s="21" t="str">
        <f aca="true">IF(AND(INT(YEARFRAC(I123,TODAY()))&gt;=36,INT(YEARFRAC(I123,TODAY()))&lt;=45),INT(YEARFRAC(I123,TODAY())),"")</f>
        <v/>
      </c>
      <c r="AG123" s="21" t="str">
        <f aca="true">IF(AND(INT(YEARFRAC(I123,TODAY()))&gt;=46,INT(YEARFRAC(I123,TODAY()))&lt;=50),INT(YEARFRAC(I123,TODAY())),"")</f>
        <v/>
      </c>
      <c r="AH123" s="12"/>
    </row>
    <row r="124" customFormat="false" ht="179.1" hidden="false" customHeight="false" outlineLevel="0" collapsed="false">
      <c r="A124" s="1" t="s">
        <v>1213</v>
      </c>
      <c r="B124" s="18" t="s">
        <v>1063</v>
      </c>
      <c r="C124" s="12" t="n">
        <v>22</v>
      </c>
      <c r="D124" s="3" t="s">
        <v>43</v>
      </c>
      <c r="E124" s="3" t="s">
        <v>1276</v>
      </c>
      <c r="F124" s="3" t="s">
        <v>62</v>
      </c>
      <c r="H124" s="3" t="str">
        <f aca="false" t="array" ref="H124:H124">IF(
  ISBLANK(F124),
  "",
  IF(
    COUNTIF([2]Settings!G$1:G$609, F124) = 1,
    INDEX([2]Settings!H$1:H$609, MATCH(F124, [2]Settings!G$1:G$609, 0)),
    IFERROR(
      INDEX([2]Settings!H$1:H$609,
        MATCH(1,
          ([2]Settings!G$1:G$609=F124) * ([2]Settings!D$1:D$609=G124),
          0
        )
      ),
      ""
    )
  )
)</f>
        <v>Київ обл</v>
      </c>
      <c r="I124" s="18" t="n">
        <v>32933</v>
      </c>
      <c r="J124" s="1" t="s">
        <v>1277</v>
      </c>
      <c r="K124" s="2" t="s">
        <v>1278</v>
      </c>
      <c r="L124" s="5" t="s">
        <v>1279</v>
      </c>
      <c r="M124" s="3" t="s">
        <v>1280</v>
      </c>
      <c r="N124" s="3" t="s">
        <v>1281</v>
      </c>
      <c r="O124" s="3" t="s">
        <v>51</v>
      </c>
      <c r="P124" s="3" t="s">
        <v>1282</v>
      </c>
      <c r="Q124" s="3" t="s">
        <v>1283</v>
      </c>
      <c r="R124" s="3" t="s">
        <v>1284</v>
      </c>
      <c r="S124" s="5" t="s">
        <v>1285</v>
      </c>
      <c r="T124" s="3"/>
      <c r="U124" s="3" t="s">
        <v>56</v>
      </c>
      <c r="V124" s="2" t="n">
        <v>100</v>
      </c>
      <c r="W124" s="5"/>
      <c r="X124" s="19" t="n">
        <v>45996</v>
      </c>
      <c r="Y124" s="19" t="s">
        <v>1061</v>
      </c>
      <c r="Z124" s="19" t="str">
        <f aca="false">IF(E124="","",IF(T124="","ні","так"))</f>
        <v>ні</v>
      </c>
      <c r="AA124" s="19" t="n">
        <v>45995</v>
      </c>
      <c r="AB124" s="19" t="s">
        <v>58</v>
      </c>
      <c r="AC124" s="19"/>
      <c r="AD124" s="20"/>
      <c r="AE124" s="21" t="n">
        <f aca="true">IF(AND(INT(YEARFRAC(I124,TODAY()))&gt;=25,INT(YEARFRAC(I124,TODAY()))&lt;=35),INT(YEARFRAC(I124,TODAY())),"")</f>
        <v>35</v>
      </c>
      <c r="AF124" s="21" t="str">
        <f aca="true">IF(AND(INT(YEARFRAC(I124,TODAY()))&gt;=36,INT(YEARFRAC(I124,TODAY()))&lt;=45),INT(YEARFRAC(I124,TODAY())),"")</f>
        <v/>
      </c>
      <c r="AG124" s="21" t="str">
        <f aca="true">IF(AND(INT(YEARFRAC(I124,TODAY()))&gt;=46,INT(YEARFRAC(I124,TODAY()))&lt;=50),INT(YEARFRAC(I124,TODAY())),"")</f>
        <v/>
      </c>
      <c r="AH124" s="12"/>
    </row>
    <row r="125" customFormat="false" ht="166.4" hidden="false" customHeight="false" outlineLevel="0" collapsed="false">
      <c r="A125" s="1" t="s">
        <v>1172</v>
      </c>
      <c r="B125" s="18" t="s">
        <v>1063</v>
      </c>
      <c r="C125" s="12" t="n">
        <v>23</v>
      </c>
      <c r="D125" s="12" t="s">
        <v>43</v>
      </c>
      <c r="E125" s="2" t="s">
        <v>1286</v>
      </c>
      <c r="F125" s="3" t="s">
        <v>75</v>
      </c>
      <c r="H125" s="3" t="str">
        <f aca="false" t="array" ref="H125:H125">IF(
  ISBLANK(F125),
  "",
  IF(
    COUNTIF([2]Settings!G$1:G$609, F125) = 1,
    INDEX([2]Settings!H$1:H$609, MATCH(F125, [2]Settings!G$1:G$609, 0)),
    IFERROR(
      INDEX([2]Settings!H$1:H$609,
        MATCH(1,
          ([2]Settings!G$1:G$609=F125) * ([2]Settings!D$1:D$609=G125),
          0
        )
      ),
      ""
    )
  )
)</f>
        <v>Вінницька</v>
      </c>
      <c r="I125" s="18" t="n">
        <v>35278</v>
      </c>
      <c r="J125" s="1" t="s">
        <v>1287</v>
      </c>
      <c r="K125" s="3" t="s">
        <v>1288</v>
      </c>
      <c r="L125" s="5" t="s">
        <v>1289</v>
      </c>
      <c r="M125" s="3" t="s">
        <v>1290</v>
      </c>
      <c r="N125" s="3" t="s">
        <v>1291</v>
      </c>
      <c r="O125" s="3" t="s">
        <v>51</v>
      </c>
      <c r="P125" s="3" t="s">
        <v>1292</v>
      </c>
      <c r="Q125" s="3" t="s">
        <v>1293</v>
      </c>
      <c r="R125" s="3" t="s">
        <v>1294</v>
      </c>
      <c r="S125" s="5" t="s">
        <v>1295</v>
      </c>
      <c r="T125" s="3"/>
      <c r="U125" s="3" t="s">
        <v>56</v>
      </c>
      <c r="V125" s="2" t="n">
        <v>100</v>
      </c>
      <c r="W125" s="5"/>
      <c r="X125" s="19" t="n">
        <v>45996</v>
      </c>
      <c r="Y125" s="19" t="s">
        <v>1061</v>
      </c>
      <c r="Z125" s="19" t="str">
        <f aca="false">IF(E125="","",IF(T125="","ні","так"))</f>
        <v>ні</v>
      </c>
      <c r="AA125" s="19" t="n">
        <v>45996</v>
      </c>
      <c r="AB125" s="19" t="s">
        <v>58</v>
      </c>
      <c r="AC125" s="19"/>
      <c r="AD125" s="20"/>
      <c r="AE125" s="21" t="n">
        <f aca="true">IF(AND(INT(YEARFRAC(I125,TODAY()))&gt;=25,INT(YEARFRAC(I125,TODAY()))&lt;=35),INT(YEARFRAC(I125,TODAY())),"")</f>
        <v>29</v>
      </c>
      <c r="AF125" s="21" t="str">
        <f aca="true">IF(AND(INT(YEARFRAC(I125,TODAY()))&gt;=36,INT(YEARFRAC(I125,TODAY()))&lt;=45),INT(YEARFRAC(I125,TODAY())),"")</f>
        <v/>
      </c>
      <c r="AG125" s="21" t="str">
        <f aca="true">IF(AND(INT(YEARFRAC(I125,TODAY()))&gt;=46,INT(YEARFRAC(I125,TODAY()))&lt;=50),INT(YEARFRAC(I125,TODAY())),"")</f>
        <v/>
      </c>
      <c r="AH125" s="12"/>
    </row>
    <row r="126" customFormat="false" ht="90.25" hidden="false" customHeight="false" outlineLevel="0" collapsed="false">
      <c r="A126" s="1" t="s">
        <v>1246</v>
      </c>
      <c r="B126" s="18" t="s">
        <v>1050</v>
      </c>
      <c r="C126" s="12" t="n">
        <v>24</v>
      </c>
      <c r="D126" s="3" t="s">
        <v>43</v>
      </c>
      <c r="E126" s="3" t="s">
        <v>1296</v>
      </c>
      <c r="F126" s="3" t="s">
        <v>45</v>
      </c>
      <c r="H126" s="3" t="str">
        <f aca="false" t="array" ref="H126:H126">IF(
  ISBLANK(F126),
  "",
  IF(
    COUNTIF([2]Settings!G$1:G$609, F126) = 1,
    INDEX([2]Settings!H$1:H$609, MATCH(F126, [2]Settings!G$1:G$609, 0)),
    IFERROR(
      INDEX([2]Settings!H$1:H$609,
        MATCH(1,
          ([2]Settings!G$1:G$609=F126) * ([2]Settings!D$1:D$609=G126),
          0
        )
      ),
      ""
    )
  )
)</f>
        <v>Житомирська</v>
      </c>
      <c r="I126" s="18" t="n">
        <v>28269</v>
      </c>
      <c r="J126" s="1" t="s">
        <v>1297</v>
      </c>
      <c r="K126" s="2" t="s">
        <v>1298</v>
      </c>
      <c r="L126" s="5" t="s">
        <v>602</v>
      </c>
      <c r="M126" s="3" t="s">
        <v>537</v>
      </c>
      <c r="N126" s="3" t="s">
        <v>1299</v>
      </c>
      <c r="O126" s="3" t="s">
        <v>93</v>
      </c>
      <c r="P126" s="3" t="s">
        <v>1300</v>
      </c>
      <c r="Q126" s="3" t="s">
        <v>1301</v>
      </c>
      <c r="R126" s="3" t="s">
        <v>1302</v>
      </c>
      <c r="S126" s="5" t="s">
        <v>900</v>
      </c>
      <c r="T126" s="3"/>
      <c r="U126" s="3" t="s">
        <v>56</v>
      </c>
      <c r="V126" s="2" t="n">
        <v>100</v>
      </c>
      <c r="W126" s="5"/>
      <c r="X126" s="19" t="n">
        <v>45996</v>
      </c>
      <c r="Y126" s="19" t="s">
        <v>1061</v>
      </c>
      <c r="Z126" s="19" t="str">
        <f aca="false">IF(E126="","",IF(T126="","ні","так"))</f>
        <v>ні</v>
      </c>
      <c r="AA126" s="19" t="n">
        <v>45996</v>
      </c>
      <c r="AB126" s="19" t="s">
        <v>58</v>
      </c>
      <c r="AC126" s="19" t="s">
        <v>193</v>
      </c>
      <c r="AD126" s="20"/>
      <c r="AE126" s="21" t="str">
        <f aca="true">IF(AND(INT(YEARFRAC(I126,TODAY()))&gt;=25,INT(YEARFRAC(I126,TODAY()))&lt;=35),INT(YEARFRAC(I126,TODAY())),"")</f>
        <v/>
      </c>
      <c r="AF126" s="21" t="str">
        <f aca="true">IF(AND(INT(YEARFRAC(I126,TODAY()))&gt;=36,INT(YEARFRAC(I126,TODAY()))&lt;=45),INT(YEARFRAC(I126,TODAY())),"")</f>
        <v/>
      </c>
      <c r="AG126" s="21" t="n">
        <f aca="true">IF(AND(INT(YEARFRAC(I126,TODAY()))&gt;=46,INT(YEARFRAC(I126,TODAY()))&lt;=50),INT(YEARFRAC(I126,TODAY())),"")</f>
        <v>48</v>
      </c>
      <c r="AH126" s="12"/>
    </row>
    <row r="127" customFormat="false" ht="102.95" hidden="false" customHeight="false" outlineLevel="0" collapsed="false">
      <c r="A127" s="1" t="s">
        <v>1303</v>
      </c>
      <c r="B127" s="18" t="s">
        <v>1050</v>
      </c>
      <c r="C127" s="12" t="n">
        <v>25</v>
      </c>
      <c r="D127" s="3" t="s">
        <v>43</v>
      </c>
      <c r="E127" s="3" t="s">
        <v>1304</v>
      </c>
      <c r="F127" s="3" t="s">
        <v>631</v>
      </c>
      <c r="H127" s="3" t="str">
        <f aca="false" t="array" ref="H127:H127">IF(
  ISBLANK(F127),
  "",
  IF(
    COUNTIF([2]Settings!G$1:G$609, F127) = 1,
    INDEX([2]Settings!H$1:H$609, MATCH(F127, [2]Settings!G$1:G$609, 0)),
    IFERROR(
      INDEX([2]Settings!H$1:H$609,
        MATCH(1,
          ([2]Settings!G$1:G$609=F127) * ([2]Settings!D$1:D$609=G127),
          0
        )
      ),
      ""
    )
  )
)</f>
        <v>Вінницька</v>
      </c>
      <c r="I127" s="18" t="n">
        <v>34660</v>
      </c>
      <c r="J127" s="5" t="s">
        <v>1305</v>
      </c>
      <c r="K127" s="2" t="s">
        <v>1306</v>
      </c>
      <c r="L127" s="5" t="s">
        <v>1307</v>
      </c>
      <c r="M127" s="3" t="s">
        <v>1308</v>
      </c>
      <c r="N127" s="3" t="s">
        <v>1309</v>
      </c>
      <c r="O127" s="3" t="s">
        <v>93</v>
      </c>
      <c r="P127" s="3" t="s">
        <v>1310</v>
      </c>
      <c r="Q127" s="3" t="s">
        <v>1311</v>
      </c>
      <c r="R127" s="3" t="s">
        <v>1312</v>
      </c>
      <c r="S127" s="5" t="s">
        <v>1313</v>
      </c>
      <c r="T127" s="3"/>
      <c r="U127" s="3" t="s">
        <v>56</v>
      </c>
      <c r="V127" s="2" t="n">
        <v>100</v>
      </c>
      <c r="W127" s="5"/>
      <c r="X127" s="19" t="n">
        <v>45996</v>
      </c>
      <c r="Y127" s="19" t="s">
        <v>1061</v>
      </c>
      <c r="Z127" s="19" t="str">
        <f aca="false">IF(E127="","",IF(T127="","ні","так"))</f>
        <v>ні</v>
      </c>
      <c r="AA127" s="19" t="n">
        <v>45996</v>
      </c>
      <c r="AB127" s="19" t="s">
        <v>58</v>
      </c>
      <c r="AC127" s="19" t="s">
        <v>193</v>
      </c>
      <c r="AD127" s="20"/>
      <c r="AE127" s="21" t="n">
        <f aca="true">IF(AND(INT(YEARFRAC(I127,TODAY()))&gt;=25,INT(YEARFRAC(I127,TODAY()))&lt;=35),INT(YEARFRAC(I127,TODAY())),"")</f>
        <v>31</v>
      </c>
      <c r="AF127" s="21" t="str">
        <f aca="true">IF(AND(INT(YEARFRAC(I127,TODAY()))&gt;=36,INT(YEARFRAC(I127,TODAY()))&lt;=45),INT(YEARFRAC(I127,TODAY())),"")</f>
        <v/>
      </c>
      <c r="AG127" s="21" t="str">
        <f aca="true">IF(AND(INT(YEARFRAC(I127,TODAY()))&gt;=46,INT(YEARFRAC(I127,TODAY()))&lt;=50),INT(YEARFRAC(I127,TODAY())),"")</f>
        <v/>
      </c>
      <c r="AH127" s="12"/>
    </row>
    <row r="128" customFormat="false" ht="90.25" hidden="false" customHeight="false" outlineLevel="0" collapsed="false">
      <c r="A128" s="1" t="s">
        <v>1314</v>
      </c>
      <c r="B128" s="18" t="s">
        <v>1050</v>
      </c>
      <c r="C128" s="12" t="n">
        <v>26</v>
      </c>
      <c r="D128" s="3" t="s">
        <v>43</v>
      </c>
      <c r="E128" s="3" t="s">
        <v>1315</v>
      </c>
      <c r="F128" s="3" t="s">
        <v>289</v>
      </c>
      <c r="H128" s="3" t="str">
        <f aca="false" t="array" ref="H128:H128">IF(
  ISBLANK(F128),
  "",
  IF(
    COUNTIF([2]Settings!G$1:G$609, F128) = 1,
    INDEX([2]Settings!H$1:H$609, MATCH(F128, [2]Settings!G$1:G$609, 0)),
    IFERROR(
      INDEX([2]Settings!H$1:H$609,
        MATCH(1,
          ([2]Settings!G$1:G$609=F128) * ([2]Settings!D$1:D$609=G128),
          0
        )
      ),
      ""
    )
  )
)</f>
        <v>Житомирська</v>
      </c>
      <c r="I128" s="18" t="n">
        <v>28721</v>
      </c>
      <c r="J128" s="1" t="s">
        <v>1316</v>
      </c>
      <c r="K128" s="2" t="s">
        <v>1317</v>
      </c>
      <c r="L128" s="5" t="s">
        <v>1318</v>
      </c>
      <c r="M128" s="3" t="s">
        <v>49</v>
      </c>
      <c r="N128" s="3" t="s">
        <v>1319</v>
      </c>
      <c r="O128" s="3" t="s">
        <v>328</v>
      </c>
      <c r="P128" s="3" t="s">
        <v>363</v>
      </c>
      <c r="Q128" s="3" t="s">
        <v>1320</v>
      </c>
      <c r="R128" s="3" t="s">
        <v>1321</v>
      </c>
      <c r="S128" s="5" t="s">
        <v>1322</v>
      </c>
      <c r="T128" s="3"/>
      <c r="U128" s="3" t="s">
        <v>56</v>
      </c>
      <c r="V128" s="2" t="n">
        <v>100</v>
      </c>
      <c r="W128" s="5"/>
      <c r="X128" s="19" t="n">
        <v>45996</v>
      </c>
      <c r="Y128" s="19" t="s">
        <v>1061</v>
      </c>
      <c r="Z128" s="19" t="str">
        <f aca="false">IF(E128="","",IF(T128="","ні","так"))</f>
        <v>ні</v>
      </c>
      <c r="AA128" s="19" t="n">
        <v>45996</v>
      </c>
      <c r="AB128" s="19" t="s">
        <v>58</v>
      </c>
      <c r="AC128" s="19" t="s">
        <v>59</v>
      </c>
      <c r="AD128" s="20"/>
      <c r="AE128" s="21" t="str">
        <f aca="true">IF(AND(INT(YEARFRAC(I128,TODAY()))&gt;=25,INT(YEARFRAC(I128,TODAY()))&lt;=35),INT(YEARFRAC(I128,TODAY())),"")</f>
        <v/>
      </c>
      <c r="AF128" s="21" t="str">
        <f aca="true">IF(AND(INT(YEARFRAC(I128,TODAY()))&gt;=36,INT(YEARFRAC(I128,TODAY()))&lt;=45),INT(YEARFRAC(I128,TODAY())),"")</f>
        <v/>
      </c>
      <c r="AG128" s="21" t="n">
        <f aca="true">IF(AND(INT(YEARFRAC(I128,TODAY()))&gt;=46,INT(YEARFRAC(I128,TODAY()))&lt;=50),INT(YEARFRAC(I128,TODAY())),"")</f>
        <v>47</v>
      </c>
      <c r="AH128" s="12"/>
    </row>
    <row r="129" customFormat="false" ht="166.4" hidden="false" customHeight="false" outlineLevel="0" collapsed="false">
      <c r="A129" s="1" t="s">
        <v>1323</v>
      </c>
      <c r="B129" s="18" t="s">
        <v>1063</v>
      </c>
      <c r="C129" s="12" t="n">
        <v>27</v>
      </c>
      <c r="D129" s="3" t="s">
        <v>43</v>
      </c>
      <c r="E129" s="2" t="s">
        <v>1324</v>
      </c>
      <c r="F129" s="3" t="s">
        <v>87</v>
      </c>
      <c r="H129" s="3" t="str">
        <f aca="false" t="array" ref="H129:H129">IF(
  ISBLANK(F129),
  "",
  IF(
    COUNTIF([2]Settings!G$1:G$609, F129) = 1,
    INDEX([2]Settings!H$1:H$609, MATCH(F129, [2]Settings!G$1:G$609, 0)),
    IFERROR(
      INDEX([2]Settings!H$1:H$609,
        MATCH(1,
          ([2]Settings!G$1:G$609=F129) * ([2]Settings!D$1:D$609=G129),
          0
        )
      ),
      ""
    )
  )
)</f>
        <v>Вінницька</v>
      </c>
      <c r="I129" s="18" t="n">
        <v>33680</v>
      </c>
      <c r="J129" s="1" t="s">
        <v>1325</v>
      </c>
      <c r="K129" s="3" t="s">
        <v>1326</v>
      </c>
      <c r="L129" s="5" t="s">
        <v>1327</v>
      </c>
      <c r="M129" s="3" t="s">
        <v>1328</v>
      </c>
      <c r="N129" s="3" t="s">
        <v>1329</v>
      </c>
      <c r="O129" s="3" t="s">
        <v>51</v>
      </c>
      <c r="P129" s="3" t="s">
        <v>1330</v>
      </c>
      <c r="Q129" s="3" t="s">
        <v>1331</v>
      </c>
      <c r="R129" s="3" t="s">
        <v>1332</v>
      </c>
      <c r="S129" s="5" t="s">
        <v>1333</v>
      </c>
      <c r="T129" s="3"/>
      <c r="U129" s="3" t="s">
        <v>56</v>
      </c>
      <c r="V129" s="2" t="n">
        <v>100</v>
      </c>
      <c r="W129" s="5"/>
      <c r="X129" s="19" t="n">
        <v>45996</v>
      </c>
      <c r="Y129" s="19" t="s">
        <v>1061</v>
      </c>
      <c r="Z129" s="19" t="str">
        <f aca="false">IF(E129="","",IF(T129="","ні","так"))</f>
        <v>ні</v>
      </c>
      <c r="AA129" s="19" t="n">
        <v>45996</v>
      </c>
      <c r="AB129" s="19" t="s">
        <v>58</v>
      </c>
      <c r="AC129" s="19"/>
      <c r="AD129" s="20"/>
      <c r="AE129" s="21" t="n">
        <f aca="true">IF(AND(INT(YEARFRAC(I129,TODAY()))&gt;=25,INT(YEARFRAC(I129,TODAY()))&lt;=35),INT(YEARFRAC(I129,TODAY())),"")</f>
        <v>33</v>
      </c>
      <c r="AF129" s="21" t="str">
        <f aca="true">IF(AND(INT(YEARFRAC(I129,TODAY()))&gt;=36,INT(YEARFRAC(I129,TODAY()))&lt;=45),INT(YEARFRAC(I129,TODAY())),"")</f>
        <v/>
      </c>
      <c r="AG129" s="21" t="str">
        <f aca="true">IF(AND(INT(YEARFRAC(I129,TODAY()))&gt;=46,INT(YEARFRAC(I129,TODAY()))&lt;=50),INT(YEARFRAC(I129,TODAY())),"")</f>
        <v/>
      </c>
      <c r="AH129" s="12"/>
    </row>
    <row r="130" customFormat="false" ht="179.1" hidden="false" customHeight="false" outlineLevel="0" collapsed="false">
      <c r="A130" s="1" t="s">
        <v>1334</v>
      </c>
      <c r="B130" s="18" t="s">
        <v>1050</v>
      </c>
      <c r="C130" s="12" t="n">
        <v>28</v>
      </c>
      <c r="D130" s="3" t="s">
        <v>43</v>
      </c>
      <c r="E130" s="3" t="s">
        <v>1335</v>
      </c>
      <c r="F130" s="3" t="s">
        <v>700</v>
      </c>
      <c r="H130" s="3" t="str">
        <f aca="false" t="array" ref="H130:H130">IF(
  ISBLANK(F130),
  "",
  IF(
    COUNTIF([2]Settings!G$1:G$609, F130) = 1,
    INDEX([2]Settings!H$1:H$609, MATCH(F130, [2]Settings!G$1:G$609, 0)),
    IFERROR(
      INDEX([2]Settings!H$1:H$609,
        MATCH(1,
          ([2]Settings!G$1:G$609=F130) * ([2]Settings!D$1:D$609=G130),
          0
        )
      ),
      ""
    )
  )
)</f>
        <v>Кіровоградська</v>
      </c>
      <c r="I130" s="18" t="n">
        <v>33533</v>
      </c>
      <c r="J130" s="1" t="s">
        <v>1336</v>
      </c>
      <c r="K130" s="2" t="s">
        <v>1337</v>
      </c>
      <c r="L130" s="5" t="s">
        <v>1338</v>
      </c>
      <c r="M130" s="3" t="s">
        <v>1339</v>
      </c>
      <c r="N130" s="3" t="s">
        <v>1340</v>
      </c>
      <c r="O130" s="3" t="s">
        <v>93</v>
      </c>
      <c r="P130" s="3" t="s">
        <v>1341</v>
      </c>
      <c r="Q130" s="3" t="s">
        <v>1342</v>
      </c>
      <c r="R130" s="3" t="s">
        <v>1343</v>
      </c>
      <c r="S130" s="5" t="s">
        <v>1344</v>
      </c>
      <c r="T130" s="3"/>
      <c r="U130" s="3" t="s">
        <v>56</v>
      </c>
      <c r="V130" s="2" t="n">
        <v>100</v>
      </c>
      <c r="W130" s="5"/>
      <c r="X130" s="19" t="n">
        <v>45996</v>
      </c>
      <c r="Y130" s="19" t="s">
        <v>1061</v>
      </c>
      <c r="Z130" s="19" t="str">
        <f aca="false">IF(E130="","",IF(T130="","ні","так"))</f>
        <v>ні</v>
      </c>
      <c r="AA130" s="19" t="n">
        <v>45995</v>
      </c>
      <c r="AB130" s="19" t="s">
        <v>58</v>
      </c>
      <c r="AC130" s="19" t="s">
        <v>111</v>
      </c>
      <c r="AD130" s="20"/>
      <c r="AE130" s="21" t="n">
        <f aca="true">IF(AND(INT(YEARFRAC(I130,TODAY()))&gt;=25,INT(YEARFRAC(I130,TODAY()))&lt;=35),INT(YEARFRAC(I130,TODAY())),"")</f>
        <v>34</v>
      </c>
      <c r="AF130" s="21" t="str">
        <f aca="true">IF(AND(INT(YEARFRAC(I130,TODAY()))&gt;=36,INT(YEARFRAC(I130,TODAY()))&lt;=45),INT(YEARFRAC(I130,TODAY())),"")</f>
        <v/>
      </c>
      <c r="AG130" s="21" t="str">
        <f aca="true">IF(AND(INT(YEARFRAC(I130,TODAY()))&gt;=46,INT(YEARFRAC(I130,TODAY()))&lt;=50),INT(YEARFRAC(I130,TODAY())),"")</f>
        <v/>
      </c>
      <c r="AH130" s="12"/>
    </row>
    <row r="131" customFormat="false" ht="115.65" hidden="false" customHeight="false" outlineLevel="0" collapsed="false">
      <c r="A131" s="1" t="s">
        <v>1236</v>
      </c>
      <c r="B131" s="18" t="s">
        <v>1050</v>
      </c>
      <c r="C131" s="12" t="n">
        <v>29</v>
      </c>
      <c r="D131" s="3" t="s">
        <v>43</v>
      </c>
      <c r="E131" s="3" t="s">
        <v>1345</v>
      </c>
      <c r="F131" s="3" t="s">
        <v>62</v>
      </c>
      <c r="H131" s="3" t="str">
        <f aca="false" t="array" ref="H131:H131">IF(
  ISBLANK(F131),
  "",
  IF(
    COUNTIF([2]Settings!G$1:G$609, F131) = 1,
    INDEX([2]Settings!H$1:H$609, MATCH(F131, [2]Settings!G$1:G$609, 0)),
    IFERROR(
      INDEX([2]Settings!H$1:H$609,
        MATCH(1,
          ([2]Settings!G$1:G$609=F131) * ([2]Settings!D$1:D$609=G131),
          0
        )
      ),
      ""
    )
  )
)</f>
        <v>Київ обл</v>
      </c>
      <c r="I131" s="18" t="n">
        <v>36250</v>
      </c>
      <c r="J131" s="1" t="s">
        <v>1346</v>
      </c>
      <c r="K131" s="2" t="s">
        <v>1347</v>
      </c>
      <c r="L131" s="5" t="s">
        <v>1348</v>
      </c>
      <c r="M131" s="3" t="s">
        <v>1349</v>
      </c>
      <c r="N131" s="3" t="s">
        <v>1350</v>
      </c>
      <c r="O131" s="3" t="s">
        <v>51</v>
      </c>
      <c r="P131" s="3" t="s">
        <v>1351</v>
      </c>
      <c r="Q131" s="3" t="s">
        <v>1352</v>
      </c>
      <c r="R131" s="3" t="s">
        <v>1353</v>
      </c>
      <c r="S131" s="5" t="s">
        <v>1354</v>
      </c>
      <c r="T131" s="3" t="s">
        <v>1355</v>
      </c>
      <c r="U131" s="3" t="s">
        <v>56</v>
      </c>
      <c r="V131" s="2" t="n">
        <v>100</v>
      </c>
      <c r="W131" s="5"/>
      <c r="X131" s="19" t="n">
        <v>45996</v>
      </c>
      <c r="Y131" s="19" t="s">
        <v>1061</v>
      </c>
      <c r="Z131" s="19" t="str">
        <f aca="false">IF(E131="","",IF(T131="","ні","так"))</f>
        <v>так</v>
      </c>
      <c r="AA131" s="19" t="n">
        <v>45996</v>
      </c>
      <c r="AB131" s="19" t="s">
        <v>58</v>
      </c>
      <c r="AC131" s="19" t="s">
        <v>111</v>
      </c>
      <c r="AD131" s="20"/>
      <c r="AE131" s="21" t="n">
        <f aca="true">IF(AND(INT(YEARFRAC(I131,TODAY()))&gt;=25,INT(YEARFRAC(I131,TODAY()))&lt;=35),INT(YEARFRAC(I131,TODAY())),"")</f>
        <v>26</v>
      </c>
      <c r="AF131" s="21" t="str">
        <f aca="true">IF(AND(INT(YEARFRAC(I131,TODAY()))&gt;=36,INT(YEARFRAC(I131,TODAY()))&lt;=45),INT(YEARFRAC(I131,TODAY())),"")</f>
        <v/>
      </c>
      <c r="AG131" s="21" t="str">
        <f aca="true">IF(AND(INT(YEARFRAC(I131,TODAY()))&gt;=46,INT(YEARFRAC(I131,TODAY()))&lt;=50),INT(YEARFRAC(I131,TODAY())),"")</f>
        <v/>
      </c>
      <c r="AH131" s="12"/>
    </row>
    <row r="132" customFormat="false" ht="90.25" hidden="false" customHeight="false" outlineLevel="0" collapsed="false">
      <c r="A132" s="1" t="s">
        <v>1236</v>
      </c>
      <c r="B132" s="18" t="s">
        <v>1063</v>
      </c>
      <c r="C132" s="12" t="n">
        <v>30</v>
      </c>
      <c r="D132" s="3" t="s">
        <v>43</v>
      </c>
      <c r="E132" s="3" t="s">
        <v>1356</v>
      </c>
      <c r="F132" s="3" t="s">
        <v>62</v>
      </c>
      <c r="H132" s="3" t="str">
        <f aca="false" t="array" ref="H132:H132">IF(
  ISBLANK(F132),
  "",
  IF(
    COUNTIF([2]Settings!G$1:G$609, F132) = 1,
    INDEX([2]Settings!H$1:H$609, MATCH(F132, [2]Settings!G$1:G$609, 0)),
    IFERROR(
      INDEX([2]Settings!H$1:H$609,
        MATCH(1,
          ([2]Settings!G$1:G$609=F132) * ([2]Settings!D$1:D$609=G132),
          0
        )
      ),
      ""
    )
  )
)</f>
        <v>Київ обл</v>
      </c>
      <c r="I132" s="18" t="n">
        <v>36281</v>
      </c>
      <c r="J132" s="1" t="s">
        <v>1357</v>
      </c>
      <c r="K132" s="2" t="s">
        <v>1358</v>
      </c>
      <c r="L132" s="5" t="s">
        <v>1359</v>
      </c>
      <c r="M132" s="3" t="s">
        <v>1360</v>
      </c>
      <c r="N132" s="3" t="s">
        <v>1361</v>
      </c>
      <c r="O132" s="3" t="s">
        <v>93</v>
      </c>
      <c r="P132" s="3" t="s">
        <v>1362</v>
      </c>
      <c r="Q132" s="3" t="s">
        <v>1363</v>
      </c>
      <c r="R132" s="3" t="s">
        <v>1364</v>
      </c>
      <c r="S132" s="5" t="s">
        <v>1365</v>
      </c>
      <c r="T132" s="3"/>
      <c r="U132" s="3" t="s">
        <v>56</v>
      </c>
      <c r="V132" s="2" t="n">
        <v>100</v>
      </c>
      <c r="W132" s="5"/>
      <c r="X132" s="19" t="n">
        <v>45996</v>
      </c>
      <c r="Y132" s="19" t="s">
        <v>1061</v>
      </c>
      <c r="Z132" s="19" t="str">
        <f aca="false">IF(E132="","",IF(T132="","ні","так"))</f>
        <v>ні</v>
      </c>
      <c r="AA132" s="19" t="n">
        <v>45996</v>
      </c>
      <c r="AB132" s="19" t="s">
        <v>58</v>
      </c>
      <c r="AC132" s="19" t="s">
        <v>806</v>
      </c>
      <c r="AD132" s="20"/>
      <c r="AE132" s="21" t="n">
        <f aca="true">IF(AND(INT(YEARFRAC(I132,TODAY()))&gt;=25,INT(YEARFRAC(I132,TODAY()))&lt;=35),INT(YEARFRAC(I132,TODAY())),"")</f>
        <v>26</v>
      </c>
      <c r="AF132" s="21" t="str">
        <f aca="true">IF(AND(INT(YEARFRAC(I132,TODAY()))&gt;=36,INT(YEARFRAC(I132,TODAY()))&lt;=45),INT(YEARFRAC(I132,TODAY())),"")</f>
        <v/>
      </c>
      <c r="AG132" s="21" t="str">
        <f aca="true">IF(AND(INT(YEARFRAC(I132,TODAY()))&gt;=46,INT(YEARFRAC(I132,TODAY()))&lt;=50),INT(YEARFRAC(I132,TODAY())),"")</f>
        <v/>
      </c>
      <c r="AH132" s="12"/>
    </row>
    <row r="133" customFormat="false" ht="90.25" hidden="false" customHeight="false" outlineLevel="0" collapsed="false">
      <c r="A133" s="1" t="s">
        <v>1213</v>
      </c>
      <c r="B133" s="18" t="s">
        <v>1063</v>
      </c>
      <c r="C133" s="12" t="n">
        <v>31</v>
      </c>
      <c r="D133" s="3" t="s">
        <v>43</v>
      </c>
      <c r="E133" s="2" t="s">
        <v>1366</v>
      </c>
      <c r="F133" s="3" t="s">
        <v>62</v>
      </c>
      <c r="H133" s="3" t="str">
        <f aca="false" t="array" ref="H133:H133">IF(
  ISBLANK(F133),
  "",
  IF(
    COUNTIF([2]Settings!G$1:G$609, F133) = 1,
    INDEX([2]Settings!H$1:H$609, MATCH(F133, [2]Settings!G$1:G$609, 0)),
    IFERROR(
      INDEX([2]Settings!H$1:H$609,
        MATCH(1,
          ([2]Settings!G$1:G$609=F133) * ([2]Settings!D$1:D$609=G133),
          0
        )
      ),
      ""
    )
  )
)</f>
        <v>Київ обл</v>
      </c>
      <c r="I133" s="18" t="n">
        <v>31656</v>
      </c>
      <c r="J133" s="1" t="s">
        <v>1367</v>
      </c>
      <c r="K133" s="3" t="s">
        <v>1368</v>
      </c>
      <c r="L133" s="5" t="s">
        <v>1369</v>
      </c>
      <c r="M133" s="3" t="s">
        <v>1370</v>
      </c>
      <c r="N133" s="3" t="s">
        <v>1371</v>
      </c>
      <c r="O133" s="3" t="s">
        <v>295</v>
      </c>
      <c r="P133" s="3" t="s">
        <v>363</v>
      </c>
      <c r="Q133" s="3" t="s">
        <v>1372</v>
      </c>
      <c r="R133" s="3" t="s">
        <v>1373</v>
      </c>
      <c r="S133" s="5" t="s">
        <v>1374</v>
      </c>
      <c r="T133" s="3"/>
      <c r="U133" s="3" t="s">
        <v>56</v>
      </c>
      <c r="V133" s="2" t="n">
        <v>100</v>
      </c>
      <c r="W133" s="5"/>
      <c r="X133" s="19" t="n">
        <v>45996</v>
      </c>
      <c r="Y133" s="19" t="s">
        <v>1061</v>
      </c>
      <c r="Z133" s="19" t="str">
        <f aca="false">IF(E133="","",IF(T133="","ні","так"))</f>
        <v>ні</v>
      </c>
      <c r="AA133" s="19" t="n">
        <v>45994</v>
      </c>
      <c r="AB133" s="19" t="s">
        <v>58</v>
      </c>
      <c r="AC133" s="19"/>
      <c r="AD133" s="20"/>
      <c r="AE133" s="21" t="str">
        <f aca="true">IF(AND(INT(YEARFRAC(I133,TODAY()))&gt;=25,INT(YEARFRAC(I133,TODAY()))&lt;=35),INT(YEARFRAC(I133,TODAY())),"")</f>
        <v/>
      </c>
      <c r="AF133" s="21" t="n">
        <f aca="true">IF(AND(INT(YEARFRAC(I133,TODAY()))&gt;=36,INT(YEARFRAC(I133,TODAY()))&lt;=45),INT(YEARFRAC(I133,TODAY())),"")</f>
        <v>39</v>
      </c>
      <c r="AG133" s="21" t="str">
        <f aca="true">IF(AND(INT(YEARFRAC(I133,TODAY()))&gt;=46,INT(YEARFRAC(I133,TODAY()))&lt;=50),INT(YEARFRAC(I133,TODAY())),"")</f>
        <v/>
      </c>
      <c r="AH133" s="12"/>
    </row>
    <row r="134" customFormat="false" ht="77.6" hidden="false" customHeight="false" outlineLevel="0" collapsed="false">
      <c r="A134" s="1" t="s">
        <v>1334</v>
      </c>
      <c r="B134" s="18" t="s">
        <v>1063</v>
      </c>
      <c r="C134" s="12" t="n">
        <v>32</v>
      </c>
      <c r="D134" s="12" t="s">
        <v>43</v>
      </c>
      <c r="E134" s="2" t="s">
        <v>1375</v>
      </c>
      <c r="F134" s="3" t="s">
        <v>700</v>
      </c>
      <c r="H134" s="3" t="str">
        <f aca="false" t="array" ref="H134:H134">IF(
  ISBLANK(F134),
  "",
  IF(
    COUNTIF([2]Settings!G$1:G$609, F134) = 1,
    INDEX([2]Settings!H$1:H$609, MATCH(F134, [2]Settings!G$1:G$609, 0)),
    IFERROR(
      INDEX([2]Settings!H$1:H$609,
        MATCH(1,
          ([2]Settings!G$1:G$609=F134) * ([2]Settings!D$1:D$609=G134),
          0
        )
      ),
      ""
    )
  )
)</f>
        <v>Кіровоградська</v>
      </c>
      <c r="I134" s="18" t="n">
        <v>36840</v>
      </c>
      <c r="J134" s="1" t="s">
        <v>1376</v>
      </c>
      <c r="K134" s="2" t="s">
        <v>1377</v>
      </c>
      <c r="L134" s="5" t="s">
        <v>1378</v>
      </c>
      <c r="M134" s="3" t="s">
        <v>1379</v>
      </c>
      <c r="N134" s="3" t="s">
        <v>1380</v>
      </c>
      <c r="O134" s="3" t="s">
        <v>295</v>
      </c>
      <c r="P134" s="3" t="s">
        <v>351</v>
      </c>
      <c r="Q134" s="3" t="s">
        <v>1381</v>
      </c>
      <c r="R134" s="3" t="s">
        <v>1382</v>
      </c>
      <c r="S134" s="5" t="s">
        <v>1383</v>
      </c>
      <c r="T134" s="3"/>
      <c r="U134" s="3" t="s">
        <v>56</v>
      </c>
      <c r="V134" s="2" t="n">
        <v>100</v>
      </c>
      <c r="W134" s="5"/>
      <c r="X134" s="19" t="n">
        <v>45996</v>
      </c>
      <c r="Y134" s="19" t="s">
        <v>1061</v>
      </c>
      <c r="Z134" s="19" t="str">
        <f aca="false">IF(E134="","",IF(T134="","ні","так"))</f>
        <v>ні</v>
      </c>
      <c r="AA134" s="19" t="n">
        <v>45995</v>
      </c>
      <c r="AB134" s="19" t="s">
        <v>58</v>
      </c>
      <c r="AC134" s="19"/>
      <c r="AD134" s="20"/>
      <c r="AE134" s="21" t="n">
        <f aca="true">IF(AND(INT(YEARFRAC(I134,TODAY()))&gt;=25,INT(YEARFRAC(I134,TODAY()))&lt;=35),INT(YEARFRAC(I134,TODAY())),"")</f>
        <v>25</v>
      </c>
      <c r="AF134" s="21" t="str">
        <f aca="true">IF(AND(INT(YEARFRAC(I134,TODAY()))&gt;=36,INT(YEARFRAC(I134,TODAY()))&lt;=45),INT(YEARFRAC(I134,TODAY())),"")</f>
        <v/>
      </c>
      <c r="AG134" s="21" t="str">
        <f aca="true">IF(AND(INT(YEARFRAC(I134,TODAY()))&gt;=46,INT(YEARFRAC(I134,TODAY()))&lt;=50),INT(YEARFRAC(I134,TODAY())),"")</f>
        <v/>
      </c>
      <c r="AH134" s="12"/>
    </row>
    <row r="135" customFormat="false" ht="128.35" hidden="false" customHeight="false" outlineLevel="0" collapsed="false">
      <c r="A135" s="1" t="s">
        <v>1213</v>
      </c>
      <c r="B135" s="18" t="s">
        <v>1063</v>
      </c>
      <c r="C135" s="12" t="n">
        <v>33</v>
      </c>
      <c r="D135" s="3" t="s">
        <v>355</v>
      </c>
      <c r="E135" s="3" t="s">
        <v>1384</v>
      </c>
      <c r="F135" s="3" t="s">
        <v>62</v>
      </c>
      <c r="H135" s="3" t="str">
        <f aca="false" t="array" ref="H135:H135">IF(
  ISBLANK(F135),
  "",
  IF(
    COUNTIF([2]Settings!G$1:G$609, F135) = 1,
    INDEX([2]Settings!H$1:H$609, MATCH(F135, [2]Settings!G$1:G$609, 0)),
    IFERROR(
      INDEX([2]Settings!H$1:H$609,
        MATCH(1,
          ([2]Settings!G$1:G$609=F135) * ([2]Settings!D$1:D$609=G135),
          0
        )
      ),
      ""
    )
  )
)</f>
        <v>Київ обл</v>
      </c>
      <c r="I135" s="18" t="n">
        <v>29850</v>
      </c>
      <c r="J135" s="1" t="s">
        <v>1385</v>
      </c>
      <c r="K135" s="2" t="s">
        <v>1386</v>
      </c>
      <c r="L135" s="5" t="s">
        <v>1387</v>
      </c>
      <c r="M135" s="3" t="s">
        <v>1388</v>
      </c>
      <c r="N135" s="3" t="s">
        <v>1389</v>
      </c>
      <c r="O135" s="3" t="s">
        <v>328</v>
      </c>
      <c r="P135" s="3" t="s">
        <v>1390</v>
      </c>
      <c r="Q135" s="3" t="s">
        <v>1391</v>
      </c>
      <c r="R135" s="3" t="s">
        <v>1392</v>
      </c>
      <c r="S135" s="5" t="s">
        <v>1393</v>
      </c>
      <c r="T135" s="23" t="n">
        <v>504182</v>
      </c>
      <c r="U135" s="3" t="s">
        <v>56</v>
      </c>
      <c r="V135" s="2" t="n">
        <v>100</v>
      </c>
      <c r="W135" s="5"/>
      <c r="X135" s="19" t="n">
        <v>45996</v>
      </c>
      <c r="Y135" s="19" t="s">
        <v>1061</v>
      </c>
      <c r="Z135" s="19" t="str">
        <f aca="false">IF(E135="","",IF(T135="","ні","так"))</f>
        <v>так</v>
      </c>
      <c r="AA135" s="19" t="n">
        <v>45995</v>
      </c>
      <c r="AB135" s="19" t="s">
        <v>58</v>
      </c>
      <c r="AC135" s="19"/>
      <c r="AD135" s="20"/>
      <c r="AE135" s="21" t="str">
        <f aca="true">IF(AND(INT(YEARFRAC(I135,TODAY()))&gt;=25,INT(YEARFRAC(I135,TODAY()))&lt;=35),INT(YEARFRAC(I135,TODAY())),"")</f>
        <v/>
      </c>
      <c r="AF135" s="21" t="n">
        <f aca="true">IF(AND(INT(YEARFRAC(I135,TODAY()))&gt;=36,INT(YEARFRAC(I135,TODAY()))&lt;=45),INT(YEARFRAC(I135,TODAY())),"")</f>
        <v>44</v>
      </c>
      <c r="AG135" s="21" t="str">
        <f aca="true">IF(AND(INT(YEARFRAC(I135,TODAY()))&gt;=46,INT(YEARFRAC(I135,TODAY()))&lt;=50),INT(YEARFRAC(I135,TODAY())),"")</f>
        <v/>
      </c>
      <c r="AH135" s="12"/>
    </row>
    <row r="136" customFormat="false" ht="128.35" hidden="false" customHeight="false" outlineLevel="0" collapsed="false">
      <c r="A136" s="1" t="s">
        <v>1394</v>
      </c>
      <c r="B136" s="18" t="s">
        <v>1063</v>
      </c>
      <c r="C136" s="12" t="n">
        <v>34</v>
      </c>
      <c r="D136" s="12" t="s">
        <v>43</v>
      </c>
      <c r="E136" s="3" t="s">
        <v>1395</v>
      </c>
      <c r="F136" s="3" t="s">
        <v>218</v>
      </c>
      <c r="H136" s="3" t="str">
        <f aca="false" t="array" ref="H136:H136">IF(
  ISBLANK(F136),
  "",
  IF(
    COUNTIF([2]Settings!G$1:G$609, F136) = 1,
    INDEX([2]Settings!H$1:H$609, MATCH(F136, [2]Settings!G$1:G$609, 0)),
    IFERROR(
      INDEX([2]Settings!H$1:H$609,
        MATCH(1,
          ([2]Settings!G$1:G$609=F136) * ([2]Settings!D$1:D$609=G136),
          0
        )
      ),
      ""
    )
  )
)</f>
        <v>Житомирська</v>
      </c>
      <c r="I136" s="18" t="n">
        <v>32650</v>
      </c>
      <c r="J136" s="1" t="s">
        <v>1396</v>
      </c>
      <c r="K136" s="2" t="s">
        <v>1397</v>
      </c>
      <c r="L136" s="5" t="s">
        <v>1398</v>
      </c>
      <c r="M136" s="3" t="s">
        <v>49</v>
      </c>
      <c r="N136" s="3" t="s">
        <v>1399</v>
      </c>
      <c r="O136" s="3" t="s">
        <v>51</v>
      </c>
      <c r="P136" s="3" t="s">
        <v>1400</v>
      </c>
      <c r="Q136" s="3" t="s">
        <v>1401</v>
      </c>
      <c r="R136" s="3" t="s">
        <v>1402</v>
      </c>
      <c r="S136" s="5" t="s">
        <v>1403</v>
      </c>
      <c r="T136" s="3"/>
      <c r="U136" s="3" t="s">
        <v>56</v>
      </c>
      <c r="V136" s="2" t="n">
        <v>100</v>
      </c>
      <c r="W136" s="5"/>
      <c r="X136" s="19" t="n">
        <v>45996</v>
      </c>
      <c r="Y136" s="19" t="s">
        <v>1061</v>
      </c>
      <c r="Z136" s="19" t="str">
        <f aca="false">IF(E136="","",IF(T136="","ні","так"))</f>
        <v>ні</v>
      </c>
      <c r="AA136" s="19" t="n">
        <v>45996</v>
      </c>
      <c r="AB136" s="19" t="s">
        <v>179</v>
      </c>
      <c r="AC136" s="19" t="s">
        <v>193</v>
      </c>
      <c r="AD136" s="20"/>
      <c r="AE136" s="21" t="str">
        <f aca="true">IF(AND(INT(YEARFRAC(I136,TODAY()))&gt;=25,INT(YEARFRAC(I136,TODAY()))&lt;=35),INT(YEARFRAC(I136,TODAY())),"")</f>
        <v/>
      </c>
      <c r="AF136" s="21" t="n">
        <f aca="true">IF(AND(INT(YEARFRAC(I136,TODAY()))&gt;=36,INT(YEARFRAC(I136,TODAY()))&lt;=45),INT(YEARFRAC(I136,TODAY())),"")</f>
        <v>36</v>
      </c>
      <c r="AG136" s="21" t="str">
        <f aca="true">IF(AND(INT(YEARFRAC(I136,TODAY()))&gt;=46,INT(YEARFRAC(I136,TODAY()))&lt;=50),INT(YEARFRAC(I136,TODAY())),"")</f>
        <v/>
      </c>
      <c r="AH136" s="12"/>
    </row>
    <row r="137" customFormat="false" ht="128.35" hidden="false" customHeight="false" outlineLevel="0" collapsed="false">
      <c r="A137" s="1" t="s">
        <v>1213</v>
      </c>
      <c r="B137" s="18" t="s">
        <v>1050</v>
      </c>
      <c r="C137" s="12" t="n">
        <v>35</v>
      </c>
      <c r="D137" s="3" t="s">
        <v>43</v>
      </c>
      <c r="E137" s="3" t="s">
        <v>1404</v>
      </c>
      <c r="F137" s="3" t="s">
        <v>62</v>
      </c>
      <c r="H137" s="3" t="str">
        <f aca="false" t="array" ref="H137:H137">IF(
  ISBLANK(F137),
  "",
  IF(
    COUNTIF([2]Settings!G$1:G$609, F137) = 1,
    INDEX([2]Settings!H$1:H$609, MATCH(F137, [2]Settings!G$1:G$609, 0)),
    IFERROR(
      INDEX([2]Settings!H$1:H$609,
        MATCH(1,
          ([2]Settings!G$1:G$609=F137) * ([2]Settings!D$1:D$609=G137),
          0
        )
      ),
      ""
    )
  )
)</f>
        <v>Київ обл</v>
      </c>
      <c r="I137" s="18" t="n">
        <v>31448</v>
      </c>
      <c r="J137" s="1" t="s">
        <v>1405</v>
      </c>
      <c r="K137" s="2" t="s">
        <v>1406</v>
      </c>
      <c r="L137" s="5" t="s">
        <v>1407</v>
      </c>
      <c r="M137" s="3" t="s">
        <v>1408</v>
      </c>
      <c r="N137" s="3" t="s">
        <v>1409</v>
      </c>
      <c r="O137" s="3" t="s">
        <v>295</v>
      </c>
      <c r="P137" s="3" t="s">
        <v>1410</v>
      </c>
      <c r="Q137" s="3" t="s">
        <v>1411</v>
      </c>
      <c r="R137" s="3" t="s">
        <v>1412</v>
      </c>
      <c r="S137" s="5" t="s">
        <v>1413</v>
      </c>
      <c r="T137" s="3"/>
      <c r="U137" s="3" t="s">
        <v>56</v>
      </c>
      <c r="V137" s="2" t="n">
        <v>100</v>
      </c>
      <c r="W137" s="5"/>
      <c r="X137" s="19" t="n">
        <v>45996</v>
      </c>
      <c r="Y137" s="19" t="s">
        <v>1061</v>
      </c>
      <c r="Z137" s="19" t="str">
        <f aca="false">IF(E137="","",IF(T137="","ні","так"))</f>
        <v>ні</v>
      </c>
      <c r="AA137" s="19" t="n">
        <v>45996</v>
      </c>
      <c r="AB137" s="19" t="s">
        <v>58</v>
      </c>
      <c r="AC137" s="19" t="s">
        <v>806</v>
      </c>
      <c r="AD137" s="20"/>
      <c r="AE137" s="21" t="str">
        <f aca="true">IF(AND(INT(YEARFRAC(I137,TODAY()))&gt;=25,INT(YEARFRAC(I137,TODAY()))&lt;=35),INT(YEARFRAC(I137,TODAY())),"")</f>
        <v/>
      </c>
      <c r="AF137" s="21" t="n">
        <f aca="true">IF(AND(INT(YEARFRAC(I137,TODAY()))&gt;=36,INT(YEARFRAC(I137,TODAY()))&lt;=45),INT(YEARFRAC(I137,TODAY())),"")</f>
        <v>39</v>
      </c>
      <c r="AG137" s="21" t="str">
        <f aca="true">IF(AND(INT(YEARFRAC(I137,TODAY()))&gt;=46,INT(YEARFRAC(I137,TODAY()))&lt;=50),INT(YEARFRAC(I137,TODAY())),"")</f>
        <v/>
      </c>
      <c r="AH137" s="12"/>
    </row>
    <row r="138" customFormat="false" ht="102.95" hidden="false" customHeight="false" outlineLevel="0" collapsed="false">
      <c r="A138" s="1" t="s">
        <v>1213</v>
      </c>
      <c r="B138" s="18" t="s">
        <v>1063</v>
      </c>
      <c r="C138" s="12" t="n">
        <v>36</v>
      </c>
      <c r="D138" s="3" t="s">
        <v>43</v>
      </c>
      <c r="E138" s="3" t="s">
        <v>1414</v>
      </c>
      <c r="F138" s="3" t="s">
        <v>62</v>
      </c>
      <c r="H138" s="3" t="str">
        <f aca="false" t="array" ref="H138:H138">IF(
  ISBLANK(F138),
  "",
  IF(
    COUNTIF([2]Settings!G$1:G$609, F138) = 1,
    INDEX([2]Settings!H$1:H$609, MATCH(F138, [2]Settings!G$1:G$609, 0)),
    IFERROR(
      INDEX([2]Settings!H$1:H$609,
        MATCH(1,
          ([2]Settings!G$1:G$609=F138) * ([2]Settings!D$1:D$609=G138),
          0
        )
      ),
      ""
    )
  )
)</f>
        <v>Київ обл</v>
      </c>
      <c r="I138" s="18" t="n">
        <v>30338</v>
      </c>
      <c r="J138" s="1" t="s">
        <v>1415</v>
      </c>
      <c r="K138" s="2" t="s">
        <v>1416</v>
      </c>
      <c r="L138" s="5" t="s">
        <v>1417</v>
      </c>
      <c r="M138" s="3" t="s">
        <v>1418</v>
      </c>
      <c r="N138" s="3" t="s">
        <v>1419</v>
      </c>
      <c r="O138" s="3" t="s">
        <v>51</v>
      </c>
      <c r="P138" s="3" t="s">
        <v>1420</v>
      </c>
      <c r="Q138" s="3" t="s">
        <v>1421</v>
      </c>
      <c r="R138" s="3" t="s">
        <v>1422</v>
      </c>
      <c r="S138" s="5" t="s">
        <v>1423</v>
      </c>
      <c r="T138" s="3" t="s">
        <v>1424</v>
      </c>
      <c r="U138" s="3" t="s">
        <v>56</v>
      </c>
      <c r="V138" s="2" t="n">
        <v>100</v>
      </c>
      <c r="W138" s="5"/>
      <c r="X138" s="19" t="n">
        <v>45996</v>
      </c>
      <c r="Y138" s="19" t="s">
        <v>1061</v>
      </c>
      <c r="Z138" s="19" t="str">
        <f aca="false">IF(E138="","",IF(T138="","ні","так"))</f>
        <v>так</v>
      </c>
      <c r="AA138" s="19" t="n">
        <v>45996</v>
      </c>
      <c r="AB138" s="19" t="s">
        <v>58</v>
      </c>
      <c r="AC138" s="19" t="s">
        <v>742</v>
      </c>
      <c r="AD138" s="20"/>
      <c r="AE138" s="21" t="str">
        <f aca="true">IF(AND(INT(YEARFRAC(I138,TODAY()))&gt;=25,INT(YEARFRAC(I138,TODAY()))&lt;=35),INT(YEARFRAC(I138,TODAY())),"")</f>
        <v/>
      </c>
      <c r="AF138" s="21" t="n">
        <f aca="true">IF(AND(INT(YEARFRAC(I138,TODAY()))&gt;=36,INT(YEARFRAC(I138,TODAY()))&lt;=45),INT(YEARFRAC(I138,TODAY())),"")</f>
        <v>42</v>
      </c>
      <c r="AG138" s="21" t="str">
        <f aca="true">IF(AND(INT(YEARFRAC(I138,TODAY()))&gt;=46,INT(YEARFRAC(I138,TODAY()))&lt;=50),INT(YEARFRAC(I138,TODAY())),"")</f>
        <v/>
      </c>
      <c r="AH138" s="12"/>
    </row>
    <row r="139" customFormat="false" ht="166.4" hidden="false" customHeight="false" outlineLevel="0" collapsed="false">
      <c r="A139" s="1" t="s">
        <v>1425</v>
      </c>
      <c r="B139" s="18" t="s">
        <v>1063</v>
      </c>
      <c r="C139" s="12" t="n">
        <v>37</v>
      </c>
      <c r="D139" s="3" t="s">
        <v>43</v>
      </c>
      <c r="E139" s="2" t="s">
        <v>1426</v>
      </c>
      <c r="F139" s="3" t="s">
        <v>45</v>
      </c>
      <c r="H139" s="3" t="str">
        <f aca="false" t="array" ref="H139:H139">IF(
  ISBLANK(F139),
  "",
  IF(
    COUNTIF([2]Settings!G$1:G$609, F139) = 1,
    INDEX([2]Settings!H$1:H$609, MATCH(F139, [2]Settings!G$1:G$609, 0)),
    IFERROR(
      INDEX([2]Settings!H$1:H$609,
        MATCH(1,
          ([2]Settings!G$1:G$609=F139) * ([2]Settings!D$1:D$609=G139),
          0
        )
      ),
      ""
    )
  )
)</f>
        <v>Житомирська</v>
      </c>
      <c r="I139" s="18" t="n">
        <v>31455</v>
      </c>
      <c r="J139" s="1" t="s">
        <v>1427</v>
      </c>
      <c r="K139" s="19" t="s">
        <v>1428</v>
      </c>
      <c r="L139" s="5" t="s">
        <v>1429</v>
      </c>
      <c r="M139" s="19" t="s">
        <v>537</v>
      </c>
      <c r="N139" s="19" t="s">
        <v>1430</v>
      </c>
      <c r="O139" s="3" t="s">
        <v>93</v>
      </c>
      <c r="P139" s="19" t="s">
        <v>1431</v>
      </c>
      <c r="Q139" s="19" t="s">
        <v>1432</v>
      </c>
      <c r="R139" s="19" t="s">
        <v>1433</v>
      </c>
      <c r="S139" s="5" t="s">
        <v>1434</v>
      </c>
      <c r="T139" s="3"/>
      <c r="U139" s="3" t="s">
        <v>56</v>
      </c>
      <c r="V139" s="2" t="n">
        <v>100</v>
      </c>
      <c r="W139" s="5"/>
      <c r="X139" s="19" t="n">
        <v>45996</v>
      </c>
      <c r="Y139" s="19" t="s">
        <v>1061</v>
      </c>
      <c r="Z139" s="19" t="str">
        <f aca="false">IF(E139="","",IF(T139="","ні","так"))</f>
        <v>ні</v>
      </c>
      <c r="AA139" s="19" t="n">
        <v>45996</v>
      </c>
      <c r="AB139" s="19" t="s">
        <v>1435</v>
      </c>
      <c r="AC139" s="19" t="s">
        <v>193</v>
      </c>
      <c r="AD139" s="5" t="s">
        <v>1436</v>
      </c>
      <c r="AE139" s="21" t="str">
        <f aca="true">IF(AND(INT(YEARFRAC(I139,TODAY()))&gt;=25,INT(YEARFRAC(I139,TODAY()))&lt;=35),INT(YEARFRAC(I139,TODAY())),"")</f>
        <v/>
      </c>
      <c r="AF139" s="21" t="n">
        <f aca="true">IF(AND(INT(YEARFRAC(I139,TODAY()))&gt;=36,INT(YEARFRAC(I139,TODAY()))&lt;=45),INT(YEARFRAC(I139,TODAY())),"")</f>
        <v>39</v>
      </c>
      <c r="AG139" s="21" t="str">
        <f aca="true">IF(AND(INT(YEARFRAC(I139,TODAY()))&gt;=46,INT(YEARFRAC(I139,TODAY()))&lt;=50),INT(YEARFRAC(I139,TODAY())),"")</f>
        <v/>
      </c>
      <c r="AH139" s="12"/>
    </row>
    <row r="140" customFormat="false" ht="64.9" hidden="false" customHeight="false" outlineLevel="0" collapsed="false">
      <c r="A140" s="1" t="s">
        <v>1213</v>
      </c>
      <c r="B140" s="18" t="s">
        <v>1050</v>
      </c>
      <c r="C140" s="12" t="n">
        <v>38</v>
      </c>
      <c r="D140" s="3" t="s">
        <v>43</v>
      </c>
      <c r="E140" s="3" t="s">
        <v>1437</v>
      </c>
      <c r="F140" s="3" t="s">
        <v>62</v>
      </c>
      <c r="H140" s="3" t="str">
        <f aca="false" t="array" ref="H140:H140">IF(
  ISBLANK(F140),
  "",
  IF(
    COUNTIF([2]Settings!G$1:G$609, F140) = 1,
    INDEX([2]Settings!H$1:H$609, MATCH(F140, [2]Settings!G$1:G$609, 0)),
    IFERROR(
      INDEX([2]Settings!H$1:H$609,
        MATCH(1,
          ([2]Settings!G$1:G$609=F140) * ([2]Settings!D$1:D$609=G140),
          0
        )
      ),
      ""
    )
  )
)</f>
        <v>Київ обл</v>
      </c>
      <c r="I140" s="18" t="n">
        <v>34764</v>
      </c>
      <c r="J140" s="1" t="s">
        <v>1438</v>
      </c>
      <c r="K140" s="2" t="s">
        <v>1439</v>
      </c>
      <c r="L140" s="5" t="s">
        <v>1440</v>
      </c>
      <c r="M140" s="3" t="s">
        <v>1441</v>
      </c>
      <c r="N140" s="3" t="s">
        <v>1442</v>
      </c>
      <c r="O140" s="3" t="s">
        <v>295</v>
      </c>
      <c r="P140" s="3" t="s">
        <v>1443</v>
      </c>
      <c r="Q140" s="3" t="s">
        <v>1444</v>
      </c>
      <c r="R140" s="3" t="s">
        <v>1445</v>
      </c>
      <c r="S140" s="5" t="s">
        <v>1446</v>
      </c>
      <c r="T140" s="3"/>
      <c r="U140" s="3" t="s">
        <v>56</v>
      </c>
      <c r="V140" s="2" t="n">
        <v>100</v>
      </c>
      <c r="W140" s="5"/>
      <c r="X140" s="19" t="n">
        <v>45996</v>
      </c>
      <c r="Y140" s="19" t="s">
        <v>1061</v>
      </c>
      <c r="Z140" s="19" t="str">
        <f aca="false">IF(E140="","",IF(T140="","ні","так"))</f>
        <v>ні</v>
      </c>
      <c r="AA140" s="19" t="n">
        <v>45995</v>
      </c>
      <c r="AB140" s="19" t="s">
        <v>58</v>
      </c>
      <c r="AC140" s="19" t="s">
        <v>193</v>
      </c>
      <c r="AD140" s="20"/>
      <c r="AE140" s="21" t="n">
        <f aca="true">IF(AND(INT(YEARFRAC(I140,TODAY()))&gt;=25,INT(YEARFRAC(I140,TODAY()))&lt;=35),INT(YEARFRAC(I140,TODAY())),"")</f>
        <v>30</v>
      </c>
      <c r="AF140" s="21" t="str">
        <f aca="true">IF(AND(INT(YEARFRAC(I140,TODAY()))&gt;=36,INT(YEARFRAC(I140,TODAY()))&lt;=45),INT(YEARFRAC(I140,TODAY())),"")</f>
        <v/>
      </c>
      <c r="AG140" s="21" t="str">
        <f aca="true">IF(AND(INT(YEARFRAC(I140,TODAY()))&gt;=46,INT(YEARFRAC(I140,TODAY()))&lt;=50),INT(YEARFRAC(I140,TODAY())),"")</f>
        <v/>
      </c>
      <c r="AH140" s="12"/>
    </row>
    <row r="141" customFormat="false" ht="77.6" hidden="false" customHeight="false" outlineLevel="0" collapsed="false">
      <c r="A141" s="1" t="s">
        <v>1172</v>
      </c>
      <c r="B141" s="18" t="s">
        <v>1050</v>
      </c>
      <c r="C141" s="12" t="n">
        <v>39</v>
      </c>
      <c r="D141" s="3" t="s">
        <v>43</v>
      </c>
      <c r="E141" s="3" t="s">
        <v>1447</v>
      </c>
      <c r="F141" s="3" t="s">
        <v>75</v>
      </c>
      <c r="H141" s="3" t="str">
        <f aca="false" t="array" ref="H141:H141">IF(
  ISBLANK(F141),
  "",
  IF(
    COUNTIF([2]Settings!G$1:G$609, F141) = 1,
    INDEX([2]Settings!H$1:H$609, MATCH(F141, [2]Settings!G$1:G$609, 0)),
    IFERROR(
      INDEX([2]Settings!H$1:H$609,
        MATCH(1,
          ([2]Settings!G$1:G$609=F141) * ([2]Settings!D$1:D$609=G141),
          0
        )
      ),
      ""
    )
  )
)</f>
        <v>Вінницька</v>
      </c>
      <c r="I141" s="18" t="n">
        <v>31975</v>
      </c>
      <c r="J141" s="1" t="s">
        <v>1448</v>
      </c>
      <c r="K141" s="2" t="s">
        <v>1449</v>
      </c>
      <c r="L141" s="5" t="s">
        <v>1450</v>
      </c>
      <c r="M141" s="3" t="s">
        <v>1451</v>
      </c>
      <c r="N141" s="3" t="s">
        <v>1452</v>
      </c>
      <c r="O141" s="3" t="s">
        <v>51</v>
      </c>
      <c r="P141" s="3" t="s">
        <v>1453</v>
      </c>
      <c r="Q141" s="3" t="s">
        <v>1454</v>
      </c>
      <c r="R141" s="3" t="s">
        <v>1455</v>
      </c>
      <c r="S141" s="5" t="s">
        <v>1456</v>
      </c>
      <c r="T141" s="3"/>
      <c r="U141" s="3" t="s">
        <v>56</v>
      </c>
      <c r="V141" s="2" t="n">
        <v>100</v>
      </c>
      <c r="W141" s="5"/>
      <c r="X141" s="19" t="n">
        <v>45996</v>
      </c>
      <c r="Y141" s="19" t="s">
        <v>1061</v>
      </c>
      <c r="Z141" s="19" t="str">
        <f aca="false">IF(E141="","",IF(T141="","ні","так"))</f>
        <v>ні</v>
      </c>
      <c r="AA141" s="19" t="n">
        <v>45996</v>
      </c>
      <c r="AB141" s="19" t="s">
        <v>58</v>
      </c>
      <c r="AC141" s="19" t="s">
        <v>111</v>
      </c>
      <c r="AD141" s="20"/>
      <c r="AE141" s="21" t="str">
        <f aca="true">IF(AND(INT(YEARFRAC(I141,TODAY()))&gt;=25,INT(YEARFRAC(I141,TODAY()))&lt;=35),INT(YEARFRAC(I141,TODAY())),"")</f>
        <v/>
      </c>
      <c r="AF141" s="21" t="n">
        <f aca="true">IF(AND(INT(YEARFRAC(I141,TODAY()))&gt;=36,INT(YEARFRAC(I141,TODAY()))&lt;=45),INT(YEARFRAC(I141,TODAY())),"")</f>
        <v>38</v>
      </c>
      <c r="AG141" s="21" t="str">
        <f aca="true">IF(AND(INT(YEARFRAC(I141,TODAY()))&gt;=46,INT(YEARFRAC(I141,TODAY()))&lt;=50),INT(YEARFRAC(I141,TODAY())),"")</f>
        <v/>
      </c>
      <c r="AH141" s="12"/>
    </row>
    <row r="142" customFormat="false" ht="52.2" hidden="false" customHeight="false" outlineLevel="0" collapsed="false">
      <c r="A142" s="1" t="s">
        <v>1394</v>
      </c>
      <c r="B142" s="18" t="s">
        <v>1063</v>
      </c>
      <c r="C142" s="12" t="n">
        <v>40</v>
      </c>
      <c r="D142" s="12" t="s">
        <v>43</v>
      </c>
      <c r="E142" s="3" t="s">
        <v>1457</v>
      </c>
      <c r="F142" s="3" t="s">
        <v>218</v>
      </c>
      <c r="H142" s="3" t="str">
        <f aca="false" t="array" ref="H142:H142">IF(
  ISBLANK(F142),
  "",
  IF(
    COUNTIF([2]Settings!G$1:G$609, F142) = 1,
    INDEX([2]Settings!H$1:H$609, MATCH(F142, [2]Settings!G$1:G$609, 0)),
    IFERROR(
      INDEX([2]Settings!H$1:H$609,
        MATCH(1,
          ([2]Settings!G$1:G$609=F142) * ([2]Settings!D$1:D$609=G142),
          0
        )
      ),
      ""
    )
  )
)</f>
        <v>Житомирська</v>
      </c>
      <c r="I142" s="18" t="n">
        <v>30736</v>
      </c>
      <c r="J142" s="1" t="s">
        <v>1458</v>
      </c>
      <c r="K142" s="2" t="s">
        <v>1459</v>
      </c>
      <c r="L142" s="5" t="s">
        <v>1460</v>
      </c>
      <c r="M142" s="3" t="s">
        <v>1461</v>
      </c>
      <c r="N142" s="3" t="s">
        <v>1462</v>
      </c>
      <c r="O142" s="3" t="s">
        <v>51</v>
      </c>
      <c r="P142" s="3" t="s">
        <v>1463</v>
      </c>
      <c r="Q142" s="3" t="s">
        <v>1464</v>
      </c>
      <c r="R142" s="3" t="s">
        <v>1465</v>
      </c>
      <c r="S142" s="5" t="s">
        <v>1466</v>
      </c>
      <c r="T142" s="3"/>
      <c r="U142" s="3" t="s">
        <v>56</v>
      </c>
      <c r="V142" s="2" t="n">
        <v>100</v>
      </c>
      <c r="W142" s="5"/>
      <c r="X142" s="19" t="n">
        <v>45996</v>
      </c>
      <c r="Y142" s="19" t="s">
        <v>1061</v>
      </c>
      <c r="Z142" s="19" t="str">
        <f aca="false">IF(E142="","",IF(T142="","ні","так"))</f>
        <v>ні</v>
      </c>
      <c r="AA142" s="19" t="n">
        <v>45996</v>
      </c>
      <c r="AB142" s="19" t="s">
        <v>58</v>
      </c>
      <c r="AC142" s="19" t="s">
        <v>742</v>
      </c>
      <c r="AD142" s="20"/>
      <c r="AE142" s="21" t="str">
        <f aca="true">IF(AND(INT(YEARFRAC(I142,TODAY()))&gt;=25,INT(YEARFRAC(I142,TODAY()))&lt;=35),INT(YEARFRAC(I142,TODAY())),"")</f>
        <v/>
      </c>
      <c r="AF142" s="21" t="n">
        <f aca="true">IF(AND(INT(YEARFRAC(I142,TODAY()))&gt;=36,INT(YEARFRAC(I142,TODAY()))&lt;=45),INT(YEARFRAC(I142,TODAY())),"")</f>
        <v>41</v>
      </c>
      <c r="AG142" s="21" t="str">
        <f aca="true">IF(AND(INT(YEARFRAC(I142,TODAY()))&gt;=46,INT(YEARFRAC(I142,TODAY()))&lt;=50),INT(YEARFRAC(I142,TODAY())),"")</f>
        <v/>
      </c>
      <c r="AH142" s="12"/>
    </row>
    <row r="143" customFormat="false" ht="102.95" hidden="false" customHeight="false" outlineLevel="0" collapsed="false">
      <c r="A143" s="1" t="s">
        <v>1467</v>
      </c>
      <c r="B143" s="18" t="s">
        <v>1063</v>
      </c>
      <c r="C143" s="12" t="n">
        <v>41</v>
      </c>
      <c r="D143" s="3" t="s">
        <v>43</v>
      </c>
      <c r="E143" s="3" t="s">
        <v>1468</v>
      </c>
      <c r="F143" s="3" t="s">
        <v>1469</v>
      </c>
      <c r="H143" s="3" t="str">
        <f aca="false" t="array" ref="H143:H143">IF(
  ISBLANK(F143),
  "",
  IF(
    COUNTIF([2]Settings!G$1:G$609, F143) = 1,
    INDEX([2]Settings!H$1:H$609, MATCH(F143, [2]Settings!G$1:G$609, 0)),
    IFERROR(
      INDEX([2]Settings!H$1:H$609,
        MATCH(1,
          ([2]Settings!G$1:G$609=F143) * ([2]Settings!D$1:D$609=G143),
          0
        )
      ),
      ""
    )
  )
)</f>
        <v>Тернопільська</v>
      </c>
      <c r="I143" s="18" t="n">
        <v>33618</v>
      </c>
      <c r="J143" s="1" t="s">
        <v>1470</v>
      </c>
      <c r="K143" s="5" t="s">
        <v>1471</v>
      </c>
      <c r="L143" s="5" t="s">
        <v>1472</v>
      </c>
      <c r="M143" s="3" t="s">
        <v>1473</v>
      </c>
      <c r="N143" s="3" t="s">
        <v>1474</v>
      </c>
      <c r="O143" s="3" t="s">
        <v>51</v>
      </c>
      <c r="P143" s="3" t="s">
        <v>1475</v>
      </c>
      <c r="Q143" s="3" t="s">
        <v>1476</v>
      </c>
      <c r="R143" s="3" t="s">
        <v>1477</v>
      </c>
      <c r="S143" s="5" t="s">
        <v>1478</v>
      </c>
      <c r="T143" s="3"/>
      <c r="U143" s="3" t="s">
        <v>56</v>
      </c>
      <c r="V143" s="2" t="n">
        <v>100</v>
      </c>
      <c r="W143" s="5"/>
      <c r="X143" s="19" t="n">
        <v>45996</v>
      </c>
      <c r="Y143" s="19" t="s">
        <v>1061</v>
      </c>
      <c r="Z143" s="19" t="str">
        <f aca="false">IF(E143="","",IF(T143="","ні","так"))</f>
        <v>ні</v>
      </c>
      <c r="AA143" s="19" t="n">
        <v>45996</v>
      </c>
      <c r="AB143" s="19" t="s">
        <v>58</v>
      </c>
      <c r="AC143" s="19"/>
      <c r="AD143" s="20"/>
      <c r="AE143" s="21" t="n">
        <f aca="true">IF(AND(INT(YEARFRAC(I143,TODAY()))&gt;=25,INT(YEARFRAC(I143,TODAY()))&lt;=35),INT(YEARFRAC(I143,TODAY())),"")</f>
        <v>33</v>
      </c>
      <c r="AF143" s="21" t="str">
        <f aca="true">IF(AND(INT(YEARFRAC(I143,TODAY()))&gt;=36,INT(YEARFRAC(I143,TODAY()))&lt;=45),INT(YEARFRAC(I143,TODAY())),"")</f>
        <v/>
      </c>
      <c r="AG143" s="21" t="str">
        <f aca="true">IF(AND(INT(YEARFRAC(I143,TODAY()))&gt;=46,INT(YEARFRAC(I143,TODAY()))&lt;=50),INT(YEARFRAC(I143,TODAY())),"")</f>
        <v/>
      </c>
      <c r="AH143" s="12"/>
    </row>
    <row r="144" customFormat="false" ht="77.6" hidden="false" customHeight="false" outlineLevel="0" collapsed="false">
      <c r="A144" s="1" t="s">
        <v>1224</v>
      </c>
      <c r="B144" s="18" t="s">
        <v>1050</v>
      </c>
      <c r="C144" s="12" t="n">
        <v>42</v>
      </c>
      <c r="D144" s="3" t="s">
        <v>43</v>
      </c>
      <c r="E144" s="3" t="s">
        <v>1479</v>
      </c>
      <c r="F144" s="3" t="s">
        <v>265</v>
      </c>
      <c r="H144" s="3" t="str">
        <f aca="false" t="array" ref="H144:H144">IF(
  ISBLANK(F144),
  "",
  IF(
    COUNTIF([2]Settings!G$1:G$609, F144) = 1,
    INDEX([2]Settings!H$1:H$609, MATCH(F144, [2]Settings!G$1:G$609, 0)),
    IFERROR(
      INDEX([2]Settings!H$1:H$609,
        MATCH(1,
          ([2]Settings!G$1:G$609=F144) * ([2]Settings!D$1:D$609=G144),
          0
        )
      ),
      ""
    )
  )
)</f>
        <v>Хмельницька</v>
      </c>
      <c r="I144" s="18" t="n">
        <v>31184</v>
      </c>
      <c r="J144" s="1" t="s">
        <v>1480</v>
      </c>
      <c r="K144" s="3" t="s">
        <v>1481</v>
      </c>
      <c r="L144" s="3" t="s">
        <v>1482</v>
      </c>
      <c r="M144" s="3" t="s">
        <v>1483</v>
      </c>
      <c r="N144" s="3" t="s">
        <v>1484</v>
      </c>
      <c r="O144" s="3" t="s">
        <v>51</v>
      </c>
      <c r="P144" s="3" t="s">
        <v>1485</v>
      </c>
      <c r="Q144" s="3" t="s">
        <v>1486</v>
      </c>
      <c r="R144" s="3" t="s">
        <v>1487</v>
      </c>
      <c r="S144" s="5" t="s">
        <v>1488</v>
      </c>
      <c r="T144" s="3"/>
      <c r="U144" s="3" t="s">
        <v>56</v>
      </c>
      <c r="V144" s="2" t="n">
        <v>100</v>
      </c>
      <c r="W144" s="5"/>
      <c r="X144" s="19" t="n">
        <v>45996</v>
      </c>
      <c r="Y144" s="19" t="s">
        <v>1061</v>
      </c>
      <c r="Z144" s="19" t="str">
        <f aca="false">IF(E144="","",IF(T144="","ні","так"))</f>
        <v>ні</v>
      </c>
      <c r="AA144" s="19" t="n">
        <v>45996</v>
      </c>
      <c r="AB144" s="19" t="s">
        <v>58</v>
      </c>
      <c r="AC144" s="19" t="s">
        <v>111</v>
      </c>
      <c r="AD144" s="20"/>
      <c r="AE144" s="21" t="str">
        <f aca="true">IF(AND(INT(YEARFRAC(I144,TODAY()))&gt;=25,INT(YEARFRAC(I144,TODAY()))&lt;=35),INT(YEARFRAC(I144,TODAY())),"")</f>
        <v/>
      </c>
      <c r="AF144" s="21" t="n">
        <f aca="true">IF(AND(INT(YEARFRAC(I144,TODAY()))&gt;=36,INT(YEARFRAC(I144,TODAY()))&lt;=45),INT(YEARFRAC(I144,TODAY())),"")</f>
        <v>40</v>
      </c>
      <c r="AG144" s="21" t="str">
        <f aca="true">IF(AND(INT(YEARFRAC(I144,TODAY()))&gt;=46,INT(YEARFRAC(I144,TODAY()))&lt;=50),INT(YEARFRAC(I144,TODAY())),"")</f>
        <v/>
      </c>
      <c r="AH144" s="12"/>
    </row>
    <row r="145" customFormat="false" ht="166.4" hidden="false" customHeight="false" outlineLevel="0" collapsed="false">
      <c r="A145" s="1" t="s">
        <v>1314</v>
      </c>
      <c r="B145" s="18" t="s">
        <v>1063</v>
      </c>
      <c r="C145" s="12" t="n">
        <v>43</v>
      </c>
      <c r="D145" s="3" t="s">
        <v>43</v>
      </c>
      <c r="E145" s="2" t="s">
        <v>1489</v>
      </c>
      <c r="F145" s="3" t="s">
        <v>289</v>
      </c>
      <c r="H145" s="3" t="str">
        <f aca="false" t="array" ref="H145:H145">IF(
  ISBLANK(F145),
  "",
  IF(
    COUNTIF([2]Settings!G$1:G$609, F145) = 1,
    INDEX([2]Settings!H$1:H$609, MATCH(F145, [2]Settings!G$1:G$609, 0)),
    IFERROR(
      INDEX([2]Settings!H$1:H$609,
        MATCH(1,
          ([2]Settings!G$1:G$609=F145) * ([2]Settings!D$1:D$609=G145),
          0
        )
      ),
      ""
    )
  )
)</f>
        <v>Житомирська</v>
      </c>
      <c r="I145" s="18" t="n">
        <v>30677</v>
      </c>
      <c r="J145" s="1" t="s">
        <v>1490</v>
      </c>
      <c r="K145" s="3" t="s">
        <v>1491</v>
      </c>
      <c r="L145" s="5" t="s">
        <v>1492</v>
      </c>
      <c r="M145" s="3" t="s">
        <v>1493</v>
      </c>
      <c r="N145" s="3" t="s">
        <v>1494</v>
      </c>
      <c r="O145" s="3" t="s">
        <v>295</v>
      </c>
      <c r="P145" s="3" t="s">
        <v>1495</v>
      </c>
      <c r="Q145" s="3" t="s">
        <v>898</v>
      </c>
      <c r="R145" s="3" t="s">
        <v>1496</v>
      </c>
      <c r="S145" s="5" t="s">
        <v>1497</v>
      </c>
      <c r="T145" s="3"/>
      <c r="U145" s="3" t="s">
        <v>56</v>
      </c>
      <c r="V145" s="2" t="n">
        <v>100</v>
      </c>
      <c r="W145" s="5"/>
      <c r="X145" s="19" t="n">
        <v>45996</v>
      </c>
      <c r="Y145" s="19" t="s">
        <v>1061</v>
      </c>
      <c r="Z145" s="19" t="str">
        <f aca="false">IF(E145="","",IF(T145="","ні","так"))</f>
        <v>ні</v>
      </c>
      <c r="AA145" s="19" t="n">
        <v>45996</v>
      </c>
      <c r="AB145" s="19" t="s">
        <v>179</v>
      </c>
      <c r="AC145" s="19" t="s">
        <v>193</v>
      </c>
      <c r="AD145" s="20"/>
      <c r="AE145" s="21" t="str">
        <f aca="true">IF(AND(INT(YEARFRAC(I145,TODAY()))&gt;=25,INT(YEARFRAC(I145,TODAY()))&lt;=35),INT(YEARFRAC(I145,TODAY())),"")</f>
        <v/>
      </c>
      <c r="AF145" s="21" t="n">
        <f aca="true">IF(AND(INT(YEARFRAC(I145,TODAY()))&gt;=36,INT(YEARFRAC(I145,TODAY()))&lt;=45),INT(YEARFRAC(I145,TODAY())),"")</f>
        <v>41</v>
      </c>
      <c r="AG145" s="21" t="str">
        <f aca="true">IF(AND(INT(YEARFRAC(I145,TODAY()))&gt;=46,INT(YEARFRAC(I145,TODAY()))&lt;=50),INT(YEARFRAC(I145,TODAY())),"")</f>
        <v/>
      </c>
      <c r="AH145" s="12"/>
    </row>
    <row r="146" customFormat="false" ht="90.25" hidden="false" customHeight="false" outlineLevel="0" collapsed="false">
      <c r="A146" s="1" t="s">
        <v>1498</v>
      </c>
      <c r="B146" s="18" t="s">
        <v>1063</v>
      </c>
      <c r="C146" s="12" t="n">
        <v>44</v>
      </c>
      <c r="D146" s="3" t="s">
        <v>43</v>
      </c>
      <c r="E146" s="2" t="s">
        <v>1499</v>
      </c>
      <c r="F146" s="3" t="s">
        <v>700</v>
      </c>
      <c r="H146" s="3" t="str">
        <f aca="false" t="array" ref="H146:H146">IF(
  ISBLANK(F146),
  "",
  IF(
    COUNTIF([2]Settings!G$1:G$609, F146) = 1,
    INDEX([2]Settings!H$1:H$609, MATCH(F146, [2]Settings!G$1:G$609, 0)),
    IFERROR(
      INDEX([2]Settings!H$1:H$609,
        MATCH(1,
          ([2]Settings!G$1:G$609=F146) * ([2]Settings!D$1:D$609=G146),
          0
        )
      ),
      ""
    )
  )
)</f>
        <v>Кіровоградська</v>
      </c>
      <c r="I146" s="18" t="n">
        <v>31780</v>
      </c>
      <c r="J146" s="1" t="s">
        <v>1500</v>
      </c>
      <c r="K146" s="2" t="s">
        <v>1501</v>
      </c>
      <c r="L146" s="5" t="s">
        <v>1502</v>
      </c>
      <c r="M146" s="3" t="s">
        <v>1503</v>
      </c>
      <c r="N146" s="3" t="s">
        <v>1504</v>
      </c>
      <c r="O146" s="3" t="s">
        <v>93</v>
      </c>
      <c r="P146" s="3" t="s">
        <v>1505</v>
      </c>
      <c r="Q146" s="3" t="s">
        <v>1506</v>
      </c>
      <c r="R146" s="3" t="s">
        <v>1507</v>
      </c>
      <c r="S146" s="5" t="s">
        <v>1508</v>
      </c>
      <c r="T146" s="3"/>
      <c r="U146" s="3" t="s">
        <v>56</v>
      </c>
      <c r="V146" s="2" t="n">
        <v>100</v>
      </c>
      <c r="W146" s="5"/>
      <c r="X146" s="19" t="n">
        <v>45996</v>
      </c>
      <c r="Y146" s="19" t="s">
        <v>1061</v>
      </c>
      <c r="Z146" s="19" t="str">
        <f aca="false">IF(E146="","",IF(T146="","ні","так"))</f>
        <v>ні</v>
      </c>
      <c r="AA146" s="19" t="n">
        <v>45996</v>
      </c>
      <c r="AB146" s="19" t="s">
        <v>58</v>
      </c>
      <c r="AC146" s="19" t="s">
        <v>193</v>
      </c>
      <c r="AD146" s="20"/>
      <c r="AE146" s="21" t="str">
        <f aca="true">IF(AND(INT(YEARFRAC(I146,TODAY()))&gt;=25,INT(YEARFRAC(I146,TODAY()))&lt;=35),INT(YEARFRAC(I146,TODAY())),"")</f>
        <v/>
      </c>
      <c r="AF146" s="21" t="n">
        <f aca="true">IF(AND(INT(YEARFRAC(I146,TODAY()))&gt;=36,INT(YEARFRAC(I146,TODAY()))&lt;=45),INT(YEARFRAC(I146,TODAY())),"")</f>
        <v>38</v>
      </c>
      <c r="AG146" s="21" t="str">
        <f aca="true">IF(AND(INT(YEARFRAC(I146,TODAY()))&gt;=46,INT(YEARFRAC(I146,TODAY()))&lt;=50),INT(YEARFRAC(I146,TODAY())),"")</f>
        <v/>
      </c>
      <c r="AH146" s="12"/>
    </row>
    <row r="147" customFormat="false" ht="191.75" hidden="false" customHeight="false" outlineLevel="0" collapsed="false">
      <c r="A147" s="1" t="s">
        <v>1509</v>
      </c>
      <c r="B147" s="18" t="s">
        <v>1050</v>
      </c>
      <c r="C147" s="12" t="n">
        <v>45</v>
      </c>
      <c r="D147" s="3" t="s">
        <v>43</v>
      </c>
      <c r="E147" s="2" t="s">
        <v>1510</v>
      </c>
      <c r="F147" s="3" t="s">
        <v>159</v>
      </c>
      <c r="H147" s="3" t="str">
        <f aca="false" t="array" ref="H147:H147">IF(
  ISBLANK(F147),
  "",
  IF(
    COUNTIF([2]Settings!G$1:G$609, F147) = 1,
    INDEX([2]Settings!H$1:H$609, MATCH(F147, [2]Settings!G$1:G$609, 0)),
    IFERROR(
      INDEX([2]Settings!H$1:H$609,
        MATCH(1,
          ([2]Settings!G$1:G$609=F147) * ([2]Settings!D$1:D$609=G147),
          0
        )
      ),
      ""
    )
  )
)</f>
        <v>Кіровоградська</v>
      </c>
      <c r="I147" s="18" t="n">
        <v>31371</v>
      </c>
      <c r="J147" s="1" t="s">
        <v>1511</v>
      </c>
      <c r="K147" s="19" t="s">
        <v>1512</v>
      </c>
      <c r="L147" s="5" t="s">
        <v>1513</v>
      </c>
      <c r="M147" s="19" t="s">
        <v>1514</v>
      </c>
      <c r="N147" s="19" t="s">
        <v>1515</v>
      </c>
      <c r="O147" s="3" t="s">
        <v>93</v>
      </c>
      <c r="P147" s="19" t="s">
        <v>1516</v>
      </c>
      <c r="Q147" s="19" t="s">
        <v>1517</v>
      </c>
      <c r="R147" s="19" t="s">
        <v>1518</v>
      </c>
      <c r="S147" s="5" t="s">
        <v>1519</v>
      </c>
      <c r="T147" s="3"/>
      <c r="U147" s="3" t="s">
        <v>56</v>
      </c>
      <c r="V147" s="2" t="n">
        <v>100</v>
      </c>
      <c r="W147" s="5"/>
      <c r="X147" s="19" t="n">
        <v>45996</v>
      </c>
      <c r="Y147" s="19" t="s">
        <v>1061</v>
      </c>
      <c r="Z147" s="19" t="str">
        <f aca="false">IF(E147="","",IF(T147="","ні","так"))</f>
        <v>ні</v>
      </c>
      <c r="AA147" s="19" t="n">
        <v>45996</v>
      </c>
      <c r="AB147" s="19" t="s">
        <v>58</v>
      </c>
      <c r="AC147" s="19" t="s">
        <v>59</v>
      </c>
      <c r="AE147" s="21" t="str">
        <f aca="true">IF(AND(INT(YEARFRAC(I147,TODAY()))&gt;=25,INT(YEARFRAC(I147,TODAY()))&lt;=35),INT(YEARFRAC(I147,TODAY())),"")</f>
        <v/>
      </c>
      <c r="AF147" s="21" t="n">
        <f aca="true">IF(AND(INT(YEARFRAC(I147,TODAY()))&gt;=36,INT(YEARFRAC(I147,TODAY()))&lt;=45),INT(YEARFRAC(I147,TODAY())),"")</f>
        <v>40</v>
      </c>
      <c r="AG147" s="21" t="str">
        <f aca="true">IF(AND(INT(YEARFRAC(I147,TODAY()))&gt;=46,INT(YEARFRAC(I147,TODAY()))&lt;=50),INT(YEARFRAC(I147,TODAY())),"")</f>
        <v/>
      </c>
      <c r="AH147" s="12"/>
    </row>
    <row r="148" customFormat="false" ht="90.25" hidden="false" customHeight="false" outlineLevel="0" collapsed="false">
      <c r="A148" s="1" t="s">
        <v>1213</v>
      </c>
      <c r="B148" s="18" t="s">
        <v>1050</v>
      </c>
      <c r="C148" s="12" t="n">
        <v>46</v>
      </c>
      <c r="D148" s="3" t="s">
        <v>43</v>
      </c>
      <c r="E148" s="2" t="s">
        <v>1520</v>
      </c>
      <c r="F148" s="3" t="s">
        <v>62</v>
      </c>
      <c r="H148" s="3" t="str">
        <f aca="false" t="array" ref="H148:H148">IF(
  ISBLANK(F148),
  "",
  IF(
    COUNTIF([2]Settings!G$1:G$609, F148) = 1,
    INDEX([2]Settings!H$1:H$609, MATCH(F148, [2]Settings!G$1:G$609, 0)),
    IFERROR(
      INDEX([2]Settings!H$1:H$609,
        MATCH(1,
          ([2]Settings!G$1:G$609=F148) * ([2]Settings!D$1:D$609=G148),
          0
        )
      ),
      ""
    )
  )
)</f>
        <v>Київ обл</v>
      </c>
      <c r="I148" s="18" t="n">
        <v>29679</v>
      </c>
      <c r="J148" s="1" t="s">
        <v>1521</v>
      </c>
      <c r="K148" s="19" t="s">
        <v>1522</v>
      </c>
      <c r="L148" s="5" t="s">
        <v>1523</v>
      </c>
      <c r="M148" s="19" t="s">
        <v>464</v>
      </c>
      <c r="N148" s="19" t="s">
        <v>1524</v>
      </c>
      <c r="O148" s="3" t="s">
        <v>51</v>
      </c>
      <c r="P148" s="19" t="s">
        <v>1525</v>
      </c>
      <c r="Q148" s="19" t="s">
        <v>1526</v>
      </c>
      <c r="R148" s="19" t="s">
        <v>1527</v>
      </c>
      <c r="S148" s="5" t="s">
        <v>1528</v>
      </c>
      <c r="T148" s="3"/>
      <c r="U148" s="3" t="s">
        <v>56</v>
      </c>
      <c r="V148" s="2" t="n">
        <v>100</v>
      </c>
      <c r="W148" s="5"/>
      <c r="X148" s="19" t="n">
        <v>45996</v>
      </c>
      <c r="Y148" s="19" t="s">
        <v>1061</v>
      </c>
      <c r="Z148" s="19" t="str">
        <f aca="false">IF(E148="","",IF(T148="","ні","так"))</f>
        <v>ні</v>
      </c>
      <c r="AA148" s="19" t="n">
        <v>45996</v>
      </c>
      <c r="AB148" s="19" t="s">
        <v>58</v>
      </c>
      <c r="AC148" s="19" t="s">
        <v>134</v>
      </c>
      <c r="AD148" s="20"/>
      <c r="AE148" s="21" t="str">
        <f aca="true">IF(AND(INT(YEARFRAC(I148,TODAY()))&gt;=25,INT(YEARFRAC(I148,TODAY()))&lt;=35),INT(YEARFRAC(I148,TODAY())),"")</f>
        <v/>
      </c>
      <c r="AF148" s="21" t="n">
        <f aca="true">IF(AND(INT(YEARFRAC(I148,TODAY()))&gt;=36,INT(YEARFRAC(I148,TODAY()))&lt;=45),INT(YEARFRAC(I148,TODAY())),"")</f>
        <v>44</v>
      </c>
      <c r="AG148" s="21" t="str">
        <f aca="true">IF(AND(INT(YEARFRAC(I148,TODAY()))&gt;=46,INT(YEARFRAC(I148,TODAY()))&lt;=50),INT(YEARFRAC(I148,TODAY())),"")</f>
        <v/>
      </c>
      <c r="AH148" s="12"/>
    </row>
    <row r="149" customFormat="false" ht="102.95" hidden="false" customHeight="false" outlineLevel="0" collapsed="false">
      <c r="A149" s="1" t="s">
        <v>1529</v>
      </c>
      <c r="B149" s="18" t="s">
        <v>1063</v>
      </c>
      <c r="C149" s="12" t="n">
        <v>48</v>
      </c>
      <c r="D149" s="3" t="s">
        <v>43</v>
      </c>
      <c r="E149" s="3" t="s">
        <v>1530</v>
      </c>
      <c r="F149" s="3" t="s">
        <v>265</v>
      </c>
      <c r="H149" s="3" t="str">
        <f aca="false" t="array" ref="H149:H149">IF(
  ISBLANK(F149),
  "",
  IF(
    COUNTIF([2]Settings!G$1:G$609, F149) = 1,
    INDEX([2]Settings!H$1:H$609, MATCH(F149, [2]Settings!G$1:G$609, 0)),
    IFERROR(
      INDEX([2]Settings!H$1:H$609,
        MATCH(1,
          ([2]Settings!G$1:G$609=F149) * ([2]Settings!D$1:D$609=G149),
          0
        )
      ),
      ""
    )
  )
)</f>
        <v>Хмельницька</v>
      </c>
      <c r="I149" s="18" t="n">
        <v>34163</v>
      </c>
      <c r="J149" s="1" t="s">
        <v>1531</v>
      </c>
      <c r="K149" s="2" t="s">
        <v>1532</v>
      </c>
      <c r="L149" s="5" t="s">
        <v>1533</v>
      </c>
      <c r="M149" s="3" t="s">
        <v>1534</v>
      </c>
      <c r="N149" s="3" t="s">
        <v>1535</v>
      </c>
      <c r="O149" s="3" t="s">
        <v>51</v>
      </c>
      <c r="P149" s="3" t="s">
        <v>1536</v>
      </c>
      <c r="Q149" s="3" t="s">
        <v>1537</v>
      </c>
      <c r="R149" s="3" t="s">
        <v>1538</v>
      </c>
      <c r="S149" s="5" t="s">
        <v>1539</v>
      </c>
      <c r="T149" s="3"/>
      <c r="U149" s="3" t="s">
        <v>56</v>
      </c>
      <c r="V149" s="2" t="n">
        <v>100</v>
      </c>
      <c r="W149" s="5"/>
      <c r="X149" s="19" t="n">
        <v>45996</v>
      </c>
      <c r="Y149" s="19" t="s">
        <v>1061</v>
      </c>
      <c r="Z149" s="19" t="str">
        <f aca="false">IF(E149="","",IF(T149="","ні","так"))</f>
        <v>ні</v>
      </c>
      <c r="AA149" s="19" t="n">
        <v>45996</v>
      </c>
      <c r="AB149" s="19" t="s">
        <v>58</v>
      </c>
      <c r="AC149" s="19"/>
      <c r="AD149" s="20"/>
      <c r="AE149" s="21" t="n">
        <f aca="true">IF(AND(INT(YEARFRAC(I149,TODAY()))&gt;=25,INT(YEARFRAC(I149,TODAY()))&lt;=35),INT(YEARFRAC(I149,TODAY())),"")</f>
        <v>32</v>
      </c>
      <c r="AF149" s="21" t="str">
        <f aca="true">IF(AND(INT(YEARFRAC(I149,TODAY()))&gt;=36,INT(YEARFRAC(I149,TODAY()))&lt;=45),INT(YEARFRAC(I149,TODAY())),"")</f>
        <v/>
      </c>
      <c r="AG149" s="21" t="str">
        <f aca="true">IF(AND(INT(YEARFRAC(I149,TODAY()))&gt;=46,INT(YEARFRAC(I149,TODAY()))&lt;=50),INT(YEARFRAC(I149,TODAY())),"")</f>
        <v/>
      </c>
      <c r="AH149" s="12"/>
    </row>
    <row r="150" customFormat="false" ht="90.25" hidden="false" customHeight="false" outlineLevel="0" collapsed="false">
      <c r="A150" s="1" t="s">
        <v>1303</v>
      </c>
      <c r="B150" s="18" t="s">
        <v>1063</v>
      </c>
      <c r="C150" s="12" t="n">
        <v>49</v>
      </c>
      <c r="D150" s="12" t="s">
        <v>43</v>
      </c>
      <c r="E150" s="2" t="s">
        <v>1540</v>
      </c>
      <c r="F150" s="3" t="s">
        <v>631</v>
      </c>
      <c r="H150" s="3" t="str">
        <f aca="false" t="array" ref="H150:H150">IF(
  ISBLANK(F150),
  "",
  IF(
    COUNTIF([2]Settings!G$1:G$609, F150) = 1,
    INDEX([2]Settings!H$1:H$609, MATCH(F150, [2]Settings!G$1:G$609, 0)),
    IFERROR(
      INDEX([2]Settings!H$1:H$609,
        MATCH(1,
          ([2]Settings!G$1:G$609=F150) * ([2]Settings!D$1:D$609=G150),
          0
        )
      ),
      ""
    )
  )
)</f>
        <v>Вінницька</v>
      </c>
      <c r="I150" s="18" t="n">
        <v>34284</v>
      </c>
      <c r="J150" s="1" t="s">
        <v>1541</v>
      </c>
      <c r="K150" s="3" t="s">
        <v>1542</v>
      </c>
      <c r="L150" s="5" t="s">
        <v>1543</v>
      </c>
      <c r="M150" s="3" t="s">
        <v>1544</v>
      </c>
      <c r="N150" s="3" t="s">
        <v>1545</v>
      </c>
      <c r="O150" s="3" t="s">
        <v>93</v>
      </c>
      <c r="P150" s="3" t="s">
        <v>1546</v>
      </c>
      <c r="Q150" s="3" t="s">
        <v>1547</v>
      </c>
      <c r="R150" s="3" t="s">
        <v>1548</v>
      </c>
      <c r="S150" s="5" t="s">
        <v>1549</v>
      </c>
      <c r="T150" s="3"/>
      <c r="U150" s="3" t="s">
        <v>56</v>
      </c>
      <c r="V150" s="2" t="n">
        <v>100</v>
      </c>
      <c r="W150" s="5"/>
      <c r="X150" s="19" t="n">
        <v>45996</v>
      </c>
      <c r="Y150" s="19" t="s">
        <v>1061</v>
      </c>
      <c r="Z150" s="19" t="str">
        <f aca="false">IF(E150="","",IF(T150="","ні","так"))</f>
        <v>ні</v>
      </c>
      <c r="AA150" s="19" t="n">
        <v>45996</v>
      </c>
      <c r="AB150" s="19" t="s">
        <v>58</v>
      </c>
      <c r="AC150" s="19" t="s">
        <v>193</v>
      </c>
      <c r="AD150" s="20"/>
      <c r="AE150" s="21" t="n">
        <f aca="true">IF(AND(INT(YEARFRAC(I150,TODAY()))&gt;=25,INT(YEARFRAC(I150,TODAY()))&lt;=35),INT(YEARFRAC(I150,TODAY())),"")</f>
        <v>32</v>
      </c>
      <c r="AF150" s="21" t="str">
        <f aca="true">IF(AND(INT(YEARFRAC(I150,TODAY()))&gt;=36,INT(YEARFRAC(I150,TODAY()))&lt;=45),INT(YEARFRAC(I150,TODAY())),"")</f>
        <v/>
      </c>
      <c r="AG150" s="21" t="str">
        <f aca="true">IF(AND(INT(YEARFRAC(I150,TODAY()))&gt;=46,INT(YEARFRAC(I150,TODAY()))&lt;=50),INT(YEARFRAC(I150,TODAY())),"")</f>
        <v/>
      </c>
      <c r="AH150" s="12"/>
    </row>
    <row r="151" customFormat="false" ht="115.65" hidden="false" customHeight="false" outlineLevel="0" collapsed="false">
      <c r="A151" s="1" t="s">
        <v>1394</v>
      </c>
      <c r="B151" s="18" t="s">
        <v>1050</v>
      </c>
      <c r="C151" s="12" t="n">
        <v>50</v>
      </c>
      <c r="D151" s="3" t="s">
        <v>99</v>
      </c>
      <c r="E151" s="3" t="s">
        <v>1550</v>
      </c>
      <c r="F151" s="3" t="s">
        <v>218</v>
      </c>
      <c r="H151" s="3" t="str">
        <f aca="false" t="array" ref="H151:H151">IF(
  ISBLANK(F151),
  "",
  IF(
    COUNTIF([2]Settings!G$1:G$609, F151) = 1,
    INDEX([2]Settings!H$1:H$609, MATCH(F151, [2]Settings!G$1:G$609, 0)),
    IFERROR(
      INDEX([2]Settings!H$1:H$609,
        MATCH(1,
          ([2]Settings!G$1:G$609=F151) * ([2]Settings!D$1:D$609=G151),
          0
        )
      ),
      ""
    )
  )
)</f>
        <v>Житомирська</v>
      </c>
      <c r="I151" s="18" t="n">
        <v>28436</v>
      </c>
      <c r="J151" s="5" t="s">
        <v>1551</v>
      </c>
      <c r="K151" s="2" t="s">
        <v>1552</v>
      </c>
      <c r="L151" s="5" t="s">
        <v>1553</v>
      </c>
      <c r="M151" s="3" t="s">
        <v>49</v>
      </c>
      <c r="N151" s="3" t="s">
        <v>1554</v>
      </c>
      <c r="O151" s="3" t="s">
        <v>51</v>
      </c>
      <c r="P151" s="3" t="s">
        <v>1555</v>
      </c>
      <c r="Q151" s="3" t="s">
        <v>1556</v>
      </c>
      <c r="R151" s="3" t="s">
        <v>1557</v>
      </c>
      <c r="S151" s="5" t="s">
        <v>1558</v>
      </c>
      <c r="T151" s="3" t="s">
        <v>1559</v>
      </c>
      <c r="U151" s="3" t="s">
        <v>56</v>
      </c>
      <c r="V151" s="2" t="n">
        <v>100</v>
      </c>
      <c r="W151" s="5"/>
      <c r="X151" s="19" t="n">
        <v>45996</v>
      </c>
      <c r="Y151" s="19" t="s">
        <v>1061</v>
      </c>
      <c r="Z151" s="19" t="str">
        <f aca="false">IF(E151="","",IF(T151="","ні","так"))</f>
        <v>так</v>
      </c>
      <c r="AA151" s="19" t="n">
        <v>45996</v>
      </c>
      <c r="AB151" s="19" t="s">
        <v>58</v>
      </c>
      <c r="AC151" s="19" t="s">
        <v>193</v>
      </c>
      <c r="AD151" s="20"/>
      <c r="AE151" s="21" t="str">
        <f aca="true">IF(AND(INT(YEARFRAC(I151,TODAY()))&gt;=25,INT(YEARFRAC(I151,TODAY()))&lt;=35),INT(YEARFRAC(I151,TODAY())),"")</f>
        <v/>
      </c>
      <c r="AF151" s="21" t="str">
        <f aca="true">IF(AND(INT(YEARFRAC(I151,TODAY()))&gt;=36,INT(YEARFRAC(I151,TODAY()))&lt;=45),INT(YEARFRAC(I151,TODAY())),"")</f>
        <v/>
      </c>
      <c r="AG151" s="21" t="n">
        <f aca="true">IF(AND(INT(YEARFRAC(I151,TODAY()))&gt;=46,INT(YEARFRAC(I151,TODAY()))&lt;=50),INT(YEARFRAC(I151,TODAY())),"")</f>
        <v>48</v>
      </c>
      <c r="AH151" s="12"/>
    </row>
    <row r="152" customFormat="false" ht="90.25" hidden="false" customHeight="false" outlineLevel="0" collapsed="false">
      <c r="A152" s="1" t="s">
        <v>1323</v>
      </c>
      <c r="B152" s="18" t="s">
        <v>1063</v>
      </c>
      <c r="C152" s="12" t="n">
        <v>51</v>
      </c>
      <c r="D152" s="3" t="s">
        <v>43</v>
      </c>
      <c r="E152" s="3" t="s">
        <v>1560</v>
      </c>
      <c r="F152" s="3" t="s">
        <v>87</v>
      </c>
      <c r="H152" s="3" t="str">
        <f aca="false" t="array" ref="H152:H152">IF(
  ISBLANK(F152),
  "",
  IF(
    COUNTIF([2]Settings!G$1:G$609, F152) = 1,
    INDEX([2]Settings!H$1:H$609, MATCH(F152, [2]Settings!G$1:G$609, 0)),
    IFERROR(
      INDEX([2]Settings!H$1:H$609,
        MATCH(1,
          ([2]Settings!G$1:G$609=F152) * ([2]Settings!D$1:D$609=G152),
          0
        )
      ),
      ""
    )
  )
)</f>
        <v>Вінницька</v>
      </c>
      <c r="I152" s="18" t="n">
        <v>31975</v>
      </c>
      <c r="J152" s="1" t="s">
        <v>1561</v>
      </c>
      <c r="K152" s="2" t="s">
        <v>1562</v>
      </c>
      <c r="L152" s="5" t="s">
        <v>1563</v>
      </c>
      <c r="M152" s="3" t="s">
        <v>1564</v>
      </c>
      <c r="N152" s="3" t="s">
        <v>1565</v>
      </c>
      <c r="O152" s="3" t="s">
        <v>51</v>
      </c>
      <c r="P152" s="3" t="s">
        <v>1566</v>
      </c>
      <c r="Q152" s="3" t="s">
        <v>1567</v>
      </c>
      <c r="R152" s="3" t="s">
        <v>1568</v>
      </c>
      <c r="S152" s="5" t="s">
        <v>1569</v>
      </c>
      <c r="T152" s="3"/>
      <c r="U152" s="3" t="s">
        <v>56</v>
      </c>
      <c r="V152" s="2" t="n">
        <v>100</v>
      </c>
      <c r="W152" s="5"/>
      <c r="X152" s="19" t="n">
        <v>45996</v>
      </c>
      <c r="Y152" s="19" t="s">
        <v>1061</v>
      </c>
      <c r="Z152" s="19" t="str">
        <f aca="false">IF(E152="","",IF(T152="","ні","так"))</f>
        <v>ні</v>
      </c>
      <c r="AA152" s="19" t="n">
        <v>45996</v>
      </c>
      <c r="AB152" s="19" t="s">
        <v>58</v>
      </c>
      <c r="AC152" s="19" t="s">
        <v>742</v>
      </c>
      <c r="AD152" s="20"/>
      <c r="AE152" s="21" t="str">
        <f aca="true">IF(AND(INT(YEARFRAC(I152,TODAY()))&gt;=25,INT(YEARFRAC(I152,TODAY()))&lt;=35),INT(YEARFRAC(I152,TODAY())),"")</f>
        <v/>
      </c>
      <c r="AF152" s="21" t="n">
        <f aca="true">IF(AND(INT(YEARFRAC(I152,TODAY()))&gt;=36,INT(YEARFRAC(I152,TODAY()))&lt;=45),INT(YEARFRAC(I152,TODAY())),"")</f>
        <v>38</v>
      </c>
      <c r="AG152" s="21" t="str">
        <f aca="true">IF(AND(INT(YEARFRAC(I152,TODAY()))&gt;=46,INT(YEARFRAC(I152,TODAY()))&lt;=50),INT(YEARFRAC(I152,TODAY())),"")</f>
        <v/>
      </c>
      <c r="AH152" s="12"/>
    </row>
    <row r="153" customFormat="false" ht="166.4" hidden="false" customHeight="false" outlineLevel="0" collapsed="false">
      <c r="A153" s="1" t="s">
        <v>1570</v>
      </c>
      <c r="B153" s="18" t="s">
        <v>1050</v>
      </c>
      <c r="C153" s="12" t="n">
        <v>52</v>
      </c>
      <c r="D153" s="3" t="s">
        <v>43</v>
      </c>
      <c r="E153" s="3" t="s">
        <v>1571</v>
      </c>
      <c r="F153" s="3" t="s">
        <v>809</v>
      </c>
      <c r="H153" s="3" t="str">
        <f aca="false" t="array" ref="H153:H153">IF(
  ISBLANK(F153),
  "",
  IF(
    COUNTIF([2]Settings!G$1:G$609, F153) = 1,
    INDEX([2]Settings!H$1:H$609, MATCH(F153, [2]Settings!G$1:G$609, 0)),
    IFERROR(
      INDEX([2]Settings!H$1:H$609,
        MATCH(1,
          ([2]Settings!G$1:G$609=F153) * ([2]Settings!D$1:D$609=G153),
          0
        )
      ),
      ""
    )
  )
)</f>
        <v>Вінницька</v>
      </c>
      <c r="I153" s="4" t="n">
        <v>33800</v>
      </c>
      <c r="J153" s="1" t="s">
        <v>1572</v>
      </c>
      <c r="K153" s="2" t="s">
        <v>1573</v>
      </c>
      <c r="L153" s="5" t="s">
        <v>1574</v>
      </c>
      <c r="M153" s="3" t="s">
        <v>1575</v>
      </c>
      <c r="N153" s="3" t="s">
        <v>1576</v>
      </c>
      <c r="O153" s="3" t="s">
        <v>93</v>
      </c>
      <c r="P153" s="3" t="s">
        <v>1577</v>
      </c>
      <c r="Q153" s="3" t="s">
        <v>1578</v>
      </c>
      <c r="R153" s="3" t="s">
        <v>1579</v>
      </c>
      <c r="S153" s="5" t="s">
        <v>1580</v>
      </c>
      <c r="T153" s="3"/>
      <c r="U153" s="3" t="s">
        <v>56</v>
      </c>
      <c r="V153" s="2" t="n">
        <v>100</v>
      </c>
      <c r="W153" s="5"/>
      <c r="X153" s="19" t="n">
        <v>45996</v>
      </c>
      <c r="Y153" s="19" t="s">
        <v>1061</v>
      </c>
      <c r="Z153" s="19" t="str">
        <f aca="false">IF(E153="","",IF(T153="","ні","так"))</f>
        <v>ні</v>
      </c>
      <c r="AA153" s="19" t="n">
        <v>45996</v>
      </c>
      <c r="AB153" s="19" t="s">
        <v>58</v>
      </c>
      <c r="AC153" s="19" t="s">
        <v>111</v>
      </c>
      <c r="AD153" s="20"/>
      <c r="AE153" s="21" t="n">
        <f aca="true">IF(AND(INT(YEARFRAC(I153,TODAY()))&gt;=25,INT(YEARFRAC(I153,TODAY()))&lt;=35),INT(YEARFRAC(I153,TODAY())),"")</f>
        <v>33</v>
      </c>
      <c r="AF153" s="21" t="str">
        <f aca="true">IF(AND(INT(YEARFRAC(I153,TODAY()))&gt;=36,INT(YEARFRAC(I153,TODAY()))&lt;=45),INT(YEARFRAC(I153,TODAY())),"")</f>
        <v/>
      </c>
      <c r="AG153" s="21" t="str">
        <f aca="true">IF(AND(INT(YEARFRAC(I153,TODAY()))&gt;=46,INT(YEARFRAC(I153,TODAY()))&lt;=50),INT(YEARFRAC(I153,TODAY())),"")</f>
        <v/>
      </c>
      <c r="AH153" s="12"/>
    </row>
    <row r="154" customFormat="false" ht="77.6" hidden="false" customHeight="false" outlineLevel="0" collapsed="false">
      <c r="A154" s="1" t="s">
        <v>1394</v>
      </c>
      <c r="B154" s="18" t="s">
        <v>1050</v>
      </c>
      <c r="C154" s="12" t="n">
        <v>53</v>
      </c>
      <c r="D154" s="3" t="s">
        <v>43</v>
      </c>
      <c r="E154" s="3" t="s">
        <v>1581</v>
      </c>
      <c r="F154" s="3" t="s">
        <v>218</v>
      </c>
      <c r="H154" s="3" t="str">
        <f aca="false" t="array" ref="H154:H154">IF(
  ISBLANK(F154),
  "",
  IF(
    COUNTIF([2]Settings!G$1:G$609, F154) = 1,
    INDEX([2]Settings!H$1:H$609, MATCH(F154, [2]Settings!G$1:G$609, 0)),
    IFERROR(
      INDEX([2]Settings!H$1:H$609,
        MATCH(1,
          ([2]Settings!G$1:G$609=F154) * ([2]Settings!D$1:D$609=G154),
          0
        )
      ),
      ""
    )
  )
)</f>
        <v>Житомирська</v>
      </c>
      <c r="I154" s="18" t="n">
        <v>32869</v>
      </c>
      <c r="J154" s="1" t="s">
        <v>1582</v>
      </c>
      <c r="K154" s="2" t="s">
        <v>1583</v>
      </c>
      <c r="L154" s="5" t="s">
        <v>602</v>
      </c>
      <c r="M154" s="3" t="s">
        <v>1584</v>
      </c>
      <c r="N154" s="3" t="s">
        <v>1585</v>
      </c>
      <c r="O154" s="3" t="s">
        <v>328</v>
      </c>
      <c r="P154" s="3" t="s">
        <v>1586</v>
      </c>
      <c r="Q154" s="3" t="s">
        <v>898</v>
      </c>
      <c r="R154" s="3" t="s">
        <v>1587</v>
      </c>
      <c r="S154" s="5" t="s">
        <v>900</v>
      </c>
      <c r="T154" s="3" t="s">
        <v>1588</v>
      </c>
      <c r="U154" s="3" t="s">
        <v>56</v>
      </c>
      <c r="V154" s="2" t="n">
        <v>100</v>
      </c>
      <c r="W154" s="5"/>
      <c r="X154" s="19" t="n">
        <v>45996</v>
      </c>
      <c r="Y154" s="19" t="s">
        <v>1061</v>
      </c>
      <c r="Z154" s="19" t="str">
        <f aca="false">IF(E154="","",IF(T154="","ні","так"))</f>
        <v>так</v>
      </c>
      <c r="AA154" s="19" t="n">
        <v>45996</v>
      </c>
      <c r="AB154" s="19" t="s">
        <v>58</v>
      </c>
      <c r="AC154" s="19" t="s">
        <v>134</v>
      </c>
      <c r="AD154" s="20"/>
      <c r="AE154" s="21" t="n">
        <f aca="true">IF(AND(INT(YEARFRAC(I154,TODAY()))&gt;=25,INT(YEARFRAC(I154,TODAY()))&lt;=35),INT(YEARFRAC(I154,TODAY())),"")</f>
        <v>35</v>
      </c>
      <c r="AF154" s="21" t="str">
        <f aca="true">IF(AND(INT(YEARFRAC(I154,TODAY()))&gt;=36,INT(YEARFRAC(I154,TODAY()))&lt;=45),INT(YEARFRAC(I154,TODAY())),"")</f>
        <v/>
      </c>
      <c r="AG154" s="21" t="str">
        <f aca="true">IF(AND(INT(YEARFRAC(I154,TODAY()))&gt;=46,INT(YEARFRAC(I154,TODAY()))&lt;=50),INT(YEARFRAC(I154,TODAY())),"")</f>
        <v/>
      </c>
      <c r="AH154" s="12"/>
    </row>
    <row r="155" customFormat="false" ht="64.9" hidden="false" customHeight="false" outlineLevel="0" collapsed="false">
      <c r="A155" s="1" t="s">
        <v>1589</v>
      </c>
      <c r="B155" s="18" t="s">
        <v>1590</v>
      </c>
      <c r="C155" s="12" t="n">
        <v>1</v>
      </c>
      <c r="D155" s="12" t="s">
        <v>43</v>
      </c>
      <c r="E155" s="3" t="s">
        <v>1591</v>
      </c>
      <c r="F155" s="3" t="s">
        <v>460</v>
      </c>
      <c r="H155" s="3" t="str">
        <f aca="false" t="array" ref="H155:H155">IF(
  ISBLANK(F155),
  "",
  IF(
    COUNTIF([3]Settings!G$1:G$609, F155) = 1,
    INDEX([3]Settings!H$1:H$609, MATCH(F155, [3]Settings!G$1:G$609, 0)),
    IFERROR(
      INDEX([3]Settings!H$1:H$609,
        MATCH(1,
          ([3]Settings!G$1:G$609=F155) * ([3]Settings!D$1:D$609=G155),
          0
        )
      ),
      ""
    )
  )
)</f>
        <v>Хмельницька</v>
      </c>
      <c r="I155" s="18" t="n">
        <v>36801</v>
      </c>
      <c r="J155" s="1" t="s">
        <v>1592</v>
      </c>
      <c r="K155" s="2" t="s">
        <v>1593</v>
      </c>
      <c r="L155" s="5" t="s">
        <v>1594</v>
      </c>
      <c r="M155" s="3" t="s">
        <v>1595</v>
      </c>
      <c r="N155" s="3" t="s">
        <v>1596</v>
      </c>
      <c r="O155" s="3" t="s">
        <v>51</v>
      </c>
      <c r="P155" s="3" t="s">
        <v>1597</v>
      </c>
      <c r="Q155" s="3" t="s">
        <v>1598</v>
      </c>
      <c r="R155" s="3" t="s">
        <v>1599</v>
      </c>
      <c r="S155" s="5" t="s">
        <v>1600</v>
      </c>
      <c r="T155" s="3"/>
      <c r="U155" s="3" t="s">
        <v>56</v>
      </c>
      <c r="V155" s="2" t="n">
        <v>100</v>
      </c>
      <c r="W155" s="5"/>
      <c r="X155" s="19" t="n">
        <v>45997</v>
      </c>
      <c r="Y155" s="19" t="s">
        <v>1601</v>
      </c>
      <c r="Z155" s="19" t="str">
        <f aca="false">IF(E155="","",IF(T155="","ні","так"))</f>
        <v>ні</v>
      </c>
      <c r="AA155" s="19" t="n">
        <v>45996</v>
      </c>
      <c r="AB155" s="19" t="s">
        <v>58</v>
      </c>
      <c r="AC155" s="19" t="s">
        <v>111</v>
      </c>
      <c r="AD155" s="20"/>
      <c r="AE155" s="21" t="n">
        <f aca="true">IF(AND(INT(YEARFRAC(I155,TODAY()))&gt;=25,INT(YEARFRAC(I155,TODAY()))&lt;=35),INT(YEARFRAC(I155,TODAY())),"")</f>
        <v>25</v>
      </c>
      <c r="AF155" s="21" t="str">
        <f aca="true">IF(AND(INT(YEARFRAC(I155,TODAY()))&gt;=36,INT(YEARFRAC(I155,TODAY()))&lt;=45),INT(YEARFRAC(I155,TODAY())),"")</f>
        <v/>
      </c>
      <c r="AG155" s="21" t="str">
        <f aca="true">IF(AND(INT(YEARFRAC(I155,TODAY()))&gt;=46,INT(YEARFRAC(I155,TODAY()))&lt;=50),INT(YEARFRAC(I155,TODAY())),"")</f>
        <v/>
      </c>
      <c r="AH155" s="12"/>
    </row>
    <row r="156" customFormat="false" ht="64.9" hidden="false" customHeight="false" outlineLevel="0" collapsed="false">
      <c r="A156" s="1" t="s">
        <v>1602</v>
      </c>
      <c r="B156" s="18" t="s">
        <v>1603</v>
      </c>
      <c r="C156" s="12" t="n">
        <v>2</v>
      </c>
      <c r="D156" s="12" t="s">
        <v>43</v>
      </c>
      <c r="E156" s="2" t="s">
        <v>1604</v>
      </c>
      <c r="F156" s="3" t="s">
        <v>45</v>
      </c>
      <c r="H156" s="3" t="str">
        <f aca="false" t="array" ref="H156:H156">IF(
  ISBLANK(F156),
  "",
  IF(
    COUNTIF([3]Settings!G$1:G$609, F156) = 1,
    INDEX([3]Settings!H$1:H$609, MATCH(F156, [3]Settings!G$1:G$609, 0)),
    IFERROR(
      INDEX([3]Settings!H$1:H$609,
        MATCH(1,
          ([3]Settings!G$1:G$609=F156) * ([3]Settings!D$1:D$609=G156),
          0
        )
      ),
      ""
    )
  )
)</f>
        <v>Житомирська</v>
      </c>
      <c r="I156" s="18" t="n">
        <v>30944</v>
      </c>
      <c r="J156" s="1" t="s">
        <v>1605</v>
      </c>
      <c r="K156" s="19" t="s">
        <v>1606</v>
      </c>
      <c r="L156" s="5" t="s">
        <v>1607</v>
      </c>
      <c r="M156" s="3" t="s">
        <v>1608</v>
      </c>
      <c r="N156" s="3" t="s">
        <v>1609</v>
      </c>
      <c r="O156" s="3" t="s">
        <v>51</v>
      </c>
      <c r="P156" s="3" t="s">
        <v>1610</v>
      </c>
      <c r="Q156" s="3" t="s">
        <v>1611</v>
      </c>
      <c r="R156" s="3" t="s">
        <v>1612</v>
      </c>
      <c r="S156" s="5" t="s">
        <v>1613</v>
      </c>
      <c r="T156" s="3"/>
      <c r="U156" s="3" t="s">
        <v>56</v>
      </c>
      <c r="V156" s="2" t="n">
        <v>100</v>
      </c>
      <c r="W156" s="5"/>
      <c r="X156" s="19" t="n">
        <v>45997</v>
      </c>
      <c r="Y156" s="19" t="s">
        <v>1601</v>
      </c>
      <c r="Z156" s="19" t="str">
        <f aca="false">IF(E156="","",IF(T156="","ні","так"))</f>
        <v>ні</v>
      </c>
      <c r="AA156" s="19" t="n">
        <v>45997</v>
      </c>
      <c r="AB156" s="19" t="s">
        <v>58</v>
      </c>
      <c r="AC156" s="19"/>
      <c r="AD156" s="20"/>
      <c r="AE156" s="21" t="str">
        <f aca="true">IF(AND(INT(YEARFRAC(I156,TODAY()))&gt;=25,INT(YEARFRAC(I156,TODAY()))&lt;=35),INT(YEARFRAC(I156,TODAY())),"")</f>
        <v/>
      </c>
      <c r="AF156" s="21" t="n">
        <f aca="true">IF(AND(INT(YEARFRAC(I156,TODAY()))&gt;=36,INT(YEARFRAC(I156,TODAY()))&lt;=45),INT(YEARFRAC(I156,TODAY())),"")</f>
        <v>41</v>
      </c>
      <c r="AG156" s="21" t="str">
        <f aca="true">IF(AND(INT(YEARFRAC(I156,TODAY()))&gt;=46,INT(YEARFRAC(I156,TODAY()))&lt;=50),INT(YEARFRAC(I156,TODAY())),"")</f>
        <v/>
      </c>
      <c r="AH156" s="12"/>
    </row>
    <row r="157" customFormat="false" ht="64.9" hidden="false" customHeight="false" outlineLevel="0" collapsed="false">
      <c r="A157" s="1" t="s">
        <v>1602</v>
      </c>
      <c r="B157" s="18" t="s">
        <v>1590</v>
      </c>
      <c r="C157" s="12" t="n">
        <v>3</v>
      </c>
      <c r="D157" s="12" t="s">
        <v>43</v>
      </c>
      <c r="E157" s="3" t="s">
        <v>1614</v>
      </c>
      <c r="F157" s="3" t="s">
        <v>45</v>
      </c>
      <c r="H157" s="3" t="str">
        <f aca="false" t="array" ref="H157:H157">IF(
  ISBLANK(F157),
  "",
  IF(
    COUNTIF([3]Settings!G$1:G$609, F157) = 1,
    INDEX([3]Settings!H$1:H$609, MATCH(F157, [3]Settings!G$1:G$609, 0)),
    IFERROR(
      INDEX([3]Settings!H$1:H$609,
        MATCH(1,
          ([3]Settings!G$1:G$609=F157) * ([3]Settings!D$1:D$609=G157),
          0
        )
      ),
      ""
    )
  )
)</f>
        <v>Житомирська</v>
      </c>
      <c r="I157" s="18" t="n">
        <v>36738</v>
      </c>
      <c r="J157" s="1" t="s">
        <v>1615</v>
      </c>
      <c r="K157" s="2" t="s">
        <v>1616</v>
      </c>
      <c r="L157" s="5" t="s">
        <v>1617</v>
      </c>
      <c r="M157" s="3" t="s">
        <v>1618</v>
      </c>
      <c r="N157" s="3" t="s">
        <v>1619</v>
      </c>
      <c r="O157" s="3" t="s">
        <v>51</v>
      </c>
      <c r="P157" s="3" t="s">
        <v>1620</v>
      </c>
      <c r="Q157" s="3" t="s">
        <v>1621</v>
      </c>
      <c r="R157" s="3" t="s">
        <v>1622</v>
      </c>
      <c r="S157" s="5" t="s">
        <v>1623</v>
      </c>
      <c r="T157" s="3"/>
      <c r="U157" s="3" t="s">
        <v>56</v>
      </c>
      <c r="V157" s="2" t="n">
        <v>100</v>
      </c>
      <c r="W157" s="5"/>
      <c r="X157" s="19" t="n">
        <v>45997</v>
      </c>
      <c r="Y157" s="19" t="s">
        <v>1601</v>
      </c>
      <c r="Z157" s="19" t="str">
        <f aca="false">IF(E157="","",IF(T157="","ні","так"))</f>
        <v>ні</v>
      </c>
      <c r="AA157" s="19" t="n">
        <v>45997</v>
      </c>
      <c r="AB157" s="19" t="s">
        <v>58</v>
      </c>
      <c r="AC157" s="19"/>
      <c r="AD157" s="20"/>
      <c r="AE157" s="21" t="n">
        <f aca="true">IF(AND(INT(YEARFRAC(I157,TODAY()))&gt;=25,INT(YEARFRAC(I157,TODAY()))&lt;=35),INT(YEARFRAC(I157,TODAY())),"")</f>
        <v>25</v>
      </c>
      <c r="AF157" s="21" t="str">
        <f aca="true">IF(AND(INT(YEARFRAC(I157,TODAY()))&gt;=36,INT(YEARFRAC(I157,TODAY()))&lt;=45),INT(YEARFRAC(I157,TODAY())),"")</f>
        <v/>
      </c>
      <c r="AG157" s="21" t="str">
        <f aca="true">IF(AND(INT(YEARFRAC(I157,TODAY()))&gt;=46,INT(YEARFRAC(I157,TODAY()))&lt;=50),INT(YEARFRAC(I157,TODAY())),"")</f>
        <v/>
      </c>
      <c r="AH157" s="12"/>
    </row>
    <row r="158" customFormat="false" ht="77.6" hidden="false" customHeight="false" outlineLevel="0" collapsed="false">
      <c r="A158" s="1" t="s">
        <v>1602</v>
      </c>
      <c r="B158" s="18" t="s">
        <v>1603</v>
      </c>
      <c r="C158" s="12" t="n">
        <v>4</v>
      </c>
      <c r="D158" s="3" t="s">
        <v>43</v>
      </c>
      <c r="E158" s="3" t="s">
        <v>1624</v>
      </c>
      <c r="F158" s="3" t="s">
        <v>45</v>
      </c>
      <c r="H158" s="3" t="str">
        <f aca="false" t="array" ref="H158:H158">IF(
  ISBLANK(F158),
  "",
  IF(
    COUNTIF([3]Settings!G$1:G$609, F158) = 1,
    INDEX([3]Settings!H$1:H$609, MATCH(F158, [3]Settings!G$1:G$609, 0)),
    IFERROR(
      INDEX([3]Settings!H$1:H$609,
        MATCH(1,
          ([3]Settings!G$1:G$609=F158) * ([3]Settings!D$1:D$609=G158),
          0
        )
      ),
      ""
    )
  )
)</f>
        <v>Житомирська</v>
      </c>
      <c r="I158" s="18" t="n">
        <v>34472</v>
      </c>
      <c r="J158" s="1" t="s">
        <v>1625</v>
      </c>
      <c r="K158" s="2" t="s">
        <v>1626</v>
      </c>
      <c r="L158" s="5" t="s">
        <v>1627</v>
      </c>
      <c r="M158" s="3" t="s">
        <v>1628</v>
      </c>
      <c r="N158" s="3" t="s">
        <v>1629</v>
      </c>
      <c r="O158" s="3" t="s">
        <v>51</v>
      </c>
      <c r="P158" s="3" t="s">
        <v>1630</v>
      </c>
      <c r="Q158" s="3" t="s">
        <v>1631</v>
      </c>
      <c r="R158" s="3" t="s">
        <v>1632</v>
      </c>
      <c r="S158" s="5" t="s">
        <v>1633</v>
      </c>
      <c r="T158" s="3"/>
      <c r="U158" s="3" t="s">
        <v>56</v>
      </c>
      <c r="V158" s="2" t="n">
        <v>100</v>
      </c>
      <c r="W158" s="5"/>
      <c r="X158" s="19" t="n">
        <v>45997</v>
      </c>
      <c r="Y158" s="19" t="s">
        <v>1601</v>
      </c>
      <c r="Z158" s="19" t="str">
        <f aca="false">IF(E158="","",IF(T158="","ні","так"))</f>
        <v>ні</v>
      </c>
      <c r="AA158" s="19" t="n">
        <v>45997</v>
      </c>
      <c r="AB158" s="19" t="s">
        <v>58</v>
      </c>
      <c r="AC158" s="19"/>
      <c r="AD158" s="20"/>
      <c r="AE158" s="21" t="n">
        <f aca="true">IF(AND(INT(YEARFRAC(I158,TODAY()))&gt;=25,INT(YEARFRAC(I158,TODAY()))&lt;=35),INT(YEARFRAC(I158,TODAY())),"")</f>
        <v>31</v>
      </c>
      <c r="AF158" s="21" t="str">
        <f aca="true">IF(AND(INT(YEARFRAC(I158,TODAY()))&gt;=36,INT(YEARFRAC(I158,TODAY()))&lt;=45),INT(YEARFRAC(I158,TODAY())),"")</f>
        <v/>
      </c>
      <c r="AG158" s="21" t="str">
        <f aca="true">IF(AND(INT(YEARFRAC(I158,TODAY()))&gt;=46,INT(YEARFRAC(I158,TODAY()))&lt;=50),INT(YEARFRAC(I158,TODAY())),"")</f>
        <v/>
      </c>
      <c r="AH158" s="12"/>
    </row>
    <row r="159" customFormat="false" ht="90.25" hidden="false" customHeight="false" outlineLevel="0" collapsed="false">
      <c r="A159" s="1" t="s">
        <v>1634</v>
      </c>
      <c r="B159" s="18" t="s">
        <v>1603</v>
      </c>
      <c r="C159" s="12" t="n">
        <v>5</v>
      </c>
      <c r="D159" s="3" t="s">
        <v>43</v>
      </c>
      <c r="E159" s="3" t="s">
        <v>1635</v>
      </c>
      <c r="F159" s="3" t="s">
        <v>265</v>
      </c>
      <c r="H159" s="3" t="str">
        <f aca="false" t="array" ref="H159:H159">IF(
  ISBLANK(F159),
  "",
  IF(
    COUNTIF([3]Settings!G$1:G$609, F159) = 1,
    INDEX([3]Settings!H$1:H$609, MATCH(F159, [3]Settings!G$1:G$609, 0)),
    IFERROR(
      INDEX([3]Settings!H$1:H$609,
        MATCH(1,
          ([3]Settings!G$1:G$609=F159) * ([3]Settings!D$1:D$609=G159),
          0
        )
      ),
      ""
    )
  )
)</f>
        <v>Хмельницька</v>
      </c>
      <c r="I159" s="18" t="n">
        <v>34956</v>
      </c>
      <c r="J159" s="1" t="s">
        <v>1636</v>
      </c>
      <c r="K159" s="2" t="s">
        <v>1637</v>
      </c>
      <c r="L159" s="5" t="s">
        <v>1638</v>
      </c>
      <c r="M159" s="3" t="s">
        <v>1639</v>
      </c>
      <c r="N159" s="3" t="s">
        <v>1640</v>
      </c>
      <c r="O159" s="3" t="s">
        <v>295</v>
      </c>
      <c r="P159" s="3" t="s">
        <v>1641</v>
      </c>
      <c r="Q159" s="3" t="s">
        <v>1642</v>
      </c>
      <c r="R159" s="3" t="s">
        <v>1643</v>
      </c>
      <c r="S159" s="5" t="s">
        <v>1644</v>
      </c>
      <c r="T159" s="3"/>
      <c r="U159" s="3" t="s">
        <v>56</v>
      </c>
      <c r="V159" s="2" t="n">
        <v>100</v>
      </c>
      <c r="W159" s="5"/>
      <c r="X159" s="19" t="n">
        <v>45997</v>
      </c>
      <c r="Y159" s="19" t="s">
        <v>1601</v>
      </c>
      <c r="Z159" s="19" t="str">
        <f aca="false">IF(E159="","",IF(T159="","ні","так"))</f>
        <v>ні</v>
      </c>
      <c r="AA159" s="19" t="n">
        <v>45996</v>
      </c>
      <c r="AB159" s="19" t="s">
        <v>58</v>
      </c>
      <c r="AC159" s="19"/>
      <c r="AD159" s="20"/>
      <c r="AE159" s="21" t="n">
        <f aca="true">IF(AND(INT(YEARFRAC(I159,TODAY()))&gt;=25,INT(YEARFRAC(I159,TODAY()))&lt;=35),INT(YEARFRAC(I159,TODAY())),"")</f>
        <v>30</v>
      </c>
      <c r="AF159" s="21" t="str">
        <f aca="true">IF(AND(INT(YEARFRAC(I159,TODAY()))&gt;=36,INT(YEARFRAC(I159,TODAY()))&lt;=45),INT(YEARFRAC(I159,TODAY())),"")</f>
        <v/>
      </c>
      <c r="AG159" s="21" t="str">
        <f aca="true">IF(AND(INT(YEARFRAC(I159,TODAY()))&gt;=46,INT(YEARFRAC(I159,TODAY()))&lt;=50),INT(YEARFRAC(I159,TODAY())),"")</f>
        <v/>
      </c>
      <c r="AH159" s="12"/>
    </row>
    <row r="160" customFormat="false" ht="102.95" hidden="false" customHeight="false" outlineLevel="0" collapsed="false">
      <c r="A160" s="1" t="s">
        <v>1645</v>
      </c>
      <c r="B160" s="18" t="s">
        <v>1603</v>
      </c>
      <c r="C160" s="12" t="n">
        <v>6</v>
      </c>
      <c r="D160" s="12" t="s">
        <v>43</v>
      </c>
      <c r="E160" s="2" t="s">
        <v>1646</v>
      </c>
      <c r="F160" s="3" t="s">
        <v>218</v>
      </c>
      <c r="H160" s="3" t="str">
        <f aca="false" t="array" ref="H160:H160">IF(
  ISBLANK(F160),
  "",
  IF(
    COUNTIF([3]Settings!G$1:G$609, F160) = 1,
    INDEX([3]Settings!H$1:H$609, MATCH(F160, [3]Settings!G$1:G$609, 0)),
    IFERROR(
      INDEX([3]Settings!H$1:H$609,
        MATCH(1,
          ([3]Settings!G$1:G$609=F160) * ([3]Settings!D$1:D$609=G160),
          0
        )
      ),
      ""
    )
  )
)</f>
        <v>Житомирська</v>
      </c>
      <c r="I160" s="18" t="n">
        <v>35674</v>
      </c>
      <c r="J160" s="1" t="s">
        <v>1647</v>
      </c>
      <c r="K160" s="2" t="s">
        <v>1648</v>
      </c>
      <c r="L160" s="5" t="s">
        <v>1649</v>
      </c>
      <c r="M160" s="3" t="s">
        <v>1650</v>
      </c>
      <c r="N160" s="3" t="s">
        <v>1651</v>
      </c>
      <c r="O160" s="3" t="s">
        <v>51</v>
      </c>
      <c r="P160" s="3" t="s">
        <v>1652</v>
      </c>
      <c r="Q160" s="3" t="s">
        <v>1653</v>
      </c>
      <c r="R160" s="3" t="s">
        <v>1654</v>
      </c>
      <c r="S160" s="5" t="s">
        <v>1655</v>
      </c>
      <c r="T160" s="3"/>
      <c r="U160" s="3" t="s">
        <v>56</v>
      </c>
      <c r="V160" s="2" t="n">
        <v>100</v>
      </c>
      <c r="W160" s="5"/>
      <c r="X160" s="19" t="n">
        <v>45997</v>
      </c>
      <c r="Y160" s="19" t="s">
        <v>1601</v>
      </c>
      <c r="Z160" s="19" t="str">
        <f aca="false">IF(E160="","",IF(T160="","ні","так"))</f>
        <v>ні</v>
      </c>
      <c r="AA160" s="19" t="n">
        <v>45997</v>
      </c>
      <c r="AB160" s="19" t="s">
        <v>58</v>
      </c>
      <c r="AC160" s="19" t="s">
        <v>111</v>
      </c>
      <c r="AD160" s="20"/>
      <c r="AE160" s="21" t="n">
        <f aca="true">IF(AND(INT(YEARFRAC(I160,TODAY()))&gt;=25,INT(YEARFRAC(I160,TODAY()))&lt;=35),INT(YEARFRAC(I160,TODAY())),"")</f>
        <v>28</v>
      </c>
      <c r="AF160" s="21" t="str">
        <f aca="true">IF(AND(INT(YEARFRAC(I160,TODAY()))&gt;=36,INT(YEARFRAC(I160,TODAY()))&lt;=45),INT(YEARFRAC(I160,TODAY())),"")</f>
        <v/>
      </c>
      <c r="AG160" s="21" t="str">
        <f aca="true">IF(AND(INT(YEARFRAC(I160,TODAY()))&gt;=46,INT(YEARFRAC(I160,TODAY()))&lt;=50),INT(YEARFRAC(I160,TODAY())),"")</f>
        <v/>
      </c>
      <c r="AH160" s="12"/>
    </row>
    <row r="161" customFormat="false" ht="90.25" hidden="false" customHeight="false" outlineLevel="0" collapsed="false">
      <c r="A161" s="1" t="s">
        <v>1656</v>
      </c>
      <c r="B161" s="18" t="s">
        <v>1603</v>
      </c>
      <c r="C161" s="12" t="n">
        <v>7</v>
      </c>
      <c r="D161" s="12" t="s">
        <v>43</v>
      </c>
      <c r="E161" s="2" t="s">
        <v>1657</v>
      </c>
      <c r="F161" s="3" t="s">
        <v>1151</v>
      </c>
      <c r="H161" s="3" t="str">
        <f aca="false" t="array" ref="H161:H161">IF(
  ISBLANK(F161),
  "",
  IF(
    COUNTIF([3]Settings!G$1:G$609, F161) = 1,
    INDEX([3]Settings!H$1:H$609, MATCH(F161, [3]Settings!G$1:G$609, 0)),
    IFERROR(
      INDEX([3]Settings!H$1:H$609,
        MATCH(1,
          ([3]Settings!G$1:G$609=F161) * ([3]Settings!D$1:D$609=G161),
          0
        )
      ),
      ""
    )
  )
)</f>
        <v>Черкаська</v>
      </c>
      <c r="I161" s="18" t="n">
        <v>32293</v>
      </c>
      <c r="J161" s="1" t="s">
        <v>1658</v>
      </c>
      <c r="K161" s="3" t="s">
        <v>1659</v>
      </c>
      <c r="L161" s="5" t="s">
        <v>1660</v>
      </c>
      <c r="M161" s="3" t="s">
        <v>1661</v>
      </c>
      <c r="N161" s="3" t="s">
        <v>1662</v>
      </c>
      <c r="O161" s="3" t="s">
        <v>51</v>
      </c>
      <c r="P161" s="3" t="s">
        <v>1663</v>
      </c>
      <c r="Q161" s="3" t="s">
        <v>1664</v>
      </c>
      <c r="R161" s="3" t="s">
        <v>1665</v>
      </c>
      <c r="S161" s="5" t="s">
        <v>1666</v>
      </c>
      <c r="T161" s="3"/>
      <c r="U161" s="3" t="s">
        <v>56</v>
      </c>
      <c r="V161" s="2" t="n">
        <v>100</v>
      </c>
      <c r="W161" s="5"/>
      <c r="X161" s="19" t="n">
        <v>45997</v>
      </c>
      <c r="Y161" s="19" t="s">
        <v>1601</v>
      </c>
      <c r="Z161" s="19" t="str">
        <f aca="false">IF(E161="","",IF(T161="","ні","так"))</f>
        <v>ні</v>
      </c>
      <c r="AA161" s="19" t="n">
        <v>45996</v>
      </c>
      <c r="AB161" s="19" t="s">
        <v>58</v>
      </c>
      <c r="AC161" s="19" t="s">
        <v>111</v>
      </c>
      <c r="AD161" s="20"/>
      <c r="AE161" s="21" t="str">
        <f aca="true">IF(AND(INT(YEARFRAC(I161,TODAY()))&gt;=25,INT(YEARFRAC(I161,TODAY()))&lt;=35),INT(YEARFRAC(I161,TODAY())),"")</f>
        <v/>
      </c>
      <c r="AF161" s="21" t="n">
        <f aca="true">IF(AND(INT(YEARFRAC(I161,TODAY()))&gt;=36,INT(YEARFRAC(I161,TODAY()))&lt;=45),INT(YEARFRAC(I161,TODAY())),"")</f>
        <v>37</v>
      </c>
      <c r="AG161" s="21" t="str">
        <f aca="true">IF(AND(INT(YEARFRAC(I161,TODAY()))&gt;=46,INT(YEARFRAC(I161,TODAY()))&lt;=50),INT(YEARFRAC(I161,TODAY())),"")</f>
        <v/>
      </c>
      <c r="AH161" s="12"/>
    </row>
    <row r="162" customFormat="false" ht="39.55" hidden="false" customHeight="false" outlineLevel="0" collapsed="false">
      <c r="A162" s="1" t="s">
        <v>1634</v>
      </c>
      <c r="B162" s="18" t="s">
        <v>1590</v>
      </c>
      <c r="C162" s="12" t="n">
        <v>8</v>
      </c>
      <c r="D162" s="12" t="s">
        <v>43</v>
      </c>
      <c r="E162" s="3" t="s">
        <v>1667</v>
      </c>
      <c r="F162" s="3" t="s">
        <v>265</v>
      </c>
      <c r="H162" s="3" t="str">
        <f aca="false" t="array" ref="H162:H162">IF(
  ISBLANK(F162),
  "",
  IF(
    COUNTIF([3]Settings!G$1:G$609, F162) = 1,
    INDEX([3]Settings!H$1:H$609, MATCH(F162, [3]Settings!G$1:G$609, 0)),
    IFERROR(
      INDEX([3]Settings!H$1:H$609,
        MATCH(1,
          ([3]Settings!G$1:G$609=F162) * ([3]Settings!D$1:D$609=G162),
          0
        )
      ),
      ""
    )
  )
)</f>
        <v>Хмельницька</v>
      </c>
      <c r="I162" s="18" t="n">
        <v>34751</v>
      </c>
      <c r="J162" s="1" t="s">
        <v>1668</v>
      </c>
      <c r="K162" s="2" t="s">
        <v>1669</v>
      </c>
      <c r="L162" s="5" t="s">
        <v>1670</v>
      </c>
      <c r="M162" s="3" t="s">
        <v>1671</v>
      </c>
      <c r="N162" s="3" t="s">
        <v>1672</v>
      </c>
      <c r="O162" s="3" t="s">
        <v>295</v>
      </c>
      <c r="P162" s="3" t="s">
        <v>1673</v>
      </c>
      <c r="Q162" s="3" t="s">
        <v>1674</v>
      </c>
      <c r="R162" s="3" t="s">
        <v>1675</v>
      </c>
      <c r="S162" s="5" t="s">
        <v>1676</v>
      </c>
      <c r="T162" s="3"/>
      <c r="U162" s="3" t="s">
        <v>56</v>
      </c>
      <c r="V162" s="2" t="n">
        <v>100</v>
      </c>
      <c r="W162" s="5"/>
      <c r="X162" s="19" t="n">
        <v>45997</v>
      </c>
      <c r="Y162" s="19" t="s">
        <v>1601</v>
      </c>
      <c r="Z162" s="19" t="str">
        <f aca="false">IF(E162="","",IF(T162="","ні","так"))</f>
        <v>ні</v>
      </c>
      <c r="AA162" s="19" t="n">
        <v>45996</v>
      </c>
      <c r="AB162" s="19" t="s">
        <v>58</v>
      </c>
      <c r="AC162" s="19" t="s">
        <v>111</v>
      </c>
      <c r="AD162" s="20"/>
      <c r="AE162" s="21" t="n">
        <f aca="true">IF(AND(INT(YEARFRAC(I162,TODAY()))&gt;=25,INT(YEARFRAC(I162,TODAY()))&lt;=35),INT(YEARFRAC(I162,TODAY())),"")</f>
        <v>30</v>
      </c>
      <c r="AF162" s="21" t="str">
        <f aca="true">IF(AND(INT(YEARFRAC(I162,TODAY()))&gt;=36,INT(YEARFRAC(I162,TODAY()))&lt;=45),INT(YEARFRAC(I162,TODAY())),"")</f>
        <v/>
      </c>
      <c r="AG162" s="21" t="str">
        <f aca="true">IF(AND(INT(YEARFRAC(I162,TODAY()))&gt;=46,INT(YEARFRAC(I162,TODAY()))&lt;=50),INT(YEARFRAC(I162,TODAY())),"")</f>
        <v/>
      </c>
      <c r="AH162" s="12"/>
    </row>
    <row r="163" customFormat="false" ht="90.25" hidden="false" customHeight="false" outlineLevel="0" collapsed="false">
      <c r="A163" s="1" t="s">
        <v>1602</v>
      </c>
      <c r="B163" s="18" t="s">
        <v>1590</v>
      </c>
      <c r="C163" s="12" t="n">
        <v>9</v>
      </c>
      <c r="D163" s="12" t="s">
        <v>43</v>
      </c>
      <c r="E163" s="2" t="s">
        <v>1677</v>
      </c>
      <c r="F163" s="3" t="s">
        <v>45</v>
      </c>
      <c r="H163" s="3" t="str">
        <f aca="false" t="array" ref="H163:H163">IF(
  ISBLANK(F163),
  "",
  IF(
    COUNTIF([3]Settings!G$1:G$609, F163) = 1,
    INDEX([3]Settings!H$1:H$609, MATCH(F163, [3]Settings!G$1:G$609, 0)),
    IFERROR(
      INDEX([3]Settings!H$1:H$609,
        MATCH(1,
          ([3]Settings!G$1:G$609=F163) * ([3]Settings!D$1:D$609=G163),
          0
        )
      ),
      ""
    )
  )
)</f>
        <v>Житомирська</v>
      </c>
      <c r="I163" s="18" t="n">
        <v>33036</v>
      </c>
      <c r="J163" s="1" t="s">
        <v>1678</v>
      </c>
      <c r="K163" s="19" t="s">
        <v>1679</v>
      </c>
      <c r="L163" s="5" t="s">
        <v>1680</v>
      </c>
      <c r="M163" s="19" t="s">
        <v>1608</v>
      </c>
      <c r="N163" s="19" t="s">
        <v>1681</v>
      </c>
      <c r="O163" s="3" t="s">
        <v>328</v>
      </c>
      <c r="P163" s="19" t="s">
        <v>1682</v>
      </c>
      <c r="Q163" s="19" t="s">
        <v>898</v>
      </c>
      <c r="R163" s="19" t="s">
        <v>1683</v>
      </c>
      <c r="S163" s="5" t="s">
        <v>1684</v>
      </c>
      <c r="T163" s="3" t="s">
        <v>1685</v>
      </c>
      <c r="U163" s="3" t="s">
        <v>56</v>
      </c>
      <c r="V163" s="2" t="n">
        <v>100</v>
      </c>
      <c r="W163" s="5"/>
      <c r="X163" s="19" t="n">
        <v>45997</v>
      </c>
      <c r="Y163" s="19" t="s">
        <v>1601</v>
      </c>
      <c r="Z163" s="19" t="str">
        <f aca="false">IF(E163="","",IF(T163="","ні","так"))</f>
        <v>так</v>
      </c>
      <c r="AA163" s="19" t="n">
        <v>45997</v>
      </c>
      <c r="AB163" s="19" t="s">
        <v>58</v>
      </c>
      <c r="AC163" s="19" t="s">
        <v>111</v>
      </c>
      <c r="AD163" s="20"/>
      <c r="AE163" s="21" t="n">
        <f aca="true">IF(AND(INT(YEARFRAC(I163,TODAY()))&gt;=25,INT(YEARFRAC(I163,TODAY()))&lt;=35),INT(YEARFRAC(I163,TODAY())),"")</f>
        <v>35</v>
      </c>
      <c r="AF163" s="21" t="str">
        <f aca="true">IF(AND(INT(YEARFRAC(I163,TODAY()))&gt;=36,INT(YEARFRAC(I163,TODAY()))&lt;=45),INT(YEARFRAC(I163,TODAY())),"")</f>
        <v/>
      </c>
      <c r="AG163" s="21" t="str">
        <f aca="true">IF(AND(INT(YEARFRAC(I163,TODAY()))&gt;=46,INT(YEARFRAC(I163,TODAY()))&lt;=50),INT(YEARFRAC(I163,TODAY())),"")</f>
        <v/>
      </c>
      <c r="AH163" s="12"/>
    </row>
    <row r="164" customFormat="false" ht="64.9" hidden="false" customHeight="false" outlineLevel="0" collapsed="false">
      <c r="A164" s="1" t="s">
        <v>1686</v>
      </c>
      <c r="B164" s="18" t="s">
        <v>1603</v>
      </c>
      <c r="C164" s="12" t="n">
        <v>1</v>
      </c>
      <c r="D164" s="12" t="s">
        <v>43</v>
      </c>
      <c r="E164" s="2" t="s">
        <v>1687</v>
      </c>
      <c r="F164" s="3" t="s">
        <v>45</v>
      </c>
      <c r="H164" s="3" t="str">
        <f aca="false" t="array" ref="H164:H164">IF(
  ISBLANK(F164),
  "",
  IF(
    COUNTIF([4]Settings!G$1:G$609, F164) = 1,
    INDEX([4]Settings!H$1:H$609, MATCH(F164, [4]Settings!G$1:G$609, 0)),
    IFERROR(
      INDEX([4]Settings!H$1:H$609,
        MATCH(1,
          ([4]Settings!G$1:G$609=F164) * ([4]Settings!D$1:D$609=G164),
          0
        )
      ),
      ""
    )
  )
)</f>
        <v>Житомирська</v>
      </c>
      <c r="I164" s="18" t="n">
        <v>34917</v>
      </c>
      <c r="J164" s="1" t="s">
        <v>1688</v>
      </c>
      <c r="K164" s="19" t="s">
        <v>1689</v>
      </c>
      <c r="L164" s="5" t="s">
        <v>1690</v>
      </c>
      <c r="M164" s="3" t="s">
        <v>1691</v>
      </c>
      <c r="N164" s="3" t="s">
        <v>1692</v>
      </c>
      <c r="O164" s="3" t="s">
        <v>51</v>
      </c>
      <c r="P164" s="3" t="s">
        <v>1693</v>
      </c>
      <c r="Q164" s="3" t="s">
        <v>1694</v>
      </c>
      <c r="R164" s="3" t="s">
        <v>1695</v>
      </c>
      <c r="S164" s="5" t="s">
        <v>1696</v>
      </c>
      <c r="T164" s="3"/>
      <c r="U164" s="3" t="s">
        <v>56</v>
      </c>
      <c r="V164" s="2" t="n">
        <v>100</v>
      </c>
      <c r="W164" s="5"/>
      <c r="X164" s="19" t="n">
        <v>45997</v>
      </c>
      <c r="Y164" s="19" t="s">
        <v>1601</v>
      </c>
      <c r="Z164" s="19" t="str">
        <f aca="false">IF(E164="","",IF(T164="","ні","так"))</f>
        <v>ні</v>
      </c>
      <c r="AA164" s="19" t="n">
        <v>45997</v>
      </c>
      <c r="AB164" s="19" t="s">
        <v>58</v>
      </c>
      <c r="AC164" s="19" t="s">
        <v>111</v>
      </c>
      <c r="AD164" s="20"/>
      <c r="AE164" s="21" t="n">
        <f aca="true">IF(AND(INT(YEARFRAC(I164,TODAY()))&gt;=25,INT(YEARFRAC(I164,TODAY()))&lt;=35),INT(YEARFRAC(I164,TODAY())),"")</f>
        <v>30</v>
      </c>
      <c r="AF164" s="21" t="str">
        <f aca="true">IF(AND(INT(YEARFRAC(I164,TODAY()))&gt;=36,INT(YEARFRAC(I164,TODAY()))&lt;=45),INT(YEARFRAC(I164,TODAY())),"")</f>
        <v/>
      </c>
      <c r="AG164" s="21" t="str">
        <f aca="true">IF(AND(INT(YEARFRAC(I164,TODAY()))&gt;=46,INT(YEARFRAC(I164,TODAY()))&lt;=50),INT(YEARFRAC(I164,TODAY())),"")</f>
        <v/>
      </c>
      <c r="AH164" s="12"/>
    </row>
    <row r="165" customFormat="false" ht="102.95" hidden="false" customHeight="false" outlineLevel="0" collapsed="false">
      <c r="A165" s="1" t="s">
        <v>1697</v>
      </c>
      <c r="B165" s="18" t="s">
        <v>1603</v>
      </c>
      <c r="C165" s="12" t="n">
        <v>2</v>
      </c>
      <c r="D165" s="12" t="s">
        <v>43</v>
      </c>
      <c r="E165" s="3" t="s">
        <v>1698</v>
      </c>
      <c r="F165" s="3" t="s">
        <v>241</v>
      </c>
      <c r="H165" s="3" t="str">
        <f aca="false" t="array" ref="H165:H165">IF(
  ISBLANK(F165),
  "",
  IF(
    COUNTIF([4]Settings!G$1:G$609, F165) = 1,
    INDEX([4]Settings!H$1:H$609, MATCH(F165, [4]Settings!G$1:G$609, 0)),
    IFERROR(
      INDEX([4]Settings!H$1:H$609,
        MATCH(1,
          ([4]Settings!G$1:G$609=F165) * ([4]Settings!D$1:D$609=G165),
          0
        )
      ),
      ""
    )
  )
)</f>
        <v>Хмельницька</v>
      </c>
      <c r="I165" s="18" t="n">
        <v>35236</v>
      </c>
      <c r="J165" s="1" t="s">
        <v>1699</v>
      </c>
      <c r="K165" s="2" t="s">
        <v>1700</v>
      </c>
      <c r="L165" s="5" t="s">
        <v>1701</v>
      </c>
      <c r="M165" s="3" t="s">
        <v>1702</v>
      </c>
      <c r="N165" s="3" t="s">
        <v>1703</v>
      </c>
      <c r="O165" s="3" t="s">
        <v>51</v>
      </c>
      <c r="P165" s="3" t="s">
        <v>1704</v>
      </c>
      <c r="Q165" s="3" t="s">
        <v>1705</v>
      </c>
      <c r="R165" s="3" t="s">
        <v>1706</v>
      </c>
      <c r="S165" s="5" t="s">
        <v>1707</v>
      </c>
      <c r="T165" s="23" t="n">
        <v>100915</v>
      </c>
      <c r="U165" s="3" t="s">
        <v>56</v>
      </c>
      <c r="V165" s="2" t="n">
        <v>100</v>
      </c>
      <c r="W165" s="5"/>
      <c r="X165" s="19" t="n">
        <v>45997</v>
      </c>
      <c r="Y165" s="19" t="s">
        <v>1601</v>
      </c>
      <c r="Z165" s="19" t="str">
        <f aca="false">IF(E165="","",IF(T165="","ні","так"))</f>
        <v>так</v>
      </c>
      <c r="AA165" s="19" t="n">
        <v>45997</v>
      </c>
      <c r="AB165" s="19" t="s">
        <v>58</v>
      </c>
      <c r="AC165" s="19" t="s">
        <v>111</v>
      </c>
      <c r="AD165" s="20" t="s">
        <v>1708</v>
      </c>
      <c r="AE165" s="21" t="n">
        <f aca="true">IF(AND(INT(YEARFRAC(I165,TODAY()))&gt;=25,INT(YEARFRAC(I165,TODAY()))&lt;=35),INT(YEARFRAC(I165,TODAY())),"")</f>
        <v>29</v>
      </c>
      <c r="AF165" s="21" t="str">
        <f aca="true">IF(AND(INT(YEARFRAC(I165,TODAY()))&gt;=36,INT(YEARFRAC(I165,TODAY()))&lt;=45),INT(YEARFRAC(I165,TODAY())),"")</f>
        <v/>
      </c>
      <c r="AG165" s="21" t="str">
        <f aca="true">IF(AND(INT(YEARFRAC(I165,TODAY()))&gt;=46,INT(YEARFRAC(I165,TODAY()))&lt;=50),INT(YEARFRAC(I165,TODAY())),"")</f>
        <v/>
      </c>
      <c r="AH165" s="12"/>
    </row>
    <row r="166" customFormat="false" ht="77.6" hidden="false" customHeight="false" outlineLevel="0" collapsed="false">
      <c r="A166" s="1" t="s">
        <v>1709</v>
      </c>
      <c r="B166" s="18" t="s">
        <v>1603</v>
      </c>
      <c r="C166" s="12" t="n">
        <v>3</v>
      </c>
      <c r="D166" s="12" t="s">
        <v>43</v>
      </c>
      <c r="E166" s="3" t="s">
        <v>1710</v>
      </c>
      <c r="F166" s="3" t="s">
        <v>700</v>
      </c>
      <c r="H166" s="3" t="str">
        <f aca="false" t="array" ref="H166:H166">IF(
  ISBLANK(F166),
  "",
  IF(
    COUNTIF([4]Settings!G$1:G$609, F166) = 1,
    INDEX([4]Settings!H$1:H$609, MATCH(F166, [4]Settings!G$1:G$609, 0)),
    IFERROR(
      INDEX([4]Settings!H$1:H$609,
        MATCH(1,
          ([4]Settings!G$1:G$609=F166) * ([4]Settings!D$1:D$609=G166),
          0
        )
      ),
      ""
    )
  )
)</f>
        <v>Кіровоградська</v>
      </c>
      <c r="I166" s="18" t="n">
        <v>33104</v>
      </c>
      <c r="J166" s="1" t="s">
        <v>1711</v>
      </c>
      <c r="K166" s="2" t="s">
        <v>1712</v>
      </c>
      <c r="L166" s="5" t="s">
        <v>1713</v>
      </c>
      <c r="M166" s="3" t="s">
        <v>1714</v>
      </c>
      <c r="N166" s="3" t="s">
        <v>1715</v>
      </c>
      <c r="O166" s="3" t="s">
        <v>93</v>
      </c>
      <c r="P166" s="3" t="s">
        <v>1716</v>
      </c>
      <c r="Q166" s="3" t="s">
        <v>1717</v>
      </c>
      <c r="R166" s="3" t="s">
        <v>1718</v>
      </c>
      <c r="S166" s="5" t="s">
        <v>1719</v>
      </c>
      <c r="T166" s="3"/>
      <c r="U166" s="3" t="s">
        <v>56</v>
      </c>
      <c r="V166" s="2" t="n">
        <v>100</v>
      </c>
      <c r="W166" s="5"/>
      <c r="X166" s="19" t="n">
        <v>45997</v>
      </c>
      <c r="Y166" s="19" t="s">
        <v>1601</v>
      </c>
      <c r="Z166" s="19" t="str">
        <f aca="false">IF(E166="","",IF(T166="","ні","так"))</f>
        <v>ні</v>
      </c>
      <c r="AA166" s="19" t="n">
        <v>45996</v>
      </c>
      <c r="AB166" s="19" t="s">
        <v>58</v>
      </c>
      <c r="AC166" s="19" t="s">
        <v>193</v>
      </c>
      <c r="AD166" s="20"/>
      <c r="AE166" s="21" t="n">
        <f aca="true">IF(AND(INT(YEARFRAC(I166,TODAY()))&gt;=25,INT(YEARFRAC(I166,TODAY()))&lt;=35),INT(YEARFRAC(I166,TODAY())),"")</f>
        <v>35</v>
      </c>
      <c r="AF166" s="21" t="str">
        <f aca="true">IF(AND(INT(YEARFRAC(I166,TODAY()))&gt;=36,INT(YEARFRAC(I166,TODAY()))&lt;=45),INT(YEARFRAC(I166,TODAY())),"")</f>
        <v/>
      </c>
      <c r="AG166" s="21" t="str">
        <f aca="true">IF(AND(INT(YEARFRAC(I166,TODAY()))&gt;=46,INT(YEARFRAC(I166,TODAY()))&lt;=50),INT(YEARFRAC(I166,TODAY())),"")</f>
        <v/>
      </c>
      <c r="AH166" s="12"/>
    </row>
    <row r="167" customFormat="false" ht="153.7" hidden="false" customHeight="false" outlineLevel="0" collapsed="false">
      <c r="A167" s="1" t="s">
        <v>1720</v>
      </c>
      <c r="B167" s="18" t="s">
        <v>1590</v>
      </c>
      <c r="C167" s="12" t="n">
        <v>4</v>
      </c>
      <c r="D167" s="3" t="s">
        <v>43</v>
      </c>
      <c r="E167" s="3" t="s">
        <v>1721</v>
      </c>
      <c r="F167" s="3" t="s">
        <v>1722</v>
      </c>
      <c r="H167" s="3" t="str">
        <f aca="false" t="array" ref="H167:H167">IF(
  ISBLANK(F167),
  "",
  IF(
    COUNTIF([4]Settings!G$1:G$609, F167) = 1,
    INDEX([4]Settings!H$1:H$609, MATCH(F167, [4]Settings!G$1:G$609, 0)),
    IFERROR(
      INDEX([4]Settings!H$1:H$609,
        MATCH(1,
          ([4]Settings!G$1:G$609=F167) * ([4]Settings!D$1:D$609=G167),
          0
        )
      ),
      ""
    )
  )
)</f>
        <v>Житомирська</v>
      </c>
      <c r="I167" s="18" t="n">
        <v>30058</v>
      </c>
      <c r="J167" s="1" t="s">
        <v>1723</v>
      </c>
      <c r="K167" s="2" t="s">
        <v>1724</v>
      </c>
      <c r="L167" s="5" t="s">
        <v>1725</v>
      </c>
      <c r="M167" s="3" t="s">
        <v>1726</v>
      </c>
      <c r="N167" s="3" t="s">
        <v>1727</v>
      </c>
      <c r="O167" s="3" t="s">
        <v>51</v>
      </c>
      <c r="P167" s="3" t="s">
        <v>1728</v>
      </c>
      <c r="Q167" s="3" t="s">
        <v>1729</v>
      </c>
      <c r="R167" s="3" t="s">
        <v>1730</v>
      </c>
      <c r="S167" s="5" t="s">
        <v>1731</v>
      </c>
      <c r="T167" s="3" t="s">
        <v>457</v>
      </c>
      <c r="U167" s="3" t="s">
        <v>56</v>
      </c>
      <c r="V167" s="2" t="n">
        <v>100</v>
      </c>
      <c r="W167" s="5"/>
      <c r="X167" s="19" t="n">
        <v>45997</v>
      </c>
      <c r="Y167" s="19" t="s">
        <v>1601</v>
      </c>
      <c r="Z167" s="19" t="str">
        <f aca="false">IF(E167="","",IF(T167="","ні","так"))</f>
        <v>так</v>
      </c>
      <c r="AA167" s="19" t="n">
        <v>45997</v>
      </c>
      <c r="AB167" s="19" t="s">
        <v>58</v>
      </c>
      <c r="AC167" s="19" t="s">
        <v>111</v>
      </c>
      <c r="AD167" s="20"/>
      <c r="AE167" s="21" t="str">
        <f aca="true">IF(AND(INT(YEARFRAC(I167,TODAY()))&gt;=25,INT(YEARFRAC(I167,TODAY()))&lt;=35),INT(YEARFRAC(I167,TODAY())),"")</f>
        <v/>
      </c>
      <c r="AF167" s="21" t="n">
        <f aca="true">IF(AND(INT(YEARFRAC(I167,TODAY()))&gt;=36,INT(YEARFRAC(I167,TODAY()))&lt;=45),INT(YEARFRAC(I167,TODAY())),"")</f>
        <v>43</v>
      </c>
      <c r="AG167" s="21" t="str">
        <f aca="true">IF(AND(INT(YEARFRAC(I167,TODAY()))&gt;=46,INT(YEARFRAC(I167,TODAY()))&lt;=50),INT(YEARFRAC(I167,TODAY())),"")</f>
        <v/>
      </c>
      <c r="AH167" s="12"/>
    </row>
    <row r="168" customFormat="false" ht="166.4" hidden="false" customHeight="false" outlineLevel="0" collapsed="false">
      <c r="A168" s="1" t="s">
        <v>1732</v>
      </c>
      <c r="B168" s="18" t="s">
        <v>1590</v>
      </c>
      <c r="C168" s="12" t="n">
        <v>5</v>
      </c>
      <c r="D168" s="3" t="s">
        <v>43</v>
      </c>
      <c r="E168" s="3" t="s">
        <v>1733</v>
      </c>
      <c r="F168" s="3" t="s">
        <v>253</v>
      </c>
      <c r="H168" s="3" t="str">
        <f aca="false" t="array" ref="H168:H168">IF(
  ISBLANK(F168),
  "",
  IF(
    COUNTIF([4]Settings!G$1:G$609, F168) = 1,
    INDEX([4]Settings!H$1:H$609, MATCH(F168, [4]Settings!G$1:G$609, 0)),
    IFERROR(
      INDEX([4]Settings!H$1:H$609,
        MATCH(1,
          ([4]Settings!G$1:G$609=F168) * ([4]Settings!D$1:D$609=G168),
          0
        )
      ),
      ""
    )
  )
)</f>
        <v>Рівненська</v>
      </c>
      <c r="I168" s="18" t="n">
        <v>35526</v>
      </c>
      <c r="J168" s="1" t="s">
        <v>1734</v>
      </c>
      <c r="K168" s="3" t="s">
        <v>1735</v>
      </c>
      <c r="L168" s="3" t="s">
        <v>1736</v>
      </c>
      <c r="M168" s="3" t="s">
        <v>1737</v>
      </c>
      <c r="N168" s="3" t="s">
        <v>1738</v>
      </c>
      <c r="O168" s="3" t="s">
        <v>51</v>
      </c>
      <c r="P168" s="3" t="s">
        <v>1739</v>
      </c>
      <c r="Q168" s="3" t="s">
        <v>1740</v>
      </c>
      <c r="R168" s="3" t="s">
        <v>1741</v>
      </c>
      <c r="S168" s="5" t="s">
        <v>1742</v>
      </c>
      <c r="T168" s="3"/>
      <c r="U168" s="3" t="s">
        <v>56</v>
      </c>
      <c r="V168" s="2" t="n">
        <v>100</v>
      </c>
      <c r="W168" s="5"/>
      <c r="X168" s="19" t="n">
        <v>45997</v>
      </c>
      <c r="Y168" s="19" t="s">
        <v>1601</v>
      </c>
      <c r="Z168" s="19" t="str">
        <f aca="false">IF(E168="","",IF(T168="","ні","так"))</f>
        <v>ні</v>
      </c>
      <c r="AA168" s="19" t="n">
        <v>45997</v>
      </c>
      <c r="AB168" s="19" t="s">
        <v>58</v>
      </c>
      <c r="AC168" s="19" t="s">
        <v>193</v>
      </c>
      <c r="AD168" s="20" t="s">
        <v>1708</v>
      </c>
      <c r="AE168" s="21" t="n">
        <f aca="true">IF(AND(INT(YEARFRAC(I168,TODAY()))&gt;=25,INT(YEARFRAC(I168,TODAY()))&lt;=35),INT(YEARFRAC(I168,TODAY())),"")</f>
        <v>28</v>
      </c>
      <c r="AF168" s="21" t="str">
        <f aca="true">IF(AND(INT(YEARFRAC(I168,TODAY()))&gt;=36,INT(YEARFRAC(I168,TODAY()))&lt;=45),INT(YEARFRAC(I168,TODAY())),"")</f>
        <v/>
      </c>
      <c r="AG168" s="21" t="str">
        <f aca="true">IF(AND(INT(YEARFRAC(I168,TODAY()))&gt;=46,INT(YEARFRAC(I168,TODAY()))&lt;=50),INT(YEARFRAC(I168,TODAY())),"")</f>
        <v/>
      </c>
      <c r="AH168" s="12"/>
    </row>
    <row r="169" customFormat="false" ht="64.9" hidden="false" customHeight="false" outlineLevel="0" collapsed="false">
      <c r="A169" s="1" t="s">
        <v>1686</v>
      </c>
      <c r="B169" s="18" t="s">
        <v>1590</v>
      </c>
      <c r="C169" s="12" t="n">
        <v>6</v>
      </c>
      <c r="D169" s="12" t="s">
        <v>43</v>
      </c>
      <c r="E169" s="3" t="s">
        <v>1743</v>
      </c>
      <c r="F169" s="3" t="s">
        <v>45</v>
      </c>
      <c r="H169" s="3" t="str">
        <f aca="false" t="array" ref="H169:H169">IF(
  ISBLANK(F169),
  "",
  IF(
    COUNTIF([4]Settings!G$1:G$609, F169) = 1,
    INDEX([4]Settings!H$1:H$609, MATCH(F169, [4]Settings!G$1:G$609, 0)),
    IFERROR(
      INDEX([4]Settings!H$1:H$609,
        MATCH(1,
          ([4]Settings!G$1:G$609=F169) * ([4]Settings!D$1:D$609=G169),
          0
        )
      ),
      ""
    )
  )
)</f>
        <v>Житомирська</v>
      </c>
      <c r="I169" s="18" t="n">
        <v>35459</v>
      </c>
      <c r="J169" s="1" t="s">
        <v>1744</v>
      </c>
      <c r="K169" s="2" t="s">
        <v>1745</v>
      </c>
      <c r="L169" s="5" t="s">
        <v>1746</v>
      </c>
      <c r="M169" s="3" t="s">
        <v>1747</v>
      </c>
      <c r="N169" s="3" t="s">
        <v>1748</v>
      </c>
      <c r="O169" s="3" t="s">
        <v>51</v>
      </c>
      <c r="P169" s="3" t="s">
        <v>1749</v>
      </c>
      <c r="Q169" s="3" t="s">
        <v>1750</v>
      </c>
      <c r="R169" s="3" t="s">
        <v>1751</v>
      </c>
      <c r="S169" s="5" t="s">
        <v>1752</v>
      </c>
      <c r="T169" s="3"/>
      <c r="U169" s="3" t="s">
        <v>56</v>
      </c>
      <c r="V169" s="2" t="n">
        <v>100</v>
      </c>
      <c r="W169" s="5"/>
      <c r="X169" s="19" t="n">
        <v>45997</v>
      </c>
      <c r="Y169" s="19" t="s">
        <v>1601</v>
      </c>
      <c r="Z169" s="19" t="str">
        <f aca="false">IF(E169="","",IF(T169="","ні","так"))</f>
        <v>ні</v>
      </c>
      <c r="AA169" s="19" t="n">
        <v>45997</v>
      </c>
      <c r="AB169" s="19" t="s">
        <v>58</v>
      </c>
      <c r="AC169" s="19"/>
      <c r="AD169" s="20"/>
      <c r="AE169" s="21" t="n">
        <f aca="true">IF(AND(INT(YEARFRAC(I169,TODAY()))&gt;=25,INT(YEARFRAC(I169,TODAY()))&lt;=35),INT(YEARFRAC(I169,TODAY())),"")</f>
        <v>28</v>
      </c>
      <c r="AF169" s="21" t="str">
        <f aca="true">IF(AND(INT(YEARFRAC(I169,TODAY()))&gt;=36,INT(YEARFRAC(I169,TODAY()))&lt;=45),INT(YEARFRAC(I169,TODAY())),"")</f>
        <v/>
      </c>
      <c r="AG169" s="21" t="str">
        <f aca="true">IF(AND(INT(YEARFRAC(I169,TODAY()))&gt;=46,INT(YEARFRAC(I169,TODAY()))&lt;=50),INT(YEARFRAC(I169,TODAY())),"")</f>
        <v/>
      </c>
      <c r="AH169" s="12"/>
    </row>
    <row r="170" customFormat="false" ht="77.6" hidden="false" customHeight="false" outlineLevel="0" collapsed="false">
      <c r="A170" s="1" t="s">
        <v>1753</v>
      </c>
      <c r="B170" s="18" t="s">
        <v>1590</v>
      </c>
      <c r="C170" s="12" t="n">
        <v>7</v>
      </c>
      <c r="D170" s="12" t="s">
        <v>43</v>
      </c>
      <c r="E170" s="3" t="s">
        <v>1754</v>
      </c>
      <c r="F170" s="3" t="s">
        <v>1755</v>
      </c>
      <c r="H170" s="3" t="str">
        <f aca="false" t="array" ref="H170:H170">IF(
  ISBLANK(F170),
  "",
  IF(
    COUNTIF([4]Settings!G$1:G$609, F170) = 1,
    INDEX([4]Settings!H$1:H$609, MATCH(F170, [4]Settings!G$1:G$609, 0)),
    IFERROR(
      INDEX([4]Settings!H$1:H$609,
        MATCH(1,
          ([4]Settings!G$1:G$609=F170) * ([4]Settings!D$1:D$609=G170),
          0
        )
      ),
      ""
    )
  )
)</f>
        <v>Вінницька</v>
      </c>
      <c r="I170" s="18" t="n">
        <v>36147</v>
      </c>
      <c r="J170" s="1" t="s">
        <v>1756</v>
      </c>
      <c r="K170" s="2" t="s">
        <v>1757</v>
      </c>
      <c r="L170" s="5" t="s">
        <v>1758</v>
      </c>
      <c r="M170" s="3" t="s">
        <v>1759</v>
      </c>
      <c r="N170" s="3" t="s">
        <v>1760</v>
      </c>
      <c r="O170" s="3" t="s">
        <v>93</v>
      </c>
      <c r="P170" s="3" t="s">
        <v>1761</v>
      </c>
      <c r="Q170" s="3" t="s">
        <v>1762</v>
      </c>
      <c r="R170" s="3" t="s">
        <v>1763</v>
      </c>
      <c r="S170" s="5" t="s">
        <v>1764</v>
      </c>
      <c r="T170" s="3"/>
      <c r="U170" s="3" t="s">
        <v>56</v>
      </c>
      <c r="V170" s="2" t="n">
        <v>100</v>
      </c>
      <c r="W170" s="5"/>
      <c r="X170" s="19" t="n">
        <v>45997</v>
      </c>
      <c r="Y170" s="19" t="s">
        <v>1601</v>
      </c>
      <c r="Z170" s="19" t="str">
        <f aca="false">IF(E170="","",IF(T170="","ні","так"))</f>
        <v>ні</v>
      </c>
      <c r="AA170" s="19" t="n">
        <v>45996</v>
      </c>
      <c r="AB170" s="19" t="s">
        <v>58</v>
      </c>
      <c r="AC170" s="19"/>
      <c r="AD170" s="20" t="s">
        <v>1148</v>
      </c>
      <c r="AE170" s="21" t="n">
        <f aca="true">IF(AND(INT(YEARFRAC(I170,TODAY()))&gt;=25,INT(YEARFRAC(I170,TODAY()))&lt;=35),INT(YEARFRAC(I170,TODAY())),"")</f>
        <v>27</v>
      </c>
      <c r="AF170" s="21" t="str">
        <f aca="true">IF(AND(INT(YEARFRAC(I170,TODAY()))&gt;=36,INT(YEARFRAC(I170,TODAY()))&lt;=45),INT(YEARFRAC(I170,TODAY())),"")</f>
        <v/>
      </c>
      <c r="AG170" s="21" t="str">
        <f aca="true">IF(AND(INT(YEARFRAC(I170,TODAY()))&gt;=46,INT(YEARFRAC(I170,TODAY()))&lt;=50),INT(YEARFRAC(I170,TODAY())),"")</f>
        <v/>
      </c>
      <c r="AH170" s="12"/>
    </row>
    <row r="171" customFormat="false" ht="64.9" hidden="false" customHeight="false" outlineLevel="0" collapsed="false">
      <c r="A171" s="1" t="s">
        <v>1720</v>
      </c>
      <c r="B171" s="18" t="s">
        <v>1590</v>
      </c>
      <c r="C171" s="12" t="n">
        <v>8</v>
      </c>
      <c r="D171" s="12" t="s">
        <v>43</v>
      </c>
      <c r="E171" s="2" t="s">
        <v>1765</v>
      </c>
      <c r="F171" s="3" t="s">
        <v>1722</v>
      </c>
      <c r="H171" s="3" t="str">
        <f aca="false" t="array" ref="H171:H171">IF(
  ISBLANK(F171),
  "",
  IF(
    COUNTIF([4]Settings!G$1:G$609, F171) = 1,
    INDEX([4]Settings!H$1:H$609, MATCH(F171, [4]Settings!G$1:G$609, 0)),
    IFERROR(
      INDEX([4]Settings!H$1:H$609,
        MATCH(1,
          ([4]Settings!G$1:G$609=F171) * ([4]Settings!D$1:D$609=G171),
          0
        )
      ),
      ""
    )
  )
)</f>
        <v>Житомирська</v>
      </c>
      <c r="I171" s="18" t="n">
        <v>36661</v>
      </c>
      <c r="J171" s="1" t="s">
        <v>1766</v>
      </c>
      <c r="K171" s="19" t="s">
        <v>1767</v>
      </c>
      <c r="L171" s="5" t="s">
        <v>1768</v>
      </c>
      <c r="M171" s="19" t="s">
        <v>1769</v>
      </c>
      <c r="N171" s="19" t="s">
        <v>1770</v>
      </c>
      <c r="O171" s="3" t="s">
        <v>328</v>
      </c>
      <c r="P171" s="19" t="s">
        <v>1771</v>
      </c>
      <c r="Q171" s="19" t="s">
        <v>1772</v>
      </c>
      <c r="R171" s="19" t="s">
        <v>1773</v>
      </c>
      <c r="S171" s="5" t="s">
        <v>1774</v>
      </c>
      <c r="T171" s="3"/>
      <c r="U171" s="3" t="s">
        <v>56</v>
      </c>
      <c r="V171" s="2" t="n">
        <v>100</v>
      </c>
      <c r="W171" s="5"/>
      <c r="X171" s="19" t="n">
        <v>45997</v>
      </c>
      <c r="Y171" s="19" t="s">
        <v>1601</v>
      </c>
      <c r="Z171" s="19" t="str">
        <f aca="false">IF(E171="","",IF(T171="","ні","так"))</f>
        <v>ні</v>
      </c>
      <c r="AA171" s="19" t="n">
        <v>45997</v>
      </c>
      <c r="AB171" s="19" t="s">
        <v>58</v>
      </c>
      <c r="AC171" s="19"/>
      <c r="AD171" s="20"/>
      <c r="AE171" s="21" t="n">
        <f aca="true">IF(AND(INT(YEARFRAC(I171,TODAY()))&gt;=25,INT(YEARFRAC(I171,TODAY()))&lt;=35),INT(YEARFRAC(I171,TODAY())),"")</f>
        <v>25</v>
      </c>
      <c r="AF171" s="21" t="str">
        <f aca="true">IF(AND(INT(YEARFRAC(I171,TODAY()))&gt;=36,INT(YEARFRAC(I171,TODAY()))&lt;=45),INT(YEARFRAC(I171,TODAY())),"")</f>
        <v/>
      </c>
      <c r="AG171" s="21" t="str">
        <f aca="true">IF(AND(INT(YEARFRAC(I171,TODAY()))&gt;=46,INT(YEARFRAC(I171,TODAY()))&lt;=50),INT(YEARFRAC(I171,TODAY())),"")</f>
        <v/>
      </c>
      <c r="AH171" s="12"/>
    </row>
    <row r="172" customFormat="false" ht="77.6" hidden="false" customHeight="false" outlineLevel="0" collapsed="false">
      <c r="A172" s="1" t="s">
        <v>1775</v>
      </c>
      <c r="B172" s="18" t="s">
        <v>1590</v>
      </c>
      <c r="C172" s="12" t="n">
        <v>9</v>
      </c>
      <c r="D172" s="3" t="s">
        <v>43</v>
      </c>
      <c r="E172" s="3" t="s">
        <v>1776</v>
      </c>
      <c r="F172" s="3" t="s">
        <v>241</v>
      </c>
      <c r="H172" s="3" t="str">
        <f aca="false" t="array" ref="H172:H172">IF(
  ISBLANK(F172),
  "",
  IF(
    COUNTIF([4]Settings!G$1:G$609, F172) = 1,
    INDEX([4]Settings!H$1:H$609, MATCH(F172, [4]Settings!G$1:G$609, 0)),
    IFERROR(
      INDEX([4]Settings!H$1:H$609,
        MATCH(1,
          ([4]Settings!G$1:G$609=F172) * ([4]Settings!D$1:D$609=G172),
          0
        )
      ),
      ""
    )
  )
)</f>
        <v>Хмельницька</v>
      </c>
      <c r="I172" s="18" t="n">
        <v>32763</v>
      </c>
      <c r="J172" s="5" t="s">
        <v>1777</v>
      </c>
      <c r="K172" s="2" t="s">
        <v>1778</v>
      </c>
      <c r="L172" s="5" t="s">
        <v>1779</v>
      </c>
      <c r="M172" s="3" t="s">
        <v>1780</v>
      </c>
      <c r="N172" s="3" t="s">
        <v>1781</v>
      </c>
      <c r="O172" s="3" t="s">
        <v>93</v>
      </c>
      <c r="P172" s="3" t="s">
        <v>1782</v>
      </c>
      <c r="Q172" s="3" t="s">
        <v>1783</v>
      </c>
      <c r="R172" s="3" t="s">
        <v>1784</v>
      </c>
      <c r="S172" s="5" t="s">
        <v>1785</v>
      </c>
      <c r="T172" s="3"/>
      <c r="U172" s="3" t="s">
        <v>56</v>
      </c>
      <c r="V172" s="2" t="n">
        <v>100</v>
      </c>
      <c r="W172" s="5"/>
      <c r="X172" s="19" t="n">
        <v>45997</v>
      </c>
      <c r="Y172" s="19" t="s">
        <v>1601</v>
      </c>
      <c r="Z172" s="19" t="str">
        <f aca="false">IF(E172="","",IF(T172="","ні","так"))</f>
        <v>ні</v>
      </c>
      <c r="AA172" s="19" t="n">
        <v>45997</v>
      </c>
      <c r="AB172" s="19" t="s">
        <v>58</v>
      </c>
      <c r="AC172" s="19" t="s">
        <v>193</v>
      </c>
      <c r="AD172" s="20"/>
      <c r="AE172" s="21" t="str">
        <f aca="true">IF(AND(INT(YEARFRAC(I172,TODAY()))&gt;=25,INT(YEARFRAC(I172,TODAY()))&lt;=35),INT(YEARFRAC(I172,TODAY())),"")</f>
        <v/>
      </c>
      <c r="AF172" s="21" t="n">
        <f aca="true">IF(AND(INT(YEARFRAC(I172,TODAY()))&gt;=36,INT(YEARFRAC(I172,TODAY()))&lt;=45),INT(YEARFRAC(I172,TODAY())),"")</f>
        <v>36</v>
      </c>
      <c r="AG172" s="21" t="str">
        <f aca="true">IF(AND(INT(YEARFRAC(I172,TODAY()))&gt;=46,INT(YEARFRAC(I172,TODAY()))&lt;=50),INT(YEARFRAC(I172,TODAY())),"")</f>
        <v/>
      </c>
      <c r="AH172" s="12"/>
    </row>
    <row r="173" customFormat="false" ht="166.4" hidden="false" customHeight="false" outlineLevel="0" collapsed="false">
      <c r="A173" s="1" t="s">
        <v>1786</v>
      </c>
      <c r="B173" s="18" t="s">
        <v>1603</v>
      </c>
      <c r="C173" s="12" t="n">
        <v>10</v>
      </c>
      <c r="D173" s="12" t="s">
        <v>43</v>
      </c>
      <c r="E173" s="2" t="s">
        <v>1787</v>
      </c>
      <c r="F173" s="3" t="s">
        <v>159</v>
      </c>
      <c r="H173" s="3" t="str">
        <f aca="false" t="array" ref="H173:H173">IF(
  ISBLANK(F173),
  "",
  IF(
    COUNTIF([4]Settings!G$1:G$609, F173) = 1,
    INDEX([4]Settings!H$1:H$609, MATCH(F173, [4]Settings!G$1:G$609, 0)),
    IFERROR(
      INDEX([4]Settings!H$1:H$609,
        MATCH(1,
          ([4]Settings!G$1:G$609=F173) * ([4]Settings!D$1:D$609=G173),
          0
        )
      ),
      ""
    )
  )
)</f>
        <v>Кіровоградська</v>
      </c>
      <c r="I173" s="18" t="n">
        <v>29211</v>
      </c>
      <c r="J173" s="1" t="s">
        <v>1788</v>
      </c>
      <c r="K173" s="2" t="s">
        <v>1789</v>
      </c>
      <c r="L173" s="5" t="s">
        <v>1790</v>
      </c>
      <c r="M173" s="3" t="s">
        <v>669</v>
      </c>
      <c r="N173" s="3" t="s">
        <v>1791</v>
      </c>
      <c r="O173" s="3" t="s">
        <v>93</v>
      </c>
      <c r="P173" s="3" t="s">
        <v>1792</v>
      </c>
      <c r="Q173" s="3" t="s">
        <v>1793</v>
      </c>
      <c r="R173" s="3" t="s">
        <v>1794</v>
      </c>
      <c r="S173" s="5" t="s">
        <v>1795</v>
      </c>
      <c r="T173" s="3"/>
      <c r="U173" s="3" t="s">
        <v>56</v>
      </c>
      <c r="V173" s="2" t="n">
        <v>100</v>
      </c>
      <c r="W173" s="5"/>
      <c r="X173" s="19" t="n">
        <v>45997</v>
      </c>
      <c r="Y173" s="19" t="s">
        <v>1601</v>
      </c>
      <c r="Z173" s="19" t="str">
        <f aca="false">IF(E173="","",IF(T173="","ні","так"))</f>
        <v>ні</v>
      </c>
      <c r="AA173" s="19" t="n">
        <v>45997</v>
      </c>
      <c r="AB173" s="19" t="s">
        <v>58</v>
      </c>
      <c r="AC173" s="19"/>
      <c r="AD173" s="20"/>
      <c r="AE173" s="21" t="str">
        <f aca="true">IF(AND(INT(YEARFRAC(I173,TODAY()))&gt;=25,INT(YEARFRAC(I173,TODAY()))&lt;=35),INT(YEARFRAC(I173,TODAY())),"")</f>
        <v/>
      </c>
      <c r="AF173" s="21" t="n">
        <f aca="true">IF(AND(INT(YEARFRAC(I173,TODAY()))&gt;=36,INT(YEARFRAC(I173,TODAY()))&lt;=45),INT(YEARFRAC(I173,TODAY())),"")</f>
        <v>45</v>
      </c>
      <c r="AG173" s="21" t="str">
        <f aca="true">IF(AND(INT(YEARFRAC(I173,TODAY()))&gt;=46,INT(YEARFRAC(I173,TODAY()))&lt;=50),INT(YEARFRAC(I173,TODAY())),"")</f>
        <v/>
      </c>
      <c r="AH173" s="12"/>
    </row>
    <row r="174" customFormat="false" ht="64.9" hidden="false" customHeight="false" outlineLevel="0" collapsed="false">
      <c r="A174" s="1" t="s">
        <v>1796</v>
      </c>
      <c r="B174" s="18" t="s">
        <v>1590</v>
      </c>
      <c r="C174" s="12" t="n">
        <v>11</v>
      </c>
      <c r="D174" s="3" t="s">
        <v>43</v>
      </c>
      <c r="E174" s="3" t="s">
        <v>1797</v>
      </c>
      <c r="F174" s="3" t="s">
        <v>665</v>
      </c>
      <c r="H174" s="3" t="str">
        <f aca="false" t="array" ref="H174:H174">IF(
  ISBLANK(F174),
  "",
  IF(
    COUNTIF([4]Settings!G$1:G$609, F174) = 1,
    INDEX([4]Settings!H$1:H$609, MATCH(F174, [4]Settings!G$1:G$609, 0)),
    IFERROR(
      INDEX([4]Settings!H$1:H$609,
        MATCH(1,
          ([4]Settings!G$1:G$609=F174) * ([4]Settings!D$1:D$609=G174),
          0
        )
      ),
      ""
    )
  )
)</f>
        <v>Кіровоградська</v>
      </c>
      <c r="I174" s="18" t="n">
        <v>32419</v>
      </c>
      <c r="J174" s="1" t="s">
        <v>1798</v>
      </c>
      <c r="K174" s="2" t="s">
        <v>1799</v>
      </c>
      <c r="L174" s="5" t="s">
        <v>1800</v>
      </c>
      <c r="M174" s="3" t="s">
        <v>1801</v>
      </c>
      <c r="N174" s="3" t="s">
        <v>1802</v>
      </c>
      <c r="O174" s="3" t="s">
        <v>93</v>
      </c>
      <c r="P174" s="3" t="s">
        <v>1803</v>
      </c>
      <c r="Q174" s="3" t="s">
        <v>1804</v>
      </c>
      <c r="R174" s="3" t="s">
        <v>1805</v>
      </c>
      <c r="S174" s="5" t="s">
        <v>1806</v>
      </c>
      <c r="T174" s="3"/>
      <c r="U174" s="3" t="s">
        <v>56</v>
      </c>
      <c r="V174" s="2" t="n">
        <v>100</v>
      </c>
      <c r="W174" s="5"/>
      <c r="X174" s="19" t="n">
        <v>45997</v>
      </c>
      <c r="Y174" s="19" t="s">
        <v>1601</v>
      </c>
      <c r="Z174" s="19" t="str">
        <f aca="false">IF(E174="","",IF(T174="","ні","так"))</f>
        <v>ні</v>
      </c>
      <c r="AA174" s="19" t="n">
        <v>45899</v>
      </c>
      <c r="AB174" s="19" t="s">
        <v>58</v>
      </c>
      <c r="AC174" s="19"/>
      <c r="AD174" s="20"/>
      <c r="AE174" s="21" t="str">
        <f aca="true">IF(AND(INT(YEARFRAC(I174,TODAY()))&gt;=25,INT(YEARFRAC(I174,TODAY()))&lt;=35),INT(YEARFRAC(I174,TODAY())),"")</f>
        <v/>
      </c>
      <c r="AF174" s="21" t="n">
        <f aca="true">IF(AND(INT(YEARFRAC(I174,TODAY()))&gt;=36,INT(YEARFRAC(I174,TODAY()))&lt;=45),INT(YEARFRAC(I174,TODAY())),"")</f>
        <v>37</v>
      </c>
      <c r="AG174" s="21" t="str">
        <f aca="true">IF(AND(INT(YEARFRAC(I174,TODAY()))&gt;=46,INT(YEARFRAC(I174,TODAY()))&lt;=50),INT(YEARFRAC(I174,TODAY())),"")</f>
        <v/>
      </c>
      <c r="AH174" s="12"/>
    </row>
    <row r="175" customFormat="false" ht="153.7" hidden="false" customHeight="false" outlineLevel="0" collapsed="false">
      <c r="A175" s="1" t="s">
        <v>1686</v>
      </c>
      <c r="B175" s="18" t="s">
        <v>1590</v>
      </c>
      <c r="C175" s="12" t="n">
        <v>12</v>
      </c>
      <c r="D175" s="3" t="s">
        <v>43</v>
      </c>
      <c r="E175" s="3" t="s">
        <v>1807</v>
      </c>
      <c r="F175" s="3" t="s">
        <v>45</v>
      </c>
      <c r="H175" s="3" t="str">
        <f aca="false" t="array" ref="H175:H175">IF(
  ISBLANK(F175),
  "",
  IF(
    COUNTIF([4]Settings!G$1:G$609, F175) = 1,
    INDEX([4]Settings!H$1:H$609, MATCH(F175, [4]Settings!G$1:G$609, 0)),
    IFERROR(
      INDEX([4]Settings!H$1:H$609,
        MATCH(1,
          ([4]Settings!G$1:G$609=F175) * ([4]Settings!D$1:D$609=G175),
          0
        )
      ),
      ""
    )
  )
)</f>
        <v>Житомирська</v>
      </c>
      <c r="I175" s="18" t="n">
        <v>29604</v>
      </c>
      <c r="J175" s="1" t="s">
        <v>1808</v>
      </c>
      <c r="K175" s="2" t="s">
        <v>1809</v>
      </c>
      <c r="L175" s="5" t="s">
        <v>1810</v>
      </c>
      <c r="M175" s="3" t="s">
        <v>1811</v>
      </c>
      <c r="N175" s="3" t="s">
        <v>1812</v>
      </c>
      <c r="O175" s="3" t="s">
        <v>51</v>
      </c>
      <c r="P175" s="3" t="s">
        <v>1813</v>
      </c>
      <c r="Q175" s="3" t="s">
        <v>1814</v>
      </c>
      <c r="R175" s="3" t="s">
        <v>1815</v>
      </c>
      <c r="S175" s="5" t="s">
        <v>1816</v>
      </c>
      <c r="T175" s="3"/>
      <c r="U175" s="3" t="s">
        <v>56</v>
      </c>
      <c r="V175" s="2" t="n">
        <v>100</v>
      </c>
      <c r="W175" s="5"/>
      <c r="X175" s="19" t="n">
        <v>45997</v>
      </c>
      <c r="Y175" s="19" t="s">
        <v>1601</v>
      </c>
      <c r="Z175" s="19" t="str">
        <f aca="false">IF(E175="","",IF(T175="","ні","так"))</f>
        <v>ні</v>
      </c>
      <c r="AA175" s="19" t="n">
        <v>45997</v>
      </c>
      <c r="AB175" s="19" t="s">
        <v>58</v>
      </c>
      <c r="AC175" s="19" t="s">
        <v>193</v>
      </c>
      <c r="AD175" s="20"/>
      <c r="AE175" s="21" t="str">
        <f aca="true">IF(AND(INT(YEARFRAC(I175,TODAY()))&gt;=25,INT(YEARFRAC(I175,TODAY()))&lt;=35),INT(YEARFRAC(I175,TODAY())),"")</f>
        <v/>
      </c>
      <c r="AF175" s="21" t="n">
        <f aca="true">IF(AND(INT(YEARFRAC(I175,TODAY()))&gt;=36,INT(YEARFRAC(I175,TODAY()))&lt;=45),INT(YEARFRAC(I175,TODAY())),"")</f>
        <v>44</v>
      </c>
      <c r="AG175" s="21" t="str">
        <f aca="true">IF(AND(INT(YEARFRAC(I175,TODAY()))&gt;=46,INT(YEARFRAC(I175,TODAY()))&lt;=50),INT(YEARFRAC(I175,TODAY())),"")</f>
        <v/>
      </c>
      <c r="AH175" s="12"/>
    </row>
    <row r="176" customFormat="false" ht="141" hidden="false" customHeight="false" outlineLevel="0" collapsed="false">
      <c r="A176" s="1" t="s">
        <v>1817</v>
      </c>
      <c r="B176" s="18" t="s">
        <v>1590</v>
      </c>
      <c r="C176" s="12" t="n">
        <v>13</v>
      </c>
      <c r="D176" s="3" t="s">
        <v>43</v>
      </c>
      <c r="E176" s="3" t="s">
        <v>1818</v>
      </c>
      <c r="F176" s="3" t="s">
        <v>87</v>
      </c>
      <c r="H176" s="3" t="str">
        <f aca="false" t="array" ref="H176:H176">IF(
  ISBLANK(F176),
  "",
  IF(
    COUNTIF([4]Settings!G$1:G$609, F176) = 1,
    INDEX([4]Settings!H$1:H$609, MATCH(F176, [4]Settings!G$1:G$609, 0)),
    IFERROR(
      INDEX([4]Settings!H$1:H$609,
        MATCH(1,
          ([4]Settings!G$1:G$609=F176) * ([4]Settings!D$1:D$609=G176),
          0
        )
      ),
      ""
    )
  )
)</f>
        <v>Вінницька</v>
      </c>
      <c r="I176" s="18" t="n">
        <v>35873</v>
      </c>
      <c r="J176" s="5" t="s">
        <v>1819</v>
      </c>
      <c r="K176" s="2" t="s">
        <v>1820</v>
      </c>
      <c r="L176" s="5" t="s">
        <v>1821</v>
      </c>
      <c r="M176" s="3" t="s">
        <v>1822</v>
      </c>
      <c r="N176" s="3" t="s">
        <v>1823</v>
      </c>
      <c r="O176" s="3" t="s">
        <v>295</v>
      </c>
      <c r="P176" s="3" t="s">
        <v>1824</v>
      </c>
      <c r="Q176" s="3" t="s">
        <v>1825</v>
      </c>
      <c r="R176" s="3" t="s">
        <v>1826</v>
      </c>
      <c r="S176" s="5" t="s">
        <v>1827</v>
      </c>
      <c r="T176" s="3"/>
      <c r="U176" s="3" t="s">
        <v>56</v>
      </c>
      <c r="V176" s="2" t="n">
        <v>100</v>
      </c>
      <c r="W176" s="5"/>
      <c r="X176" s="19" t="n">
        <v>45997</v>
      </c>
      <c r="Y176" s="19" t="s">
        <v>1601</v>
      </c>
      <c r="Z176" s="19" t="str">
        <f aca="false">IF(E176="","",IF(T176="","ні","так"))</f>
        <v>ні</v>
      </c>
      <c r="AA176" s="19" t="n">
        <v>45997</v>
      </c>
      <c r="AB176" s="19" t="s">
        <v>58</v>
      </c>
      <c r="AC176" s="19" t="s">
        <v>193</v>
      </c>
      <c r="AD176" s="20" t="s">
        <v>1708</v>
      </c>
      <c r="AE176" s="21" t="n">
        <f aca="true">IF(AND(INT(YEARFRAC(I176,TODAY()))&gt;=25,INT(YEARFRAC(I176,TODAY()))&lt;=35),INT(YEARFRAC(I176,TODAY())),"")</f>
        <v>27</v>
      </c>
      <c r="AF176" s="21" t="str">
        <f aca="true">IF(AND(INT(YEARFRAC(I176,TODAY()))&gt;=36,INT(YEARFRAC(I176,TODAY()))&lt;=45),INT(YEARFRAC(I176,TODAY())),"")</f>
        <v/>
      </c>
      <c r="AG176" s="21" t="str">
        <f aca="true">IF(AND(INT(YEARFRAC(I176,TODAY()))&gt;=46,INT(YEARFRAC(I176,TODAY()))&lt;=50),INT(YEARFRAC(I176,TODAY())),"")</f>
        <v/>
      </c>
      <c r="AH176" s="12"/>
    </row>
    <row r="177" customFormat="false" ht="217.15" hidden="false" customHeight="false" outlineLevel="0" collapsed="false">
      <c r="A177" s="1" t="s">
        <v>1828</v>
      </c>
      <c r="B177" s="18" t="s">
        <v>1590</v>
      </c>
      <c r="C177" s="12" t="n">
        <v>14</v>
      </c>
      <c r="D177" s="3" t="s">
        <v>43</v>
      </c>
      <c r="E177" s="3" t="s">
        <v>1829</v>
      </c>
      <c r="F177" s="3" t="s">
        <v>75</v>
      </c>
      <c r="H177" s="3" t="str">
        <f aca="false" t="array" ref="H177:H177">IF(
  ISBLANK(F177),
  "",
  IF(
    COUNTIF([4]Settings!G$1:G$609, F177) = 1,
    INDEX([4]Settings!H$1:H$609, MATCH(F177, [4]Settings!G$1:G$609, 0)),
    IFERROR(
      INDEX([4]Settings!H$1:H$609,
        MATCH(1,
          ([4]Settings!G$1:G$609=F177) * ([4]Settings!D$1:D$609=G177),
          0
        )
      ),
      ""
    )
  )
)</f>
        <v>Вінницька</v>
      </c>
      <c r="I177" s="18" t="n">
        <v>28827</v>
      </c>
      <c r="J177" s="1" t="s">
        <v>1830</v>
      </c>
      <c r="K177" s="2" t="s">
        <v>1831</v>
      </c>
      <c r="L177" s="5" t="s">
        <v>1832</v>
      </c>
      <c r="M177" s="3" t="s">
        <v>1833</v>
      </c>
      <c r="N177" s="3" t="s">
        <v>1834</v>
      </c>
      <c r="O177" s="3" t="s">
        <v>51</v>
      </c>
      <c r="P177" s="3" t="s">
        <v>1835</v>
      </c>
      <c r="Q177" s="3" t="s">
        <v>898</v>
      </c>
      <c r="R177" s="3" t="s">
        <v>1836</v>
      </c>
      <c r="S177" s="5" t="s">
        <v>1837</v>
      </c>
      <c r="T177" s="3"/>
      <c r="U177" s="3" t="s">
        <v>56</v>
      </c>
      <c r="V177" s="2" t="n">
        <v>100</v>
      </c>
      <c r="W177" s="5"/>
      <c r="X177" s="19" t="n">
        <v>45997</v>
      </c>
      <c r="Y177" s="19" t="s">
        <v>1601</v>
      </c>
      <c r="Z177" s="19" t="str">
        <f aca="false">IF(E177="","",IF(T177="","ні","так"))</f>
        <v>ні</v>
      </c>
      <c r="AA177" s="19" t="n">
        <v>45997</v>
      </c>
      <c r="AB177" s="19" t="s">
        <v>58</v>
      </c>
      <c r="AC177" s="19" t="s">
        <v>59</v>
      </c>
      <c r="AD177" s="20"/>
      <c r="AE177" s="21" t="str">
        <f aca="true">IF(AND(INT(YEARFRAC(I177,TODAY()))&gt;=25,INT(YEARFRAC(I177,TODAY()))&lt;=35),INT(YEARFRAC(I177,TODAY())),"")</f>
        <v/>
      </c>
      <c r="AF177" s="21" t="str">
        <f aca="true">IF(AND(INT(YEARFRAC(I177,TODAY()))&gt;=36,INT(YEARFRAC(I177,TODAY()))&lt;=45),INT(YEARFRAC(I177,TODAY())),"")</f>
        <v/>
      </c>
      <c r="AG177" s="21" t="n">
        <f aca="true">IF(AND(INT(YEARFRAC(I177,TODAY()))&gt;=46,INT(YEARFRAC(I177,TODAY()))&lt;=50),INT(YEARFRAC(I177,TODAY())),"")</f>
        <v>47</v>
      </c>
      <c r="AH177" s="12"/>
    </row>
    <row r="178" customFormat="false" ht="115.65" hidden="false" customHeight="false" outlineLevel="0" collapsed="false">
      <c r="A178" s="1" t="s">
        <v>1838</v>
      </c>
      <c r="B178" s="18" t="s">
        <v>1603</v>
      </c>
      <c r="C178" s="12" t="n">
        <v>15</v>
      </c>
      <c r="D178" s="12" t="s">
        <v>43</v>
      </c>
      <c r="E178" s="2" t="s">
        <v>1839</v>
      </c>
      <c r="F178" s="3" t="s">
        <v>700</v>
      </c>
      <c r="H178" s="3" t="str">
        <f aca="false" t="array" ref="H178:H178">IF(
  ISBLANK(F178),
  "",
  IF(
    COUNTIF([4]Settings!G$1:G$609, F178) = 1,
    INDEX([4]Settings!H$1:H$609, MATCH(F178, [4]Settings!G$1:G$609, 0)),
    IFERROR(
      INDEX([4]Settings!H$1:H$609,
        MATCH(1,
          ([4]Settings!G$1:G$609=F178) * ([4]Settings!D$1:D$609=G178),
          0
        )
      ),
      ""
    )
  )
)</f>
        <v>Кіровоградська</v>
      </c>
      <c r="I178" s="18" t="n">
        <v>36528</v>
      </c>
      <c r="J178" s="1" t="s">
        <v>1840</v>
      </c>
      <c r="K178" s="3" t="s">
        <v>1841</v>
      </c>
      <c r="L178" s="5" t="s">
        <v>1842</v>
      </c>
      <c r="M178" s="3" t="s">
        <v>1843</v>
      </c>
      <c r="N178" s="3" t="s">
        <v>1844</v>
      </c>
      <c r="O178" s="3" t="s">
        <v>51</v>
      </c>
      <c r="P178" s="3" t="s">
        <v>1845</v>
      </c>
      <c r="Q178" s="3" t="s">
        <v>530</v>
      </c>
      <c r="R178" s="3" t="s">
        <v>1846</v>
      </c>
      <c r="S178" s="5" t="s">
        <v>1847</v>
      </c>
      <c r="T178" s="3"/>
      <c r="U178" s="3" t="s">
        <v>56</v>
      </c>
      <c r="V178" s="2" t="n">
        <v>100</v>
      </c>
      <c r="W178" s="5"/>
      <c r="X178" s="19" t="n">
        <v>45997</v>
      </c>
      <c r="Y178" s="19" t="s">
        <v>1601</v>
      </c>
      <c r="Z178" s="19" t="str">
        <f aca="false">IF(E178="","",IF(T178="","ні","так"))</f>
        <v>ні</v>
      </c>
      <c r="AA178" s="19" t="n">
        <v>45996</v>
      </c>
      <c r="AB178" s="19" t="s">
        <v>58</v>
      </c>
      <c r="AC178" s="19" t="s">
        <v>111</v>
      </c>
      <c r="AD178" s="20" t="s">
        <v>1708</v>
      </c>
      <c r="AE178" s="21" t="n">
        <f aca="true">IF(AND(INT(YEARFRAC(I178,TODAY()))&gt;=25,INT(YEARFRAC(I178,TODAY()))&lt;=35),INT(YEARFRAC(I178,TODAY())),"")</f>
        <v>25</v>
      </c>
      <c r="AF178" s="21" t="str">
        <f aca="true">IF(AND(INT(YEARFRAC(I178,TODAY()))&gt;=36,INT(YEARFRAC(I178,TODAY()))&lt;=45),INT(YEARFRAC(I178,TODAY())),"")</f>
        <v/>
      </c>
      <c r="AG178" s="21" t="str">
        <f aca="true">IF(AND(INT(YEARFRAC(I178,TODAY()))&gt;=46,INT(YEARFRAC(I178,TODAY()))&lt;=50),INT(YEARFRAC(I178,TODAY())),"")</f>
        <v/>
      </c>
      <c r="AH178" s="12"/>
    </row>
    <row r="179" customFormat="false" ht="52.2" hidden="false" customHeight="false" outlineLevel="0" collapsed="false">
      <c r="A179" s="1" t="s">
        <v>1848</v>
      </c>
      <c r="B179" s="18" t="s">
        <v>1590</v>
      </c>
      <c r="C179" s="12" t="n">
        <v>16</v>
      </c>
      <c r="D179" s="12" t="s">
        <v>43</v>
      </c>
      <c r="E179" s="3" t="s">
        <v>1849</v>
      </c>
      <c r="F179" s="3" t="s">
        <v>218</v>
      </c>
      <c r="H179" s="3" t="str">
        <f aca="false" t="array" ref="H179:H179">IF(
  ISBLANK(F179),
  "",
  IF(
    COUNTIF([4]Settings!G$1:G$609, F179) = 1,
    INDEX([4]Settings!H$1:H$609, MATCH(F179, [4]Settings!G$1:G$609, 0)),
    IFERROR(
      INDEX([4]Settings!H$1:H$609,
        MATCH(1,
          ([4]Settings!G$1:G$609=F179) * ([4]Settings!D$1:D$609=G179),
          0
        )
      ),
      ""
    )
  )
)</f>
        <v>Житомирська</v>
      </c>
      <c r="I179" s="18" t="n">
        <v>34390</v>
      </c>
      <c r="J179" s="1" t="s">
        <v>1850</v>
      </c>
      <c r="K179" s="2" t="s">
        <v>1851</v>
      </c>
      <c r="L179" s="5" t="s">
        <v>1852</v>
      </c>
      <c r="M179" s="3" t="s">
        <v>1853</v>
      </c>
      <c r="N179" s="3" t="s">
        <v>1854</v>
      </c>
      <c r="O179" s="3" t="s">
        <v>51</v>
      </c>
      <c r="P179" s="3" t="s">
        <v>1855</v>
      </c>
      <c r="Q179" s="3" t="s">
        <v>1856</v>
      </c>
      <c r="R179" s="3" t="s">
        <v>1857</v>
      </c>
      <c r="S179" s="5" t="s">
        <v>1858</v>
      </c>
      <c r="T179" s="3"/>
      <c r="U179" s="3" t="s">
        <v>56</v>
      </c>
      <c r="V179" s="2" t="n">
        <v>100</v>
      </c>
      <c r="W179" s="5"/>
      <c r="X179" s="19" t="n">
        <v>45997</v>
      </c>
      <c r="Y179" s="19" t="s">
        <v>1601</v>
      </c>
      <c r="Z179" s="19" t="str">
        <f aca="false">IF(E179="","",IF(T179="","ні","так"))</f>
        <v>ні</v>
      </c>
      <c r="AA179" s="19" t="n">
        <v>45997</v>
      </c>
      <c r="AB179" s="19" t="s">
        <v>58</v>
      </c>
      <c r="AC179" s="19"/>
      <c r="AD179" s="20" t="s">
        <v>1708</v>
      </c>
      <c r="AE179" s="21" t="n">
        <f aca="true">IF(AND(INT(YEARFRAC(I179,TODAY()))&gt;=25,INT(YEARFRAC(I179,TODAY()))&lt;=35),INT(YEARFRAC(I179,TODAY())),"")</f>
        <v>31</v>
      </c>
      <c r="AF179" s="21" t="str">
        <f aca="true">IF(AND(INT(YEARFRAC(I179,TODAY()))&gt;=36,INT(YEARFRAC(I179,TODAY()))&lt;=45),INT(YEARFRAC(I179,TODAY())),"")</f>
        <v/>
      </c>
      <c r="AG179" s="21" t="str">
        <f aca="true">IF(AND(INT(YEARFRAC(I179,TODAY()))&gt;=46,INT(YEARFRAC(I179,TODAY()))&lt;=50),INT(YEARFRAC(I179,TODAY())),"")</f>
        <v/>
      </c>
      <c r="AH179" s="12"/>
    </row>
    <row r="180" customFormat="false" ht="16.15" hidden="false" customHeight="false" outlineLevel="0" collapsed="false">
      <c r="C180" s="12"/>
      <c r="D180" s="12"/>
      <c r="E180" s="24"/>
      <c r="F180" s="12"/>
      <c r="G180" s="25"/>
      <c r="H180" s="12"/>
      <c r="I180" s="26"/>
      <c r="J180" s="27"/>
      <c r="K180" s="24"/>
      <c r="L180" s="20"/>
      <c r="M180" s="24"/>
      <c r="N180" s="24"/>
      <c r="O180" s="3"/>
      <c r="P180" s="24"/>
      <c r="Q180" s="24"/>
      <c r="R180" s="24"/>
      <c r="S180" s="20"/>
      <c r="T180" s="24"/>
      <c r="U180" s="12"/>
      <c r="V180" s="24"/>
      <c r="W180" s="27"/>
      <c r="X180" s="28"/>
      <c r="Y180" s="28"/>
      <c r="Z180" s="19"/>
      <c r="AA180" s="19"/>
      <c r="AB180" s="19"/>
      <c r="AC180" s="19"/>
      <c r="AD180" s="20"/>
      <c r="AE180" s="21" t="str">
        <f aca="true">IF(AND(INT(YEARFRAC(I180,TODAY()))&gt;=25,INT(YEARFRAC(I180,TODAY()))&lt;=35),INT(YEARFRAC(I180,TODAY())),"")</f>
        <v/>
      </c>
      <c r="AF180" s="21" t="str">
        <f aca="true">IF(AND(INT(YEARFRAC(I180,TODAY()))&gt;=36,INT(YEARFRAC(I180,TODAY()))&lt;=45),INT(YEARFRAC(I180,TODAY())),"")</f>
        <v/>
      </c>
      <c r="AG180" s="21" t="str">
        <f aca="true">IF(AND(INT(YEARFRAC(I180,TODAY()))&gt;=46,INT(YEARFRAC(I180,TODAY()))&lt;=50),INT(YEARFRAC(I180,TODAY())),"")</f>
        <v/>
      </c>
      <c r="AH180" s="12"/>
    </row>
    <row r="181" customFormat="false" ht="16.15" hidden="false" customHeight="false" outlineLevel="0" collapsed="false">
      <c r="C181" s="12"/>
      <c r="D181" s="12"/>
      <c r="E181" s="24"/>
      <c r="F181" s="12"/>
      <c r="G181" s="25"/>
      <c r="H181" s="12"/>
      <c r="I181" s="26"/>
      <c r="J181" s="27"/>
      <c r="K181" s="24"/>
      <c r="L181" s="20"/>
      <c r="M181" s="24"/>
      <c r="N181" s="24"/>
      <c r="O181" s="3"/>
      <c r="P181" s="24"/>
      <c r="Q181" s="24"/>
      <c r="R181" s="24"/>
      <c r="S181" s="20"/>
      <c r="T181" s="24"/>
      <c r="U181" s="12"/>
      <c r="V181" s="24"/>
      <c r="W181" s="27"/>
      <c r="X181" s="28"/>
      <c r="Y181" s="28"/>
      <c r="Z181" s="19"/>
      <c r="AA181" s="19"/>
      <c r="AB181" s="19"/>
      <c r="AC181" s="19"/>
      <c r="AD181" s="20"/>
      <c r="AE181" s="21" t="str">
        <f aca="true">IF(AND(INT(YEARFRAC(I181,TODAY()))&gt;=25,INT(YEARFRAC(I181,TODAY()))&lt;=35),INT(YEARFRAC(I181,TODAY())),"")</f>
        <v/>
      </c>
      <c r="AF181" s="21" t="str">
        <f aca="true">IF(AND(INT(YEARFRAC(I181,TODAY()))&gt;=36,INT(YEARFRAC(I181,TODAY()))&lt;=45),INT(YEARFRAC(I181,TODAY())),"")</f>
        <v/>
      </c>
      <c r="AG181" s="21" t="str">
        <f aca="true">IF(AND(INT(YEARFRAC(I181,TODAY()))&gt;=46,INT(YEARFRAC(I181,TODAY()))&lt;=50),INT(YEARFRAC(I181,TODAY())),"")</f>
        <v/>
      </c>
      <c r="AH181" s="12"/>
    </row>
    <row r="182" customFormat="false" ht="16.15" hidden="false" customHeight="false" outlineLevel="0" collapsed="false">
      <c r="C182" s="24"/>
      <c r="D182" s="24"/>
      <c r="E182" s="24"/>
      <c r="F182" s="12"/>
      <c r="G182" s="25"/>
      <c r="H182" s="12"/>
      <c r="I182" s="26"/>
      <c r="J182" s="27"/>
      <c r="K182" s="24"/>
      <c r="L182" s="20"/>
      <c r="M182" s="24"/>
      <c r="N182" s="24"/>
      <c r="O182" s="3"/>
      <c r="P182" s="24"/>
      <c r="Q182" s="24"/>
      <c r="R182" s="24"/>
      <c r="S182" s="20"/>
      <c r="T182" s="24"/>
      <c r="U182" s="24"/>
      <c r="V182" s="24"/>
      <c r="W182" s="27"/>
      <c r="X182" s="24"/>
      <c r="Y182" s="24"/>
      <c r="Z182" s="19"/>
      <c r="AA182" s="19"/>
      <c r="AB182" s="19"/>
      <c r="AC182" s="19"/>
      <c r="AD182" s="20"/>
      <c r="AE182" s="21" t="str">
        <f aca="true">IF(AND(INT(YEARFRAC(I182,TODAY()))&gt;=25,INT(YEARFRAC(I182,TODAY()))&lt;=35),INT(YEARFRAC(I182,TODAY())),"")</f>
        <v/>
      </c>
      <c r="AF182" s="21" t="str">
        <f aca="true">IF(AND(INT(YEARFRAC(I182,TODAY()))&gt;=36,INT(YEARFRAC(I182,TODAY()))&lt;=45),INT(YEARFRAC(I182,TODAY())),"")</f>
        <v/>
      </c>
      <c r="AG182" s="21" t="str">
        <f aca="true">IF(AND(INT(YEARFRAC(I182,TODAY()))&gt;=46,INT(YEARFRAC(I182,TODAY()))&lt;=50),INT(YEARFRAC(I182,TODAY())),"")</f>
        <v/>
      </c>
      <c r="AH182" s="12"/>
    </row>
    <row r="183" customFormat="false" ht="16.15" hidden="false" customHeight="false" outlineLevel="0" collapsed="false">
      <c r="C183" s="24"/>
      <c r="D183" s="24"/>
      <c r="E183" s="24"/>
      <c r="F183" s="12"/>
      <c r="G183" s="25"/>
      <c r="H183" s="12"/>
      <c r="I183" s="26"/>
      <c r="J183" s="27"/>
      <c r="K183" s="24"/>
      <c r="L183" s="20"/>
      <c r="M183" s="24"/>
      <c r="N183" s="24"/>
      <c r="O183" s="3"/>
      <c r="P183" s="24"/>
      <c r="Q183" s="24"/>
      <c r="R183" s="24"/>
      <c r="S183" s="20"/>
      <c r="T183" s="24"/>
      <c r="U183" s="24"/>
      <c r="V183" s="24"/>
      <c r="W183" s="27"/>
      <c r="X183" s="24"/>
      <c r="Y183" s="24"/>
      <c r="Z183" s="19"/>
      <c r="AA183" s="19"/>
      <c r="AB183" s="19"/>
      <c r="AC183" s="19"/>
      <c r="AD183" s="20"/>
      <c r="AE183" s="21" t="str">
        <f aca="true">IF(AND(INT(YEARFRAC(I183,TODAY()))&gt;=25,INT(YEARFRAC(I183,TODAY()))&lt;=35),INT(YEARFRAC(I183,TODAY())),"")</f>
        <v/>
      </c>
      <c r="AF183" s="21" t="str">
        <f aca="true">IF(AND(INT(YEARFRAC(I183,TODAY()))&gt;=36,INT(YEARFRAC(I183,TODAY()))&lt;=45),INT(YEARFRAC(I183,TODAY())),"")</f>
        <v/>
      </c>
      <c r="AG183" s="21" t="str">
        <f aca="true">IF(AND(INT(YEARFRAC(I183,TODAY()))&gt;=46,INT(YEARFRAC(I183,TODAY()))&lt;=50),INT(YEARFRAC(I183,TODAY())),"")</f>
        <v/>
      </c>
      <c r="AH183" s="12"/>
    </row>
    <row r="184" customFormat="false" ht="16.15" hidden="false" customHeight="false" outlineLevel="0" collapsed="false">
      <c r="G184" s="25"/>
      <c r="O184" s="3"/>
      <c r="Z184" s="19"/>
      <c r="AA184" s="19"/>
      <c r="AB184" s="19"/>
      <c r="AC184" s="19"/>
      <c r="AE184" s="21" t="str">
        <f aca="true">IF(AND(INT(YEARFRAC(I184,TODAY()))&gt;=25,INT(YEARFRAC(I184,TODAY()))&lt;=35),INT(YEARFRAC(I184,TODAY())),"")</f>
        <v/>
      </c>
      <c r="AF184" s="21" t="str">
        <f aca="true">IF(AND(INT(YEARFRAC(I184,TODAY()))&gt;=36,INT(YEARFRAC(I184,TODAY()))&lt;=45),INT(YEARFRAC(I184,TODAY())),"")</f>
        <v/>
      </c>
      <c r="AG184" s="21" t="str">
        <f aca="true">IF(AND(INT(YEARFRAC(I184,TODAY()))&gt;=46,INT(YEARFRAC(I184,TODAY()))&lt;=50),INT(YEARFRAC(I184,TODAY())),"")</f>
        <v/>
      </c>
    </row>
    <row r="185" customFormat="false" ht="16.15" hidden="false" customHeight="false" outlineLevel="0" collapsed="false">
      <c r="G185" s="25"/>
      <c r="O185" s="3"/>
      <c r="Z185" s="19"/>
      <c r="AA185" s="19"/>
      <c r="AB185" s="19"/>
      <c r="AC185" s="19"/>
      <c r="AE185" s="21" t="str">
        <f aca="true">IF(AND(INT(YEARFRAC(I185,TODAY()))&gt;=25,INT(YEARFRAC(I185,TODAY()))&lt;=35),INT(YEARFRAC(I185,TODAY())),"")</f>
        <v/>
      </c>
      <c r="AF185" s="21" t="str">
        <f aca="true">IF(AND(INT(YEARFRAC(I185,TODAY()))&gt;=36,INT(YEARFRAC(I185,TODAY()))&lt;=45),INT(YEARFRAC(I185,TODAY())),"")</f>
        <v/>
      </c>
      <c r="AG185" s="21" t="str">
        <f aca="true">IF(AND(INT(YEARFRAC(I185,TODAY()))&gt;=46,INT(YEARFRAC(I185,TODAY()))&lt;=50),INT(YEARFRAC(I185,TODAY())),"")</f>
        <v/>
      </c>
    </row>
    <row r="186" customFormat="false" ht="16.15" hidden="false" customHeight="false" outlineLevel="0" collapsed="false">
      <c r="G186" s="25"/>
      <c r="O186" s="3"/>
      <c r="Z186" s="19"/>
      <c r="AA186" s="19"/>
      <c r="AB186" s="19"/>
      <c r="AC186" s="19"/>
      <c r="AE186" s="21" t="str">
        <f aca="true">IF(AND(INT(YEARFRAC(I186,TODAY()))&gt;=25,INT(YEARFRAC(I186,TODAY()))&lt;=35),INT(YEARFRAC(I186,TODAY())),"")</f>
        <v/>
      </c>
      <c r="AF186" s="21" t="str">
        <f aca="true">IF(AND(INT(YEARFRAC(I186,TODAY()))&gt;=36,INT(YEARFRAC(I186,TODAY()))&lt;=45),INT(YEARFRAC(I186,TODAY())),"")</f>
        <v/>
      </c>
      <c r="AG186" s="21" t="str">
        <f aca="true">IF(AND(INT(YEARFRAC(I186,TODAY()))&gt;=46,INT(YEARFRAC(I186,TODAY()))&lt;=50),INT(YEARFRAC(I186,TODAY())),"")</f>
        <v/>
      </c>
    </row>
    <row r="187" customFormat="false" ht="16.15" hidden="false" customHeight="false" outlineLevel="0" collapsed="false">
      <c r="G187" s="25"/>
      <c r="O187" s="3"/>
      <c r="Z187" s="19"/>
      <c r="AA187" s="19"/>
      <c r="AB187" s="19"/>
      <c r="AC187" s="19"/>
      <c r="AE187" s="21" t="str">
        <f aca="true">IF(AND(INT(YEARFRAC(I187,TODAY()))&gt;=25,INT(YEARFRAC(I187,TODAY()))&lt;=35),INT(YEARFRAC(I187,TODAY())),"")</f>
        <v/>
      </c>
      <c r="AF187" s="21" t="str">
        <f aca="true">IF(AND(INT(YEARFRAC(I187,TODAY()))&gt;=36,INT(YEARFRAC(I187,TODAY()))&lt;=45),INT(YEARFRAC(I187,TODAY())),"")</f>
        <v/>
      </c>
      <c r="AG187" s="21" t="str">
        <f aca="true">IF(AND(INT(YEARFRAC(I187,TODAY()))&gt;=46,INT(YEARFRAC(I187,TODAY()))&lt;=50),INT(YEARFRAC(I187,TODAY())),"")</f>
        <v/>
      </c>
    </row>
    <row r="188" customFormat="false" ht="16.15" hidden="false" customHeight="false" outlineLevel="0" collapsed="false">
      <c r="G188" s="25"/>
      <c r="O188" s="3"/>
      <c r="Z188" s="19"/>
      <c r="AA188" s="19"/>
      <c r="AB188" s="19"/>
      <c r="AC188" s="19"/>
      <c r="AE188" s="21" t="str">
        <f aca="true">IF(AND(INT(YEARFRAC(I188,TODAY()))&gt;=25,INT(YEARFRAC(I188,TODAY()))&lt;=35),INT(YEARFRAC(I188,TODAY())),"")</f>
        <v/>
      </c>
      <c r="AF188" s="21" t="str">
        <f aca="true">IF(AND(INT(YEARFRAC(I188,TODAY()))&gt;=36,INT(YEARFRAC(I188,TODAY()))&lt;=45),INT(YEARFRAC(I188,TODAY())),"")</f>
        <v/>
      </c>
      <c r="AG188" s="21" t="str">
        <f aca="true">IF(AND(INT(YEARFRAC(I188,TODAY()))&gt;=46,INT(YEARFRAC(I188,TODAY()))&lt;=50),INT(YEARFRAC(I188,TODAY())),"")</f>
        <v/>
      </c>
    </row>
    <row r="189" customFormat="false" ht="16.15" hidden="false" customHeight="false" outlineLevel="0" collapsed="false">
      <c r="G189" s="25"/>
      <c r="O189" s="3"/>
      <c r="Z189" s="19"/>
      <c r="AA189" s="19"/>
      <c r="AB189" s="19"/>
      <c r="AC189" s="19"/>
      <c r="AE189" s="21" t="str">
        <f aca="true">IF(AND(INT(YEARFRAC(I189,TODAY()))&gt;=25,INT(YEARFRAC(I189,TODAY()))&lt;=35),INT(YEARFRAC(I189,TODAY())),"")</f>
        <v/>
      </c>
      <c r="AF189" s="21" t="str">
        <f aca="true">IF(AND(INT(YEARFRAC(I189,TODAY()))&gt;=36,INT(YEARFRAC(I189,TODAY()))&lt;=45),INT(YEARFRAC(I189,TODAY())),"")</f>
        <v/>
      </c>
      <c r="AG189" s="21" t="str">
        <f aca="true">IF(AND(INT(YEARFRAC(I189,TODAY()))&gt;=46,INT(YEARFRAC(I189,TODAY()))&lt;=50),INT(YEARFRAC(I189,TODAY())),"")</f>
        <v/>
      </c>
    </row>
    <row r="190" customFormat="false" ht="16.15" hidden="false" customHeight="false" outlineLevel="0" collapsed="false">
      <c r="G190" s="25"/>
      <c r="O190" s="3"/>
      <c r="Z190" s="19"/>
      <c r="AA190" s="19"/>
      <c r="AB190" s="19"/>
      <c r="AC190" s="19"/>
      <c r="AE190" s="21" t="str">
        <f aca="true">IF(AND(INT(YEARFRAC(I190,TODAY()))&gt;=25,INT(YEARFRAC(I190,TODAY()))&lt;=35),INT(YEARFRAC(I190,TODAY())),"")</f>
        <v/>
      </c>
      <c r="AF190" s="21" t="str">
        <f aca="true">IF(AND(INT(YEARFRAC(I190,TODAY()))&gt;=36,INT(YEARFRAC(I190,TODAY()))&lt;=45),INT(YEARFRAC(I190,TODAY())),"")</f>
        <v/>
      </c>
      <c r="AG190" s="21" t="str">
        <f aca="true">IF(AND(INT(YEARFRAC(I190,TODAY()))&gt;=46,INT(YEARFRAC(I190,TODAY()))&lt;=50),INT(YEARFRAC(I190,TODAY())),"")</f>
        <v/>
      </c>
    </row>
    <row r="191" customFormat="false" ht="16.15" hidden="false" customHeight="false" outlineLevel="0" collapsed="false">
      <c r="G191" s="25"/>
      <c r="O191" s="3"/>
      <c r="Z191" s="19"/>
      <c r="AA191" s="19"/>
      <c r="AB191" s="19"/>
      <c r="AC191" s="19"/>
      <c r="AE191" s="21" t="str">
        <f aca="true">IF(AND(INT(YEARFRAC(I191,TODAY()))&gt;=25,INT(YEARFRAC(I191,TODAY()))&lt;=35),INT(YEARFRAC(I191,TODAY())),"")</f>
        <v/>
      </c>
      <c r="AF191" s="21" t="str">
        <f aca="true">IF(AND(INT(YEARFRAC(I191,TODAY()))&gt;=36,INT(YEARFRAC(I191,TODAY()))&lt;=45),INT(YEARFRAC(I191,TODAY())),"")</f>
        <v/>
      </c>
      <c r="AG191" s="21" t="str">
        <f aca="true">IF(AND(INT(YEARFRAC(I191,TODAY()))&gt;=46,INT(YEARFRAC(I191,TODAY()))&lt;=50),INT(YEARFRAC(I191,TODAY())),"")</f>
        <v/>
      </c>
    </row>
    <row r="192" customFormat="false" ht="16.15" hidden="false" customHeight="false" outlineLevel="0" collapsed="false">
      <c r="G192" s="25"/>
      <c r="O192" s="3"/>
      <c r="Z192" s="19"/>
      <c r="AA192" s="19"/>
      <c r="AB192" s="19"/>
      <c r="AC192" s="19"/>
      <c r="AE192" s="21" t="str">
        <f aca="true">IF(AND(INT(YEARFRAC(I192,TODAY()))&gt;=25,INT(YEARFRAC(I192,TODAY()))&lt;=35),INT(YEARFRAC(I192,TODAY())),"")</f>
        <v/>
      </c>
      <c r="AF192" s="21" t="str">
        <f aca="true">IF(AND(INT(YEARFRAC(I192,TODAY()))&gt;=36,INT(YEARFRAC(I192,TODAY()))&lt;=45),INT(YEARFRAC(I192,TODAY())),"")</f>
        <v/>
      </c>
      <c r="AG192" s="21" t="str">
        <f aca="true">IF(AND(INT(YEARFRAC(I192,TODAY()))&gt;=46,INT(YEARFRAC(I192,TODAY()))&lt;=50),INT(YEARFRAC(I192,TODAY())),"")</f>
        <v/>
      </c>
    </row>
    <row r="193" customFormat="false" ht="16.15" hidden="false" customHeight="false" outlineLevel="0" collapsed="false">
      <c r="G193" s="25"/>
      <c r="O193" s="3"/>
      <c r="Z193" s="19"/>
      <c r="AA193" s="19"/>
      <c r="AB193" s="19"/>
      <c r="AC193" s="19"/>
      <c r="AE193" s="21" t="str">
        <f aca="true">IF(AND(INT(YEARFRAC(I193,TODAY()))&gt;=25,INT(YEARFRAC(I193,TODAY()))&lt;=35),INT(YEARFRAC(I193,TODAY())),"")</f>
        <v/>
      </c>
      <c r="AF193" s="21" t="str">
        <f aca="true">IF(AND(INT(YEARFRAC(I193,TODAY()))&gt;=36,INT(YEARFRAC(I193,TODAY()))&lt;=45),INT(YEARFRAC(I193,TODAY())),"")</f>
        <v/>
      </c>
      <c r="AG193" s="21" t="str">
        <f aca="true">IF(AND(INT(YEARFRAC(I193,TODAY()))&gt;=46,INT(YEARFRAC(I193,TODAY()))&lt;=50),INT(YEARFRAC(I193,TODAY())),"")</f>
        <v/>
      </c>
    </row>
    <row r="194" customFormat="false" ht="16.15" hidden="false" customHeight="false" outlineLevel="0" collapsed="false">
      <c r="G194" s="25"/>
      <c r="O194" s="3"/>
      <c r="Z194" s="19"/>
      <c r="AA194" s="19"/>
      <c r="AB194" s="19"/>
      <c r="AC194" s="19"/>
      <c r="AE194" s="21" t="str">
        <f aca="true">IF(AND(INT(YEARFRAC(I194,TODAY()))&gt;=25,INT(YEARFRAC(I194,TODAY()))&lt;=35),INT(YEARFRAC(I194,TODAY())),"")</f>
        <v/>
      </c>
      <c r="AF194" s="21" t="str">
        <f aca="true">IF(AND(INT(YEARFRAC(I194,TODAY()))&gt;=36,INT(YEARFRAC(I194,TODAY()))&lt;=45),INT(YEARFRAC(I194,TODAY())),"")</f>
        <v/>
      </c>
      <c r="AG194" s="21" t="str">
        <f aca="true">IF(AND(INT(YEARFRAC(I194,TODAY()))&gt;=46,INT(YEARFRAC(I194,TODAY()))&lt;=50),INT(YEARFRAC(I194,TODAY())),"")</f>
        <v/>
      </c>
    </row>
    <row r="195" customFormat="false" ht="16.15" hidden="false" customHeight="false" outlineLevel="0" collapsed="false">
      <c r="G195" s="25"/>
      <c r="O195" s="3"/>
      <c r="Z195" s="19"/>
      <c r="AA195" s="19"/>
      <c r="AB195" s="19"/>
      <c r="AC195" s="19"/>
      <c r="AE195" s="21" t="str">
        <f aca="true">IF(AND(INT(YEARFRAC(I195,TODAY()))&gt;=25,INT(YEARFRAC(I195,TODAY()))&lt;=35),INT(YEARFRAC(I195,TODAY())),"")</f>
        <v/>
      </c>
      <c r="AF195" s="21" t="str">
        <f aca="true">IF(AND(INT(YEARFRAC(I195,TODAY()))&gt;=36,INT(YEARFRAC(I195,TODAY()))&lt;=45),INT(YEARFRAC(I195,TODAY())),"")</f>
        <v/>
      </c>
      <c r="AG195" s="21" t="str">
        <f aca="true">IF(AND(INT(YEARFRAC(I195,TODAY()))&gt;=46,INT(YEARFRAC(I195,TODAY()))&lt;=50),INT(YEARFRAC(I195,TODAY())),"")</f>
        <v/>
      </c>
    </row>
    <row r="196" customFormat="false" ht="16.15" hidden="false" customHeight="false" outlineLevel="0" collapsed="false">
      <c r="G196" s="25"/>
      <c r="O196" s="3"/>
      <c r="Z196" s="19"/>
      <c r="AA196" s="19"/>
      <c r="AB196" s="19"/>
      <c r="AC196" s="19"/>
      <c r="AE196" s="21" t="str">
        <f aca="true">IF(AND(INT(YEARFRAC(I196,TODAY()))&gt;=25,INT(YEARFRAC(I196,TODAY()))&lt;=35),INT(YEARFRAC(I196,TODAY())),"")</f>
        <v/>
      </c>
      <c r="AF196" s="21" t="str">
        <f aca="true">IF(AND(INT(YEARFRAC(I196,TODAY()))&gt;=36,INT(YEARFRAC(I196,TODAY()))&lt;=45),INT(YEARFRAC(I196,TODAY())),"")</f>
        <v/>
      </c>
      <c r="AG196" s="21" t="str">
        <f aca="true">IF(AND(INT(YEARFRAC(I196,TODAY()))&gt;=46,INT(YEARFRAC(I196,TODAY()))&lt;=50),INT(YEARFRAC(I196,TODAY())),"")</f>
        <v/>
      </c>
    </row>
    <row r="197" customFormat="false" ht="16.15" hidden="false" customHeight="false" outlineLevel="0" collapsed="false">
      <c r="G197" s="25"/>
      <c r="O197" s="3"/>
      <c r="Z197" s="19"/>
      <c r="AA197" s="19"/>
      <c r="AB197" s="19"/>
      <c r="AC197" s="19"/>
      <c r="AE197" s="21" t="str">
        <f aca="true">IF(AND(INT(YEARFRAC(I197,TODAY()))&gt;=25,INT(YEARFRAC(I197,TODAY()))&lt;=35),INT(YEARFRAC(I197,TODAY())),"")</f>
        <v/>
      </c>
      <c r="AF197" s="21" t="str">
        <f aca="true">IF(AND(INT(YEARFRAC(I197,TODAY()))&gt;=36,INT(YEARFRAC(I197,TODAY()))&lt;=45),INT(YEARFRAC(I197,TODAY())),"")</f>
        <v/>
      </c>
      <c r="AG197" s="21" t="str">
        <f aca="true">IF(AND(INT(YEARFRAC(I197,TODAY()))&gt;=46,INT(YEARFRAC(I197,TODAY()))&lt;=50),INT(YEARFRAC(I197,TODAY())),"")</f>
        <v/>
      </c>
    </row>
    <row r="198" customFormat="false" ht="16.15" hidden="false" customHeight="false" outlineLevel="0" collapsed="false">
      <c r="G198" s="25"/>
      <c r="O198" s="3"/>
      <c r="Z198" s="19"/>
      <c r="AA198" s="19"/>
      <c r="AB198" s="19"/>
      <c r="AC198" s="19"/>
      <c r="AE198" s="21" t="str">
        <f aca="true">IF(AND(INT(YEARFRAC(I198,TODAY()))&gt;=25,INT(YEARFRAC(I198,TODAY()))&lt;=35),INT(YEARFRAC(I198,TODAY())),"")</f>
        <v/>
      </c>
      <c r="AF198" s="21" t="str">
        <f aca="true">IF(AND(INT(YEARFRAC(I198,TODAY()))&gt;=36,INT(YEARFRAC(I198,TODAY()))&lt;=45),INT(YEARFRAC(I198,TODAY())),"")</f>
        <v/>
      </c>
      <c r="AG198" s="21" t="str">
        <f aca="true">IF(AND(INT(YEARFRAC(I198,TODAY()))&gt;=46,INT(YEARFRAC(I198,TODAY()))&lt;=50),INT(YEARFRAC(I198,TODAY())),"")</f>
        <v/>
      </c>
    </row>
    <row r="199" customFormat="false" ht="16.15" hidden="false" customHeight="false" outlineLevel="0" collapsed="false">
      <c r="G199" s="25"/>
      <c r="O199" s="3"/>
      <c r="Z199" s="19"/>
      <c r="AA199" s="19"/>
      <c r="AB199" s="19"/>
      <c r="AC199" s="19"/>
      <c r="AE199" s="21" t="str">
        <f aca="true">IF(AND(INT(YEARFRAC(I199,TODAY()))&gt;=25,INT(YEARFRAC(I199,TODAY()))&lt;=35),INT(YEARFRAC(I199,TODAY())),"")</f>
        <v/>
      </c>
      <c r="AF199" s="21" t="str">
        <f aca="true">IF(AND(INT(YEARFRAC(I199,TODAY()))&gt;=36,INT(YEARFRAC(I199,TODAY()))&lt;=45),INT(YEARFRAC(I199,TODAY())),"")</f>
        <v/>
      </c>
      <c r="AG199" s="21" t="str">
        <f aca="true">IF(AND(INT(YEARFRAC(I199,TODAY()))&gt;=46,INT(YEARFRAC(I199,TODAY()))&lt;=50),INT(YEARFRAC(I199,TODAY())),"")</f>
        <v/>
      </c>
    </row>
    <row r="200" customFormat="false" ht="16.15" hidden="false" customHeight="false" outlineLevel="0" collapsed="false">
      <c r="G200" s="25"/>
      <c r="O200" s="3"/>
      <c r="Z200" s="19"/>
      <c r="AA200" s="19"/>
      <c r="AB200" s="19"/>
      <c r="AC200" s="19"/>
      <c r="AE200" s="21" t="str">
        <f aca="true">IF(AND(INT(YEARFRAC(I200,TODAY()))&gt;=25,INT(YEARFRAC(I200,TODAY()))&lt;=35),INT(YEARFRAC(I200,TODAY())),"")</f>
        <v/>
      </c>
      <c r="AF200" s="21" t="str">
        <f aca="true">IF(AND(INT(YEARFRAC(I200,TODAY()))&gt;=36,INT(YEARFRAC(I200,TODAY()))&lt;=45),INT(YEARFRAC(I200,TODAY())),"")</f>
        <v/>
      </c>
      <c r="AG200" s="21" t="str">
        <f aca="true">IF(AND(INT(YEARFRAC(I200,TODAY()))&gt;=46,INT(YEARFRAC(I200,TODAY()))&lt;=50),INT(YEARFRAC(I200,TODAY())),"")</f>
        <v/>
      </c>
    </row>
    <row r="201" customFormat="false" ht="16.15" hidden="false" customHeight="false" outlineLevel="0" collapsed="false">
      <c r="G201" s="25"/>
      <c r="O201" s="3"/>
      <c r="Z201" s="19"/>
      <c r="AA201" s="19"/>
      <c r="AB201" s="19"/>
      <c r="AC201" s="19"/>
      <c r="AE201" s="21" t="str">
        <f aca="true">IF(AND(INT(YEARFRAC(I201,TODAY()))&gt;=25,INT(YEARFRAC(I201,TODAY()))&lt;=35),INT(YEARFRAC(I201,TODAY())),"")</f>
        <v/>
      </c>
      <c r="AF201" s="21" t="str">
        <f aca="true">IF(AND(INT(YEARFRAC(I201,TODAY()))&gt;=36,INT(YEARFRAC(I201,TODAY()))&lt;=45),INT(YEARFRAC(I201,TODAY())),"")</f>
        <v/>
      </c>
      <c r="AG201" s="21" t="str">
        <f aca="true">IF(AND(INT(YEARFRAC(I201,TODAY()))&gt;=46,INT(YEARFRAC(I201,TODAY()))&lt;=50),INT(YEARFRAC(I201,TODAY())),"")</f>
        <v/>
      </c>
    </row>
    <row r="202" customFormat="false" ht="16.15" hidden="false" customHeight="false" outlineLevel="0" collapsed="false">
      <c r="G202" s="25"/>
      <c r="O202" s="3"/>
      <c r="Z202" s="19"/>
      <c r="AA202" s="19"/>
      <c r="AB202" s="19"/>
      <c r="AC202" s="19"/>
      <c r="AE202" s="21" t="str">
        <f aca="true">IF(AND(INT(YEARFRAC(I202,TODAY()))&gt;=25,INT(YEARFRAC(I202,TODAY()))&lt;=35),INT(YEARFRAC(I202,TODAY())),"")</f>
        <v/>
      </c>
      <c r="AF202" s="21" t="str">
        <f aca="true">IF(AND(INT(YEARFRAC(I202,TODAY()))&gt;=36,INT(YEARFRAC(I202,TODAY()))&lt;=45),INT(YEARFRAC(I202,TODAY())),"")</f>
        <v/>
      </c>
      <c r="AG202" s="21" t="str">
        <f aca="true">IF(AND(INT(YEARFRAC(I202,TODAY()))&gt;=46,INT(YEARFRAC(I202,TODAY()))&lt;=50),INT(YEARFRAC(I202,TODAY())),"")</f>
        <v/>
      </c>
    </row>
    <row r="203" customFormat="false" ht="16.15" hidden="false" customHeight="false" outlineLevel="0" collapsed="false">
      <c r="G203" s="25"/>
      <c r="O203" s="3"/>
      <c r="Z203" s="19"/>
      <c r="AA203" s="19"/>
      <c r="AB203" s="19"/>
      <c r="AC203" s="19"/>
      <c r="AE203" s="21" t="str">
        <f aca="true">IF(AND(INT(YEARFRAC(I203,TODAY()))&gt;=25,INT(YEARFRAC(I203,TODAY()))&lt;=35),INT(YEARFRAC(I203,TODAY())),"")</f>
        <v/>
      </c>
      <c r="AF203" s="21" t="str">
        <f aca="true">IF(AND(INT(YEARFRAC(I203,TODAY()))&gt;=36,INT(YEARFRAC(I203,TODAY()))&lt;=45),INT(YEARFRAC(I203,TODAY())),"")</f>
        <v/>
      </c>
      <c r="AG203" s="21" t="str">
        <f aca="true">IF(AND(INT(YEARFRAC(I203,TODAY()))&gt;=46,INT(YEARFRAC(I203,TODAY()))&lt;=50),INT(YEARFRAC(I203,TODAY())),"")</f>
        <v/>
      </c>
    </row>
    <row r="204" customFormat="false" ht="16.15" hidden="false" customHeight="false" outlineLevel="0" collapsed="false">
      <c r="G204" s="25"/>
      <c r="O204" s="3"/>
      <c r="Z204" s="19"/>
      <c r="AA204" s="19"/>
      <c r="AB204" s="19"/>
      <c r="AC204" s="19"/>
      <c r="AE204" s="21" t="str">
        <f aca="true">IF(AND(INT(YEARFRAC(I204,TODAY()))&gt;=25,INT(YEARFRAC(I204,TODAY()))&lt;=35),INT(YEARFRAC(I204,TODAY())),"")</f>
        <v/>
      </c>
      <c r="AF204" s="21" t="str">
        <f aca="true">IF(AND(INT(YEARFRAC(I204,TODAY()))&gt;=36,INT(YEARFRAC(I204,TODAY()))&lt;=45),INT(YEARFRAC(I204,TODAY())),"")</f>
        <v/>
      </c>
      <c r="AG204" s="21" t="str">
        <f aca="true">IF(AND(INT(YEARFRAC(I204,TODAY()))&gt;=46,INT(YEARFRAC(I204,TODAY()))&lt;=50),INT(YEARFRAC(I204,TODAY())),"")</f>
        <v/>
      </c>
    </row>
    <row r="205" customFormat="false" ht="16.15" hidden="false" customHeight="false" outlineLevel="0" collapsed="false">
      <c r="G205" s="25"/>
      <c r="O205" s="3"/>
      <c r="Z205" s="19"/>
      <c r="AA205" s="19"/>
      <c r="AB205" s="19"/>
      <c r="AC205" s="19"/>
      <c r="AE205" s="21" t="str">
        <f aca="true">IF(AND(INT(YEARFRAC(I205,TODAY()))&gt;=25,INT(YEARFRAC(I205,TODAY()))&lt;=35),INT(YEARFRAC(I205,TODAY())),"")</f>
        <v/>
      </c>
      <c r="AF205" s="21" t="str">
        <f aca="true">IF(AND(INT(YEARFRAC(I205,TODAY()))&gt;=36,INT(YEARFRAC(I205,TODAY()))&lt;=45),INT(YEARFRAC(I205,TODAY())),"")</f>
        <v/>
      </c>
      <c r="AG205" s="21" t="str">
        <f aca="true">IF(AND(INT(YEARFRAC(I205,TODAY()))&gt;=46,INT(YEARFRAC(I205,TODAY()))&lt;=50),INT(YEARFRAC(I205,TODAY())),"")</f>
        <v/>
      </c>
    </row>
    <row r="206" customFormat="false" ht="16.15" hidden="false" customHeight="false" outlineLevel="0" collapsed="false">
      <c r="G206" s="25"/>
      <c r="O206" s="3"/>
      <c r="Z206" s="19"/>
      <c r="AA206" s="19"/>
      <c r="AB206" s="19"/>
      <c r="AC206" s="19"/>
      <c r="AE206" s="21" t="str">
        <f aca="true">IF(AND(INT(YEARFRAC(I206,TODAY()))&gt;=25,INT(YEARFRAC(I206,TODAY()))&lt;=35),INT(YEARFRAC(I206,TODAY())),"")</f>
        <v/>
      </c>
      <c r="AF206" s="21" t="str">
        <f aca="true">IF(AND(INT(YEARFRAC(I206,TODAY()))&gt;=36,INT(YEARFRAC(I206,TODAY()))&lt;=45),INT(YEARFRAC(I206,TODAY())),"")</f>
        <v/>
      </c>
      <c r="AG206" s="21" t="str">
        <f aca="true">IF(AND(INT(YEARFRAC(I206,TODAY()))&gt;=46,INT(YEARFRAC(I206,TODAY()))&lt;=50),INT(YEARFRAC(I206,TODAY())),"")</f>
        <v/>
      </c>
    </row>
    <row r="207" customFormat="false" ht="16.15" hidden="false" customHeight="false" outlineLevel="0" collapsed="false">
      <c r="G207" s="25"/>
      <c r="O207" s="3"/>
      <c r="Z207" s="19"/>
      <c r="AA207" s="19"/>
      <c r="AB207" s="19"/>
      <c r="AC207" s="19"/>
      <c r="AE207" s="21" t="str">
        <f aca="true">IF(AND(INT(YEARFRAC(I207,TODAY()))&gt;=25,INT(YEARFRAC(I207,TODAY()))&lt;=35),INT(YEARFRAC(I207,TODAY())),"")</f>
        <v/>
      </c>
      <c r="AF207" s="21" t="str">
        <f aca="true">IF(AND(INT(YEARFRAC(I207,TODAY()))&gt;=36,INT(YEARFRAC(I207,TODAY()))&lt;=45),INT(YEARFRAC(I207,TODAY())),"")</f>
        <v/>
      </c>
      <c r="AG207" s="21" t="str">
        <f aca="true">IF(AND(INT(YEARFRAC(I207,TODAY()))&gt;=46,INT(YEARFRAC(I207,TODAY()))&lt;=50),INT(YEARFRAC(I207,TODAY())),"")</f>
        <v/>
      </c>
    </row>
    <row r="208" customFormat="false" ht="16.15" hidden="false" customHeight="false" outlineLevel="0" collapsed="false">
      <c r="G208" s="25"/>
      <c r="O208" s="3"/>
      <c r="Z208" s="19"/>
      <c r="AA208" s="19"/>
      <c r="AB208" s="19"/>
      <c r="AC208" s="19"/>
      <c r="AE208" s="21" t="str">
        <f aca="true">IF(AND(INT(YEARFRAC(I208,TODAY()))&gt;=25,INT(YEARFRAC(I208,TODAY()))&lt;=35),INT(YEARFRAC(I208,TODAY())),"")</f>
        <v/>
      </c>
      <c r="AF208" s="21" t="str">
        <f aca="true">IF(AND(INT(YEARFRAC(I208,TODAY()))&gt;=36,INT(YEARFRAC(I208,TODAY()))&lt;=45),INT(YEARFRAC(I208,TODAY())),"")</f>
        <v/>
      </c>
      <c r="AG208" s="21" t="str">
        <f aca="true">IF(AND(INT(YEARFRAC(I208,TODAY()))&gt;=46,INT(YEARFRAC(I208,TODAY()))&lt;=50),INT(YEARFRAC(I208,TODAY())),"")</f>
        <v/>
      </c>
    </row>
    <row r="209" customFormat="false" ht="16.15" hidden="false" customHeight="false" outlineLevel="0" collapsed="false">
      <c r="G209" s="25"/>
      <c r="O209" s="3"/>
      <c r="Z209" s="19"/>
      <c r="AA209" s="19"/>
      <c r="AB209" s="19"/>
      <c r="AC209" s="19"/>
      <c r="AE209" s="21" t="str">
        <f aca="true">IF(AND(INT(YEARFRAC(I209,TODAY()))&gt;=25,INT(YEARFRAC(I209,TODAY()))&lt;=35),INT(YEARFRAC(I209,TODAY())),"")</f>
        <v/>
      </c>
      <c r="AF209" s="21" t="str">
        <f aca="true">IF(AND(INT(YEARFRAC(I209,TODAY()))&gt;=36,INT(YEARFRAC(I209,TODAY()))&lt;=45),INT(YEARFRAC(I209,TODAY())),"")</f>
        <v/>
      </c>
      <c r="AG209" s="21" t="str">
        <f aca="true">IF(AND(INT(YEARFRAC(I209,TODAY()))&gt;=46,INT(YEARFRAC(I209,TODAY()))&lt;=50),INT(YEARFRAC(I209,TODAY())),"")</f>
        <v/>
      </c>
    </row>
    <row r="210" customFormat="false" ht="16.15" hidden="false" customHeight="false" outlineLevel="0" collapsed="false">
      <c r="G210" s="25"/>
      <c r="O210" s="3"/>
      <c r="Z210" s="19"/>
      <c r="AA210" s="19"/>
      <c r="AB210" s="19"/>
      <c r="AC210" s="19"/>
      <c r="AE210" s="21" t="str">
        <f aca="true">IF(AND(INT(YEARFRAC(I210,TODAY()))&gt;=25,INT(YEARFRAC(I210,TODAY()))&lt;=35),INT(YEARFRAC(I210,TODAY())),"")</f>
        <v/>
      </c>
      <c r="AF210" s="21" t="str">
        <f aca="true">IF(AND(INT(YEARFRAC(I210,TODAY()))&gt;=36,INT(YEARFRAC(I210,TODAY()))&lt;=45),INT(YEARFRAC(I210,TODAY())),"")</f>
        <v/>
      </c>
      <c r="AG210" s="21" t="str">
        <f aca="true">IF(AND(INT(YEARFRAC(I210,TODAY()))&gt;=46,INT(YEARFRAC(I210,TODAY()))&lt;=50),INT(YEARFRAC(I210,TODAY())),"")</f>
        <v/>
      </c>
    </row>
    <row r="211" customFormat="false" ht="16.15" hidden="false" customHeight="false" outlineLevel="0" collapsed="false">
      <c r="G211" s="25"/>
      <c r="O211" s="3"/>
      <c r="Z211" s="19"/>
      <c r="AA211" s="19"/>
      <c r="AB211" s="19"/>
      <c r="AC211" s="19"/>
      <c r="AE211" s="21" t="str">
        <f aca="true">IF(AND(INT(YEARFRAC(I211,TODAY()))&gt;=25,INT(YEARFRAC(I211,TODAY()))&lt;=35),INT(YEARFRAC(I211,TODAY())),"")</f>
        <v/>
      </c>
      <c r="AF211" s="21" t="str">
        <f aca="true">IF(AND(INT(YEARFRAC(I211,TODAY()))&gt;=36,INT(YEARFRAC(I211,TODAY()))&lt;=45),INT(YEARFRAC(I211,TODAY())),"")</f>
        <v/>
      </c>
      <c r="AG211" s="21" t="str">
        <f aca="true">IF(AND(INT(YEARFRAC(I211,TODAY()))&gt;=46,INT(YEARFRAC(I211,TODAY()))&lt;=50),INT(YEARFRAC(I211,TODAY())),"")</f>
        <v/>
      </c>
    </row>
    <row r="212" customFormat="false" ht="16.15" hidden="false" customHeight="false" outlineLevel="0" collapsed="false">
      <c r="G212" s="25"/>
      <c r="O212" s="3"/>
      <c r="Z212" s="19"/>
      <c r="AA212" s="19"/>
      <c r="AB212" s="19"/>
      <c r="AC212" s="19"/>
      <c r="AE212" s="21" t="str">
        <f aca="true">IF(AND(INT(YEARFRAC(I212,TODAY()))&gt;=25,INT(YEARFRAC(I212,TODAY()))&lt;=35),INT(YEARFRAC(I212,TODAY())),"")</f>
        <v/>
      </c>
      <c r="AF212" s="21" t="str">
        <f aca="true">IF(AND(INT(YEARFRAC(I212,TODAY()))&gt;=36,INT(YEARFRAC(I212,TODAY()))&lt;=45),INT(YEARFRAC(I212,TODAY())),"")</f>
        <v/>
      </c>
      <c r="AG212" s="21" t="str">
        <f aca="true">IF(AND(INT(YEARFRAC(I212,TODAY()))&gt;=46,INT(YEARFRAC(I212,TODAY()))&lt;=50),INT(YEARFRAC(I212,TODAY())),"")</f>
        <v/>
      </c>
    </row>
    <row r="213" customFormat="false" ht="16.15" hidden="false" customHeight="false" outlineLevel="0" collapsed="false">
      <c r="G213" s="25"/>
      <c r="O213" s="3"/>
      <c r="Z213" s="19"/>
      <c r="AA213" s="19"/>
      <c r="AB213" s="19"/>
      <c r="AC213" s="19"/>
      <c r="AE213" s="21" t="str">
        <f aca="true">IF(AND(INT(YEARFRAC(I213,TODAY()))&gt;=25,INT(YEARFRAC(I213,TODAY()))&lt;=35),INT(YEARFRAC(I213,TODAY())),"")</f>
        <v/>
      </c>
      <c r="AF213" s="21" t="str">
        <f aca="true">IF(AND(INT(YEARFRAC(I213,TODAY()))&gt;=36,INT(YEARFRAC(I213,TODAY()))&lt;=45),INT(YEARFRAC(I213,TODAY())),"")</f>
        <v/>
      </c>
      <c r="AG213" s="21" t="str">
        <f aca="true">IF(AND(INT(YEARFRAC(I213,TODAY()))&gt;=46,INT(YEARFRAC(I213,TODAY()))&lt;=50),INT(YEARFRAC(I213,TODAY())),"")</f>
        <v/>
      </c>
    </row>
    <row r="214" customFormat="false" ht="16.15" hidden="false" customHeight="false" outlineLevel="0" collapsed="false">
      <c r="G214" s="25"/>
      <c r="O214" s="3"/>
      <c r="Z214" s="19"/>
      <c r="AA214" s="19"/>
      <c r="AB214" s="19"/>
      <c r="AC214" s="19"/>
      <c r="AE214" s="21" t="str">
        <f aca="true">IF(AND(INT(YEARFRAC(I214,TODAY()))&gt;=25,INT(YEARFRAC(I214,TODAY()))&lt;=35),INT(YEARFRAC(I214,TODAY())),"")</f>
        <v/>
      </c>
      <c r="AF214" s="21" t="str">
        <f aca="true">IF(AND(INT(YEARFRAC(I214,TODAY()))&gt;=36,INT(YEARFRAC(I214,TODAY()))&lt;=45),INT(YEARFRAC(I214,TODAY())),"")</f>
        <v/>
      </c>
      <c r="AG214" s="21" t="str">
        <f aca="true">IF(AND(INT(YEARFRAC(I214,TODAY()))&gt;=46,INT(YEARFRAC(I214,TODAY()))&lt;=50),INT(YEARFRAC(I214,TODAY())),"")</f>
        <v/>
      </c>
    </row>
    <row r="215" customFormat="false" ht="16.15" hidden="false" customHeight="false" outlineLevel="0" collapsed="false">
      <c r="G215" s="25"/>
      <c r="O215" s="3"/>
      <c r="Z215" s="19"/>
      <c r="AA215" s="19"/>
      <c r="AB215" s="19"/>
      <c r="AC215" s="19"/>
      <c r="AE215" s="21" t="str">
        <f aca="true">IF(AND(INT(YEARFRAC(I215,TODAY()))&gt;=25,INT(YEARFRAC(I215,TODAY()))&lt;=35),INT(YEARFRAC(I215,TODAY())),"")</f>
        <v/>
      </c>
      <c r="AF215" s="21" t="str">
        <f aca="true">IF(AND(INT(YEARFRAC(I215,TODAY()))&gt;=36,INT(YEARFRAC(I215,TODAY()))&lt;=45),INT(YEARFRAC(I215,TODAY())),"")</f>
        <v/>
      </c>
      <c r="AG215" s="21" t="str">
        <f aca="true">IF(AND(INT(YEARFRAC(I215,TODAY()))&gt;=46,INT(YEARFRAC(I215,TODAY()))&lt;=50),INT(YEARFRAC(I215,TODAY())),"")</f>
        <v/>
      </c>
    </row>
    <row r="216" customFormat="false" ht="16.15" hidden="false" customHeight="false" outlineLevel="0" collapsed="false">
      <c r="G216" s="25"/>
      <c r="O216" s="3"/>
      <c r="Z216" s="19"/>
      <c r="AA216" s="19"/>
      <c r="AB216" s="19"/>
      <c r="AC216" s="19"/>
      <c r="AE216" s="21" t="str">
        <f aca="true">IF(AND(INT(YEARFRAC(I216,TODAY()))&gt;=25,INT(YEARFRAC(I216,TODAY()))&lt;=35),INT(YEARFRAC(I216,TODAY())),"")</f>
        <v/>
      </c>
      <c r="AF216" s="21" t="str">
        <f aca="true">IF(AND(INT(YEARFRAC(I216,TODAY()))&gt;=36,INT(YEARFRAC(I216,TODAY()))&lt;=45),INT(YEARFRAC(I216,TODAY())),"")</f>
        <v/>
      </c>
      <c r="AG216" s="21" t="str">
        <f aca="true">IF(AND(INT(YEARFRAC(I216,TODAY()))&gt;=46,INT(YEARFRAC(I216,TODAY()))&lt;=50),INT(YEARFRAC(I216,TODAY())),"")</f>
        <v/>
      </c>
    </row>
    <row r="217" customFormat="false" ht="16.15" hidden="false" customHeight="false" outlineLevel="0" collapsed="false">
      <c r="G217" s="25"/>
      <c r="O217" s="3"/>
      <c r="Z217" s="19"/>
      <c r="AA217" s="19"/>
      <c r="AB217" s="19"/>
      <c r="AC217" s="19"/>
      <c r="AE217" s="21" t="str">
        <f aca="true">IF(AND(INT(YEARFRAC(I217,TODAY()))&gt;=25,INT(YEARFRAC(I217,TODAY()))&lt;=35),INT(YEARFRAC(I217,TODAY())),"")</f>
        <v/>
      </c>
      <c r="AF217" s="21" t="str">
        <f aca="true">IF(AND(INT(YEARFRAC(I217,TODAY()))&gt;=36,INT(YEARFRAC(I217,TODAY()))&lt;=45),INT(YEARFRAC(I217,TODAY())),"")</f>
        <v/>
      </c>
      <c r="AG217" s="21" t="str">
        <f aca="true">IF(AND(INT(YEARFRAC(I217,TODAY()))&gt;=46,INT(YEARFRAC(I217,TODAY()))&lt;=50),INT(YEARFRAC(I217,TODAY())),"")</f>
        <v/>
      </c>
    </row>
    <row r="218" customFormat="false" ht="16.15" hidden="false" customHeight="false" outlineLevel="0" collapsed="false">
      <c r="G218" s="25"/>
      <c r="O218" s="3"/>
      <c r="Z218" s="19"/>
      <c r="AA218" s="19"/>
      <c r="AB218" s="19"/>
      <c r="AC218" s="19"/>
      <c r="AE218" s="21" t="str">
        <f aca="true">IF(AND(INT(YEARFRAC(I218,TODAY()))&gt;=25,INT(YEARFRAC(I218,TODAY()))&lt;=35),INT(YEARFRAC(I218,TODAY())),"")</f>
        <v/>
      </c>
      <c r="AF218" s="21" t="str">
        <f aca="true">IF(AND(INT(YEARFRAC(I218,TODAY()))&gt;=36,INT(YEARFRAC(I218,TODAY()))&lt;=45),INT(YEARFRAC(I218,TODAY())),"")</f>
        <v/>
      </c>
      <c r="AG218" s="21" t="str">
        <f aca="true">IF(AND(INT(YEARFRAC(I218,TODAY()))&gt;=46,INT(YEARFRAC(I218,TODAY()))&lt;=50),INT(YEARFRAC(I218,TODAY())),"")</f>
        <v/>
      </c>
    </row>
    <row r="219" customFormat="false" ht="16.15" hidden="false" customHeight="false" outlineLevel="0" collapsed="false">
      <c r="G219" s="25"/>
      <c r="O219" s="3"/>
      <c r="Z219" s="19"/>
      <c r="AA219" s="19"/>
      <c r="AB219" s="19"/>
      <c r="AC219" s="19"/>
      <c r="AE219" s="21" t="str">
        <f aca="true">IF(AND(INT(YEARFRAC(I219,TODAY()))&gt;=25,INT(YEARFRAC(I219,TODAY()))&lt;=35),INT(YEARFRAC(I219,TODAY())),"")</f>
        <v/>
      </c>
      <c r="AF219" s="21" t="str">
        <f aca="true">IF(AND(INT(YEARFRAC(I219,TODAY()))&gt;=36,INT(YEARFRAC(I219,TODAY()))&lt;=45),INT(YEARFRAC(I219,TODAY())),"")</f>
        <v/>
      </c>
      <c r="AG219" s="21" t="str">
        <f aca="true">IF(AND(INT(YEARFRAC(I219,TODAY()))&gt;=46,INT(YEARFRAC(I219,TODAY()))&lt;=50),INT(YEARFRAC(I219,TODAY())),"")</f>
        <v/>
      </c>
    </row>
    <row r="220" customFormat="false" ht="16.15" hidden="false" customHeight="false" outlineLevel="0" collapsed="false">
      <c r="G220" s="25"/>
      <c r="O220" s="3"/>
      <c r="Z220" s="19"/>
      <c r="AA220" s="19"/>
      <c r="AB220" s="19"/>
      <c r="AC220" s="19"/>
      <c r="AE220" s="21" t="str">
        <f aca="true">IF(AND(INT(YEARFRAC(I220,TODAY()))&gt;=25,INT(YEARFRAC(I220,TODAY()))&lt;=35),INT(YEARFRAC(I220,TODAY())),"")</f>
        <v/>
      </c>
      <c r="AF220" s="21" t="str">
        <f aca="true">IF(AND(INT(YEARFRAC(I220,TODAY()))&gt;=36,INT(YEARFRAC(I220,TODAY()))&lt;=45),INT(YEARFRAC(I220,TODAY())),"")</f>
        <v/>
      </c>
      <c r="AG220" s="21" t="str">
        <f aca="true">IF(AND(INT(YEARFRAC(I220,TODAY()))&gt;=46,INT(YEARFRAC(I220,TODAY()))&lt;=50),INT(YEARFRAC(I220,TODAY())),"")</f>
        <v/>
      </c>
    </row>
    <row r="221" customFormat="false" ht="16.15" hidden="false" customHeight="false" outlineLevel="0" collapsed="false">
      <c r="G221" s="25"/>
      <c r="O221" s="3"/>
      <c r="Z221" s="19"/>
      <c r="AA221" s="19"/>
      <c r="AB221" s="19"/>
      <c r="AC221" s="19"/>
      <c r="AE221" s="21" t="str">
        <f aca="true">IF(AND(INT(YEARFRAC(I221,TODAY()))&gt;=25,INT(YEARFRAC(I221,TODAY()))&lt;=35),INT(YEARFRAC(I221,TODAY())),"")</f>
        <v/>
      </c>
      <c r="AF221" s="21" t="str">
        <f aca="true">IF(AND(INT(YEARFRAC(I221,TODAY()))&gt;=36,INT(YEARFRAC(I221,TODAY()))&lt;=45),INT(YEARFRAC(I221,TODAY())),"")</f>
        <v/>
      </c>
      <c r="AG221" s="21" t="str">
        <f aca="true">IF(AND(INT(YEARFRAC(I221,TODAY()))&gt;=46,INT(YEARFRAC(I221,TODAY()))&lt;=50),INT(YEARFRAC(I221,TODAY())),"")</f>
        <v/>
      </c>
    </row>
    <row r="222" customFormat="false" ht="16.15" hidden="false" customHeight="false" outlineLevel="0" collapsed="false">
      <c r="G222" s="25"/>
      <c r="O222" s="3"/>
      <c r="Z222" s="19"/>
      <c r="AA222" s="19"/>
      <c r="AB222" s="19"/>
      <c r="AC222" s="19"/>
      <c r="AE222" s="21" t="str">
        <f aca="true">IF(AND(INT(YEARFRAC(I222,TODAY()))&gt;=25,INT(YEARFRAC(I222,TODAY()))&lt;=35),INT(YEARFRAC(I222,TODAY())),"")</f>
        <v/>
      </c>
      <c r="AF222" s="21" t="str">
        <f aca="true">IF(AND(INT(YEARFRAC(I222,TODAY()))&gt;=36,INT(YEARFRAC(I222,TODAY()))&lt;=45),INT(YEARFRAC(I222,TODAY())),"")</f>
        <v/>
      </c>
      <c r="AG222" s="21" t="str">
        <f aca="true">IF(AND(INT(YEARFRAC(I222,TODAY()))&gt;=46,INT(YEARFRAC(I222,TODAY()))&lt;=50),INT(YEARFRAC(I222,TODAY())),"")</f>
        <v/>
      </c>
    </row>
    <row r="223" customFormat="false" ht="16.15" hidden="false" customHeight="false" outlineLevel="0" collapsed="false">
      <c r="G223" s="25"/>
      <c r="O223" s="3"/>
      <c r="Z223" s="19"/>
      <c r="AA223" s="19"/>
      <c r="AB223" s="19"/>
      <c r="AC223" s="19"/>
      <c r="AE223" s="21" t="str">
        <f aca="true">IF(AND(INT(YEARFRAC(I223,TODAY()))&gt;=25,INT(YEARFRAC(I223,TODAY()))&lt;=35),INT(YEARFRAC(I223,TODAY())),"")</f>
        <v/>
      </c>
      <c r="AF223" s="21" t="str">
        <f aca="true">IF(AND(INT(YEARFRAC(I223,TODAY()))&gt;=36,INT(YEARFRAC(I223,TODAY()))&lt;=45),INT(YEARFRAC(I223,TODAY())),"")</f>
        <v/>
      </c>
      <c r="AG223" s="21" t="str">
        <f aca="true">IF(AND(INT(YEARFRAC(I223,TODAY()))&gt;=46,INT(YEARFRAC(I223,TODAY()))&lt;=50),INT(YEARFRAC(I223,TODAY())),"")</f>
        <v/>
      </c>
    </row>
    <row r="224" customFormat="false" ht="16.15" hidden="false" customHeight="false" outlineLevel="0" collapsed="false">
      <c r="G224" s="25"/>
      <c r="O224" s="3"/>
      <c r="Z224" s="19"/>
      <c r="AA224" s="19"/>
      <c r="AB224" s="19"/>
      <c r="AC224" s="19"/>
      <c r="AE224" s="21" t="str">
        <f aca="true">IF(AND(INT(YEARFRAC(I224,TODAY()))&gt;=25,INT(YEARFRAC(I224,TODAY()))&lt;=35),INT(YEARFRAC(I224,TODAY())),"")</f>
        <v/>
      </c>
      <c r="AF224" s="21" t="str">
        <f aca="true">IF(AND(INT(YEARFRAC(I224,TODAY()))&gt;=36,INT(YEARFRAC(I224,TODAY()))&lt;=45),INT(YEARFRAC(I224,TODAY())),"")</f>
        <v/>
      </c>
      <c r="AG224" s="21" t="str">
        <f aca="true">IF(AND(INT(YEARFRAC(I224,TODAY()))&gt;=46,INT(YEARFRAC(I224,TODAY()))&lt;=50),INT(YEARFRAC(I224,TODAY())),"")</f>
        <v/>
      </c>
    </row>
    <row r="225" customFormat="false" ht="16.15" hidden="false" customHeight="false" outlineLevel="0" collapsed="false">
      <c r="G225" s="25"/>
      <c r="O225" s="3"/>
      <c r="Z225" s="19"/>
      <c r="AA225" s="19"/>
      <c r="AB225" s="19"/>
      <c r="AC225" s="19"/>
      <c r="AE225" s="21" t="str">
        <f aca="true">IF(AND(INT(YEARFRAC(I225,TODAY()))&gt;=25,INT(YEARFRAC(I225,TODAY()))&lt;=35),INT(YEARFRAC(I225,TODAY())),"")</f>
        <v/>
      </c>
      <c r="AF225" s="21" t="str">
        <f aca="true">IF(AND(INT(YEARFRAC(I225,TODAY()))&gt;=36,INT(YEARFRAC(I225,TODAY()))&lt;=45),INT(YEARFRAC(I225,TODAY())),"")</f>
        <v/>
      </c>
      <c r="AG225" s="21" t="str">
        <f aca="true">IF(AND(INT(YEARFRAC(I225,TODAY()))&gt;=46,INT(YEARFRAC(I225,TODAY()))&lt;=50),INT(YEARFRAC(I225,TODAY())),"")</f>
        <v/>
      </c>
    </row>
    <row r="226" customFormat="false" ht="16.15" hidden="false" customHeight="false" outlineLevel="0" collapsed="false">
      <c r="G226" s="25"/>
      <c r="O226" s="3"/>
      <c r="Z226" s="19"/>
      <c r="AA226" s="19"/>
      <c r="AB226" s="19"/>
      <c r="AC226" s="19"/>
      <c r="AE226" s="21" t="str">
        <f aca="true">IF(AND(INT(YEARFRAC(I226,TODAY()))&gt;=25,INT(YEARFRAC(I226,TODAY()))&lt;=35),INT(YEARFRAC(I226,TODAY())),"")</f>
        <v/>
      </c>
      <c r="AF226" s="21" t="str">
        <f aca="true">IF(AND(INT(YEARFRAC(I226,TODAY()))&gt;=36,INT(YEARFRAC(I226,TODAY()))&lt;=45),INT(YEARFRAC(I226,TODAY())),"")</f>
        <v/>
      </c>
      <c r="AG226" s="21" t="str">
        <f aca="true">IF(AND(INT(YEARFRAC(I226,TODAY()))&gt;=46,INT(YEARFRAC(I226,TODAY()))&lt;=50),INT(YEARFRAC(I226,TODAY())),"")</f>
        <v/>
      </c>
    </row>
    <row r="227" customFormat="false" ht="16.15" hidden="false" customHeight="false" outlineLevel="0" collapsed="false">
      <c r="G227" s="25"/>
      <c r="O227" s="3"/>
      <c r="Z227" s="19"/>
      <c r="AA227" s="19"/>
      <c r="AB227" s="19"/>
      <c r="AC227" s="19"/>
      <c r="AE227" s="21" t="str">
        <f aca="true">IF(AND(INT(YEARFRAC(I227,TODAY()))&gt;=25,INT(YEARFRAC(I227,TODAY()))&lt;=35),INT(YEARFRAC(I227,TODAY())),"")</f>
        <v/>
      </c>
      <c r="AF227" s="21" t="str">
        <f aca="true">IF(AND(INT(YEARFRAC(I227,TODAY()))&gt;=36,INT(YEARFRAC(I227,TODAY()))&lt;=45),INT(YEARFRAC(I227,TODAY())),"")</f>
        <v/>
      </c>
      <c r="AG227" s="21" t="str">
        <f aca="true">IF(AND(INT(YEARFRAC(I227,TODAY()))&gt;=46,INT(YEARFRAC(I227,TODAY()))&lt;=50),INT(YEARFRAC(I227,TODAY())),"")</f>
        <v/>
      </c>
    </row>
    <row r="228" customFormat="false" ht="16.15" hidden="false" customHeight="false" outlineLevel="0" collapsed="false">
      <c r="G228" s="25"/>
      <c r="O228" s="3"/>
      <c r="Z228" s="19"/>
      <c r="AA228" s="19"/>
      <c r="AB228" s="19"/>
      <c r="AC228" s="19"/>
      <c r="AE228" s="21" t="str">
        <f aca="true">IF(AND(INT(YEARFRAC(I228,TODAY()))&gt;=25,INT(YEARFRAC(I228,TODAY()))&lt;=35),INT(YEARFRAC(I228,TODAY())),"")</f>
        <v/>
      </c>
      <c r="AF228" s="21" t="str">
        <f aca="true">IF(AND(INT(YEARFRAC(I228,TODAY()))&gt;=36,INT(YEARFRAC(I228,TODAY()))&lt;=45),INT(YEARFRAC(I228,TODAY())),"")</f>
        <v/>
      </c>
      <c r="AG228" s="21" t="str">
        <f aca="true">IF(AND(INT(YEARFRAC(I228,TODAY()))&gt;=46,INT(YEARFRAC(I228,TODAY()))&lt;=50),INT(YEARFRAC(I228,TODAY())),"")</f>
        <v/>
      </c>
    </row>
    <row r="229" customFormat="false" ht="16.15" hidden="false" customHeight="false" outlineLevel="0" collapsed="false">
      <c r="G229" s="25"/>
      <c r="O229" s="3"/>
      <c r="Z229" s="19"/>
      <c r="AA229" s="19"/>
      <c r="AB229" s="19"/>
      <c r="AC229" s="19"/>
      <c r="AE229" s="21" t="str">
        <f aca="true">IF(AND(INT(YEARFRAC(I229,TODAY()))&gt;=25,INT(YEARFRAC(I229,TODAY()))&lt;=35),INT(YEARFRAC(I229,TODAY())),"")</f>
        <v/>
      </c>
      <c r="AF229" s="21" t="str">
        <f aca="true">IF(AND(INT(YEARFRAC(I229,TODAY()))&gt;=36,INT(YEARFRAC(I229,TODAY()))&lt;=45),INT(YEARFRAC(I229,TODAY())),"")</f>
        <v/>
      </c>
      <c r="AG229" s="21" t="str">
        <f aca="true">IF(AND(INT(YEARFRAC(I229,TODAY()))&gt;=46,INT(YEARFRAC(I229,TODAY()))&lt;=50),INT(YEARFRAC(I229,TODAY())),"")</f>
        <v/>
      </c>
    </row>
    <row r="230" customFormat="false" ht="16.15" hidden="false" customHeight="false" outlineLevel="0" collapsed="false">
      <c r="G230" s="25"/>
      <c r="O230" s="3"/>
      <c r="Z230" s="19"/>
      <c r="AA230" s="19"/>
      <c r="AB230" s="19"/>
      <c r="AC230" s="19"/>
      <c r="AE230" s="21" t="str">
        <f aca="true">IF(AND(INT(YEARFRAC(I230,TODAY()))&gt;=25,INT(YEARFRAC(I230,TODAY()))&lt;=35),INT(YEARFRAC(I230,TODAY())),"")</f>
        <v/>
      </c>
      <c r="AF230" s="21" t="str">
        <f aca="true">IF(AND(INT(YEARFRAC(I230,TODAY()))&gt;=36,INT(YEARFRAC(I230,TODAY()))&lt;=45),INT(YEARFRAC(I230,TODAY())),"")</f>
        <v/>
      </c>
      <c r="AG230" s="21" t="str">
        <f aca="true">IF(AND(INT(YEARFRAC(I230,TODAY()))&gt;=46,INT(YEARFRAC(I230,TODAY()))&lt;=50),INT(YEARFRAC(I230,TODAY())),"")</f>
        <v/>
      </c>
    </row>
    <row r="231" customFormat="false" ht="16.15" hidden="false" customHeight="false" outlineLevel="0" collapsed="false">
      <c r="G231" s="25"/>
      <c r="O231" s="3"/>
      <c r="Z231" s="19"/>
      <c r="AA231" s="19"/>
      <c r="AB231" s="19"/>
      <c r="AC231" s="19"/>
      <c r="AE231" s="21" t="str">
        <f aca="true">IF(AND(INT(YEARFRAC(I231,TODAY()))&gt;=25,INT(YEARFRAC(I231,TODAY()))&lt;=35),INT(YEARFRAC(I231,TODAY())),"")</f>
        <v/>
      </c>
      <c r="AF231" s="21" t="str">
        <f aca="true">IF(AND(INT(YEARFRAC(I231,TODAY()))&gt;=36,INT(YEARFRAC(I231,TODAY()))&lt;=45),INT(YEARFRAC(I231,TODAY())),"")</f>
        <v/>
      </c>
      <c r="AG231" s="21" t="str">
        <f aca="true">IF(AND(INT(YEARFRAC(I231,TODAY()))&gt;=46,INT(YEARFRAC(I231,TODAY()))&lt;=50),INT(YEARFRAC(I231,TODAY())),"")</f>
        <v/>
      </c>
    </row>
    <row r="232" customFormat="false" ht="16.15" hidden="false" customHeight="false" outlineLevel="0" collapsed="false">
      <c r="G232" s="25"/>
      <c r="O232" s="3"/>
      <c r="Z232" s="19"/>
      <c r="AA232" s="19"/>
      <c r="AB232" s="19"/>
      <c r="AC232" s="19"/>
      <c r="AE232" s="21" t="str">
        <f aca="true">IF(AND(INT(YEARFRAC(I232,TODAY()))&gt;=25,INT(YEARFRAC(I232,TODAY()))&lt;=35),INT(YEARFRAC(I232,TODAY())),"")</f>
        <v/>
      </c>
      <c r="AF232" s="21" t="str">
        <f aca="true">IF(AND(INT(YEARFRAC(I232,TODAY()))&gt;=36,INT(YEARFRAC(I232,TODAY()))&lt;=45),INT(YEARFRAC(I232,TODAY())),"")</f>
        <v/>
      </c>
      <c r="AG232" s="21" t="str">
        <f aca="true">IF(AND(INT(YEARFRAC(I232,TODAY()))&gt;=46,INT(YEARFRAC(I232,TODAY()))&lt;=50),INT(YEARFRAC(I232,TODAY())),"")</f>
        <v/>
      </c>
    </row>
    <row r="233" customFormat="false" ht="16.15" hidden="false" customHeight="false" outlineLevel="0" collapsed="false">
      <c r="G233" s="25"/>
      <c r="O233" s="3"/>
      <c r="Z233" s="19"/>
      <c r="AA233" s="19"/>
      <c r="AB233" s="19"/>
      <c r="AC233" s="19"/>
      <c r="AE233" s="21" t="str">
        <f aca="true">IF(AND(INT(YEARFRAC(I233,TODAY()))&gt;=25,INT(YEARFRAC(I233,TODAY()))&lt;=35),INT(YEARFRAC(I233,TODAY())),"")</f>
        <v/>
      </c>
      <c r="AF233" s="21" t="str">
        <f aca="true">IF(AND(INT(YEARFRAC(I233,TODAY()))&gt;=36,INT(YEARFRAC(I233,TODAY()))&lt;=45),INT(YEARFRAC(I233,TODAY())),"")</f>
        <v/>
      </c>
      <c r="AG233" s="21" t="str">
        <f aca="true">IF(AND(INT(YEARFRAC(I233,TODAY()))&gt;=46,INT(YEARFRAC(I233,TODAY()))&lt;=50),INT(YEARFRAC(I233,TODAY())),"")</f>
        <v/>
      </c>
    </row>
    <row r="234" customFormat="false" ht="16.15" hidden="false" customHeight="false" outlineLevel="0" collapsed="false">
      <c r="G234" s="25"/>
      <c r="O234" s="3"/>
      <c r="Z234" s="19"/>
      <c r="AA234" s="19"/>
      <c r="AB234" s="19"/>
      <c r="AC234" s="19"/>
      <c r="AE234" s="21" t="str">
        <f aca="true">IF(AND(INT(YEARFRAC(I234,TODAY()))&gt;=25,INT(YEARFRAC(I234,TODAY()))&lt;=35),INT(YEARFRAC(I234,TODAY())),"")</f>
        <v/>
      </c>
      <c r="AF234" s="21" t="str">
        <f aca="true">IF(AND(INT(YEARFRAC(I234,TODAY()))&gt;=36,INT(YEARFRAC(I234,TODAY()))&lt;=45),INT(YEARFRAC(I234,TODAY())),"")</f>
        <v/>
      </c>
      <c r="AG234" s="21" t="str">
        <f aca="true">IF(AND(INT(YEARFRAC(I234,TODAY()))&gt;=46,INT(YEARFRAC(I234,TODAY()))&lt;=50),INT(YEARFRAC(I234,TODAY())),"")</f>
        <v/>
      </c>
    </row>
    <row r="235" customFormat="false" ht="16.15" hidden="false" customHeight="false" outlineLevel="0" collapsed="false">
      <c r="G235" s="25"/>
      <c r="O235" s="3"/>
      <c r="Z235" s="19"/>
      <c r="AA235" s="19"/>
      <c r="AB235" s="19"/>
      <c r="AC235" s="19"/>
      <c r="AE235" s="21" t="str">
        <f aca="true">IF(AND(INT(YEARFRAC(I235,TODAY()))&gt;=25,INT(YEARFRAC(I235,TODAY()))&lt;=35),INT(YEARFRAC(I235,TODAY())),"")</f>
        <v/>
      </c>
      <c r="AF235" s="21" t="str">
        <f aca="true">IF(AND(INT(YEARFRAC(I235,TODAY()))&gt;=36,INT(YEARFRAC(I235,TODAY()))&lt;=45),INT(YEARFRAC(I235,TODAY())),"")</f>
        <v/>
      </c>
      <c r="AG235" s="21" t="str">
        <f aca="true">IF(AND(INT(YEARFRAC(I235,TODAY()))&gt;=46,INT(YEARFRAC(I235,TODAY()))&lt;=50),INT(YEARFRAC(I235,TODAY())),"")</f>
        <v/>
      </c>
    </row>
    <row r="236" customFormat="false" ht="16.15" hidden="false" customHeight="false" outlineLevel="0" collapsed="false">
      <c r="G236" s="25"/>
      <c r="O236" s="3"/>
      <c r="Z236" s="19"/>
      <c r="AA236" s="19"/>
      <c r="AB236" s="19"/>
      <c r="AC236" s="19"/>
      <c r="AE236" s="21" t="str">
        <f aca="true">IF(AND(INT(YEARFRAC(I236,TODAY()))&gt;=25,INT(YEARFRAC(I236,TODAY()))&lt;=35),INT(YEARFRAC(I236,TODAY())),"")</f>
        <v/>
      </c>
      <c r="AF236" s="21" t="str">
        <f aca="true">IF(AND(INT(YEARFRAC(I236,TODAY()))&gt;=36,INT(YEARFRAC(I236,TODAY()))&lt;=45),INT(YEARFRAC(I236,TODAY())),"")</f>
        <v/>
      </c>
      <c r="AG236" s="21" t="str">
        <f aca="true">IF(AND(INT(YEARFRAC(I236,TODAY()))&gt;=46,INT(YEARFRAC(I236,TODAY()))&lt;=50),INT(YEARFRAC(I236,TODAY())),"")</f>
        <v/>
      </c>
    </row>
    <row r="237" customFormat="false" ht="16.15" hidden="false" customHeight="false" outlineLevel="0" collapsed="false">
      <c r="G237" s="25"/>
      <c r="O237" s="3"/>
      <c r="Z237" s="19"/>
      <c r="AA237" s="19"/>
      <c r="AB237" s="19"/>
      <c r="AC237" s="19"/>
      <c r="AE237" s="21" t="str">
        <f aca="true">IF(AND(INT(YEARFRAC(I237,TODAY()))&gt;=25,INT(YEARFRAC(I237,TODAY()))&lt;=35),INT(YEARFRAC(I237,TODAY())),"")</f>
        <v/>
      </c>
      <c r="AF237" s="21" t="str">
        <f aca="true">IF(AND(INT(YEARFRAC(I237,TODAY()))&gt;=36,INT(YEARFRAC(I237,TODAY()))&lt;=45),INT(YEARFRAC(I237,TODAY())),"")</f>
        <v/>
      </c>
      <c r="AG237" s="21" t="str">
        <f aca="true">IF(AND(INT(YEARFRAC(I237,TODAY()))&gt;=46,INT(YEARFRAC(I237,TODAY()))&lt;=50),INT(YEARFRAC(I237,TODAY())),"")</f>
        <v/>
      </c>
    </row>
    <row r="238" customFormat="false" ht="16.15" hidden="false" customHeight="false" outlineLevel="0" collapsed="false">
      <c r="G238" s="25"/>
      <c r="O238" s="3"/>
      <c r="Z238" s="19"/>
      <c r="AA238" s="19"/>
      <c r="AB238" s="19"/>
      <c r="AC238" s="19"/>
      <c r="AE238" s="21" t="str">
        <f aca="true">IF(AND(INT(YEARFRAC(I238,TODAY()))&gt;=25,INT(YEARFRAC(I238,TODAY()))&lt;=35),INT(YEARFRAC(I238,TODAY())),"")</f>
        <v/>
      </c>
      <c r="AF238" s="21" t="str">
        <f aca="true">IF(AND(INT(YEARFRAC(I238,TODAY()))&gt;=36,INT(YEARFRAC(I238,TODAY()))&lt;=45),INT(YEARFRAC(I238,TODAY())),"")</f>
        <v/>
      </c>
      <c r="AG238" s="21" t="str">
        <f aca="true">IF(AND(INT(YEARFRAC(I238,TODAY()))&gt;=46,INT(YEARFRAC(I238,TODAY()))&lt;=50),INT(YEARFRAC(I238,TODAY())),"")</f>
        <v/>
      </c>
    </row>
    <row r="239" customFormat="false" ht="16.15" hidden="false" customHeight="false" outlineLevel="0" collapsed="false">
      <c r="G239" s="25"/>
      <c r="O239" s="3"/>
      <c r="Z239" s="19"/>
      <c r="AA239" s="19"/>
      <c r="AB239" s="19"/>
      <c r="AC239" s="19"/>
      <c r="AE239" s="21" t="str">
        <f aca="true">IF(AND(INT(YEARFRAC(I239,TODAY()))&gt;=25,INT(YEARFRAC(I239,TODAY()))&lt;=35),INT(YEARFRAC(I239,TODAY())),"")</f>
        <v/>
      </c>
      <c r="AF239" s="21" t="str">
        <f aca="true">IF(AND(INT(YEARFRAC(I239,TODAY()))&gt;=36,INT(YEARFRAC(I239,TODAY()))&lt;=45),INT(YEARFRAC(I239,TODAY())),"")</f>
        <v/>
      </c>
      <c r="AG239" s="21" t="str">
        <f aca="true">IF(AND(INT(YEARFRAC(I239,TODAY()))&gt;=46,INT(YEARFRAC(I239,TODAY()))&lt;=50),INT(YEARFRAC(I239,TODAY())),"")</f>
        <v/>
      </c>
    </row>
    <row r="240" customFormat="false" ht="16.15" hidden="false" customHeight="false" outlineLevel="0" collapsed="false">
      <c r="G240" s="25"/>
      <c r="O240" s="3"/>
      <c r="Z240" s="19"/>
      <c r="AA240" s="19"/>
      <c r="AB240" s="19"/>
      <c r="AC240" s="19"/>
      <c r="AE240" s="21" t="str">
        <f aca="true">IF(AND(INT(YEARFRAC(I240,TODAY()))&gt;=25,INT(YEARFRAC(I240,TODAY()))&lt;=35),INT(YEARFRAC(I240,TODAY())),"")</f>
        <v/>
      </c>
      <c r="AF240" s="21" t="str">
        <f aca="true">IF(AND(INT(YEARFRAC(I240,TODAY()))&gt;=36,INT(YEARFRAC(I240,TODAY()))&lt;=45),INT(YEARFRAC(I240,TODAY())),"")</f>
        <v/>
      </c>
      <c r="AG240" s="21" t="str">
        <f aca="true">IF(AND(INT(YEARFRAC(I240,TODAY()))&gt;=46,INT(YEARFRAC(I240,TODAY()))&lt;=50),INT(YEARFRAC(I240,TODAY())),"")</f>
        <v/>
      </c>
    </row>
    <row r="241" customFormat="false" ht="16.15" hidden="false" customHeight="false" outlineLevel="0" collapsed="false">
      <c r="G241" s="25"/>
      <c r="O241" s="3"/>
      <c r="Z241" s="19"/>
      <c r="AA241" s="19"/>
      <c r="AB241" s="19"/>
      <c r="AC241" s="19"/>
      <c r="AE241" s="21" t="str">
        <f aca="true">IF(AND(INT(YEARFRAC(I241,TODAY()))&gt;=25,INT(YEARFRAC(I241,TODAY()))&lt;=35),INT(YEARFRAC(I241,TODAY())),"")</f>
        <v/>
      </c>
      <c r="AF241" s="21" t="str">
        <f aca="true">IF(AND(INT(YEARFRAC(I241,TODAY()))&gt;=36,INT(YEARFRAC(I241,TODAY()))&lt;=45),INT(YEARFRAC(I241,TODAY())),"")</f>
        <v/>
      </c>
      <c r="AG241" s="21" t="str">
        <f aca="true">IF(AND(INT(YEARFRAC(I241,TODAY()))&gt;=46,INT(YEARFRAC(I241,TODAY()))&lt;=50),INT(YEARFRAC(I241,TODAY())),"")</f>
        <v/>
      </c>
    </row>
    <row r="242" customFormat="false" ht="16.15" hidden="false" customHeight="false" outlineLevel="0" collapsed="false">
      <c r="G242" s="25"/>
      <c r="O242" s="3"/>
      <c r="Z242" s="19"/>
      <c r="AA242" s="19"/>
      <c r="AB242" s="19"/>
      <c r="AC242" s="19"/>
      <c r="AE242" s="21" t="str">
        <f aca="true">IF(AND(INT(YEARFRAC(I242,TODAY()))&gt;=25,INT(YEARFRAC(I242,TODAY()))&lt;=35),INT(YEARFRAC(I242,TODAY())),"")</f>
        <v/>
      </c>
      <c r="AF242" s="21" t="str">
        <f aca="true">IF(AND(INT(YEARFRAC(I242,TODAY()))&gt;=36,INT(YEARFRAC(I242,TODAY()))&lt;=45),INT(YEARFRAC(I242,TODAY())),"")</f>
        <v/>
      </c>
      <c r="AG242" s="21" t="str">
        <f aca="true">IF(AND(INT(YEARFRAC(I242,TODAY()))&gt;=46,INT(YEARFRAC(I242,TODAY()))&lt;=50),INT(YEARFRAC(I242,TODAY())),"")</f>
        <v/>
      </c>
    </row>
    <row r="243" customFormat="false" ht="16.15" hidden="false" customHeight="false" outlineLevel="0" collapsed="false">
      <c r="G243" s="25"/>
      <c r="O243" s="3"/>
      <c r="Z243" s="19"/>
      <c r="AA243" s="19"/>
      <c r="AB243" s="19"/>
      <c r="AC243" s="19"/>
      <c r="AE243" s="21" t="str">
        <f aca="true">IF(AND(INT(YEARFRAC(I243,TODAY()))&gt;=25,INT(YEARFRAC(I243,TODAY()))&lt;=35),INT(YEARFRAC(I243,TODAY())),"")</f>
        <v/>
      </c>
      <c r="AF243" s="21" t="str">
        <f aca="true">IF(AND(INT(YEARFRAC(I243,TODAY()))&gt;=36,INT(YEARFRAC(I243,TODAY()))&lt;=45),INT(YEARFRAC(I243,TODAY())),"")</f>
        <v/>
      </c>
      <c r="AG243" s="21" t="str">
        <f aca="true">IF(AND(INT(YEARFRAC(I243,TODAY()))&gt;=46,INT(YEARFRAC(I243,TODAY()))&lt;=50),INT(YEARFRAC(I243,TODAY())),"")</f>
        <v/>
      </c>
    </row>
    <row r="244" customFormat="false" ht="16.15" hidden="false" customHeight="false" outlineLevel="0" collapsed="false">
      <c r="G244" s="25"/>
      <c r="O244" s="3"/>
      <c r="Z244" s="19"/>
      <c r="AA244" s="19"/>
      <c r="AB244" s="19"/>
      <c r="AC244" s="19"/>
      <c r="AE244" s="21" t="str">
        <f aca="true">IF(AND(INT(YEARFRAC(I244,TODAY()))&gt;=25,INT(YEARFRAC(I244,TODAY()))&lt;=35),INT(YEARFRAC(I244,TODAY())),"")</f>
        <v/>
      </c>
      <c r="AF244" s="21" t="str">
        <f aca="true">IF(AND(INT(YEARFRAC(I244,TODAY()))&gt;=36,INT(YEARFRAC(I244,TODAY()))&lt;=45),INT(YEARFRAC(I244,TODAY())),"")</f>
        <v/>
      </c>
      <c r="AG244" s="21" t="str">
        <f aca="true">IF(AND(INT(YEARFRAC(I244,TODAY()))&gt;=46,INT(YEARFRAC(I244,TODAY()))&lt;=50),INT(YEARFRAC(I244,TODAY())),"")</f>
        <v/>
      </c>
    </row>
    <row r="245" customFormat="false" ht="16.15" hidden="false" customHeight="false" outlineLevel="0" collapsed="false">
      <c r="G245" s="25"/>
      <c r="O245" s="3"/>
      <c r="Z245" s="19"/>
      <c r="AA245" s="19"/>
      <c r="AB245" s="19"/>
      <c r="AC245" s="19"/>
      <c r="AE245" s="21" t="str">
        <f aca="true">IF(AND(INT(YEARFRAC(I245,TODAY()))&gt;=25,INT(YEARFRAC(I245,TODAY()))&lt;=35),INT(YEARFRAC(I245,TODAY())),"")</f>
        <v/>
      </c>
      <c r="AF245" s="21" t="str">
        <f aca="true">IF(AND(INT(YEARFRAC(I245,TODAY()))&gt;=36,INT(YEARFRAC(I245,TODAY()))&lt;=45),INT(YEARFRAC(I245,TODAY())),"")</f>
        <v/>
      </c>
      <c r="AG245" s="21" t="str">
        <f aca="true">IF(AND(INT(YEARFRAC(I245,TODAY()))&gt;=46,INT(YEARFRAC(I245,TODAY()))&lt;=50),INT(YEARFRAC(I245,TODAY())),"")</f>
        <v/>
      </c>
    </row>
    <row r="246" customFormat="false" ht="16.15" hidden="false" customHeight="false" outlineLevel="0" collapsed="false">
      <c r="G246" s="25"/>
      <c r="O246" s="3"/>
      <c r="Z246" s="19"/>
      <c r="AA246" s="19"/>
      <c r="AB246" s="19"/>
      <c r="AC246" s="19"/>
      <c r="AE246" s="21" t="str">
        <f aca="true">IF(AND(INT(YEARFRAC(I246,TODAY()))&gt;=25,INT(YEARFRAC(I246,TODAY()))&lt;=35),INT(YEARFRAC(I246,TODAY())),"")</f>
        <v/>
      </c>
      <c r="AF246" s="21" t="str">
        <f aca="true">IF(AND(INT(YEARFRAC(I246,TODAY()))&gt;=36,INT(YEARFRAC(I246,TODAY()))&lt;=45),INT(YEARFRAC(I246,TODAY())),"")</f>
        <v/>
      </c>
      <c r="AG246" s="21" t="str">
        <f aca="true">IF(AND(INT(YEARFRAC(I246,TODAY()))&gt;=46,INT(YEARFRAC(I246,TODAY()))&lt;=50),INT(YEARFRAC(I246,TODAY())),"")</f>
        <v/>
      </c>
    </row>
    <row r="247" customFormat="false" ht="16.15" hidden="false" customHeight="false" outlineLevel="0" collapsed="false">
      <c r="G247" s="25"/>
      <c r="O247" s="3"/>
      <c r="Z247" s="19"/>
      <c r="AA247" s="19"/>
      <c r="AB247" s="19"/>
      <c r="AC247" s="19"/>
      <c r="AE247" s="21" t="str">
        <f aca="true">IF(AND(INT(YEARFRAC(I247,TODAY()))&gt;=25,INT(YEARFRAC(I247,TODAY()))&lt;=35),INT(YEARFRAC(I247,TODAY())),"")</f>
        <v/>
      </c>
      <c r="AF247" s="21" t="str">
        <f aca="true">IF(AND(INT(YEARFRAC(I247,TODAY()))&gt;=36,INT(YEARFRAC(I247,TODAY()))&lt;=45),INT(YEARFRAC(I247,TODAY())),"")</f>
        <v/>
      </c>
      <c r="AG247" s="21" t="str">
        <f aca="true">IF(AND(INT(YEARFRAC(I247,TODAY()))&gt;=46,INT(YEARFRAC(I247,TODAY()))&lt;=50),INT(YEARFRAC(I247,TODAY())),"")</f>
        <v/>
      </c>
    </row>
    <row r="248" customFormat="false" ht="16.15" hidden="false" customHeight="false" outlineLevel="0" collapsed="false">
      <c r="G248" s="25"/>
      <c r="O248" s="3"/>
      <c r="Z248" s="19"/>
      <c r="AA248" s="19"/>
      <c r="AB248" s="19"/>
      <c r="AC248" s="19"/>
      <c r="AE248" s="21" t="str">
        <f aca="true">IF(AND(INT(YEARFRAC(I248,TODAY()))&gt;=25,INT(YEARFRAC(I248,TODAY()))&lt;=35),INT(YEARFRAC(I248,TODAY())),"")</f>
        <v/>
      </c>
      <c r="AF248" s="21" t="str">
        <f aca="true">IF(AND(INT(YEARFRAC(I248,TODAY()))&gt;=36,INT(YEARFRAC(I248,TODAY()))&lt;=45),INT(YEARFRAC(I248,TODAY())),"")</f>
        <v/>
      </c>
      <c r="AG248" s="21" t="str">
        <f aca="true">IF(AND(INT(YEARFRAC(I248,TODAY()))&gt;=46,INT(YEARFRAC(I248,TODAY()))&lt;=50),INT(YEARFRAC(I248,TODAY())),"")</f>
        <v/>
      </c>
    </row>
    <row r="249" customFormat="false" ht="16.15" hidden="false" customHeight="false" outlineLevel="0" collapsed="false">
      <c r="G249" s="25"/>
      <c r="O249" s="3"/>
      <c r="Z249" s="19"/>
      <c r="AA249" s="19"/>
      <c r="AB249" s="19"/>
      <c r="AC249" s="19"/>
      <c r="AE249" s="21" t="str">
        <f aca="true">IF(AND(INT(YEARFRAC(I249,TODAY()))&gt;=25,INT(YEARFRAC(I249,TODAY()))&lt;=35),INT(YEARFRAC(I249,TODAY())),"")</f>
        <v/>
      </c>
      <c r="AF249" s="21" t="str">
        <f aca="true">IF(AND(INT(YEARFRAC(I249,TODAY()))&gt;=36,INT(YEARFRAC(I249,TODAY()))&lt;=45),INT(YEARFRAC(I249,TODAY())),"")</f>
        <v/>
      </c>
      <c r="AG249" s="21" t="str">
        <f aca="true">IF(AND(INT(YEARFRAC(I249,TODAY()))&gt;=46,INT(YEARFRAC(I249,TODAY()))&lt;=50),INT(YEARFRAC(I249,TODAY())),"")</f>
        <v/>
      </c>
    </row>
    <row r="250" customFormat="false" ht="16.15" hidden="false" customHeight="false" outlineLevel="0" collapsed="false">
      <c r="G250" s="25"/>
      <c r="O250" s="3"/>
      <c r="Z250" s="19"/>
      <c r="AA250" s="19"/>
      <c r="AB250" s="19"/>
      <c r="AC250" s="19"/>
      <c r="AE250" s="21" t="str">
        <f aca="true">IF(AND(INT(YEARFRAC(I250,TODAY()))&gt;=25,INT(YEARFRAC(I250,TODAY()))&lt;=35),INT(YEARFRAC(I250,TODAY())),"")</f>
        <v/>
      </c>
      <c r="AF250" s="21" t="str">
        <f aca="true">IF(AND(INT(YEARFRAC(I250,TODAY()))&gt;=36,INT(YEARFRAC(I250,TODAY()))&lt;=45),INT(YEARFRAC(I250,TODAY())),"")</f>
        <v/>
      </c>
      <c r="AG250" s="21" t="str">
        <f aca="true">IF(AND(INT(YEARFRAC(I250,TODAY()))&gt;=46,INT(YEARFRAC(I250,TODAY()))&lt;=50),INT(YEARFRAC(I250,TODAY())),"")</f>
        <v/>
      </c>
    </row>
    <row r="251" customFormat="false" ht="16.15" hidden="false" customHeight="false" outlineLevel="0" collapsed="false">
      <c r="G251" s="25"/>
      <c r="O251" s="3"/>
      <c r="Z251" s="19"/>
      <c r="AA251" s="19"/>
      <c r="AB251" s="19"/>
      <c r="AC251" s="19"/>
      <c r="AE251" s="21" t="str">
        <f aca="true">IF(AND(INT(YEARFRAC(I251,TODAY()))&gt;=25,INT(YEARFRAC(I251,TODAY()))&lt;=35),INT(YEARFRAC(I251,TODAY())),"")</f>
        <v/>
      </c>
      <c r="AF251" s="21" t="str">
        <f aca="true">IF(AND(INT(YEARFRAC(I251,TODAY()))&gt;=36,INT(YEARFRAC(I251,TODAY()))&lt;=45),INT(YEARFRAC(I251,TODAY())),"")</f>
        <v/>
      </c>
      <c r="AG251" s="21" t="str">
        <f aca="true">IF(AND(INT(YEARFRAC(I251,TODAY()))&gt;=46,INT(YEARFRAC(I251,TODAY()))&lt;=50),INT(YEARFRAC(I251,TODAY())),"")</f>
        <v/>
      </c>
    </row>
    <row r="252" customFormat="false" ht="16.15" hidden="false" customHeight="false" outlineLevel="0" collapsed="false">
      <c r="G252" s="25"/>
      <c r="O252" s="3"/>
      <c r="Z252" s="19"/>
      <c r="AA252" s="19"/>
      <c r="AB252" s="19"/>
      <c r="AC252" s="19"/>
      <c r="AE252" s="21" t="str">
        <f aca="true">IF(AND(INT(YEARFRAC(I252,TODAY()))&gt;=25,INT(YEARFRAC(I252,TODAY()))&lt;=35),INT(YEARFRAC(I252,TODAY())),"")</f>
        <v/>
      </c>
      <c r="AF252" s="21" t="str">
        <f aca="true">IF(AND(INT(YEARFRAC(I252,TODAY()))&gt;=36,INT(YEARFRAC(I252,TODAY()))&lt;=45),INT(YEARFRAC(I252,TODAY())),"")</f>
        <v/>
      </c>
      <c r="AG252" s="21" t="str">
        <f aca="true">IF(AND(INT(YEARFRAC(I252,TODAY()))&gt;=46,INT(YEARFRAC(I252,TODAY()))&lt;=50),INT(YEARFRAC(I252,TODAY())),"")</f>
        <v/>
      </c>
    </row>
    <row r="253" customFormat="false" ht="16.15" hidden="false" customHeight="false" outlineLevel="0" collapsed="false">
      <c r="G253" s="25"/>
      <c r="O253" s="3"/>
      <c r="Z253" s="19"/>
      <c r="AA253" s="19"/>
      <c r="AB253" s="19"/>
      <c r="AC253" s="19"/>
      <c r="AE253" s="21" t="str">
        <f aca="true">IF(AND(INT(YEARFRAC(I253,TODAY()))&gt;=25,INT(YEARFRAC(I253,TODAY()))&lt;=35),INT(YEARFRAC(I253,TODAY())),"")</f>
        <v/>
      </c>
      <c r="AF253" s="21" t="str">
        <f aca="true">IF(AND(INT(YEARFRAC(I253,TODAY()))&gt;=36,INT(YEARFRAC(I253,TODAY()))&lt;=45),INT(YEARFRAC(I253,TODAY())),"")</f>
        <v/>
      </c>
      <c r="AG253" s="21" t="str">
        <f aca="true">IF(AND(INT(YEARFRAC(I253,TODAY()))&gt;=46,INT(YEARFRAC(I253,TODAY()))&lt;=50),INT(YEARFRAC(I253,TODAY())),"")</f>
        <v/>
      </c>
    </row>
    <row r="254" customFormat="false" ht="16.15" hidden="false" customHeight="false" outlineLevel="0" collapsed="false">
      <c r="G254" s="25"/>
      <c r="O254" s="3"/>
      <c r="Z254" s="19"/>
      <c r="AA254" s="19"/>
      <c r="AB254" s="19"/>
      <c r="AC254" s="19"/>
      <c r="AE254" s="21" t="str">
        <f aca="true">IF(AND(INT(YEARFRAC(I254,TODAY()))&gt;=25,INT(YEARFRAC(I254,TODAY()))&lt;=35),INT(YEARFRAC(I254,TODAY())),"")</f>
        <v/>
      </c>
      <c r="AF254" s="21" t="str">
        <f aca="true">IF(AND(INT(YEARFRAC(I254,TODAY()))&gt;=36,INT(YEARFRAC(I254,TODAY()))&lt;=45),INT(YEARFRAC(I254,TODAY())),"")</f>
        <v/>
      </c>
      <c r="AG254" s="21" t="str">
        <f aca="true">IF(AND(INT(YEARFRAC(I254,TODAY()))&gt;=46,INT(YEARFRAC(I254,TODAY()))&lt;=50),INT(YEARFRAC(I254,TODAY())),"")</f>
        <v/>
      </c>
    </row>
    <row r="255" customFormat="false" ht="16.15" hidden="false" customHeight="false" outlineLevel="0" collapsed="false">
      <c r="G255" s="25"/>
      <c r="O255" s="3"/>
      <c r="Z255" s="19"/>
      <c r="AA255" s="19"/>
      <c r="AB255" s="19"/>
      <c r="AC255" s="19"/>
      <c r="AE255" s="21" t="str">
        <f aca="true">IF(AND(INT(YEARFRAC(I255,TODAY()))&gt;=25,INT(YEARFRAC(I255,TODAY()))&lt;=35),INT(YEARFRAC(I255,TODAY())),"")</f>
        <v/>
      </c>
      <c r="AF255" s="21" t="str">
        <f aca="true">IF(AND(INT(YEARFRAC(I255,TODAY()))&gt;=36,INT(YEARFRAC(I255,TODAY()))&lt;=45),INT(YEARFRAC(I255,TODAY())),"")</f>
        <v/>
      </c>
      <c r="AG255" s="21" t="str">
        <f aca="true">IF(AND(INT(YEARFRAC(I255,TODAY()))&gt;=46,INT(YEARFRAC(I255,TODAY()))&lt;=50),INT(YEARFRAC(I255,TODAY())),"")</f>
        <v/>
      </c>
    </row>
    <row r="256" customFormat="false" ht="16.15" hidden="false" customHeight="false" outlineLevel="0" collapsed="false">
      <c r="G256" s="25"/>
      <c r="O256" s="3"/>
      <c r="Z256" s="19"/>
      <c r="AA256" s="19"/>
      <c r="AB256" s="19"/>
      <c r="AC256" s="19"/>
      <c r="AE256" s="21" t="str">
        <f aca="true">IF(AND(INT(YEARFRAC(I256,TODAY()))&gt;=25,INT(YEARFRAC(I256,TODAY()))&lt;=35),INT(YEARFRAC(I256,TODAY())),"")</f>
        <v/>
      </c>
      <c r="AF256" s="21" t="str">
        <f aca="true">IF(AND(INT(YEARFRAC(I256,TODAY()))&gt;=36,INT(YEARFRAC(I256,TODAY()))&lt;=45),INT(YEARFRAC(I256,TODAY())),"")</f>
        <v/>
      </c>
      <c r="AG256" s="21" t="str">
        <f aca="true">IF(AND(INT(YEARFRAC(I256,TODAY()))&gt;=46,INT(YEARFRAC(I256,TODAY()))&lt;=50),INT(YEARFRAC(I256,TODAY())),"")</f>
        <v/>
      </c>
    </row>
    <row r="257" customFormat="false" ht="16.15" hidden="false" customHeight="false" outlineLevel="0" collapsed="false">
      <c r="G257" s="25"/>
      <c r="O257" s="3"/>
      <c r="Z257" s="19"/>
      <c r="AA257" s="19"/>
      <c r="AB257" s="19"/>
      <c r="AC257" s="19"/>
      <c r="AE257" s="21" t="str">
        <f aca="true">IF(AND(INT(YEARFRAC(I257,TODAY()))&gt;=25,INT(YEARFRAC(I257,TODAY()))&lt;=35),INT(YEARFRAC(I257,TODAY())),"")</f>
        <v/>
      </c>
      <c r="AF257" s="21" t="str">
        <f aca="true">IF(AND(INT(YEARFRAC(I257,TODAY()))&gt;=36,INT(YEARFRAC(I257,TODAY()))&lt;=45),INT(YEARFRAC(I257,TODAY())),"")</f>
        <v/>
      </c>
      <c r="AG257" s="21" t="str">
        <f aca="true">IF(AND(INT(YEARFRAC(I257,TODAY()))&gt;=46,INT(YEARFRAC(I257,TODAY()))&lt;=50),INT(YEARFRAC(I257,TODAY())),"")</f>
        <v/>
      </c>
    </row>
    <row r="258" customFormat="false" ht="16.15" hidden="false" customHeight="false" outlineLevel="0" collapsed="false">
      <c r="G258" s="25"/>
      <c r="O258" s="3"/>
      <c r="Z258" s="19"/>
      <c r="AA258" s="19"/>
      <c r="AB258" s="19"/>
      <c r="AC258" s="19"/>
      <c r="AE258" s="21" t="str">
        <f aca="true">IF(AND(INT(YEARFRAC(I258,TODAY()))&gt;=25,INT(YEARFRAC(I258,TODAY()))&lt;=35),INT(YEARFRAC(I258,TODAY())),"")</f>
        <v/>
      </c>
      <c r="AF258" s="21" t="str">
        <f aca="true">IF(AND(INT(YEARFRAC(I258,TODAY()))&gt;=36,INT(YEARFRAC(I258,TODAY()))&lt;=45),INT(YEARFRAC(I258,TODAY())),"")</f>
        <v/>
      </c>
      <c r="AG258" s="21" t="str">
        <f aca="true">IF(AND(INT(YEARFRAC(I258,TODAY()))&gt;=46,INT(YEARFRAC(I258,TODAY()))&lt;=50),INT(YEARFRAC(I258,TODAY())),"")</f>
        <v/>
      </c>
    </row>
    <row r="259" customFormat="false" ht="16.15" hidden="false" customHeight="false" outlineLevel="0" collapsed="false">
      <c r="G259" s="25"/>
      <c r="O259" s="3"/>
      <c r="Z259" s="19"/>
      <c r="AA259" s="19"/>
      <c r="AB259" s="19"/>
      <c r="AC259" s="19"/>
      <c r="AE259" s="21" t="str">
        <f aca="true">IF(AND(INT(YEARFRAC(I259,TODAY()))&gt;=25,INT(YEARFRAC(I259,TODAY()))&lt;=35),INT(YEARFRAC(I259,TODAY())),"")</f>
        <v/>
      </c>
      <c r="AF259" s="21" t="str">
        <f aca="true">IF(AND(INT(YEARFRAC(I259,TODAY()))&gt;=36,INT(YEARFRAC(I259,TODAY()))&lt;=45),INT(YEARFRAC(I259,TODAY())),"")</f>
        <v/>
      </c>
      <c r="AG259" s="21" t="str">
        <f aca="true">IF(AND(INT(YEARFRAC(I259,TODAY()))&gt;=46,INT(YEARFRAC(I259,TODAY()))&lt;=50),INT(YEARFRAC(I259,TODAY())),"")</f>
        <v/>
      </c>
    </row>
    <row r="260" customFormat="false" ht="16.15" hidden="false" customHeight="false" outlineLevel="0" collapsed="false">
      <c r="G260" s="25"/>
      <c r="O260" s="3"/>
      <c r="Z260" s="19"/>
      <c r="AA260" s="19"/>
      <c r="AB260" s="19"/>
      <c r="AC260" s="19"/>
      <c r="AE260" s="21" t="str">
        <f aca="true">IF(AND(INT(YEARFRAC(I260,TODAY()))&gt;=25,INT(YEARFRAC(I260,TODAY()))&lt;=35),INT(YEARFRAC(I260,TODAY())),"")</f>
        <v/>
      </c>
      <c r="AF260" s="21" t="str">
        <f aca="true">IF(AND(INT(YEARFRAC(I260,TODAY()))&gt;=36,INT(YEARFRAC(I260,TODAY()))&lt;=45),INT(YEARFRAC(I260,TODAY())),"")</f>
        <v/>
      </c>
      <c r="AG260" s="21" t="str">
        <f aca="true">IF(AND(INT(YEARFRAC(I260,TODAY()))&gt;=46,INT(YEARFRAC(I260,TODAY()))&lt;=50),INT(YEARFRAC(I260,TODAY())),"")</f>
        <v/>
      </c>
    </row>
    <row r="261" customFormat="false" ht="16.15" hidden="false" customHeight="false" outlineLevel="0" collapsed="false">
      <c r="G261" s="25"/>
      <c r="O261" s="3"/>
      <c r="Z261" s="19"/>
      <c r="AA261" s="19"/>
      <c r="AB261" s="19"/>
      <c r="AC261" s="19"/>
      <c r="AE261" s="21" t="str">
        <f aca="true">IF(AND(INT(YEARFRAC(I261,TODAY()))&gt;=25,INT(YEARFRAC(I261,TODAY()))&lt;=35),INT(YEARFRAC(I261,TODAY())),"")</f>
        <v/>
      </c>
      <c r="AF261" s="21" t="str">
        <f aca="true">IF(AND(INT(YEARFRAC(I261,TODAY()))&gt;=36,INT(YEARFRAC(I261,TODAY()))&lt;=45),INT(YEARFRAC(I261,TODAY())),"")</f>
        <v/>
      </c>
      <c r="AG261" s="21" t="str">
        <f aca="true">IF(AND(INT(YEARFRAC(I261,TODAY()))&gt;=46,INT(YEARFRAC(I261,TODAY()))&lt;=50),INT(YEARFRAC(I261,TODAY())),"")</f>
        <v/>
      </c>
    </row>
    <row r="262" customFormat="false" ht="16.15" hidden="false" customHeight="false" outlineLevel="0" collapsed="false">
      <c r="G262" s="25"/>
      <c r="O262" s="3"/>
      <c r="Z262" s="19"/>
      <c r="AA262" s="19"/>
      <c r="AB262" s="19"/>
      <c r="AC262" s="19"/>
      <c r="AE262" s="21" t="str">
        <f aca="true">IF(AND(INT(YEARFRAC(I262,TODAY()))&gt;=25,INT(YEARFRAC(I262,TODAY()))&lt;=35),INT(YEARFRAC(I262,TODAY())),"")</f>
        <v/>
      </c>
      <c r="AF262" s="21" t="str">
        <f aca="true">IF(AND(INT(YEARFRAC(I262,TODAY()))&gt;=36,INT(YEARFRAC(I262,TODAY()))&lt;=45),INT(YEARFRAC(I262,TODAY())),"")</f>
        <v/>
      </c>
      <c r="AG262" s="21" t="str">
        <f aca="true">IF(AND(INT(YEARFRAC(I262,TODAY()))&gt;=46,INT(YEARFRAC(I262,TODAY()))&lt;=50),INT(YEARFRAC(I262,TODAY())),"")</f>
        <v/>
      </c>
    </row>
    <row r="263" customFormat="false" ht="16.15" hidden="false" customHeight="false" outlineLevel="0" collapsed="false">
      <c r="G263" s="25"/>
      <c r="O263" s="3"/>
      <c r="Z263" s="19"/>
      <c r="AA263" s="19"/>
      <c r="AB263" s="19"/>
      <c r="AC263" s="19"/>
      <c r="AE263" s="21" t="str">
        <f aca="true">IF(AND(INT(YEARFRAC(I263,TODAY()))&gt;=25,INT(YEARFRAC(I263,TODAY()))&lt;=35),INT(YEARFRAC(I263,TODAY())),"")</f>
        <v/>
      </c>
      <c r="AF263" s="21" t="str">
        <f aca="true">IF(AND(INT(YEARFRAC(I263,TODAY()))&gt;=36,INT(YEARFRAC(I263,TODAY()))&lt;=45),INT(YEARFRAC(I263,TODAY())),"")</f>
        <v/>
      </c>
      <c r="AG263" s="21" t="str">
        <f aca="true">IF(AND(INT(YEARFRAC(I263,TODAY()))&gt;=46,INT(YEARFRAC(I263,TODAY()))&lt;=50),INT(YEARFRAC(I263,TODAY())),"")</f>
        <v/>
      </c>
    </row>
    <row r="264" customFormat="false" ht="16.15" hidden="false" customHeight="false" outlineLevel="0" collapsed="false">
      <c r="G264" s="25"/>
      <c r="O264" s="3"/>
      <c r="Z264" s="19"/>
      <c r="AA264" s="19"/>
      <c r="AB264" s="19"/>
      <c r="AC264" s="19"/>
      <c r="AE264" s="21" t="str">
        <f aca="true">IF(AND(INT(YEARFRAC(I264,TODAY()))&gt;=25,INT(YEARFRAC(I264,TODAY()))&lt;=35),INT(YEARFRAC(I264,TODAY())),"")</f>
        <v/>
      </c>
      <c r="AF264" s="21" t="str">
        <f aca="true">IF(AND(INT(YEARFRAC(I264,TODAY()))&gt;=36,INT(YEARFRAC(I264,TODAY()))&lt;=45),INT(YEARFRAC(I264,TODAY())),"")</f>
        <v/>
      </c>
      <c r="AG264" s="21" t="str">
        <f aca="true">IF(AND(INT(YEARFRAC(I264,TODAY()))&gt;=46,INT(YEARFRAC(I264,TODAY()))&lt;=50),INT(YEARFRAC(I264,TODAY())),"")</f>
        <v/>
      </c>
    </row>
    <row r="265" customFormat="false" ht="16.15" hidden="false" customHeight="false" outlineLevel="0" collapsed="false">
      <c r="G265" s="25"/>
      <c r="O265" s="3"/>
      <c r="Z265" s="19"/>
      <c r="AA265" s="19"/>
      <c r="AB265" s="19"/>
      <c r="AC265" s="19"/>
      <c r="AE265" s="21" t="str">
        <f aca="true">IF(AND(INT(YEARFRAC(I265,TODAY()))&gt;=25,INT(YEARFRAC(I265,TODAY()))&lt;=35),INT(YEARFRAC(I265,TODAY())),"")</f>
        <v/>
      </c>
      <c r="AF265" s="21" t="str">
        <f aca="true">IF(AND(INT(YEARFRAC(I265,TODAY()))&gt;=36,INT(YEARFRAC(I265,TODAY()))&lt;=45),INT(YEARFRAC(I265,TODAY())),"")</f>
        <v/>
      </c>
      <c r="AG265" s="21" t="str">
        <f aca="true">IF(AND(INT(YEARFRAC(I265,TODAY()))&gt;=46,INT(YEARFRAC(I265,TODAY()))&lt;=50),INT(YEARFRAC(I265,TODAY())),"")</f>
        <v/>
      </c>
    </row>
    <row r="266" customFormat="false" ht="16.15" hidden="false" customHeight="false" outlineLevel="0" collapsed="false">
      <c r="G266" s="25"/>
      <c r="O266" s="3"/>
      <c r="Z266" s="19"/>
      <c r="AA266" s="19"/>
      <c r="AB266" s="19"/>
      <c r="AC266" s="19"/>
      <c r="AE266" s="21" t="str">
        <f aca="true">IF(AND(INT(YEARFRAC(I266,TODAY()))&gt;=25,INT(YEARFRAC(I266,TODAY()))&lt;=35),INT(YEARFRAC(I266,TODAY())),"")</f>
        <v/>
      </c>
      <c r="AF266" s="21" t="str">
        <f aca="true">IF(AND(INT(YEARFRAC(I266,TODAY()))&gt;=36,INT(YEARFRAC(I266,TODAY()))&lt;=45),INT(YEARFRAC(I266,TODAY())),"")</f>
        <v/>
      </c>
      <c r="AG266" s="21" t="str">
        <f aca="true">IF(AND(INT(YEARFRAC(I266,TODAY()))&gt;=46,INT(YEARFRAC(I266,TODAY()))&lt;=50),INT(YEARFRAC(I266,TODAY())),"")</f>
        <v/>
      </c>
    </row>
    <row r="267" customFormat="false" ht="16.15" hidden="false" customHeight="false" outlineLevel="0" collapsed="false">
      <c r="G267" s="25"/>
      <c r="O267" s="3"/>
      <c r="Z267" s="19"/>
      <c r="AA267" s="19"/>
      <c r="AB267" s="19"/>
      <c r="AC267" s="19"/>
      <c r="AE267" s="21" t="str">
        <f aca="true">IF(AND(INT(YEARFRAC(I267,TODAY()))&gt;=25,INT(YEARFRAC(I267,TODAY()))&lt;=35),INT(YEARFRAC(I267,TODAY())),"")</f>
        <v/>
      </c>
      <c r="AF267" s="21" t="str">
        <f aca="true">IF(AND(INT(YEARFRAC(I267,TODAY()))&gt;=36,INT(YEARFRAC(I267,TODAY()))&lt;=45),INT(YEARFRAC(I267,TODAY())),"")</f>
        <v/>
      </c>
      <c r="AG267" s="21" t="str">
        <f aca="true">IF(AND(INT(YEARFRAC(I267,TODAY()))&gt;=46,INT(YEARFRAC(I267,TODAY()))&lt;=50),INT(YEARFRAC(I267,TODAY())),"")</f>
        <v/>
      </c>
    </row>
    <row r="268" customFormat="false" ht="16.15" hidden="false" customHeight="false" outlineLevel="0" collapsed="false">
      <c r="G268" s="25"/>
      <c r="O268" s="3"/>
      <c r="Z268" s="19"/>
      <c r="AA268" s="19"/>
      <c r="AB268" s="19"/>
      <c r="AC268" s="19"/>
      <c r="AE268" s="21" t="str">
        <f aca="true">IF(AND(INT(YEARFRAC(I268,TODAY()))&gt;=25,INT(YEARFRAC(I268,TODAY()))&lt;=35),INT(YEARFRAC(I268,TODAY())),"")</f>
        <v/>
      </c>
      <c r="AF268" s="21" t="str">
        <f aca="true">IF(AND(INT(YEARFRAC(I268,TODAY()))&gt;=36,INT(YEARFRAC(I268,TODAY()))&lt;=45),INT(YEARFRAC(I268,TODAY())),"")</f>
        <v/>
      </c>
      <c r="AG268" s="21" t="str">
        <f aca="true">IF(AND(INT(YEARFRAC(I268,TODAY()))&gt;=46,INT(YEARFRAC(I268,TODAY()))&lt;=50),INT(YEARFRAC(I268,TODAY())),"")</f>
        <v/>
      </c>
    </row>
    <row r="269" customFormat="false" ht="16.15" hidden="false" customHeight="false" outlineLevel="0" collapsed="false">
      <c r="G269" s="25"/>
      <c r="O269" s="3"/>
      <c r="Z269" s="19"/>
      <c r="AA269" s="19"/>
      <c r="AB269" s="19"/>
      <c r="AC269" s="19"/>
      <c r="AE269" s="21" t="str">
        <f aca="true">IF(AND(INT(YEARFRAC(I269,TODAY()))&gt;=25,INT(YEARFRAC(I269,TODAY()))&lt;=35),INT(YEARFRAC(I269,TODAY())),"")</f>
        <v/>
      </c>
      <c r="AF269" s="21" t="str">
        <f aca="true">IF(AND(INT(YEARFRAC(I269,TODAY()))&gt;=36,INT(YEARFRAC(I269,TODAY()))&lt;=45),INT(YEARFRAC(I269,TODAY())),"")</f>
        <v/>
      </c>
      <c r="AG269" s="21" t="str">
        <f aca="true">IF(AND(INT(YEARFRAC(I269,TODAY()))&gt;=46,INT(YEARFRAC(I269,TODAY()))&lt;=50),INT(YEARFRAC(I269,TODAY())),"")</f>
        <v/>
      </c>
    </row>
    <row r="270" customFormat="false" ht="16.15" hidden="false" customHeight="false" outlineLevel="0" collapsed="false">
      <c r="G270" s="25"/>
      <c r="O270" s="3"/>
      <c r="Z270" s="19"/>
      <c r="AA270" s="19"/>
      <c r="AB270" s="19"/>
      <c r="AC270" s="19"/>
      <c r="AE270" s="21" t="str">
        <f aca="true">IF(AND(INT(YEARFRAC(I270,TODAY()))&gt;=25,INT(YEARFRAC(I270,TODAY()))&lt;=35),INT(YEARFRAC(I270,TODAY())),"")</f>
        <v/>
      </c>
      <c r="AF270" s="21" t="str">
        <f aca="true">IF(AND(INT(YEARFRAC(I270,TODAY()))&gt;=36,INT(YEARFRAC(I270,TODAY()))&lt;=45),INT(YEARFRAC(I270,TODAY())),"")</f>
        <v/>
      </c>
      <c r="AG270" s="21" t="str">
        <f aca="true">IF(AND(INT(YEARFRAC(I270,TODAY()))&gt;=46,INT(YEARFRAC(I270,TODAY()))&lt;=50),INT(YEARFRAC(I270,TODAY())),"")</f>
        <v/>
      </c>
    </row>
    <row r="271" customFormat="false" ht="16.15" hidden="false" customHeight="false" outlineLevel="0" collapsed="false">
      <c r="O271" s="3"/>
      <c r="Z271" s="19"/>
      <c r="AA271" s="19"/>
      <c r="AB271" s="19"/>
      <c r="AC271" s="19"/>
      <c r="AE271" s="21" t="str">
        <f aca="true">IF(AND(INT(YEARFRAC(I271,TODAY()))&gt;=25,INT(YEARFRAC(I271,TODAY()))&lt;=35),INT(YEARFRAC(I271,TODAY())),"")</f>
        <v/>
      </c>
      <c r="AF271" s="21" t="str">
        <f aca="true">IF(AND(INT(YEARFRAC(I271,TODAY()))&gt;=36,INT(YEARFRAC(I271,TODAY()))&lt;=45),INT(YEARFRAC(I271,TODAY())),"")</f>
        <v/>
      </c>
      <c r="AG271" s="21" t="str">
        <f aca="true">IF(AND(INT(YEARFRAC(I271,TODAY()))&gt;=46,INT(YEARFRAC(I271,TODAY()))&lt;=50),INT(YEARFRAC(I271,TODAY())),"")</f>
        <v/>
      </c>
    </row>
    <row r="272" customFormat="false" ht="16.15" hidden="false" customHeight="false" outlineLevel="0" collapsed="false">
      <c r="O272" s="3"/>
      <c r="Z272" s="19"/>
      <c r="AA272" s="19"/>
      <c r="AB272" s="19"/>
      <c r="AC272" s="19"/>
      <c r="AE272" s="21" t="str">
        <f aca="true">IF(AND(INT(YEARFRAC(I272,TODAY()))&gt;=25,INT(YEARFRAC(I272,TODAY()))&lt;=35),INT(YEARFRAC(I272,TODAY())),"")</f>
        <v/>
      </c>
      <c r="AF272" s="21" t="str">
        <f aca="true">IF(AND(INT(YEARFRAC(I272,TODAY()))&gt;=36,INT(YEARFRAC(I272,TODAY()))&lt;=45),INT(YEARFRAC(I272,TODAY())),"")</f>
        <v/>
      </c>
      <c r="AG272" s="21" t="str">
        <f aca="true">IF(AND(INT(YEARFRAC(I272,TODAY()))&gt;=46,INT(YEARFRAC(I272,TODAY()))&lt;=50),INT(YEARFRAC(I272,TODAY())),"")</f>
        <v/>
      </c>
    </row>
    <row r="273" customFormat="false" ht="16.15" hidden="false" customHeight="false" outlineLevel="0" collapsed="false">
      <c r="O273" s="3"/>
      <c r="Z273" s="19"/>
      <c r="AA273" s="19"/>
      <c r="AB273" s="19"/>
      <c r="AC273" s="19"/>
      <c r="AE273" s="21" t="str">
        <f aca="true">IF(AND(INT(YEARFRAC(I273,TODAY()))&gt;=25,INT(YEARFRAC(I273,TODAY()))&lt;=35),INT(YEARFRAC(I273,TODAY())),"")</f>
        <v/>
      </c>
      <c r="AF273" s="21" t="str">
        <f aca="true">IF(AND(INT(YEARFRAC(I273,TODAY()))&gt;=36,INT(YEARFRAC(I273,TODAY()))&lt;=45),INT(YEARFRAC(I273,TODAY())),"")</f>
        <v/>
      </c>
      <c r="AG273" s="21" t="str">
        <f aca="true">IF(AND(INT(YEARFRAC(I273,TODAY()))&gt;=46,INT(YEARFRAC(I273,TODAY()))&lt;=50),INT(YEARFRAC(I273,TODAY())),"")</f>
        <v/>
      </c>
    </row>
    <row r="274" customFormat="false" ht="16.15" hidden="false" customHeight="false" outlineLevel="0" collapsed="false">
      <c r="O274" s="3"/>
      <c r="Z274" s="19"/>
      <c r="AA274" s="19"/>
      <c r="AB274" s="19"/>
      <c r="AC274" s="19"/>
      <c r="AE274" s="21" t="str">
        <f aca="true">IF(AND(INT(YEARFRAC(I274,TODAY()))&gt;=25,INT(YEARFRAC(I274,TODAY()))&lt;=35),INT(YEARFRAC(I274,TODAY())),"")</f>
        <v/>
      </c>
      <c r="AF274" s="21" t="str">
        <f aca="true">IF(AND(INT(YEARFRAC(I274,TODAY()))&gt;=36,INT(YEARFRAC(I274,TODAY()))&lt;=45),INT(YEARFRAC(I274,TODAY())),"")</f>
        <v/>
      </c>
      <c r="AG274" s="21" t="str">
        <f aca="true">IF(AND(INT(YEARFRAC(I274,TODAY()))&gt;=46,INT(YEARFRAC(I274,TODAY()))&lt;=50),INT(YEARFRAC(I274,TODAY())),"")</f>
        <v/>
      </c>
    </row>
    <row r="275" customFormat="false" ht="16.15" hidden="false" customHeight="false" outlineLevel="0" collapsed="false">
      <c r="O275" s="3"/>
      <c r="Z275" s="19"/>
      <c r="AA275" s="19"/>
      <c r="AB275" s="19"/>
      <c r="AC275" s="19"/>
      <c r="AE275" s="21" t="str">
        <f aca="true">IF(AND(INT(YEARFRAC(I275,TODAY()))&gt;=25,INT(YEARFRAC(I275,TODAY()))&lt;=35),INT(YEARFRAC(I275,TODAY())),"")</f>
        <v/>
      </c>
      <c r="AF275" s="21" t="str">
        <f aca="true">IF(AND(INT(YEARFRAC(I275,TODAY()))&gt;=36,INT(YEARFRAC(I275,TODAY()))&lt;=45),INT(YEARFRAC(I275,TODAY())),"")</f>
        <v/>
      </c>
      <c r="AG275" s="21" t="str">
        <f aca="true">IF(AND(INT(YEARFRAC(I275,TODAY()))&gt;=46,INT(YEARFRAC(I275,TODAY()))&lt;=50),INT(YEARFRAC(I275,TODAY())),"")</f>
        <v/>
      </c>
    </row>
    <row r="276" customFormat="false" ht="16.15" hidden="false" customHeight="false" outlineLevel="0" collapsed="false">
      <c r="O276" s="3"/>
      <c r="Z276" s="19"/>
      <c r="AA276" s="19"/>
      <c r="AB276" s="19"/>
      <c r="AC276" s="19"/>
      <c r="AE276" s="21" t="str">
        <f aca="true">IF(AND(INT(YEARFRAC(I276,TODAY()))&gt;=25,INT(YEARFRAC(I276,TODAY()))&lt;=35),INT(YEARFRAC(I276,TODAY())),"")</f>
        <v/>
      </c>
      <c r="AF276" s="21" t="str">
        <f aca="true">IF(AND(INT(YEARFRAC(I276,TODAY()))&gt;=36,INT(YEARFRAC(I276,TODAY()))&lt;=45),INT(YEARFRAC(I276,TODAY())),"")</f>
        <v/>
      </c>
      <c r="AG276" s="21" t="str">
        <f aca="true">IF(AND(INT(YEARFRAC(I276,TODAY()))&gt;=46,INT(YEARFRAC(I276,TODAY()))&lt;=50),INT(YEARFRAC(I276,TODAY())),"")</f>
        <v/>
      </c>
    </row>
    <row r="277" customFormat="false" ht="16.15" hidden="false" customHeight="false" outlineLevel="0" collapsed="false">
      <c r="O277" s="3"/>
      <c r="Z277" s="19"/>
      <c r="AA277" s="19"/>
      <c r="AB277" s="19"/>
      <c r="AC277" s="19"/>
      <c r="AE277" s="21" t="str">
        <f aca="true">IF(AND(INT(YEARFRAC(I277,TODAY()))&gt;=25,INT(YEARFRAC(I277,TODAY()))&lt;=35),INT(YEARFRAC(I277,TODAY())),"")</f>
        <v/>
      </c>
      <c r="AF277" s="21" t="str">
        <f aca="true">IF(AND(INT(YEARFRAC(I277,TODAY()))&gt;=36,INT(YEARFRAC(I277,TODAY()))&lt;=45),INT(YEARFRAC(I277,TODAY())),"")</f>
        <v/>
      </c>
      <c r="AG277" s="21" t="str">
        <f aca="true">IF(AND(INT(YEARFRAC(I277,TODAY()))&gt;=46,INT(YEARFRAC(I277,TODAY()))&lt;=50),INT(YEARFRAC(I277,TODAY())),"")</f>
        <v/>
      </c>
    </row>
    <row r="278" customFormat="false" ht="16.15" hidden="false" customHeight="false" outlineLevel="0" collapsed="false">
      <c r="O278" s="3"/>
      <c r="Z278" s="19"/>
      <c r="AA278" s="19"/>
      <c r="AB278" s="19"/>
      <c r="AC278" s="19"/>
      <c r="AE278" s="21" t="str">
        <f aca="true">IF(AND(INT(YEARFRAC(I278,TODAY()))&gt;=25,INT(YEARFRAC(I278,TODAY()))&lt;=35),INT(YEARFRAC(I278,TODAY())),"")</f>
        <v/>
      </c>
      <c r="AF278" s="21" t="str">
        <f aca="true">IF(AND(INT(YEARFRAC(I278,TODAY()))&gt;=36,INT(YEARFRAC(I278,TODAY()))&lt;=45),INT(YEARFRAC(I278,TODAY())),"")</f>
        <v/>
      </c>
      <c r="AG278" s="21" t="str">
        <f aca="true">IF(AND(INT(YEARFRAC(I278,TODAY()))&gt;=46,INT(YEARFRAC(I278,TODAY()))&lt;=50),INT(YEARFRAC(I278,TODAY())),"")</f>
        <v/>
      </c>
    </row>
    <row r="279" customFormat="false" ht="16.15" hidden="false" customHeight="false" outlineLevel="0" collapsed="false">
      <c r="O279" s="3"/>
      <c r="Z279" s="19"/>
      <c r="AA279" s="19"/>
      <c r="AB279" s="19"/>
      <c r="AC279" s="19"/>
      <c r="AE279" s="21" t="str">
        <f aca="true">IF(AND(INT(YEARFRAC(I279,TODAY()))&gt;=25,INT(YEARFRAC(I279,TODAY()))&lt;=35),INT(YEARFRAC(I279,TODAY())),"")</f>
        <v/>
      </c>
      <c r="AF279" s="21" t="str">
        <f aca="true">IF(AND(INT(YEARFRAC(I279,TODAY()))&gt;=36,INT(YEARFRAC(I279,TODAY()))&lt;=45),INT(YEARFRAC(I279,TODAY())),"")</f>
        <v/>
      </c>
      <c r="AG279" s="21" t="str">
        <f aca="true">IF(AND(INT(YEARFRAC(I279,TODAY()))&gt;=46,INT(YEARFRAC(I279,TODAY()))&lt;=50),INT(YEARFRAC(I279,TODAY())),"")</f>
        <v/>
      </c>
    </row>
    <row r="280" customFormat="false" ht="16.15" hidden="false" customHeight="false" outlineLevel="0" collapsed="false">
      <c r="O280" s="3"/>
      <c r="Z280" s="19"/>
      <c r="AA280" s="19"/>
      <c r="AB280" s="19"/>
      <c r="AC280" s="19"/>
      <c r="AE280" s="21" t="str">
        <f aca="true">IF(AND(INT(YEARFRAC(I280,TODAY()))&gt;=25,INT(YEARFRAC(I280,TODAY()))&lt;=35),INT(YEARFRAC(I280,TODAY())),"")</f>
        <v/>
      </c>
      <c r="AF280" s="21" t="str">
        <f aca="true">IF(AND(INT(YEARFRAC(I280,TODAY()))&gt;=36,INT(YEARFRAC(I280,TODAY()))&lt;=45),INT(YEARFRAC(I280,TODAY())),"")</f>
        <v/>
      </c>
      <c r="AG280" s="21" t="str">
        <f aca="true">IF(AND(INT(YEARFRAC(I280,TODAY()))&gt;=46,INT(YEARFRAC(I280,TODAY()))&lt;=50),INT(YEARFRAC(I280,TODAY())),"")</f>
        <v/>
      </c>
    </row>
    <row r="281" customFormat="false" ht="16.15" hidden="false" customHeight="false" outlineLevel="0" collapsed="false">
      <c r="O281" s="3"/>
      <c r="Z281" s="19"/>
      <c r="AA281" s="19"/>
      <c r="AB281" s="19"/>
      <c r="AC281" s="19"/>
      <c r="AE281" s="21" t="str">
        <f aca="true">IF(AND(INT(YEARFRAC(I281,TODAY()))&gt;=25,INT(YEARFRAC(I281,TODAY()))&lt;=35),INT(YEARFRAC(I281,TODAY())),"")</f>
        <v/>
      </c>
      <c r="AF281" s="21" t="str">
        <f aca="true">IF(AND(INT(YEARFRAC(I281,TODAY()))&gt;=36,INT(YEARFRAC(I281,TODAY()))&lt;=45),INT(YEARFRAC(I281,TODAY())),"")</f>
        <v/>
      </c>
      <c r="AG281" s="21" t="str">
        <f aca="true">IF(AND(INT(YEARFRAC(I281,TODAY()))&gt;=46,INT(YEARFRAC(I281,TODAY()))&lt;=50),INT(YEARFRAC(I281,TODAY())),"")</f>
        <v/>
      </c>
    </row>
    <row r="282" customFormat="false" ht="16.15" hidden="false" customHeight="false" outlineLevel="0" collapsed="false">
      <c r="O282" s="3"/>
      <c r="Z282" s="19"/>
      <c r="AA282" s="19"/>
      <c r="AB282" s="19"/>
      <c r="AC282" s="19"/>
      <c r="AE282" s="21" t="str">
        <f aca="true">IF(AND(INT(YEARFRAC(I282,TODAY()))&gt;=25,INT(YEARFRAC(I282,TODAY()))&lt;=35),INT(YEARFRAC(I282,TODAY())),"")</f>
        <v/>
      </c>
      <c r="AF282" s="21" t="str">
        <f aca="true">IF(AND(INT(YEARFRAC(I282,TODAY()))&gt;=36,INT(YEARFRAC(I282,TODAY()))&lt;=45),INT(YEARFRAC(I282,TODAY())),"")</f>
        <v/>
      </c>
      <c r="AG282" s="21" t="str">
        <f aca="true">IF(AND(INT(YEARFRAC(I282,TODAY()))&gt;=46,INT(YEARFRAC(I282,TODAY()))&lt;=50),INT(YEARFRAC(I282,TODAY())),"")</f>
        <v/>
      </c>
    </row>
    <row r="283" customFormat="false" ht="16.15" hidden="false" customHeight="false" outlineLevel="0" collapsed="false">
      <c r="O283" s="3"/>
      <c r="Z283" s="19"/>
      <c r="AA283" s="19"/>
      <c r="AB283" s="19"/>
      <c r="AC283" s="19"/>
      <c r="AE283" s="21" t="str">
        <f aca="true">IF(AND(INT(YEARFRAC(I283,TODAY()))&gt;=25,INT(YEARFRAC(I283,TODAY()))&lt;=35),INT(YEARFRAC(I283,TODAY())),"")</f>
        <v/>
      </c>
      <c r="AF283" s="21" t="str">
        <f aca="true">IF(AND(INT(YEARFRAC(I283,TODAY()))&gt;=36,INT(YEARFRAC(I283,TODAY()))&lt;=45),INT(YEARFRAC(I283,TODAY())),"")</f>
        <v/>
      </c>
      <c r="AG283" s="21" t="str">
        <f aca="true">IF(AND(INT(YEARFRAC(I283,TODAY()))&gt;=46,INT(YEARFRAC(I283,TODAY()))&lt;=50),INT(YEARFRAC(I283,TODAY())),"")</f>
        <v/>
      </c>
    </row>
    <row r="284" customFormat="false" ht="16.15" hidden="false" customHeight="false" outlineLevel="0" collapsed="false">
      <c r="O284" s="3"/>
      <c r="Z284" s="19"/>
      <c r="AA284" s="19"/>
      <c r="AB284" s="19"/>
      <c r="AC284" s="19"/>
      <c r="AE284" s="21" t="str">
        <f aca="true">IF(AND(INT(YEARFRAC(I284,TODAY()))&gt;=25,INT(YEARFRAC(I284,TODAY()))&lt;=35),INT(YEARFRAC(I284,TODAY())),"")</f>
        <v/>
      </c>
      <c r="AF284" s="21" t="str">
        <f aca="true">IF(AND(INT(YEARFRAC(I284,TODAY()))&gt;=36,INT(YEARFRAC(I284,TODAY()))&lt;=45),INT(YEARFRAC(I284,TODAY())),"")</f>
        <v/>
      </c>
      <c r="AG284" s="21" t="str">
        <f aca="true">IF(AND(INT(YEARFRAC(I284,TODAY()))&gt;=46,INT(YEARFRAC(I284,TODAY()))&lt;=50),INT(YEARFRAC(I284,TODAY())),"")</f>
        <v/>
      </c>
    </row>
    <row r="285" customFormat="false" ht="16.15" hidden="false" customHeight="false" outlineLevel="0" collapsed="false">
      <c r="O285" s="3"/>
      <c r="Z285" s="19"/>
      <c r="AA285" s="19"/>
      <c r="AB285" s="19"/>
      <c r="AC285" s="19"/>
      <c r="AE285" s="21" t="str">
        <f aca="true">IF(AND(INT(YEARFRAC(I285,TODAY()))&gt;=25,INT(YEARFRAC(I285,TODAY()))&lt;=35),INT(YEARFRAC(I285,TODAY())),"")</f>
        <v/>
      </c>
      <c r="AF285" s="21" t="str">
        <f aca="true">IF(AND(INT(YEARFRAC(I285,TODAY()))&gt;=36,INT(YEARFRAC(I285,TODAY()))&lt;=45),INT(YEARFRAC(I285,TODAY())),"")</f>
        <v/>
      </c>
      <c r="AG285" s="21" t="str">
        <f aca="true">IF(AND(INT(YEARFRAC(I285,TODAY()))&gt;=46,INT(YEARFRAC(I285,TODAY()))&lt;=50),INT(YEARFRAC(I285,TODAY())),"")</f>
        <v/>
      </c>
    </row>
    <row r="286" customFormat="false" ht="16.15" hidden="false" customHeight="false" outlineLevel="0" collapsed="false">
      <c r="O286" s="3"/>
      <c r="Z286" s="19"/>
      <c r="AA286" s="19"/>
      <c r="AB286" s="19"/>
      <c r="AC286" s="19"/>
      <c r="AE286" s="21" t="str">
        <f aca="true">IF(AND(INT(YEARFRAC(I286,TODAY()))&gt;=25,INT(YEARFRAC(I286,TODAY()))&lt;=35),INT(YEARFRAC(I286,TODAY())),"")</f>
        <v/>
      </c>
      <c r="AF286" s="21" t="str">
        <f aca="true">IF(AND(INT(YEARFRAC(I286,TODAY()))&gt;=36,INT(YEARFRAC(I286,TODAY()))&lt;=45),INT(YEARFRAC(I286,TODAY())),"")</f>
        <v/>
      </c>
      <c r="AG286" s="21" t="str">
        <f aca="true">IF(AND(INT(YEARFRAC(I286,TODAY()))&gt;=46,INT(YEARFRAC(I286,TODAY()))&lt;=50),INT(YEARFRAC(I286,TODAY())),"")</f>
        <v/>
      </c>
    </row>
    <row r="287" customFormat="false" ht="16.15" hidden="false" customHeight="false" outlineLevel="0" collapsed="false">
      <c r="O287" s="3"/>
      <c r="Z287" s="19"/>
      <c r="AA287" s="19"/>
      <c r="AB287" s="19"/>
      <c r="AC287" s="19"/>
      <c r="AE287" s="21" t="str">
        <f aca="true">IF(AND(INT(YEARFRAC(I287,TODAY()))&gt;=25,INT(YEARFRAC(I287,TODAY()))&lt;=35),INT(YEARFRAC(I287,TODAY())),"")</f>
        <v/>
      </c>
      <c r="AF287" s="21" t="str">
        <f aca="true">IF(AND(INT(YEARFRAC(I287,TODAY()))&gt;=36,INT(YEARFRAC(I287,TODAY()))&lt;=45),INT(YEARFRAC(I287,TODAY())),"")</f>
        <v/>
      </c>
      <c r="AG287" s="21" t="str">
        <f aca="true">IF(AND(INT(YEARFRAC(I287,TODAY()))&gt;=46,INT(YEARFRAC(I287,TODAY()))&lt;=50),INT(YEARFRAC(I287,TODAY())),"")</f>
        <v/>
      </c>
    </row>
    <row r="288" customFormat="false" ht="16.15" hidden="false" customHeight="false" outlineLevel="0" collapsed="false">
      <c r="O288" s="3"/>
      <c r="Z288" s="19"/>
      <c r="AA288" s="19"/>
      <c r="AB288" s="19"/>
      <c r="AC288" s="19"/>
      <c r="AE288" s="21" t="str">
        <f aca="true">IF(AND(INT(YEARFRAC(I288,TODAY()))&gt;=25,INT(YEARFRAC(I288,TODAY()))&lt;=35),INT(YEARFRAC(I288,TODAY())),"")</f>
        <v/>
      </c>
      <c r="AF288" s="21" t="str">
        <f aca="true">IF(AND(INT(YEARFRAC(I288,TODAY()))&gt;=36,INT(YEARFRAC(I288,TODAY()))&lt;=45),INT(YEARFRAC(I288,TODAY())),"")</f>
        <v/>
      </c>
      <c r="AG288" s="21" t="str">
        <f aca="true">IF(AND(INT(YEARFRAC(I288,TODAY()))&gt;=46,INT(YEARFRAC(I288,TODAY()))&lt;=50),INT(YEARFRAC(I288,TODAY())),"")</f>
        <v/>
      </c>
    </row>
    <row r="289" customFormat="false" ht="16.15" hidden="false" customHeight="false" outlineLevel="0" collapsed="false">
      <c r="O289" s="3"/>
      <c r="Z289" s="19"/>
      <c r="AA289" s="19"/>
      <c r="AB289" s="19"/>
      <c r="AC289" s="19"/>
      <c r="AE289" s="21" t="str">
        <f aca="true">IF(AND(INT(YEARFRAC(I289,TODAY()))&gt;=25,INT(YEARFRAC(I289,TODAY()))&lt;=35),INT(YEARFRAC(I289,TODAY())),"")</f>
        <v/>
      </c>
      <c r="AF289" s="21" t="str">
        <f aca="true">IF(AND(INT(YEARFRAC(I289,TODAY()))&gt;=36,INT(YEARFRAC(I289,TODAY()))&lt;=45),INT(YEARFRAC(I289,TODAY())),"")</f>
        <v/>
      </c>
      <c r="AG289" s="21" t="str">
        <f aca="true">IF(AND(INT(YEARFRAC(I289,TODAY()))&gt;=46,INT(YEARFRAC(I289,TODAY()))&lt;=50),INT(YEARFRAC(I289,TODAY())),"")</f>
        <v/>
      </c>
    </row>
    <row r="290" customFormat="false" ht="16.15" hidden="false" customHeight="false" outlineLevel="0" collapsed="false">
      <c r="O290" s="3"/>
      <c r="Z290" s="19"/>
      <c r="AA290" s="19"/>
      <c r="AB290" s="19"/>
      <c r="AC290" s="19"/>
      <c r="AE290" s="21" t="str">
        <f aca="true">IF(AND(INT(YEARFRAC(I290,TODAY()))&gt;=25,INT(YEARFRAC(I290,TODAY()))&lt;=35),INT(YEARFRAC(I290,TODAY())),"")</f>
        <v/>
      </c>
      <c r="AF290" s="21" t="str">
        <f aca="true">IF(AND(INT(YEARFRAC(I290,TODAY()))&gt;=36,INT(YEARFRAC(I290,TODAY()))&lt;=45),INT(YEARFRAC(I290,TODAY())),"")</f>
        <v/>
      </c>
      <c r="AG290" s="21" t="str">
        <f aca="true">IF(AND(INT(YEARFRAC(I290,TODAY()))&gt;=46,INT(YEARFRAC(I290,TODAY()))&lt;=50),INT(YEARFRAC(I290,TODAY())),"")</f>
        <v/>
      </c>
    </row>
    <row r="291" customFormat="false" ht="16.15" hidden="false" customHeight="false" outlineLevel="0" collapsed="false">
      <c r="O291" s="3"/>
      <c r="Z291" s="19"/>
      <c r="AA291" s="19"/>
      <c r="AB291" s="19"/>
      <c r="AC291" s="19"/>
      <c r="AE291" s="21" t="str">
        <f aca="true">IF(AND(INT(YEARFRAC(I291,TODAY()))&gt;=25,INT(YEARFRAC(I291,TODAY()))&lt;=35),INT(YEARFRAC(I291,TODAY())),"")</f>
        <v/>
      </c>
      <c r="AF291" s="21" t="str">
        <f aca="true">IF(AND(INT(YEARFRAC(I291,TODAY()))&gt;=36,INT(YEARFRAC(I291,TODAY()))&lt;=45),INT(YEARFRAC(I291,TODAY())),"")</f>
        <v/>
      </c>
      <c r="AG291" s="21" t="str">
        <f aca="true">IF(AND(INT(YEARFRAC(I291,TODAY()))&gt;=46,INT(YEARFRAC(I291,TODAY()))&lt;=50),INT(YEARFRAC(I291,TODAY())),"")</f>
        <v/>
      </c>
    </row>
    <row r="292" customFormat="false" ht="16.15" hidden="false" customHeight="false" outlineLevel="0" collapsed="false">
      <c r="O292" s="3"/>
      <c r="Z292" s="19"/>
      <c r="AA292" s="19"/>
      <c r="AB292" s="19"/>
      <c r="AC292" s="19"/>
      <c r="AE292" s="21" t="str">
        <f aca="true">IF(AND(INT(YEARFRAC(I292,TODAY()))&gt;=25,INT(YEARFRAC(I292,TODAY()))&lt;=35),INT(YEARFRAC(I292,TODAY())),"")</f>
        <v/>
      </c>
      <c r="AF292" s="21" t="str">
        <f aca="true">IF(AND(INT(YEARFRAC(I292,TODAY()))&gt;=36,INT(YEARFRAC(I292,TODAY()))&lt;=45),INT(YEARFRAC(I292,TODAY())),"")</f>
        <v/>
      </c>
      <c r="AG292" s="21" t="str">
        <f aca="true">IF(AND(INT(YEARFRAC(I292,TODAY()))&gt;=46,INT(YEARFRAC(I292,TODAY()))&lt;=50),INT(YEARFRAC(I292,TODAY())),"")</f>
        <v/>
      </c>
    </row>
    <row r="293" customFormat="false" ht="16.15" hidden="false" customHeight="false" outlineLevel="0" collapsed="false">
      <c r="O293" s="3"/>
      <c r="Z293" s="19"/>
      <c r="AA293" s="19"/>
      <c r="AB293" s="19"/>
      <c r="AC293" s="19"/>
      <c r="AE293" s="21" t="str">
        <f aca="true">IF(AND(INT(YEARFRAC(I293,TODAY()))&gt;=25,INT(YEARFRAC(I293,TODAY()))&lt;=35),INT(YEARFRAC(I293,TODAY())),"")</f>
        <v/>
      </c>
      <c r="AF293" s="21" t="str">
        <f aca="true">IF(AND(INT(YEARFRAC(I293,TODAY()))&gt;=36,INT(YEARFRAC(I293,TODAY()))&lt;=45),INT(YEARFRAC(I293,TODAY())),"")</f>
        <v/>
      </c>
      <c r="AG293" s="21" t="str">
        <f aca="true">IF(AND(INT(YEARFRAC(I293,TODAY()))&gt;=46,INT(YEARFRAC(I293,TODAY()))&lt;=50),INT(YEARFRAC(I293,TODAY())),"")</f>
        <v/>
      </c>
    </row>
    <row r="294" customFormat="false" ht="16.15" hidden="false" customHeight="false" outlineLevel="0" collapsed="false">
      <c r="O294" s="3"/>
      <c r="Z294" s="19"/>
      <c r="AA294" s="19"/>
      <c r="AB294" s="19"/>
      <c r="AC294" s="19"/>
      <c r="AE294" s="21" t="str">
        <f aca="true">IF(AND(INT(YEARFRAC(I294,TODAY()))&gt;=25,INT(YEARFRAC(I294,TODAY()))&lt;=35),INT(YEARFRAC(I294,TODAY())),"")</f>
        <v/>
      </c>
      <c r="AF294" s="21" t="str">
        <f aca="true">IF(AND(INT(YEARFRAC(I294,TODAY()))&gt;=36,INT(YEARFRAC(I294,TODAY()))&lt;=45),INT(YEARFRAC(I294,TODAY())),"")</f>
        <v/>
      </c>
      <c r="AG294" s="21" t="str">
        <f aca="true">IF(AND(INT(YEARFRAC(I294,TODAY()))&gt;=46,INT(YEARFRAC(I294,TODAY()))&lt;=50),INT(YEARFRAC(I294,TODAY())),"")</f>
        <v/>
      </c>
    </row>
    <row r="295" customFormat="false" ht="16.15" hidden="false" customHeight="false" outlineLevel="0" collapsed="false">
      <c r="O295" s="3"/>
      <c r="Z295" s="19"/>
      <c r="AA295" s="19"/>
      <c r="AB295" s="19"/>
      <c r="AC295" s="19"/>
      <c r="AE295" s="21" t="str">
        <f aca="true">IF(AND(INT(YEARFRAC(I295,TODAY()))&gt;=25,INT(YEARFRAC(I295,TODAY()))&lt;=35),INT(YEARFRAC(I295,TODAY())),"")</f>
        <v/>
      </c>
      <c r="AF295" s="21" t="str">
        <f aca="true">IF(AND(INT(YEARFRAC(I295,TODAY()))&gt;=36,INT(YEARFRAC(I295,TODAY()))&lt;=45),INT(YEARFRAC(I295,TODAY())),"")</f>
        <v/>
      </c>
      <c r="AG295" s="21" t="str">
        <f aca="true">IF(AND(INT(YEARFRAC(I295,TODAY()))&gt;=46,INT(YEARFRAC(I295,TODAY()))&lt;=50),INT(YEARFRAC(I295,TODAY())),"")</f>
        <v/>
      </c>
    </row>
    <row r="296" customFormat="false" ht="16.15" hidden="false" customHeight="false" outlineLevel="0" collapsed="false">
      <c r="O296" s="3"/>
      <c r="Z296" s="19"/>
      <c r="AA296" s="19"/>
      <c r="AB296" s="19"/>
      <c r="AC296" s="19"/>
      <c r="AE296" s="21" t="str">
        <f aca="true">IF(AND(INT(YEARFRAC(I296,TODAY()))&gt;=25,INT(YEARFRAC(I296,TODAY()))&lt;=35),INT(YEARFRAC(I296,TODAY())),"")</f>
        <v/>
      </c>
      <c r="AF296" s="21" t="str">
        <f aca="true">IF(AND(INT(YEARFRAC(I296,TODAY()))&gt;=36,INT(YEARFRAC(I296,TODAY()))&lt;=45),INT(YEARFRAC(I296,TODAY())),"")</f>
        <v/>
      </c>
      <c r="AG296" s="21" t="str">
        <f aca="true">IF(AND(INT(YEARFRAC(I296,TODAY()))&gt;=46,INT(YEARFRAC(I296,TODAY()))&lt;=50),INT(YEARFRAC(I296,TODAY())),"")</f>
        <v/>
      </c>
    </row>
    <row r="297" customFormat="false" ht="16.15" hidden="false" customHeight="false" outlineLevel="0" collapsed="false">
      <c r="O297" s="3"/>
      <c r="Z297" s="19"/>
      <c r="AA297" s="19"/>
      <c r="AB297" s="19"/>
      <c r="AC297" s="19"/>
      <c r="AE297" s="21" t="str">
        <f aca="true">IF(AND(INT(YEARFRAC(I297,TODAY()))&gt;=25,INT(YEARFRAC(I297,TODAY()))&lt;=35),INT(YEARFRAC(I297,TODAY())),"")</f>
        <v/>
      </c>
      <c r="AF297" s="21" t="str">
        <f aca="true">IF(AND(INT(YEARFRAC(I297,TODAY()))&gt;=36,INT(YEARFRAC(I297,TODAY()))&lt;=45),INT(YEARFRAC(I297,TODAY())),"")</f>
        <v/>
      </c>
      <c r="AG297" s="21" t="str">
        <f aca="true">IF(AND(INT(YEARFRAC(I297,TODAY()))&gt;=46,INT(YEARFRAC(I297,TODAY()))&lt;=50),INT(YEARFRAC(I297,TODAY())),"")</f>
        <v/>
      </c>
    </row>
    <row r="298" customFormat="false" ht="16.15" hidden="false" customHeight="false" outlineLevel="0" collapsed="false">
      <c r="O298" s="3"/>
      <c r="Z298" s="19"/>
      <c r="AA298" s="19"/>
      <c r="AB298" s="19"/>
      <c r="AC298" s="19"/>
      <c r="AE298" s="21" t="str">
        <f aca="true">IF(AND(INT(YEARFRAC(I298,TODAY()))&gt;=25,INT(YEARFRAC(I298,TODAY()))&lt;=35),INT(YEARFRAC(I298,TODAY())),"")</f>
        <v/>
      </c>
      <c r="AF298" s="21" t="str">
        <f aca="true">IF(AND(INT(YEARFRAC(I298,TODAY()))&gt;=36,INT(YEARFRAC(I298,TODAY()))&lt;=45),INT(YEARFRAC(I298,TODAY())),"")</f>
        <v/>
      </c>
      <c r="AG298" s="21" t="str">
        <f aca="true">IF(AND(INT(YEARFRAC(I298,TODAY()))&gt;=46,INT(YEARFRAC(I298,TODAY()))&lt;=50),INT(YEARFRAC(I298,TODAY())),"")</f>
        <v/>
      </c>
    </row>
    <row r="299" customFormat="false" ht="16.15" hidden="false" customHeight="false" outlineLevel="0" collapsed="false">
      <c r="O299" s="3"/>
      <c r="Z299" s="19"/>
      <c r="AA299" s="19"/>
      <c r="AB299" s="19"/>
      <c r="AC299" s="19"/>
      <c r="AE299" s="21" t="str">
        <f aca="true">IF(AND(INT(YEARFRAC(I299,TODAY()))&gt;=25,INT(YEARFRAC(I299,TODAY()))&lt;=35),INT(YEARFRAC(I299,TODAY())),"")</f>
        <v/>
      </c>
      <c r="AF299" s="21" t="str">
        <f aca="true">IF(AND(INT(YEARFRAC(I299,TODAY()))&gt;=36,INT(YEARFRAC(I299,TODAY()))&lt;=45),INT(YEARFRAC(I299,TODAY())),"")</f>
        <v/>
      </c>
      <c r="AG299" s="21" t="str">
        <f aca="true">IF(AND(INT(YEARFRAC(I299,TODAY()))&gt;=46,INT(YEARFRAC(I299,TODAY()))&lt;=50),INT(YEARFRAC(I299,TODAY())),"")</f>
        <v/>
      </c>
    </row>
    <row r="300" customFormat="false" ht="16.15" hidden="false" customHeight="false" outlineLevel="0" collapsed="false">
      <c r="O300" s="3"/>
      <c r="Z300" s="19"/>
      <c r="AA300" s="19"/>
      <c r="AB300" s="19"/>
      <c r="AC300" s="19"/>
      <c r="AE300" s="21" t="str">
        <f aca="true">IF(AND(INT(YEARFRAC(I300,TODAY()))&gt;=25,INT(YEARFRAC(I300,TODAY()))&lt;=35),INT(YEARFRAC(I300,TODAY())),"")</f>
        <v/>
      </c>
      <c r="AF300" s="21" t="str">
        <f aca="true">IF(AND(INT(YEARFRAC(I300,TODAY()))&gt;=36,INT(YEARFRAC(I300,TODAY()))&lt;=45),INT(YEARFRAC(I300,TODAY())),"")</f>
        <v/>
      </c>
      <c r="AG300" s="21" t="str">
        <f aca="true">IF(AND(INT(YEARFRAC(I300,TODAY()))&gt;=46,INT(YEARFRAC(I300,TODAY()))&lt;=50),INT(YEARFRAC(I300,TODAY())),"")</f>
        <v/>
      </c>
    </row>
    <row r="301" customFormat="false" ht="16.15" hidden="false" customHeight="false" outlineLevel="0" collapsed="false">
      <c r="O301" s="3"/>
      <c r="Z301" s="19"/>
      <c r="AA301" s="19"/>
      <c r="AB301" s="19"/>
      <c r="AC301" s="19"/>
      <c r="AE301" s="21" t="str">
        <f aca="true">IF(AND(INT(YEARFRAC(I301,TODAY()))&gt;=25,INT(YEARFRAC(I301,TODAY()))&lt;=35),INT(YEARFRAC(I301,TODAY())),"")</f>
        <v/>
      </c>
      <c r="AF301" s="21" t="str">
        <f aca="true">IF(AND(INT(YEARFRAC(I301,TODAY()))&gt;=36,INT(YEARFRAC(I301,TODAY()))&lt;=45),INT(YEARFRAC(I301,TODAY())),"")</f>
        <v/>
      </c>
      <c r="AG301" s="21" t="str">
        <f aca="true">IF(AND(INT(YEARFRAC(I301,TODAY()))&gt;=46,INT(YEARFRAC(I301,TODAY()))&lt;=50),INT(YEARFRAC(I301,TODAY())),"")</f>
        <v/>
      </c>
    </row>
    <row r="302" customFormat="false" ht="16.15" hidden="false" customHeight="false" outlineLevel="0" collapsed="false">
      <c r="O302" s="3"/>
      <c r="Z302" s="19"/>
      <c r="AA302" s="19"/>
      <c r="AB302" s="19"/>
      <c r="AC302" s="19"/>
      <c r="AE302" s="21" t="str">
        <f aca="true">IF(AND(INT(YEARFRAC(I302,TODAY()))&gt;=25,INT(YEARFRAC(I302,TODAY()))&lt;=35),INT(YEARFRAC(I302,TODAY())),"")</f>
        <v/>
      </c>
      <c r="AF302" s="21" t="str">
        <f aca="true">IF(AND(INT(YEARFRAC(I302,TODAY()))&gt;=36,INT(YEARFRAC(I302,TODAY()))&lt;=45),INT(YEARFRAC(I302,TODAY())),"")</f>
        <v/>
      </c>
      <c r="AG302" s="21" t="str">
        <f aca="true">IF(AND(INT(YEARFRAC(I302,TODAY()))&gt;=46,INT(YEARFRAC(I302,TODAY()))&lt;=50),INT(YEARFRAC(I302,TODAY())),"")</f>
        <v/>
      </c>
    </row>
    <row r="303" customFormat="false" ht="16.15" hidden="false" customHeight="false" outlineLevel="0" collapsed="false">
      <c r="O303" s="3"/>
      <c r="Z303" s="19"/>
      <c r="AA303" s="19"/>
      <c r="AB303" s="19"/>
      <c r="AC303" s="19"/>
      <c r="AE303" s="21" t="str">
        <f aca="true">IF(AND(INT(YEARFRAC(I303,TODAY()))&gt;=25,INT(YEARFRAC(I303,TODAY()))&lt;=35),INT(YEARFRAC(I303,TODAY())),"")</f>
        <v/>
      </c>
      <c r="AF303" s="21" t="str">
        <f aca="true">IF(AND(INT(YEARFRAC(I303,TODAY()))&gt;=36,INT(YEARFRAC(I303,TODAY()))&lt;=45),INT(YEARFRAC(I303,TODAY())),"")</f>
        <v/>
      </c>
      <c r="AG303" s="21" t="str">
        <f aca="true">IF(AND(INT(YEARFRAC(I303,TODAY()))&gt;=46,INT(YEARFRAC(I303,TODAY()))&lt;=50),INT(YEARFRAC(I303,TODAY())),"")</f>
        <v/>
      </c>
    </row>
    <row r="304" customFormat="false" ht="16.15" hidden="false" customHeight="false" outlineLevel="0" collapsed="false">
      <c r="O304" s="3"/>
      <c r="Z304" s="19"/>
      <c r="AA304" s="19"/>
      <c r="AB304" s="19"/>
      <c r="AC304" s="19"/>
      <c r="AE304" s="21" t="str">
        <f aca="true">IF(AND(INT(YEARFRAC(I304,TODAY()))&gt;=25,INT(YEARFRAC(I304,TODAY()))&lt;=35),INT(YEARFRAC(I304,TODAY())),"")</f>
        <v/>
      </c>
      <c r="AF304" s="21" t="str">
        <f aca="true">IF(AND(INT(YEARFRAC(I304,TODAY()))&gt;=36,INT(YEARFRAC(I304,TODAY()))&lt;=45),INT(YEARFRAC(I304,TODAY())),"")</f>
        <v/>
      </c>
      <c r="AG304" s="21" t="str">
        <f aca="true">IF(AND(INT(YEARFRAC(I304,TODAY()))&gt;=46,INT(YEARFRAC(I304,TODAY()))&lt;=50),INT(YEARFRAC(I304,TODAY())),"")</f>
        <v/>
      </c>
    </row>
    <row r="305" customFormat="false" ht="16.15" hidden="false" customHeight="false" outlineLevel="0" collapsed="false">
      <c r="O305" s="3"/>
      <c r="Z305" s="19"/>
      <c r="AA305" s="19"/>
      <c r="AB305" s="19"/>
      <c r="AC305" s="19"/>
      <c r="AE305" s="21" t="str">
        <f aca="true">IF(AND(INT(YEARFRAC(I305,TODAY()))&gt;=25,INT(YEARFRAC(I305,TODAY()))&lt;=35),INT(YEARFRAC(I305,TODAY())),"")</f>
        <v/>
      </c>
      <c r="AF305" s="21" t="str">
        <f aca="true">IF(AND(INT(YEARFRAC(I305,TODAY()))&gt;=36,INT(YEARFRAC(I305,TODAY()))&lt;=45),INT(YEARFRAC(I305,TODAY())),"")</f>
        <v/>
      </c>
      <c r="AG305" s="21" t="str">
        <f aca="true">IF(AND(INT(YEARFRAC(I305,TODAY()))&gt;=46,INT(YEARFRAC(I305,TODAY()))&lt;=50),INT(YEARFRAC(I305,TODAY())),"")</f>
        <v/>
      </c>
    </row>
    <row r="306" customFormat="false" ht="16.15" hidden="false" customHeight="false" outlineLevel="0" collapsed="false">
      <c r="O306" s="3"/>
      <c r="Z306" s="19"/>
      <c r="AA306" s="19"/>
      <c r="AB306" s="19"/>
      <c r="AC306" s="19"/>
      <c r="AE306" s="21" t="str">
        <f aca="true">IF(AND(INT(YEARFRAC(I306,TODAY()))&gt;=25,INT(YEARFRAC(I306,TODAY()))&lt;=35),INT(YEARFRAC(I306,TODAY())),"")</f>
        <v/>
      </c>
      <c r="AF306" s="21" t="str">
        <f aca="true">IF(AND(INT(YEARFRAC(I306,TODAY()))&gt;=36,INT(YEARFRAC(I306,TODAY()))&lt;=45),INT(YEARFRAC(I306,TODAY())),"")</f>
        <v/>
      </c>
      <c r="AG306" s="21" t="str">
        <f aca="true">IF(AND(INT(YEARFRAC(I306,TODAY()))&gt;=46,INT(YEARFRAC(I306,TODAY()))&lt;=50),INT(YEARFRAC(I306,TODAY())),"")</f>
        <v/>
      </c>
    </row>
    <row r="307" customFormat="false" ht="16.15" hidden="false" customHeight="false" outlineLevel="0" collapsed="false">
      <c r="O307" s="3"/>
      <c r="Z307" s="19"/>
      <c r="AA307" s="19"/>
      <c r="AB307" s="19"/>
      <c r="AC307" s="19"/>
      <c r="AE307" s="21" t="str">
        <f aca="true">IF(AND(INT(YEARFRAC(I307,TODAY()))&gt;=25,INT(YEARFRAC(I307,TODAY()))&lt;=35),INT(YEARFRAC(I307,TODAY())),"")</f>
        <v/>
      </c>
      <c r="AF307" s="21" t="str">
        <f aca="true">IF(AND(INT(YEARFRAC(I307,TODAY()))&gt;=36,INT(YEARFRAC(I307,TODAY()))&lt;=45),INT(YEARFRAC(I307,TODAY())),"")</f>
        <v/>
      </c>
      <c r="AG307" s="21" t="str">
        <f aca="true">IF(AND(INT(YEARFRAC(I307,TODAY()))&gt;=46,INT(YEARFRAC(I307,TODAY()))&lt;=50),INT(YEARFRAC(I307,TODAY())),"")</f>
        <v/>
      </c>
    </row>
    <row r="308" customFormat="false" ht="16.15" hidden="false" customHeight="false" outlineLevel="0" collapsed="false">
      <c r="O308" s="3"/>
      <c r="Z308" s="19"/>
      <c r="AA308" s="19"/>
      <c r="AB308" s="19"/>
      <c r="AC308" s="19"/>
      <c r="AE308" s="21" t="str">
        <f aca="true">IF(AND(INT(YEARFRAC(I308,TODAY()))&gt;=25,INT(YEARFRAC(I308,TODAY()))&lt;=35),INT(YEARFRAC(I308,TODAY())),"")</f>
        <v/>
      </c>
      <c r="AF308" s="21" t="str">
        <f aca="true">IF(AND(INT(YEARFRAC(I308,TODAY()))&gt;=36,INT(YEARFRAC(I308,TODAY()))&lt;=45),INT(YEARFRAC(I308,TODAY())),"")</f>
        <v/>
      </c>
      <c r="AG308" s="21" t="str">
        <f aca="true">IF(AND(INT(YEARFRAC(I308,TODAY()))&gt;=46,INT(YEARFRAC(I308,TODAY()))&lt;=50),INT(YEARFRAC(I308,TODAY())),"")</f>
        <v/>
      </c>
    </row>
    <row r="309" customFormat="false" ht="16.15" hidden="false" customHeight="false" outlineLevel="0" collapsed="false">
      <c r="O309" s="3"/>
      <c r="Z309" s="19"/>
      <c r="AA309" s="19"/>
      <c r="AB309" s="19"/>
      <c r="AC309" s="19"/>
      <c r="AE309" s="21" t="str">
        <f aca="true">IF(AND(INT(YEARFRAC(I309,TODAY()))&gt;=25,INT(YEARFRAC(I309,TODAY()))&lt;=35),INT(YEARFRAC(I309,TODAY())),"")</f>
        <v/>
      </c>
      <c r="AF309" s="21" t="str">
        <f aca="true">IF(AND(INT(YEARFRAC(I309,TODAY()))&gt;=36,INT(YEARFRAC(I309,TODAY()))&lt;=45),INT(YEARFRAC(I309,TODAY())),"")</f>
        <v/>
      </c>
      <c r="AG309" s="21" t="str">
        <f aca="true">IF(AND(INT(YEARFRAC(I309,TODAY()))&gt;=46,INT(YEARFRAC(I309,TODAY()))&lt;=50),INT(YEARFRAC(I309,TODAY())),"")</f>
        <v/>
      </c>
    </row>
    <row r="310" customFormat="false" ht="16.15" hidden="false" customHeight="false" outlineLevel="0" collapsed="false">
      <c r="O310" s="3"/>
      <c r="Z310" s="19"/>
      <c r="AA310" s="19"/>
      <c r="AB310" s="19"/>
      <c r="AC310" s="19"/>
      <c r="AE310" s="21" t="str">
        <f aca="true">IF(AND(INT(YEARFRAC(I310,TODAY()))&gt;=25,INT(YEARFRAC(I310,TODAY()))&lt;=35),INT(YEARFRAC(I310,TODAY())),"")</f>
        <v/>
      </c>
      <c r="AF310" s="21" t="str">
        <f aca="true">IF(AND(INT(YEARFRAC(I310,TODAY()))&gt;=36,INT(YEARFRAC(I310,TODAY()))&lt;=45),INT(YEARFRAC(I310,TODAY())),"")</f>
        <v/>
      </c>
      <c r="AG310" s="21" t="str">
        <f aca="true">IF(AND(INT(YEARFRAC(I310,TODAY()))&gt;=46,INT(YEARFRAC(I310,TODAY()))&lt;=50),INT(YEARFRAC(I310,TODAY())),"")</f>
        <v/>
      </c>
    </row>
    <row r="311" customFormat="false" ht="16.15" hidden="false" customHeight="false" outlineLevel="0" collapsed="false">
      <c r="O311" s="3"/>
      <c r="Z311" s="19"/>
      <c r="AA311" s="19"/>
      <c r="AB311" s="19"/>
      <c r="AC311" s="19"/>
      <c r="AE311" s="21" t="str">
        <f aca="true">IF(AND(INT(YEARFRAC(I311,TODAY()))&gt;=25,INT(YEARFRAC(I311,TODAY()))&lt;=35),INT(YEARFRAC(I311,TODAY())),"")</f>
        <v/>
      </c>
      <c r="AF311" s="21" t="str">
        <f aca="true">IF(AND(INT(YEARFRAC(I311,TODAY()))&gt;=36,INT(YEARFRAC(I311,TODAY()))&lt;=45),INT(YEARFRAC(I311,TODAY())),"")</f>
        <v/>
      </c>
      <c r="AG311" s="21" t="str">
        <f aca="true">IF(AND(INT(YEARFRAC(I311,TODAY()))&gt;=46,INT(YEARFRAC(I311,TODAY()))&lt;=50),INT(YEARFRAC(I311,TODAY())),"")</f>
        <v/>
      </c>
    </row>
    <row r="312" customFormat="false" ht="16.15" hidden="false" customHeight="false" outlineLevel="0" collapsed="false">
      <c r="O312" s="3"/>
      <c r="Z312" s="19"/>
      <c r="AA312" s="19"/>
      <c r="AB312" s="19"/>
      <c r="AC312" s="19"/>
      <c r="AE312" s="21" t="str">
        <f aca="true">IF(AND(INT(YEARFRAC(I312,TODAY()))&gt;=25,INT(YEARFRAC(I312,TODAY()))&lt;=35),INT(YEARFRAC(I312,TODAY())),"")</f>
        <v/>
      </c>
      <c r="AF312" s="21" t="str">
        <f aca="true">IF(AND(INT(YEARFRAC(I312,TODAY()))&gt;=36,INT(YEARFRAC(I312,TODAY()))&lt;=45),INT(YEARFRAC(I312,TODAY())),"")</f>
        <v/>
      </c>
      <c r="AG312" s="21" t="str">
        <f aca="true">IF(AND(INT(YEARFRAC(I312,TODAY()))&gt;=46,INT(YEARFRAC(I312,TODAY()))&lt;=50),INT(YEARFRAC(I312,TODAY())),"")</f>
        <v/>
      </c>
    </row>
    <row r="313" customFormat="false" ht="16.15" hidden="false" customHeight="false" outlineLevel="0" collapsed="false">
      <c r="O313" s="3"/>
      <c r="Z313" s="19"/>
      <c r="AA313" s="19"/>
      <c r="AB313" s="19"/>
      <c r="AC313" s="19"/>
      <c r="AE313" s="21" t="str">
        <f aca="true">IF(AND(INT(YEARFRAC(I313,TODAY()))&gt;=25,INT(YEARFRAC(I313,TODAY()))&lt;=35),INT(YEARFRAC(I313,TODAY())),"")</f>
        <v/>
      </c>
      <c r="AF313" s="21" t="str">
        <f aca="true">IF(AND(INT(YEARFRAC(I313,TODAY()))&gt;=36,INT(YEARFRAC(I313,TODAY()))&lt;=45),INT(YEARFRAC(I313,TODAY())),"")</f>
        <v/>
      </c>
      <c r="AG313" s="21" t="str">
        <f aca="true">IF(AND(INT(YEARFRAC(I313,TODAY()))&gt;=46,INT(YEARFRAC(I313,TODAY()))&lt;=50),INT(YEARFRAC(I313,TODAY())),"")</f>
        <v/>
      </c>
    </row>
    <row r="314" customFormat="false" ht="16.15" hidden="false" customHeight="false" outlineLevel="0" collapsed="false">
      <c r="O314" s="3"/>
      <c r="Z314" s="19"/>
      <c r="AA314" s="19"/>
      <c r="AB314" s="19"/>
      <c r="AC314" s="19"/>
      <c r="AE314" s="21" t="str">
        <f aca="true">IF(AND(INT(YEARFRAC(I314,TODAY()))&gt;=25,INT(YEARFRAC(I314,TODAY()))&lt;=35),INT(YEARFRAC(I314,TODAY())),"")</f>
        <v/>
      </c>
      <c r="AF314" s="21" t="str">
        <f aca="true">IF(AND(INT(YEARFRAC(I314,TODAY()))&gt;=36,INT(YEARFRAC(I314,TODAY()))&lt;=45),INT(YEARFRAC(I314,TODAY())),"")</f>
        <v/>
      </c>
      <c r="AG314" s="21" t="str">
        <f aca="true">IF(AND(INT(YEARFRAC(I314,TODAY()))&gt;=46,INT(YEARFRAC(I314,TODAY()))&lt;=50),INT(YEARFRAC(I314,TODAY())),"")</f>
        <v/>
      </c>
    </row>
    <row r="315" customFormat="false" ht="16.15" hidden="false" customHeight="false" outlineLevel="0" collapsed="false">
      <c r="O315" s="3"/>
      <c r="Z315" s="19"/>
      <c r="AA315" s="19"/>
      <c r="AB315" s="19"/>
      <c r="AC315" s="19"/>
      <c r="AE315" s="21" t="str">
        <f aca="true">IF(AND(INT(YEARFRAC(I315,TODAY()))&gt;=25,INT(YEARFRAC(I315,TODAY()))&lt;=35),INT(YEARFRAC(I315,TODAY())),"")</f>
        <v/>
      </c>
      <c r="AF315" s="21" t="str">
        <f aca="true">IF(AND(INT(YEARFRAC(I315,TODAY()))&gt;=36,INT(YEARFRAC(I315,TODAY()))&lt;=45),INT(YEARFRAC(I315,TODAY())),"")</f>
        <v/>
      </c>
      <c r="AG315" s="21" t="str">
        <f aca="true">IF(AND(INT(YEARFRAC(I315,TODAY()))&gt;=46,INT(YEARFRAC(I315,TODAY()))&lt;=50),INT(YEARFRAC(I315,TODAY())),"")</f>
        <v/>
      </c>
    </row>
    <row r="316" customFormat="false" ht="16.15" hidden="false" customHeight="false" outlineLevel="0" collapsed="false">
      <c r="O316" s="3"/>
      <c r="Z316" s="19"/>
      <c r="AA316" s="19"/>
      <c r="AB316" s="19"/>
      <c r="AC316" s="19"/>
      <c r="AE316" s="21" t="str">
        <f aca="true">IF(AND(INT(YEARFRAC(I316,TODAY()))&gt;=25,INT(YEARFRAC(I316,TODAY()))&lt;=35),INT(YEARFRAC(I316,TODAY())),"")</f>
        <v/>
      </c>
      <c r="AF316" s="21" t="str">
        <f aca="true">IF(AND(INT(YEARFRAC(I316,TODAY()))&gt;=36,INT(YEARFRAC(I316,TODAY()))&lt;=45),INT(YEARFRAC(I316,TODAY())),"")</f>
        <v/>
      </c>
      <c r="AG316" s="21" t="str">
        <f aca="true">IF(AND(INT(YEARFRAC(I316,TODAY()))&gt;=46,INT(YEARFRAC(I316,TODAY()))&lt;=50),INT(YEARFRAC(I316,TODAY())),"")</f>
        <v/>
      </c>
    </row>
    <row r="317" customFormat="false" ht="16.15" hidden="false" customHeight="false" outlineLevel="0" collapsed="false">
      <c r="O317" s="3"/>
      <c r="Z317" s="19"/>
      <c r="AA317" s="19"/>
      <c r="AB317" s="19"/>
      <c r="AC317" s="19"/>
      <c r="AE317" s="21" t="str">
        <f aca="true">IF(AND(INT(YEARFRAC(I317,TODAY()))&gt;=25,INT(YEARFRAC(I317,TODAY()))&lt;=35),INT(YEARFRAC(I317,TODAY())),"")</f>
        <v/>
      </c>
      <c r="AF317" s="21" t="str">
        <f aca="true">IF(AND(INT(YEARFRAC(I317,TODAY()))&gt;=36,INT(YEARFRAC(I317,TODAY()))&lt;=45),INT(YEARFRAC(I317,TODAY())),"")</f>
        <v/>
      </c>
      <c r="AG317" s="21" t="str">
        <f aca="true">IF(AND(INT(YEARFRAC(I317,TODAY()))&gt;=46,INT(YEARFRAC(I317,TODAY()))&lt;=50),INT(YEARFRAC(I317,TODAY())),"")</f>
        <v/>
      </c>
    </row>
    <row r="318" customFormat="false" ht="16.15" hidden="false" customHeight="false" outlineLevel="0" collapsed="false">
      <c r="O318" s="3"/>
      <c r="Z318" s="19"/>
      <c r="AA318" s="19"/>
      <c r="AB318" s="19"/>
      <c r="AC318" s="19"/>
      <c r="AE318" s="21" t="str">
        <f aca="true">IF(AND(INT(YEARFRAC(I318,TODAY()))&gt;=25,INT(YEARFRAC(I318,TODAY()))&lt;=35),INT(YEARFRAC(I318,TODAY())),"")</f>
        <v/>
      </c>
      <c r="AF318" s="21" t="str">
        <f aca="true">IF(AND(INT(YEARFRAC(I318,TODAY()))&gt;=36,INT(YEARFRAC(I318,TODAY()))&lt;=45),INT(YEARFRAC(I318,TODAY())),"")</f>
        <v/>
      </c>
      <c r="AG318" s="21" t="str">
        <f aca="true">IF(AND(INT(YEARFRAC(I318,TODAY()))&gt;=46,INT(YEARFRAC(I318,TODAY()))&lt;=50),INT(YEARFRAC(I318,TODAY())),"")</f>
        <v/>
      </c>
    </row>
    <row r="319" customFormat="false" ht="16.15" hidden="false" customHeight="false" outlineLevel="0" collapsed="false">
      <c r="O319" s="3"/>
      <c r="Z319" s="19"/>
      <c r="AA319" s="19"/>
      <c r="AB319" s="19"/>
      <c r="AC319" s="19"/>
      <c r="AE319" s="21" t="str">
        <f aca="true">IF(AND(INT(YEARFRAC(I319,TODAY()))&gt;=25,INT(YEARFRAC(I319,TODAY()))&lt;=35),INT(YEARFRAC(I319,TODAY())),"")</f>
        <v/>
      </c>
      <c r="AF319" s="21" t="str">
        <f aca="true">IF(AND(INT(YEARFRAC(I319,TODAY()))&gt;=36,INT(YEARFRAC(I319,TODAY()))&lt;=45),INT(YEARFRAC(I319,TODAY())),"")</f>
        <v/>
      </c>
      <c r="AG319" s="21" t="str">
        <f aca="true">IF(AND(INT(YEARFRAC(I319,TODAY()))&gt;=46,INT(YEARFRAC(I319,TODAY()))&lt;=50),INT(YEARFRAC(I319,TODAY())),"")</f>
        <v/>
      </c>
    </row>
    <row r="320" customFormat="false" ht="16.15" hidden="false" customHeight="false" outlineLevel="0" collapsed="false">
      <c r="O320" s="3"/>
      <c r="Z320" s="19"/>
      <c r="AA320" s="19"/>
      <c r="AB320" s="19"/>
      <c r="AC320" s="19"/>
      <c r="AE320" s="21" t="str">
        <f aca="true">IF(AND(INT(YEARFRAC(I320,TODAY()))&gt;=25,INT(YEARFRAC(I320,TODAY()))&lt;=35),INT(YEARFRAC(I320,TODAY())),"")</f>
        <v/>
      </c>
      <c r="AF320" s="21" t="str">
        <f aca="true">IF(AND(INT(YEARFRAC(I320,TODAY()))&gt;=36,INT(YEARFRAC(I320,TODAY()))&lt;=45),INT(YEARFRAC(I320,TODAY())),"")</f>
        <v/>
      </c>
      <c r="AG320" s="21" t="str">
        <f aca="true">IF(AND(INT(YEARFRAC(I320,TODAY()))&gt;=46,INT(YEARFRAC(I320,TODAY()))&lt;=50),INT(YEARFRAC(I320,TODAY())),"")</f>
        <v/>
      </c>
    </row>
    <row r="321" customFormat="false" ht="16.15" hidden="false" customHeight="false" outlineLevel="0" collapsed="false">
      <c r="O321" s="3"/>
      <c r="Z321" s="19"/>
      <c r="AA321" s="19"/>
      <c r="AB321" s="19"/>
      <c r="AC321" s="19"/>
      <c r="AE321" s="21" t="str">
        <f aca="true">IF(AND(INT(YEARFRAC(I321,TODAY()))&gt;=25,INT(YEARFRAC(I321,TODAY()))&lt;=35),INT(YEARFRAC(I321,TODAY())),"")</f>
        <v/>
      </c>
      <c r="AF321" s="21" t="str">
        <f aca="true">IF(AND(INT(YEARFRAC(I321,TODAY()))&gt;=36,INT(YEARFRAC(I321,TODAY()))&lt;=45),INT(YEARFRAC(I321,TODAY())),"")</f>
        <v/>
      </c>
      <c r="AG321" s="21" t="str">
        <f aca="true">IF(AND(INT(YEARFRAC(I321,TODAY()))&gt;=46,INT(YEARFRAC(I321,TODAY()))&lt;=50),INT(YEARFRAC(I321,TODAY())),"")</f>
        <v/>
      </c>
    </row>
    <row r="322" customFormat="false" ht="16.15" hidden="false" customHeight="false" outlineLevel="0" collapsed="false">
      <c r="O322" s="3"/>
      <c r="Z322" s="19"/>
      <c r="AA322" s="19"/>
      <c r="AB322" s="19"/>
      <c r="AC322" s="19"/>
      <c r="AE322" s="21" t="str">
        <f aca="true">IF(AND(INT(YEARFRAC(I322,TODAY()))&gt;=25,INT(YEARFRAC(I322,TODAY()))&lt;=35),INT(YEARFRAC(I322,TODAY())),"")</f>
        <v/>
      </c>
      <c r="AF322" s="21" t="str">
        <f aca="true">IF(AND(INT(YEARFRAC(I322,TODAY()))&gt;=36,INT(YEARFRAC(I322,TODAY()))&lt;=45),INT(YEARFRAC(I322,TODAY())),"")</f>
        <v/>
      </c>
      <c r="AG322" s="21" t="str">
        <f aca="true">IF(AND(INT(YEARFRAC(I322,TODAY()))&gt;=46,INT(YEARFRAC(I322,TODAY()))&lt;=50),INT(YEARFRAC(I322,TODAY())),"")</f>
        <v/>
      </c>
    </row>
    <row r="323" customFormat="false" ht="16.15" hidden="false" customHeight="false" outlineLevel="0" collapsed="false">
      <c r="O323" s="3"/>
      <c r="Z323" s="19"/>
      <c r="AA323" s="19"/>
      <c r="AB323" s="19"/>
      <c r="AC323" s="19"/>
      <c r="AE323" s="21" t="str">
        <f aca="true">IF(AND(INT(YEARFRAC(I323,TODAY()))&gt;=25,INT(YEARFRAC(I323,TODAY()))&lt;=35),INT(YEARFRAC(I323,TODAY())),"")</f>
        <v/>
      </c>
      <c r="AF323" s="21" t="str">
        <f aca="true">IF(AND(INT(YEARFRAC(I323,TODAY()))&gt;=36,INT(YEARFRAC(I323,TODAY()))&lt;=45),INT(YEARFRAC(I323,TODAY())),"")</f>
        <v/>
      </c>
      <c r="AG323" s="21" t="str">
        <f aca="true">IF(AND(INT(YEARFRAC(I323,TODAY()))&gt;=46,INT(YEARFRAC(I323,TODAY()))&lt;=50),INT(YEARFRAC(I323,TODAY())),"")</f>
        <v/>
      </c>
    </row>
    <row r="324" customFormat="false" ht="16.15" hidden="false" customHeight="false" outlineLevel="0" collapsed="false">
      <c r="O324" s="3"/>
      <c r="Z324" s="19"/>
      <c r="AA324" s="19"/>
      <c r="AB324" s="19"/>
      <c r="AC324" s="19"/>
      <c r="AE324" s="21" t="str">
        <f aca="true">IF(AND(INT(YEARFRAC(I324,TODAY()))&gt;=25,INT(YEARFRAC(I324,TODAY()))&lt;=35),INT(YEARFRAC(I324,TODAY())),"")</f>
        <v/>
      </c>
      <c r="AF324" s="21" t="str">
        <f aca="true">IF(AND(INT(YEARFRAC(I324,TODAY()))&gt;=36,INT(YEARFRAC(I324,TODAY()))&lt;=45),INT(YEARFRAC(I324,TODAY())),"")</f>
        <v/>
      </c>
      <c r="AG324" s="21" t="str">
        <f aca="true">IF(AND(INT(YEARFRAC(I324,TODAY()))&gt;=46,INT(YEARFRAC(I324,TODAY()))&lt;=50),INT(YEARFRAC(I324,TODAY())),"")</f>
        <v/>
      </c>
    </row>
    <row r="325" customFormat="false" ht="16.15" hidden="false" customHeight="false" outlineLevel="0" collapsed="false">
      <c r="O325" s="3"/>
      <c r="Z325" s="19"/>
      <c r="AA325" s="19"/>
      <c r="AB325" s="19"/>
      <c r="AC325" s="19"/>
      <c r="AE325" s="21" t="str">
        <f aca="true">IF(AND(INT(YEARFRAC(I325,TODAY()))&gt;=25,INT(YEARFRAC(I325,TODAY()))&lt;=35),INT(YEARFRAC(I325,TODAY())),"")</f>
        <v/>
      </c>
      <c r="AF325" s="21" t="str">
        <f aca="true">IF(AND(INT(YEARFRAC(I325,TODAY()))&gt;=36,INT(YEARFRAC(I325,TODAY()))&lt;=45),INT(YEARFRAC(I325,TODAY())),"")</f>
        <v/>
      </c>
      <c r="AG325" s="21" t="str">
        <f aca="true">IF(AND(INT(YEARFRAC(I325,TODAY()))&gt;=46,INT(YEARFRAC(I325,TODAY()))&lt;=50),INT(YEARFRAC(I325,TODAY())),"")</f>
        <v/>
      </c>
    </row>
    <row r="326" customFormat="false" ht="16.15" hidden="false" customHeight="false" outlineLevel="0" collapsed="false">
      <c r="O326" s="3"/>
      <c r="Z326" s="19"/>
      <c r="AA326" s="19"/>
      <c r="AB326" s="19"/>
      <c r="AC326" s="19"/>
      <c r="AE326" s="21" t="str">
        <f aca="true">IF(AND(INT(YEARFRAC(I326,TODAY()))&gt;=25,INT(YEARFRAC(I326,TODAY()))&lt;=35),INT(YEARFRAC(I326,TODAY())),"")</f>
        <v/>
      </c>
      <c r="AF326" s="21" t="str">
        <f aca="true">IF(AND(INT(YEARFRAC(I326,TODAY()))&gt;=36,INT(YEARFRAC(I326,TODAY()))&lt;=45),INT(YEARFRAC(I326,TODAY())),"")</f>
        <v/>
      </c>
      <c r="AG326" s="21" t="str">
        <f aca="true">IF(AND(INT(YEARFRAC(I326,TODAY()))&gt;=46,INT(YEARFRAC(I326,TODAY()))&lt;=50),INT(YEARFRAC(I326,TODAY())),"")</f>
        <v/>
      </c>
    </row>
    <row r="327" customFormat="false" ht="16.15" hidden="false" customHeight="false" outlineLevel="0" collapsed="false">
      <c r="O327" s="3"/>
      <c r="Z327" s="19"/>
      <c r="AA327" s="19"/>
      <c r="AB327" s="19"/>
      <c r="AC327" s="19"/>
      <c r="AE327" s="21" t="str">
        <f aca="true">IF(AND(INT(YEARFRAC(I327,TODAY()))&gt;=25,INT(YEARFRAC(I327,TODAY()))&lt;=35),INT(YEARFRAC(I327,TODAY())),"")</f>
        <v/>
      </c>
      <c r="AF327" s="21" t="str">
        <f aca="true">IF(AND(INT(YEARFRAC(I327,TODAY()))&gt;=36,INT(YEARFRAC(I327,TODAY()))&lt;=45),INT(YEARFRAC(I327,TODAY())),"")</f>
        <v/>
      </c>
      <c r="AG327" s="21" t="str">
        <f aca="true">IF(AND(INT(YEARFRAC(I327,TODAY()))&gt;=46,INT(YEARFRAC(I327,TODAY()))&lt;=50),INT(YEARFRAC(I327,TODAY())),"")</f>
        <v/>
      </c>
    </row>
    <row r="328" customFormat="false" ht="16.15" hidden="false" customHeight="false" outlineLevel="0" collapsed="false">
      <c r="O328" s="3"/>
      <c r="Z328" s="19"/>
      <c r="AA328" s="19"/>
      <c r="AB328" s="19"/>
      <c r="AC328" s="19"/>
      <c r="AE328" s="21" t="str">
        <f aca="true">IF(AND(INT(YEARFRAC(I328,TODAY()))&gt;=25,INT(YEARFRAC(I328,TODAY()))&lt;=35),INT(YEARFRAC(I328,TODAY())),"")</f>
        <v/>
      </c>
      <c r="AF328" s="21" t="str">
        <f aca="true">IF(AND(INT(YEARFRAC(I328,TODAY()))&gt;=36,INT(YEARFRAC(I328,TODAY()))&lt;=45),INT(YEARFRAC(I328,TODAY())),"")</f>
        <v/>
      </c>
      <c r="AG328" s="21" t="str">
        <f aca="true">IF(AND(INT(YEARFRAC(I328,TODAY()))&gt;=46,INT(YEARFRAC(I328,TODAY()))&lt;=50),INT(YEARFRAC(I328,TODAY())),"")</f>
        <v/>
      </c>
    </row>
    <row r="329" customFormat="false" ht="16.15" hidden="false" customHeight="false" outlineLevel="0" collapsed="false">
      <c r="O329" s="3"/>
      <c r="Z329" s="19"/>
      <c r="AA329" s="19"/>
      <c r="AB329" s="19"/>
      <c r="AC329" s="19"/>
      <c r="AE329" s="21" t="str">
        <f aca="true">IF(AND(INT(YEARFRAC(I329,TODAY()))&gt;=25,INT(YEARFRAC(I329,TODAY()))&lt;=35),INT(YEARFRAC(I329,TODAY())),"")</f>
        <v/>
      </c>
      <c r="AF329" s="21" t="str">
        <f aca="true">IF(AND(INT(YEARFRAC(I329,TODAY()))&gt;=36,INT(YEARFRAC(I329,TODAY()))&lt;=45),INT(YEARFRAC(I329,TODAY())),"")</f>
        <v/>
      </c>
      <c r="AG329" s="21" t="str">
        <f aca="true">IF(AND(INT(YEARFRAC(I329,TODAY()))&gt;=46,INT(YEARFRAC(I329,TODAY()))&lt;=50),INT(YEARFRAC(I329,TODAY())),"")</f>
        <v/>
      </c>
    </row>
    <row r="330" customFormat="false" ht="16.15" hidden="false" customHeight="false" outlineLevel="0" collapsed="false">
      <c r="O330" s="3"/>
      <c r="Z330" s="19"/>
      <c r="AA330" s="19"/>
      <c r="AB330" s="19"/>
      <c r="AC330" s="19"/>
      <c r="AE330" s="21" t="str">
        <f aca="true">IF(AND(INT(YEARFRAC(I330,TODAY()))&gt;=25,INT(YEARFRAC(I330,TODAY()))&lt;=35),INT(YEARFRAC(I330,TODAY())),"")</f>
        <v/>
      </c>
      <c r="AF330" s="21" t="str">
        <f aca="true">IF(AND(INT(YEARFRAC(I330,TODAY()))&gt;=36,INT(YEARFRAC(I330,TODAY()))&lt;=45),INT(YEARFRAC(I330,TODAY())),"")</f>
        <v/>
      </c>
      <c r="AG330" s="21" t="str">
        <f aca="true">IF(AND(INT(YEARFRAC(I330,TODAY()))&gt;=46,INT(YEARFRAC(I330,TODAY()))&lt;=50),INT(YEARFRAC(I330,TODAY())),"")</f>
        <v/>
      </c>
    </row>
    <row r="331" customFormat="false" ht="16.15" hidden="false" customHeight="false" outlineLevel="0" collapsed="false">
      <c r="O331" s="3"/>
      <c r="Z331" s="19"/>
      <c r="AA331" s="19"/>
      <c r="AB331" s="19"/>
      <c r="AC331" s="19"/>
      <c r="AE331" s="21" t="str">
        <f aca="true">IF(AND(INT(YEARFRAC(I331,TODAY()))&gt;=25,INT(YEARFRAC(I331,TODAY()))&lt;=35),INT(YEARFRAC(I331,TODAY())),"")</f>
        <v/>
      </c>
      <c r="AF331" s="21" t="str">
        <f aca="true">IF(AND(INT(YEARFRAC(I331,TODAY()))&gt;=36,INT(YEARFRAC(I331,TODAY()))&lt;=45),INT(YEARFRAC(I331,TODAY())),"")</f>
        <v/>
      </c>
      <c r="AG331" s="21" t="str">
        <f aca="true">IF(AND(INT(YEARFRAC(I331,TODAY()))&gt;=46,INT(YEARFRAC(I331,TODAY()))&lt;=50),INT(YEARFRAC(I331,TODAY())),"")</f>
        <v/>
      </c>
    </row>
    <row r="332" customFormat="false" ht="16.15" hidden="false" customHeight="false" outlineLevel="0" collapsed="false">
      <c r="O332" s="3"/>
      <c r="Z332" s="19"/>
      <c r="AA332" s="19"/>
      <c r="AB332" s="19"/>
      <c r="AC332" s="19"/>
      <c r="AE332" s="21" t="str">
        <f aca="true">IF(AND(INT(YEARFRAC(I332,TODAY()))&gt;=25,INT(YEARFRAC(I332,TODAY()))&lt;=35),INT(YEARFRAC(I332,TODAY())),"")</f>
        <v/>
      </c>
      <c r="AF332" s="21" t="str">
        <f aca="true">IF(AND(INT(YEARFRAC(I332,TODAY()))&gt;=36,INT(YEARFRAC(I332,TODAY()))&lt;=45),INT(YEARFRAC(I332,TODAY())),"")</f>
        <v/>
      </c>
      <c r="AG332" s="21" t="str">
        <f aca="true">IF(AND(INT(YEARFRAC(I332,TODAY()))&gt;=46,INT(YEARFRAC(I332,TODAY()))&lt;=50),INT(YEARFRAC(I332,TODAY())),"")</f>
        <v/>
      </c>
    </row>
    <row r="333" customFormat="false" ht="16.15" hidden="false" customHeight="false" outlineLevel="0" collapsed="false">
      <c r="O333" s="3"/>
      <c r="Z333" s="19"/>
      <c r="AA333" s="19"/>
      <c r="AB333" s="19"/>
      <c r="AC333" s="19"/>
      <c r="AE333" s="21" t="str">
        <f aca="true">IF(AND(INT(YEARFRAC(I333,TODAY()))&gt;=25,INT(YEARFRAC(I333,TODAY()))&lt;=35),INT(YEARFRAC(I333,TODAY())),"")</f>
        <v/>
      </c>
      <c r="AF333" s="21" t="str">
        <f aca="true">IF(AND(INT(YEARFRAC(I333,TODAY()))&gt;=36,INT(YEARFRAC(I333,TODAY()))&lt;=45),INT(YEARFRAC(I333,TODAY())),"")</f>
        <v/>
      </c>
      <c r="AG333" s="21" t="str">
        <f aca="true">IF(AND(INT(YEARFRAC(I333,TODAY()))&gt;=46,INT(YEARFRAC(I333,TODAY()))&lt;=50),INT(YEARFRAC(I333,TODAY())),"")</f>
        <v/>
      </c>
    </row>
    <row r="334" customFormat="false" ht="16.15" hidden="false" customHeight="false" outlineLevel="0" collapsed="false">
      <c r="O334" s="3"/>
      <c r="Z334" s="19"/>
      <c r="AA334" s="19"/>
      <c r="AB334" s="19"/>
      <c r="AC334" s="19"/>
      <c r="AE334" s="21" t="str">
        <f aca="true">IF(AND(INT(YEARFRAC(I334,TODAY()))&gt;=25,INT(YEARFRAC(I334,TODAY()))&lt;=35),INT(YEARFRAC(I334,TODAY())),"")</f>
        <v/>
      </c>
      <c r="AF334" s="21" t="str">
        <f aca="true">IF(AND(INT(YEARFRAC(I334,TODAY()))&gt;=36,INT(YEARFRAC(I334,TODAY()))&lt;=45),INT(YEARFRAC(I334,TODAY())),"")</f>
        <v/>
      </c>
      <c r="AG334" s="21" t="str">
        <f aca="true">IF(AND(INT(YEARFRAC(I334,TODAY()))&gt;=46,INT(YEARFRAC(I334,TODAY()))&lt;=50),INT(YEARFRAC(I334,TODAY())),"")</f>
        <v/>
      </c>
    </row>
    <row r="335" customFormat="false" ht="16.15" hidden="false" customHeight="false" outlineLevel="0" collapsed="false">
      <c r="O335" s="3"/>
      <c r="Z335" s="19"/>
      <c r="AA335" s="19"/>
      <c r="AB335" s="19"/>
      <c r="AC335" s="19"/>
      <c r="AE335" s="21" t="str">
        <f aca="true">IF(AND(INT(YEARFRAC(I335,TODAY()))&gt;=25,INT(YEARFRAC(I335,TODAY()))&lt;=35),INT(YEARFRAC(I335,TODAY())),"")</f>
        <v/>
      </c>
      <c r="AF335" s="21" t="str">
        <f aca="true">IF(AND(INT(YEARFRAC(I335,TODAY()))&gt;=36,INT(YEARFRAC(I335,TODAY()))&lt;=45),INT(YEARFRAC(I335,TODAY())),"")</f>
        <v/>
      </c>
      <c r="AG335" s="21" t="str">
        <f aca="true">IF(AND(INT(YEARFRAC(I335,TODAY()))&gt;=46,INT(YEARFRAC(I335,TODAY()))&lt;=50),INT(YEARFRAC(I335,TODAY())),"")</f>
        <v/>
      </c>
    </row>
    <row r="336" customFormat="false" ht="16.15" hidden="false" customHeight="false" outlineLevel="0" collapsed="false">
      <c r="O336" s="3"/>
      <c r="Z336" s="19"/>
      <c r="AA336" s="19"/>
      <c r="AB336" s="19"/>
      <c r="AC336" s="19"/>
      <c r="AE336" s="21" t="str">
        <f aca="true">IF(AND(INT(YEARFRAC(I336,TODAY()))&gt;=25,INT(YEARFRAC(I336,TODAY()))&lt;=35),INT(YEARFRAC(I336,TODAY())),"")</f>
        <v/>
      </c>
      <c r="AF336" s="21" t="str">
        <f aca="true">IF(AND(INT(YEARFRAC(I336,TODAY()))&gt;=36,INT(YEARFRAC(I336,TODAY()))&lt;=45),INT(YEARFRAC(I336,TODAY())),"")</f>
        <v/>
      </c>
      <c r="AG336" s="21" t="str">
        <f aca="true">IF(AND(INT(YEARFRAC(I336,TODAY()))&gt;=46,INT(YEARFRAC(I336,TODAY()))&lt;=50),INT(YEARFRAC(I336,TODAY())),"")</f>
        <v/>
      </c>
    </row>
    <row r="337" customFormat="false" ht="16.15" hidden="false" customHeight="false" outlineLevel="0" collapsed="false">
      <c r="O337" s="3"/>
      <c r="Z337" s="19"/>
      <c r="AA337" s="19"/>
      <c r="AB337" s="19"/>
      <c r="AC337" s="19"/>
      <c r="AE337" s="21" t="str">
        <f aca="true">IF(AND(INT(YEARFRAC(I337,TODAY()))&gt;=25,INT(YEARFRAC(I337,TODAY()))&lt;=35),INT(YEARFRAC(I337,TODAY())),"")</f>
        <v/>
      </c>
      <c r="AF337" s="21" t="str">
        <f aca="true">IF(AND(INT(YEARFRAC(I337,TODAY()))&gt;=36,INT(YEARFRAC(I337,TODAY()))&lt;=45),INT(YEARFRAC(I337,TODAY())),"")</f>
        <v/>
      </c>
      <c r="AG337" s="21" t="str">
        <f aca="true">IF(AND(INT(YEARFRAC(I337,TODAY()))&gt;=46,INT(YEARFRAC(I337,TODAY()))&lt;=50),INT(YEARFRAC(I337,TODAY())),"")</f>
        <v/>
      </c>
    </row>
    <row r="338" customFormat="false" ht="16.15" hidden="false" customHeight="false" outlineLevel="0" collapsed="false">
      <c r="O338" s="3"/>
      <c r="Z338" s="19"/>
      <c r="AA338" s="19"/>
      <c r="AB338" s="19"/>
      <c r="AC338" s="19"/>
      <c r="AE338" s="21" t="str">
        <f aca="true">IF(AND(INT(YEARFRAC(I338,TODAY()))&gt;=25,INT(YEARFRAC(I338,TODAY()))&lt;=35),INT(YEARFRAC(I338,TODAY())),"")</f>
        <v/>
      </c>
      <c r="AF338" s="21" t="str">
        <f aca="true">IF(AND(INT(YEARFRAC(I338,TODAY()))&gt;=36,INT(YEARFRAC(I338,TODAY()))&lt;=45),INT(YEARFRAC(I338,TODAY())),"")</f>
        <v/>
      </c>
      <c r="AG338" s="21" t="str">
        <f aca="true">IF(AND(INT(YEARFRAC(I338,TODAY()))&gt;=46,INT(YEARFRAC(I338,TODAY()))&lt;=50),INT(YEARFRAC(I338,TODAY())),"")</f>
        <v/>
      </c>
    </row>
    <row r="339" customFormat="false" ht="16.15" hidden="false" customHeight="false" outlineLevel="0" collapsed="false">
      <c r="O339" s="3"/>
      <c r="Z339" s="19"/>
      <c r="AA339" s="19"/>
      <c r="AB339" s="19"/>
      <c r="AC339" s="19"/>
      <c r="AE339" s="21" t="str">
        <f aca="true">IF(AND(INT(YEARFRAC(I339,TODAY()))&gt;=25,INT(YEARFRAC(I339,TODAY()))&lt;=35),INT(YEARFRAC(I339,TODAY())),"")</f>
        <v/>
      </c>
      <c r="AF339" s="21" t="str">
        <f aca="true">IF(AND(INT(YEARFRAC(I339,TODAY()))&gt;=36,INT(YEARFRAC(I339,TODAY()))&lt;=45),INT(YEARFRAC(I339,TODAY())),"")</f>
        <v/>
      </c>
      <c r="AG339" s="21" t="str">
        <f aca="true">IF(AND(INT(YEARFRAC(I339,TODAY()))&gt;=46,INT(YEARFRAC(I339,TODAY()))&lt;=50),INT(YEARFRAC(I339,TODAY())),"")</f>
        <v/>
      </c>
    </row>
    <row r="340" customFormat="false" ht="16.15" hidden="false" customHeight="false" outlineLevel="0" collapsed="false">
      <c r="O340" s="3"/>
      <c r="Z340" s="19"/>
      <c r="AA340" s="19"/>
      <c r="AB340" s="19"/>
      <c r="AC340" s="19"/>
      <c r="AE340" s="21" t="str">
        <f aca="true">IF(AND(INT(YEARFRAC(I340,TODAY()))&gt;=25,INT(YEARFRAC(I340,TODAY()))&lt;=35),INT(YEARFRAC(I340,TODAY())),"")</f>
        <v/>
      </c>
      <c r="AF340" s="21" t="str">
        <f aca="true">IF(AND(INT(YEARFRAC(I340,TODAY()))&gt;=36,INT(YEARFRAC(I340,TODAY()))&lt;=45),INT(YEARFRAC(I340,TODAY())),"")</f>
        <v/>
      </c>
      <c r="AG340" s="21" t="str">
        <f aca="true">IF(AND(INT(YEARFRAC(I340,TODAY()))&gt;=46,INT(YEARFRAC(I340,TODAY()))&lt;=50),INT(YEARFRAC(I340,TODAY())),"")</f>
        <v/>
      </c>
    </row>
    <row r="341" customFormat="false" ht="16.15" hidden="false" customHeight="false" outlineLevel="0" collapsed="false">
      <c r="O341" s="3"/>
      <c r="Z341" s="19"/>
      <c r="AA341" s="19"/>
      <c r="AB341" s="19"/>
      <c r="AC341" s="19"/>
      <c r="AE341" s="21" t="str">
        <f aca="true">IF(AND(INT(YEARFRAC(I341,TODAY()))&gt;=25,INT(YEARFRAC(I341,TODAY()))&lt;=35),INT(YEARFRAC(I341,TODAY())),"")</f>
        <v/>
      </c>
      <c r="AF341" s="21" t="str">
        <f aca="true">IF(AND(INT(YEARFRAC(I341,TODAY()))&gt;=36,INT(YEARFRAC(I341,TODAY()))&lt;=45),INT(YEARFRAC(I341,TODAY())),"")</f>
        <v/>
      </c>
      <c r="AG341" s="21" t="str">
        <f aca="true">IF(AND(INT(YEARFRAC(I341,TODAY()))&gt;=46,INT(YEARFRAC(I341,TODAY()))&lt;=50),INT(YEARFRAC(I341,TODAY())),"")</f>
        <v/>
      </c>
    </row>
    <row r="342" customFormat="false" ht="16.15" hidden="false" customHeight="false" outlineLevel="0" collapsed="false">
      <c r="O342" s="3"/>
      <c r="Z342" s="19"/>
      <c r="AA342" s="19"/>
      <c r="AB342" s="19"/>
      <c r="AC342" s="19"/>
      <c r="AE342" s="21" t="str">
        <f aca="true">IF(AND(INT(YEARFRAC(I342,TODAY()))&gt;=25,INT(YEARFRAC(I342,TODAY()))&lt;=35),INT(YEARFRAC(I342,TODAY())),"")</f>
        <v/>
      </c>
      <c r="AF342" s="21" t="str">
        <f aca="true">IF(AND(INT(YEARFRAC(I342,TODAY()))&gt;=36,INT(YEARFRAC(I342,TODAY()))&lt;=45),INT(YEARFRAC(I342,TODAY())),"")</f>
        <v/>
      </c>
      <c r="AG342" s="21" t="str">
        <f aca="true">IF(AND(INT(YEARFRAC(I342,TODAY()))&gt;=46,INT(YEARFRAC(I342,TODAY()))&lt;=50),INT(YEARFRAC(I342,TODAY())),"")</f>
        <v/>
      </c>
    </row>
    <row r="343" customFormat="false" ht="16.15" hidden="false" customHeight="false" outlineLevel="0" collapsed="false">
      <c r="O343" s="3"/>
      <c r="Z343" s="19"/>
      <c r="AA343" s="19"/>
      <c r="AB343" s="19"/>
      <c r="AC343" s="19"/>
      <c r="AE343" s="21" t="str">
        <f aca="true">IF(AND(INT(YEARFRAC(I343,TODAY()))&gt;=25,INT(YEARFRAC(I343,TODAY()))&lt;=35),INT(YEARFRAC(I343,TODAY())),"")</f>
        <v/>
      </c>
      <c r="AF343" s="21" t="str">
        <f aca="true">IF(AND(INT(YEARFRAC(I343,TODAY()))&gt;=36,INT(YEARFRAC(I343,TODAY()))&lt;=45),INT(YEARFRAC(I343,TODAY())),"")</f>
        <v/>
      </c>
      <c r="AG343" s="21" t="str">
        <f aca="true">IF(AND(INT(YEARFRAC(I343,TODAY()))&gt;=46,INT(YEARFRAC(I343,TODAY()))&lt;=50),INT(YEARFRAC(I343,TODAY())),"")</f>
        <v/>
      </c>
    </row>
    <row r="344" customFormat="false" ht="16.15" hidden="false" customHeight="false" outlineLevel="0" collapsed="false">
      <c r="O344" s="3"/>
      <c r="Z344" s="19"/>
      <c r="AA344" s="19"/>
      <c r="AB344" s="19"/>
      <c r="AC344" s="19"/>
      <c r="AE344" s="21" t="str">
        <f aca="true">IF(AND(INT(YEARFRAC(I344,TODAY()))&gt;=25,INT(YEARFRAC(I344,TODAY()))&lt;=35),INT(YEARFRAC(I344,TODAY())),"")</f>
        <v/>
      </c>
      <c r="AF344" s="21" t="str">
        <f aca="true">IF(AND(INT(YEARFRAC(I344,TODAY()))&gt;=36,INT(YEARFRAC(I344,TODAY()))&lt;=45),INT(YEARFRAC(I344,TODAY())),"")</f>
        <v/>
      </c>
      <c r="AG344" s="21" t="str">
        <f aca="true">IF(AND(INT(YEARFRAC(I344,TODAY()))&gt;=46,INT(YEARFRAC(I344,TODAY()))&lt;=50),INT(YEARFRAC(I344,TODAY())),"")</f>
        <v/>
      </c>
    </row>
    <row r="345" customFormat="false" ht="16.15" hidden="false" customHeight="false" outlineLevel="0" collapsed="false">
      <c r="O345" s="3"/>
      <c r="Z345" s="19"/>
      <c r="AA345" s="19"/>
      <c r="AB345" s="19"/>
      <c r="AC345" s="19"/>
      <c r="AE345" s="21" t="str">
        <f aca="true">IF(AND(INT(YEARFRAC(I345,TODAY()))&gt;=25,INT(YEARFRAC(I345,TODAY()))&lt;=35),INT(YEARFRAC(I345,TODAY())),"")</f>
        <v/>
      </c>
      <c r="AF345" s="21" t="str">
        <f aca="true">IF(AND(INT(YEARFRAC(I345,TODAY()))&gt;=36,INT(YEARFRAC(I345,TODAY()))&lt;=45),INT(YEARFRAC(I345,TODAY())),"")</f>
        <v/>
      </c>
      <c r="AG345" s="21" t="str">
        <f aca="true">IF(AND(INT(YEARFRAC(I345,TODAY()))&gt;=46,INT(YEARFRAC(I345,TODAY()))&lt;=50),INT(YEARFRAC(I345,TODAY())),"")</f>
        <v/>
      </c>
    </row>
    <row r="346" customFormat="false" ht="16.15" hidden="false" customHeight="false" outlineLevel="0" collapsed="false">
      <c r="O346" s="3"/>
      <c r="Z346" s="19"/>
      <c r="AA346" s="19"/>
      <c r="AB346" s="19"/>
      <c r="AC346" s="19"/>
      <c r="AE346" s="21" t="str">
        <f aca="true">IF(AND(INT(YEARFRAC(I346,TODAY()))&gt;=25,INT(YEARFRAC(I346,TODAY()))&lt;=35),INT(YEARFRAC(I346,TODAY())),"")</f>
        <v/>
      </c>
      <c r="AF346" s="21" t="str">
        <f aca="true">IF(AND(INT(YEARFRAC(I346,TODAY()))&gt;=36,INT(YEARFRAC(I346,TODAY()))&lt;=45),INT(YEARFRAC(I346,TODAY())),"")</f>
        <v/>
      </c>
      <c r="AG346" s="21" t="str">
        <f aca="true">IF(AND(INT(YEARFRAC(I346,TODAY()))&gt;=46,INT(YEARFRAC(I346,TODAY()))&lt;=50),INT(YEARFRAC(I346,TODAY())),"")</f>
        <v/>
      </c>
    </row>
    <row r="347" customFormat="false" ht="16.15" hidden="false" customHeight="false" outlineLevel="0" collapsed="false">
      <c r="O347" s="3"/>
      <c r="Z347" s="19"/>
      <c r="AA347" s="19"/>
      <c r="AB347" s="19"/>
      <c r="AC347" s="19"/>
      <c r="AE347" s="21" t="str">
        <f aca="true">IF(AND(INT(YEARFRAC(I347,TODAY()))&gt;=25,INT(YEARFRAC(I347,TODAY()))&lt;=35),INT(YEARFRAC(I347,TODAY())),"")</f>
        <v/>
      </c>
      <c r="AF347" s="21" t="str">
        <f aca="true">IF(AND(INT(YEARFRAC(I347,TODAY()))&gt;=36,INT(YEARFRAC(I347,TODAY()))&lt;=45),INT(YEARFRAC(I347,TODAY())),"")</f>
        <v/>
      </c>
      <c r="AG347" s="21" t="str">
        <f aca="true">IF(AND(INT(YEARFRAC(I347,TODAY()))&gt;=46,INT(YEARFRAC(I347,TODAY()))&lt;=50),INT(YEARFRAC(I347,TODAY())),"")</f>
        <v/>
      </c>
    </row>
    <row r="348" customFormat="false" ht="16.15" hidden="false" customHeight="false" outlineLevel="0" collapsed="false">
      <c r="O348" s="3"/>
      <c r="Z348" s="19"/>
      <c r="AA348" s="19"/>
      <c r="AB348" s="19"/>
      <c r="AC348" s="19"/>
      <c r="AE348" s="21" t="str">
        <f aca="true">IF(AND(INT(YEARFRAC(I348,TODAY()))&gt;=25,INT(YEARFRAC(I348,TODAY()))&lt;=35),INT(YEARFRAC(I348,TODAY())),"")</f>
        <v/>
      </c>
      <c r="AF348" s="21" t="str">
        <f aca="true">IF(AND(INT(YEARFRAC(I348,TODAY()))&gt;=36,INT(YEARFRAC(I348,TODAY()))&lt;=45),INT(YEARFRAC(I348,TODAY())),"")</f>
        <v/>
      </c>
      <c r="AG348" s="21" t="str">
        <f aca="true">IF(AND(INT(YEARFRAC(I348,TODAY()))&gt;=46,INT(YEARFRAC(I348,TODAY()))&lt;=50),INT(YEARFRAC(I348,TODAY())),"")</f>
        <v/>
      </c>
    </row>
    <row r="349" customFormat="false" ht="16.15" hidden="false" customHeight="false" outlineLevel="0" collapsed="false">
      <c r="O349" s="3"/>
      <c r="Z349" s="19"/>
      <c r="AA349" s="19"/>
      <c r="AB349" s="19"/>
      <c r="AC349" s="19"/>
      <c r="AE349" s="21" t="str">
        <f aca="true">IF(AND(INT(YEARFRAC(I349,TODAY()))&gt;=25,INT(YEARFRAC(I349,TODAY()))&lt;=35),INT(YEARFRAC(I349,TODAY())),"")</f>
        <v/>
      </c>
      <c r="AF349" s="21" t="str">
        <f aca="true">IF(AND(INT(YEARFRAC(I349,TODAY()))&gt;=36,INT(YEARFRAC(I349,TODAY()))&lt;=45),INT(YEARFRAC(I349,TODAY())),"")</f>
        <v/>
      </c>
      <c r="AG349" s="21" t="str">
        <f aca="true">IF(AND(INT(YEARFRAC(I349,TODAY()))&gt;=46,INT(YEARFRAC(I349,TODAY()))&lt;=50),INT(YEARFRAC(I349,TODAY())),"")</f>
        <v/>
      </c>
    </row>
    <row r="350" customFormat="false" ht="16.15" hidden="false" customHeight="false" outlineLevel="0" collapsed="false">
      <c r="O350" s="3"/>
      <c r="Z350" s="19"/>
      <c r="AA350" s="19"/>
      <c r="AB350" s="19"/>
      <c r="AC350" s="19"/>
      <c r="AE350" s="21" t="str">
        <f aca="true">IF(AND(INT(YEARFRAC(I350,TODAY()))&gt;=25,INT(YEARFRAC(I350,TODAY()))&lt;=35),INT(YEARFRAC(I350,TODAY())),"")</f>
        <v/>
      </c>
      <c r="AF350" s="21" t="str">
        <f aca="true">IF(AND(INT(YEARFRAC(I350,TODAY()))&gt;=36,INT(YEARFRAC(I350,TODAY()))&lt;=45),INT(YEARFRAC(I350,TODAY())),"")</f>
        <v/>
      </c>
      <c r="AG350" s="21" t="str">
        <f aca="true">IF(AND(INT(YEARFRAC(I350,TODAY()))&gt;=46,INT(YEARFRAC(I350,TODAY()))&lt;=50),INT(YEARFRAC(I350,TODAY())),"")</f>
        <v/>
      </c>
    </row>
    <row r="351" customFormat="false" ht="16.15" hidden="false" customHeight="false" outlineLevel="0" collapsed="false">
      <c r="O351" s="3"/>
      <c r="Z351" s="19"/>
      <c r="AA351" s="19"/>
      <c r="AB351" s="19"/>
      <c r="AC351" s="19"/>
      <c r="AE351" s="21" t="str">
        <f aca="true">IF(AND(INT(YEARFRAC(I351,TODAY()))&gt;=25,INT(YEARFRAC(I351,TODAY()))&lt;=35),INT(YEARFRAC(I351,TODAY())),"")</f>
        <v/>
      </c>
      <c r="AF351" s="21" t="str">
        <f aca="true">IF(AND(INT(YEARFRAC(I351,TODAY()))&gt;=36,INT(YEARFRAC(I351,TODAY()))&lt;=45),INT(YEARFRAC(I351,TODAY())),"")</f>
        <v/>
      </c>
      <c r="AG351" s="21" t="str">
        <f aca="true">IF(AND(INT(YEARFRAC(I351,TODAY()))&gt;=46,INT(YEARFRAC(I351,TODAY()))&lt;=50),INT(YEARFRAC(I351,TODAY())),"")</f>
        <v/>
      </c>
    </row>
    <row r="352" customFormat="false" ht="16.15" hidden="false" customHeight="false" outlineLevel="0" collapsed="false">
      <c r="O352" s="3"/>
      <c r="Z352" s="19"/>
      <c r="AA352" s="19"/>
      <c r="AB352" s="19"/>
      <c r="AC352" s="19"/>
      <c r="AE352" s="21" t="str">
        <f aca="true">IF(AND(INT(YEARFRAC(I352,TODAY()))&gt;=25,INT(YEARFRAC(I352,TODAY()))&lt;=35),INT(YEARFRAC(I352,TODAY())),"")</f>
        <v/>
      </c>
      <c r="AF352" s="21" t="str">
        <f aca="true">IF(AND(INT(YEARFRAC(I352,TODAY()))&gt;=36,INT(YEARFRAC(I352,TODAY()))&lt;=45),INT(YEARFRAC(I352,TODAY())),"")</f>
        <v/>
      </c>
      <c r="AG352" s="21" t="str">
        <f aca="true">IF(AND(INT(YEARFRAC(I352,TODAY()))&gt;=46,INT(YEARFRAC(I352,TODAY()))&lt;=50),INT(YEARFRAC(I352,TODAY())),"")</f>
        <v/>
      </c>
    </row>
    <row r="353" customFormat="false" ht="16.15" hidden="false" customHeight="false" outlineLevel="0" collapsed="false">
      <c r="O353" s="3"/>
      <c r="Z353" s="19"/>
      <c r="AA353" s="19"/>
      <c r="AB353" s="19"/>
      <c r="AC353" s="19"/>
      <c r="AE353" s="21" t="str">
        <f aca="true">IF(AND(INT(YEARFRAC(I353,TODAY()))&gt;=25,INT(YEARFRAC(I353,TODAY()))&lt;=35),INT(YEARFRAC(I353,TODAY())),"")</f>
        <v/>
      </c>
      <c r="AF353" s="21" t="str">
        <f aca="true">IF(AND(INT(YEARFRAC(I353,TODAY()))&gt;=36,INT(YEARFRAC(I353,TODAY()))&lt;=45),INT(YEARFRAC(I353,TODAY())),"")</f>
        <v/>
      </c>
      <c r="AG353" s="21" t="str">
        <f aca="true">IF(AND(INT(YEARFRAC(I353,TODAY()))&gt;=46,INT(YEARFRAC(I353,TODAY()))&lt;=50),INT(YEARFRAC(I353,TODAY())),"")</f>
        <v/>
      </c>
    </row>
    <row r="354" customFormat="false" ht="16.15" hidden="false" customHeight="false" outlineLevel="0" collapsed="false">
      <c r="O354" s="3"/>
      <c r="Z354" s="19"/>
      <c r="AA354" s="19"/>
      <c r="AB354" s="19"/>
      <c r="AC354" s="19"/>
      <c r="AE354" s="21" t="str">
        <f aca="true">IF(AND(INT(YEARFRAC(I354,TODAY()))&gt;=25,INT(YEARFRAC(I354,TODAY()))&lt;=35),INT(YEARFRAC(I354,TODAY())),"")</f>
        <v/>
      </c>
      <c r="AF354" s="21" t="str">
        <f aca="true">IF(AND(INT(YEARFRAC(I354,TODAY()))&gt;=36,INT(YEARFRAC(I354,TODAY()))&lt;=45),INT(YEARFRAC(I354,TODAY())),"")</f>
        <v/>
      </c>
      <c r="AG354" s="21" t="str">
        <f aca="true">IF(AND(INT(YEARFRAC(I354,TODAY()))&gt;=46,INT(YEARFRAC(I354,TODAY()))&lt;=50),INT(YEARFRAC(I354,TODAY())),"")</f>
        <v/>
      </c>
    </row>
    <row r="355" customFormat="false" ht="16.15" hidden="false" customHeight="false" outlineLevel="0" collapsed="false">
      <c r="O355" s="3"/>
      <c r="Z355" s="19"/>
      <c r="AA355" s="19"/>
      <c r="AB355" s="19"/>
      <c r="AC355" s="19"/>
      <c r="AE355" s="21" t="str">
        <f aca="true">IF(AND(INT(YEARFRAC(I355,TODAY()))&gt;=25,INT(YEARFRAC(I355,TODAY()))&lt;=35),INT(YEARFRAC(I355,TODAY())),"")</f>
        <v/>
      </c>
      <c r="AF355" s="21" t="str">
        <f aca="true">IF(AND(INT(YEARFRAC(I355,TODAY()))&gt;=36,INT(YEARFRAC(I355,TODAY()))&lt;=45),INT(YEARFRAC(I355,TODAY())),"")</f>
        <v/>
      </c>
      <c r="AG355" s="21" t="str">
        <f aca="true">IF(AND(INT(YEARFRAC(I355,TODAY()))&gt;=46,INT(YEARFRAC(I355,TODAY()))&lt;=50),INT(YEARFRAC(I355,TODAY())),"")</f>
        <v/>
      </c>
    </row>
    <row r="356" customFormat="false" ht="16.15" hidden="false" customHeight="false" outlineLevel="0" collapsed="false">
      <c r="O356" s="3"/>
      <c r="Z356" s="19"/>
      <c r="AA356" s="19"/>
      <c r="AB356" s="19"/>
      <c r="AC356" s="19"/>
      <c r="AE356" s="21" t="str">
        <f aca="true">IF(AND(INT(YEARFRAC(I356,TODAY()))&gt;=25,INT(YEARFRAC(I356,TODAY()))&lt;=35),INT(YEARFRAC(I356,TODAY())),"")</f>
        <v/>
      </c>
      <c r="AF356" s="21" t="str">
        <f aca="true">IF(AND(INT(YEARFRAC(I356,TODAY()))&gt;=36,INT(YEARFRAC(I356,TODAY()))&lt;=45),INT(YEARFRAC(I356,TODAY())),"")</f>
        <v/>
      </c>
      <c r="AG356" s="21" t="str">
        <f aca="true">IF(AND(INT(YEARFRAC(I356,TODAY()))&gt;=46,INT(YEARFRAC(I356,TODAY()))&lt;=50),INT(YEARFRAC(I356,TODAY())),"")</f>
        <v/>
      </c>
    </row>
    <row r="357" customFormat="false" ht="16.15" hidden="false" customHeight="false" outlineLevel="0" collapsed="false">
      <c r="O357" s="3"/>
      <c r="Z357" s="19"/>
      <c r="AA357" s="19"/>
      <c r="AB357" s="19"/>
      <c r="AC357" s="19"/>
      <c r="AE357" s="21" t="str">
        <f aca="true">IF(AND(INT(YEARFRAC(I357,TODAY()))&gt;=25,INT(YEARFRAC(I357,TODAY()))&lt;=35),INT(YEARFRAC(I357,TODAY())),"")</f>
        <v/>
      </c>
      <c r="AF357" s="21" t="str">
        <f aca="true">IF(AND(INT(YEARFRAC(I357,TODAY()))&gt;=36,INT(YEARFRAC(I357,TODAY()))&lt;=45),INT(YEARFRAC(I357,TODAY())),"")</f>
        <v/>
      </c>
      <c r="AG357" s="21" t="str">
        <f aca="true">IF(AND(INT(YEARFRAC(I357,TODAY()))&gt;=46,INT(YEARFRAC(I357,TODAY()))&lt;=50),INT(YEARFRAC(I357,TODAY())),"")</f>
        <v/>
      </c>
    </row>
    <row r="358" customFormat="false" ht="16.15" hidden="false" customHeight="false" outlineLevel="0" collapsed="false">
      <c r="O358" s="3"/>
      <c r="Z358" s="19"/>
      <c r="AA358" s="19"/>
      <c r="AB358" s="19"/>
      <c r="AC358" s="19"/>
      <c r="AE358" s="21" t="str">
        <f aca="true">IF(AND(INT(YEARFRAC(I358,TODAY()))&gt;=25,INT(YEARFRAC(I358,TODAY()))&lt;=35),INT(YEARFRAC(I358,TODAY())),"")</f>
        <v/>
      </c>
      <c r="AF358" s="21" t="str">
        <f aca="true">IF(AND(INT(YEARFRAC(I358,TODAY()))&gt;=36,INT(YEARFRAC(I358,TODAY()))&lt;=45),INT(YEARFRAC(I358,TODAY())),"")</f>
        <v/>
      </c>
      <c r="AG358" s="21" t="str">
        <f aca="true">IF(AND(INT(YEARFRAC(I358,TODAY()))&gt;=46,INT(YEARFRAC(I358,TODAY()))&lt;=50),INT(YEARFRAC(I358,TODAY())),"")</f>
        <v/>
      </c>
    </row>
    <row r="359" customFormat="false" ht="16.15" hidden="false" customHeight="false" outlineLevel="0" collapsed="false">
      <c r="O359" s="3"/>
      <c r="Z359" s="19"/>
      <c r="AA359" s="19"/>
      <c r="AB359" s="19"/>
      <c r="AC359" s="19"/>
      <c r="AE359" s="21" t="str">
        <f aca="true">IF(AND(INT(YEARFRAC(I359,TODAY()))&gt;=25,INT(YEARFRAC(I359,TODAY()))&lt;=35),INT(YEARFRAC(I359,TODAY())),"")</f>
        <v/>
      </c>
      <c r="AF359" s="21" t="str">
        <f aca="true">IF(AND(INT(YEARFRAC(I359,TODAY()))&gt;=36,INT(YEARFRAC(I359,TODAY()))&lt;=45),INT(YEARFRAC(I359,TODAY())),"")</f>
        <v/>
      </c>
      <c r="AG359" s="21" t="str">
        <f aca="true">IF(AND(INT(YEARFRAC(I359,TODAY()))&gt;=46,INT(YEARFRAC(I359,TODAY()))&lt;=50),INT(YEARFRAC(I359,TODAY())),"")</f>
        <v/>
      </c>
    </row>
    <row r="360" customFormat="false" ht="16.15" hidden="false" customHeight="false" outlineLevel="0" collapsed="false">
      <c r="O360" s="3"/>
      <c r="Z360" s="19"/>
      <c r="AA360" s="19"/>
      <c r="AB360" s="19"/>
      <c r="AC360" s="19"/>
      <c r="AE360" s="21" t="str">
        <f aca="true">IF(AND(INT(YEARFRAC(I360,TODAY()))&gt;=25,INT(YEARFRAC(I360,TODAY()))&lt;=35),INT(YEARFRAC(I360,TODAY())),"")</f>
        <v/>
      </c>
      <c r="AF360" s="21" t="str">
        <f aca="true">IF(AND(INT(YEARFRAC(I360,TODAY()))&gt;=36,INT(YEARFRAC(I360,TODAY()))&lt;=45),INT(YEARFRAC(I360,TODAY())),"")</f>
        <v/>
      </c>
      <c r="AG360" s="21" t="str">
        <f aca="true">IF(AND(INT(YEARFRAC(I360,TODAY()))&gt;=46,INT(YEARFRAC(I360,TODAY()))&lt;=50),INT(YEARFRAC(I360,TODAY())),"")</f>
        <v/>
      </c>
    </row>
    <row r="361" customFormat="false" ht="16.15" hidden="false" customHeight="false" outlineLevel="0" collapsed="false">
      <c r="O361" s="3"/>
      <c r="Z361" s="19"/>
      <c r="AA361" s="19"/>
      <c r="AB361" s="19"/>
      <c r="AC361" s="19"/>
      <c r="AE361" s="21" t="str">
        <f aca="true">IF(AND(INT(YEARFRAC(I361,TODAY()))&gt;=25,INT(YEARFRAC(I361,TODAY()))&lt;=35),INT(YEARFRAC(I361,TODAY())),"")</f>
        <v/>
      </c>
      <c r="AF361" s="21" t="str">
        <f aca="true">IF(AND(INT(YEARFRAC(I361,TODAY()))&gt;=36,INT(YEARFRAC(I361,TODAY()))&lt;=45),INT(YEARFRAC(I361,TODAY())),"")</f>
        <v/>
      </c>
      <c r="AG361" s="21" t="str">
        <f aca="true">IF(AND(INT(YEARFRAC(I361,TODAY()))&gt;=46,INT(YEARFRAC(I361,TODAY()))&lt;=50),INT(YEARFRAC(I361,TODAY())),"")</f>
        <v/>
      </c>
    </row>
    <row r="362" customFormat="false" ht="16.15" hidden="false" customHeight="false" outlineLevel="0" collapsed="false">
      <c r="O362" s="3"/>
      <c r="Z362" s="19"/>
      <c r="AA362" s="19"/>
      <c r="AB362" s="19"/>
      <c r="AC362" s="19"/>
      <c r="AE362" s="21" t="str">
        <f aca="true">IF(AND(INT(YEARFRAC(I362,TODAY()))&gt;=25,INT(YEARFRAC(I362,TODAY()))&lt;=35),INT(YEARFRAC(I362,TODAY())),"")</f>
        <v/>
      </c>
      <c r="AF362" s="21" t="str">
        <f aca="true">IF(AND(INT(YEARFRAC(I362,TODAY()))&gt;=36,INT(YEARFRAC(I362,TODAY()))&lt;=45),INT(YEARFRAC(I362,TODAY())),"")</f>
        <v/>
      </c>
      <c r="AG362" s="21" t="str">
        <f aca="true">IF(AND(INT(YEARFRAC(I362,TODAY()))&gt;=46,INT(YEARFRAC(I362,TODAY()))&lt;=50),INT(YEARFRAC(I362,TODAY())),"")</f>
        <v/>
      </c>
    </row>
    <row r="363" customFormat="false" ht="16.15" hidden="false" customHeight="false" outlineLevel="0" collapsed="false">
      <c r="O363" s="3"/>
      <c r="Z363" s="19"/>
      <c r="AA363" s="19"/>
      <c r="AB363" s="19"/>
      <c r="AC363" s="19"/>
      <c r="AE363" s="21" t="str">
        <f aca="true">IF(AND(INT(YEARFRAC(I363,TODAY()))&gt;=25,INT(YEARFRAC(I363,TODAY()))&lt;=35),INT(YEARFRAC(I363,TODAY())),"")</f>
        <v/>
      </c>
      <c r="AF363" s="21" t="str">
        <f aca="true">IF(AND(INT(YEARFRAC(I363,TODAY()))&gt;=36,INT(YEARFRAC(I363,TODAY()))&lt;=45),INT(YEARFRAC(I363,TODAY())),"")</f>
        <v/>
      </c>
      <c r="AG363" s="21" t="str">
        <f aca="true">IF(AND(INT(YEARFRAC(I363,TODAY()))&gt;=46,INT(YEARFRAC(I363,TODAY()))&lt;=50),INT(YEARFRAC(I363,TODAY())),"")</f>
        <v/>
      </c>
    </row>
    <row r="364" customFormat="false" ht="16.15" hidden="false" customHeight="false" outlineLevel="0" collapsed="false">
      <c r="O364" s="3"/>
      <c r="Z364" s="19"/>
      <c r="AA364" s="19"/>
      <c r="AB364" s="19"/>
      <c r="AC364" s="19"/>
      <c r="AE364" s="21" t="str">
        <f aca="true">IF(AND(INT(YEARFRAC(I364,TODAY()))&gt;=25,INT(YEARFRAC(I364,TODAY()))&lt;=35),INT(YEARFRAC(I364,TODAY())),"")</f>
        <v/>
      </c>
      <c r="AF364" s="21" t="str">
        <f aca="true">IF(AND(INT(YEARFRAC(I364,TODAY()))&gt;=36,INT(YEARFRAC(I364,TODAY()))&lt;=45),INT(YEARFRAC(I364,TODAY())),"")</f>
        <v/>
      </c>
      <c r="AG364" s="21" t="str">
        <f aca="true">IF(AND(INT(YEARFRAC(I364,TODAY()))&gt;=46,INT(YEARFRAC(I364,TODAY()))&lt;=50),INT(YEARFRAC(I364,TODAY())),"")</f>
        <v/>
      </c>
    </row>
    <row r="365" customFormat="false" ht="16.15" hidden="false" customHeight="false" outlineLevel="0" collapsed="false">
      <c r="O365" s="3"/>
      <c r="Z365" s="19"/>
      <c r="AA365" s="19"/>
      <c r="AB365" s="19"/>
      <c r="AC365" s="19"/>
      <c r="AE365" s="21" t="str">
        <f aca="true">IF(AND(INT(YEARFRAC(I365,TODAY()))&gt;=25,INT(YEARFRAC(I365,TODAY()))&lt;=35),INT(YEARFRAC(I365,TODAY())),"")</f>
        <v/>
      </c>
      <c r="AF365" s="21" t="str">
        <f aca="true">IF(AND(INT(YEARFRAC(I365,TODAY()))&gt;=36,INT(YEARFRAC(I365,TODAY()))&lt;=45),INT(YEARFRAC(I365,TODAY())),"")</f>
        <v/>
      </c>
      <c r="AG365" s="21" t="str">
        <f aca="true">IF(AND(INT(YEARFRAC(I365,TODAY()))&gt;=46,INT(YEARFRAC(I365,TODAY()))&lt;=50),INT(YEARFRAC(I365,TODAY())),"")</f>
        <v/>
      </c>
    </row>
    <row r="366" customFormat="false" ht="16.15" hidden="false" customHeight="false" outlineLevel="0" collapsed="false">
      <c r="O366" s="3"/>
      <c r="Z366" s="19"/>
      <c r="AA366" s="19"/>
      <c r="AB366" s="19"/>
      <c r="AC366" s="19"/>
      <c r="AE366" s="21" t="str">
        <f aca="true">IF(AND(INT(YEARFRAC(I366,TODAY()))&gt;=25,INT(YEARFRAC(I366,TODAY()))&lt;=35),INT(YEARFRAC(I366,TODAY())),"")</f>
        <v/>
      </c>
      <c r="AF366" s="21" t="str">
        <f aca="true">IF(AND(INT(YEARFRAC(I366,TODAY()))&gt;=36,INT(YEARFRAC(I366,TODAY()))&lt;=45),INT(YEARFRAC(I366,TODAY())),"")</f>
        <v/>
      </c>
      <c r="AG366" s="21" t="str">
        <f aca="true">IF(AND(INT(YEARFRAC(I366,TODAY()))&gt;=46,INT(YEARFRAC(I366,TODAY()))&lt;=50),INT(YEARFRAC(I366,TODAY())),"")</f>
        <v/>
      </c>
    </row>
    <row r="367" customFormat="false" ht="16.15" hidden="false" customHeight="false" outlineLevel="0" collapsed="false">
      <c r="O367" s="3"/>
      <c r="Z367" s="19"/>
      <c r="AA367" s="19"/>
      <c r="AB367" s="19"/>
      <c r="AC367" s="19"/>
      <c r="AE367" s="21" t="str">
        <f aca="true">IF(AND(INT(YEARFRAC(I367,TODAY()))&gt;=25,INT(YEARFRAC(I367,TODAY()))&lt;=35),INT(YEARFRAC(I367,TODAY())),"")</f>
        <v/>
      </c>
      <c r="AF367" s="21" t="str">
        <f aca="true">IF(AND(INT(YEARFRAC(I367,TODAY()))&gt;=36,INT(YEARFRAC(I367,TODAY()))&lt;=45),INT(YEARFRAC(I367,TODAY())),"")</f>
        <v/>
      </c>
      <c r="AG367" s="21" t="str">
        <f aca="true">IF(AND(INT(YEARFRAC(I367,TODAY()))&gt;=46,INT(YEARFRAC(I367,TODAY()))&lt;=50),INT(YEARFRAC(I367,TODAY())),"")</f>
        <v/>
      </c>
    </row>
    <row r="368" customFormat="false" ht="16.15" hidden="false" customHeight="false" outlineLevel="0" collapsed="false">
      <c r="O368" s="3"/>
      <c r="Z368" s="19"/>
      <c r="AA368" s="19"/>
      <c r="AB368" s="19"/>
      <c r="AC368" s="19"/>
      <c r="AE368" s="21" t="str">
        <f aca="true">IF(AND(INT(YEARFRAC(I368,TODAY()))&gt;=25,INT(YEARFRAC(I368,TODAY()))&lt;=35),INT(YEARFRAC(I368,TODAY())),"")</f>
        <v/>
      </c>
      <c r="AF368" s="21" t="str">
        <f aca="true">IF(AND(INT(YEARFRAC(I368,TODAY()))&gt;=36,INT(YEARFRAC(I368,TODAY()))&lt;=45),INT(YEARFRAC(I368,TODAY())),"")</f>
        <v/>
      </c>
      <c r="AG368" s="21" t="str">
        <f aca="true">IF(AND(INT(YEARFRAC(I368,TODAY()))&gt;=46,INT(YEARFRAC(I368,TODAY()))&lt;=50),INT(YEARFRAC(I368,TODAY())),"")</f>
        <v/>
      </c>
    </row>
    <row r="369" customFormat="false" ht="16.15" hidden="false" customHeight="false" outlineLevel="0" collapsed="false">
      <c r="O369" s="3"/>
      <c r="Z369" s="19"/>
      <c r="AA369" s="19"/>
      <c r="AB369" s="19"/>
      <c r="AC369" s="19"/>
      <c r="AE369" s="21" t="str">
        <f aca="true">IF(AND(INT(YEARFRAC(I369,TODAY()))&gt;=25,INT(YEARFRAC(I369,TODAY()))&lt;=35),INT(YEARFRAC(I369,TODAY())),"")</f>
        <v/>
      </c>
      <c r="AF369" s="21" t="str">
        <f aca="true">IF(AND(INT(YEARFRAC(I369,TODAY()))&gt;=36,INT(YEARFRAC(I369,TODAY()))&lt;=45),INT(YEARFRAC(I369,TODAY())),"")</f>
        <v/>
      </c>
      <c r="AG369" s="21" t="str">
        <f aca="true">IF(AND(INT(YEARFRAC(I369,TODAY()))&gt;=46,INT(YEARFRAC(I369,TODAY()))&lt;=50),INT(YEARFRAC(I369,TODAY())),"")</f>
        <v/>
      </c>
    </row>
    <row r="370" customFormat="false" ht="16.15" hidden="false" customHeight="false" outlineLevel="0" collapsed="false">
      <c r="O370" s="3"/>
      <c r="Z370" s="19"/>
      <c r="AA370" s="19"/>
      <c r="AB370" s="19"/>
      <c r="AC370" s="19"/>
      <c r="AE370" s="21" t="str">
        <f aca="true">IF(AND(INT(YEARFRAC(I370,TODAY()))&gt;=25,INT(YEARFRAC(I370,TODAY()))&lt;=35),INT(YEARFRAC(I370,TODAY())),"")</f>
        <v/>
      </c>
      <c r="AF370" s="21" t="str">
        <f aca="true">IF(AND(INT(YEARFRAC(I370,TODAY()))&gt;=36,INT(YEARFRAC(I370,TODAY()))&lt;=45),INT(YEARFRAC(I370,TODAY())),"")</f>
        <v/>
      </c>
      <c r="AG370" s="21" t="str">
        <f aca="true">IF(AND(INT(YEARFRAC(I370,TODAY()))&gt;=46,INT(YEARFRAC(I370,TODAY()))&lt;=50),INT(YEARFRAC(I370,TODAY())),"")</f>
        <v/>
      </c>
    </row>
    <row r="371" customFormat="false" ht="16.15" hidden="false" customHeight="false" outlineLevel="0" collapsed="false">
      <c r="O371" s="3"/>
      <c r="Z371" s="19"/>
      <c r="AA371" s="19"/>
      <c r="AB371" s="19"/>
      <c r="AC371" s="19"/>
      <c r="AE371" s="21" t="str">
        <f aca="true">IF(AND(INT(YEARFRAC(I371,TODAY()))&gt;=25,INT(YEARFRAC(I371,TODAY()))&lt;=35),INT(YEARFRAC(I371,TODAY())),"")</f>
        <v/>
      </c>
      <c r="AF371" s="21" t="str">
        <f aca="true">IF(AND(INT(YEARFRAC(I371,TODAY()))&gt;=36,INT(YEARFRAC(I371,TODAY()))&lt;=45),INT(YEARFRAC(I371,TODAY())),"")</f>
        <v/>
      </c>
      <c r="AG371" s="21" t="str">
        <f aca="true">IF(AND(INT(YEARFRAC(I371,TODAY()))&gt;=46,INT(YEARFRAC(I371,TODAY()))&lt;=50),INT(YEARFRAC(I371,TODAY())),"")</f>
        <v/>
      </c>
    </row>
    <row r="372" customFormat="false" ht="16.15" hidden="false" customHeight="false" outlineLevel="0" collapsed="false">
      <c r="O372" s="3"/>
      <c r="Z372" s="19"/>
      <c r="AA372" s="19"/>
      <c r="AB372" s="19"/>
      <c r="AC372" s="19"/>
      <c r="AE372" s="21" t="str">
        <f aca="true">IF(AND(INT(YEARFRAC(I372,TODAY()))&gt;=25,INT(YEARFRAC(I372,TODAY()))&lt;=35),INT(YEARFRAC(I372,TODAY())),"")</f>
        <v/>
      </c>
      <c r="AF372" s="21" t="str">
        <f aca="true">IF(AND(INT(YEARFRAC(I372,TODAY()))&gt;=36,INT(YEARFRAC(I372,TODAY()))&lt;=45),INT(YEARFRAC(I372,TODAY())),"")</f>
        <v/>
      </c>
      <c r="AG372" s="21" t="str">
        <f aca="true">IF(AND(INT(YEARFRAC(I372,TODAY()))&gt;=46,INT(YEARFRAC(I372,TODAY()))&lt;=50),INT(YEARFRAC(I372,TODAY())),"")</f>
        <v/>
      </c>
    </row>
    <row r="373" customFormat="false" ht="16.15" hidden="false" customHeight="false" outlineLevel="0" collapsed="false">
      <c r="O373" s="3"/>
      <c r="Z373" s="19"/>
      <c r="AA373" s="19"/>
      <c r="AB373" s="19"/>
      <c r="AC373" s="19"/>
      <c r="AE373" s="21" t="str">
        <f aca="true">IF(AND(INT(YEARFRAC(I373,TODAY()))&gt;=25,INT(YEARFRAC(I373,TODAY()))&lt;=35),INT(YEARFRAC(I373,TODAY())),"")</f>
        <v/>
      </c>
      <c r="AF373" s="21" t="str">
        <f aca="true">IF(AND(INT(YEARFRAC(I373,TODAY()))&gt;=36,INT(YEARFRAC(I373,TODAY()))&lt;=45),INT(YEARFRAC(I373,TODAY())),"")</f>
        <v/>
      </c>
      <c r="AG373" s="21" t="str">
        <f aca="true">IF(AND(INT(YEARFRAC(I373,TODAY()))&gt;=46,INT(YEARFRAC(I373,TODAY()))&lt;=50),INT(YEARFRAC(I373,TODAY())),"")</f>
        <v/>
      </c>
    </row>
    <row r="374" customFormat="false" ht="16.15" hidden="false" customHeight="false" outlineLevel="0" collapsed="false">
      <c r="O374" s="3"/>
      <c r="Z374" s="19"/>
      <c r="AA374" s="19"/>
      <c r="AB374" s="19"/>
      <c r="AC374" s="19"/>
      <c r="AE374" s="21" t="str">
        <f aca="true">IF(AND(INT(YEARFRAC(I374,TODAY()))&gt;=25,INT(YEARFRAC(I374,TODAY()))&lt;=35),INT(YEARFRAC(I374,TODAY())),"")</f>
        <v/>
      </c>
      <c r="AF374" s="21" t="str">
        <f aca="true">IF(AND(INT(YEARFRAC(I374,TODAY()))&gt;=36,INT(YEARFRAC(I374,TODAY()))&lt;=45),INT(YEARFRAC(I374,TODAY())),"")</f>
        <v/>
      </c>
      <c r="AG374" s="21" t="str">
        <f aca="true">IF(AND(INT(YEARFRAC(I374,TODAY()))&gt;=46,INT(YEARFRAC(I374,TODAY()))&lt;=50),INT(YEARFRAC(I374,TODAY())),"")</f>
        <v/>
      </c>
    </row>
    <row r="375" customFormat="false" ht="16.15" hidden="false" customHeight="false" outlineLevel="0" collapsed="false">
      <c r="O375" s="3"/>
      <c r="Z375" s="19"/>
      <c r="AA375" s="19"/>
      <c r="AB375" s="19"/>
      <c r="AC375" s="19"/>
      <c r="AE375" s="21" t="str">
        <f aca="true">IF(AND(INT(YEARFRAC(I375,TODAY()))&gt;=25,INT(YEARFRAC(I375,TODAY()))&lt;=35),INT(YEARFRAC(I375,TODAY())),"")</f>
        <v/>
      </c>
      <c r="AF375" s="21" t="str">
        <f aca="true">IF(AND(INT(YEARFRAC(I375,TODAY()))&gt;=36,INT(YEARFRAC(I375,TODAY()))&lt;=45),INT(YEARFRAC(I375,TODAY())),"")</f>
        <v/>
      </c>
      <c r="AG375" s="21" t="str">
        <f aca="true">IF(AND(INT(YEARFRAC(I375,TODAY()))&gt;=46,INT(YEARFRAC(I375,TODAY()))&lt;=50),INT(YEARFRAC(I375,TODAY())),"")</f>
        <v/>
      </c>
    </row>
    <row r="376" customFormat="false" ht="16.15" hidden="false" customHeight="false" outlineLevel="0" collapsed="false">
      <c r="O376" s="3"/>
      <c r="Z376" s="19"/>
      <c r="AA376" s="19"/>
      <c r="AB376" s="19"/>
      <c r="AC376" s="19"/>
      <c r="AE376" s="21" t="str">
        <f aca="true">IF(AND(INT(YEARFRAC(I376,TODAY()))&gt;=25,INT(YEARFRAC(I376,TODAY()))&lt;=35),INT(YEARFRAC(I376,TODAY())),"")</f>
        <v/>
      </c>
      <c r="AF376" s="21" t="str">
        <f aca="true">IF(AND(INT(YEARFRAC(I376,TODAY()))&gt;=36,INT(YEARFRAC(I376,TODAY()))&lt;=45),INT(YEARFRAC(I376,TODAY())),"")</f>
        <v/>
      </c>
      <c r="AG376" s="21" t="str">
        <f aca="true">IF(AND(INT(YEARFRAC(I376,TODAY()))&gt;=46,INT(YEARFRAC(I376,TODAY()))&lt;=50),INT(YEARFRAC(I376,TODAY())),"")</f>
        <v/>
      </c>
    </row>
    <row r="377" customFormat="false" ht="16.15" hidden="false" customHeight="false" outlineLevel="0" collapsed="false">
      <c r="O377" s="3"/>
      <c r="Z377" s="19"/>
      <c r="AA377" s="19"/>
      <c r="AB377" s="19"/>
      <c r="AC377" s="19"/>
      <c r="AE377" s="21" t="str">
        <f aca="true">IF(AND(INT(YEARFRAC(I377,TODAY()))&gt;=25,INT(YEARFRAC(I377,TODAY()))&lt;=35),INT(YEARFRAC(I377,TODAY())),"")</f>
        <v/>
      </c>
      <c r="AF377" s="21" t="str">
        <f aca="true">IF(AND(INT(YEARFRAC(I377,TODAY()))&gt;=36,INT(YEARFRAC(I377,TODAY()))&lt;=45),INT(YEARFRAC(I377,TODAY())),"")</f>
        <v/>
      </c>
      <c r="AG377" s="21" t="str">
        <f aca="true">IF(AND(INT(YEARFRAC(I377,TODAY()))&gt;=46,INT(YEARFRAC(I377,TODAY()))&lt;=50),INT(YEARFRAC(I377,TODAY())),"")</f>
        <v/>
      </c>
    </row>
    <row r="378" customFormat="false" ht="16.15" hidden="false" customHeight="false" outlineLevel="0" collapsed="false">
      <c r="O378" s="3"/>
      <c r="Z378" s="19"/>
      <c r="AA378" s="19"/>
      <c r="AB378" s="19"/>
      <c r="AC378" s="19"/>
      <c r="AE378" s="21" t="str">
        <f aca="true">IF(AND(INT(YEARFRAC(I378,TODAY()))&gt;=25,INT(YEARFRAC(I378,TODAY()))&lt;=35),INT(YEARFRAC(I378,TODAY())),"")</f>
        <v/>
      </c>
      <c r="AF378" s="21" t="str">
        <f aca="true">IF(AND(INT(YEARFRAC(I378,TODAY()))&gt;=36,INT(YEARFRAC(I378,TODAY()))&lt;=45),INT(YEARFRAC(I378,TODAY())),"")</f>
        <v/>
      </c>
      <c r="AG378" s="21" t="str">
        <f aca="true">IF(AND(INT(YEARFRAC(I378,TODAY()))&gt;=46,INT(YEARFRAC(I378,TODAY()))&lt;=50),INT(YEARFRAC(I378,TODAY())),"")</f>
        <v/>
      </c>
    </row>
    <row r="379" customFormat="false" ht="16.15" hidden="false" customHeight="false" outlineLevel="0" collapsed="false">
      <c r="O379" s="3"/>
      <c r="Z379" s="19"/>
      <c r="AA379" s="19"/>
      <c r="AB379" s="19"/>
      <c r="AC379" s="19"/>
      <c r="AE379" s="21" t="str">
        <f aca="true">IF(AND(INT(YEARFRAC(I379,TODAY()))&gt;=25,INT(YEARFRAC(I379,TODAY()))&lt;=35),INT(YEARFRAC(I379,TODAY())),"")</f>
        <v/>
      </c>
      <c r="AF379" s="21" t="str">
        <f aca="true">IF(AND(INT(YEARFRAC(I379,TODAY()))&gt;=36,INT(YEARFRAC(I379,TODAY()))&lt;=45),INT(YEARFRAC(I379,TODAY())),"")</f>
        <v/>
      </c>
      <c r="AG379" s="21" t="str">
        <f aca="true">IF(AND(INT(YEARFRAC(I379,TODAY()))&gt;=46,INT(YEARFRAC(I379,TODAY()))&lt;=50),INT(YEARFRAC(I379,TODAY())),"")</f>
        <v/>
      </c>
    </row>
    <row r="380" customFormat="false" ht="16.15" hidden="false" customHeight="false" outlineLevel="0" collapsed="false">
      <c r="O380" s="3"/>
      <c r="Z380" s="19"/>
      <c r="AA380" s="19"/>
      <c r="AB380" s="19"/>
      <c r="AC380" s="19"/>
      <c r="AE380" s="21" t="str">
        <f aca="true">IF(AND(INT(YEARFRAC(I380,TODAY()))&gt;=25,INT(YEARFRAC(I380,TODAY()))&lt;=35),INT(YEARFRAC(I380,TODAY())),"")</f>
        <v/>
      </c>
      <c r="AF380" s="21" t="str">
        <f aca="true">IF(AND(INT(YEARFRAC(I380,TODAY()))&gt;=36,INT(YEARFRAC(I380,TODAY()))&lt;=45),INT(YEARFRAC(I380,TODAY())),"")</f>
        <v/>
      </c>
      <c r="AG380" s="21" t="str">
        <f aca="true">IF(AND(INT(YEARFRAC(I380,TODAY()))&gt;=46,INT(YEARFRAC(I380,TODAY()))&lt;=50),INT(YEARFRAC(I380,TODAY())),"")</f>
        <v/>
      </c>
    </row>
    <row r="381" customFormat="false" ht="16.15" hidden="false" customHeight="false" outlineLevel="0" collapsed="false">
      <c r="O381" s="3"/>
      <c r="Z381" s="19"/>
      <c r="AA381" s="19"/>
      <c r="AB381" s="19"/>
      <c r="AC381" s="19"/>
      <c r="AE381" s="21" t="str">
        <f aca="true">IF(AND(INT(YEARFRAC(I381,TODAY()))&gt;=25,INT(YEARFRAC(I381,TODAY()))&lt;=35),INT(YEARFRAC(I381,TODAY())),"")</f>
        <v/>
      </c>
      <c r="AF381" s="21" t="str">
        <f aca="true">IF(AND(INT(YEARFRAC(I381,TODAY()))&gt;=36,INT(YEARFRAC(I381,TODAY()))&lt;=45),INT(YEARFRAC(I381,TODAY())),"")</f>
        <v/>
      </c>
      <c r="AG381" s="21" t="str">
        <f aca="true">IF(AND(INT(YEARFRAC(I381,TODAY()))&gt;=46,INT(YEARFRAC(I381,TODAY()))&lt;=50),INT(YEARFRAC(I381,TODAY())),"")</f>
        <v/>
      </c>
    </row>
    <row r="382" customFormat="false" ht="16.15" hidden="false" customHeight="false" outlineLevel="0" collapsed="false">
      <c r="O382" s="3"/>
      <c r="Z382" s="19"/>
      <c r="AA382" s="19"/>
      <c r="AB382" s="19"/>
      <c r="AC382" s="19"/>
      <c r="AE382" s="21" t="str">
        <f aca="true">IF(AND(INT(YEARFRAC(I382,TODAY()))&gt;=25,INT(YEARFRAC(I382,TODAY()))&lt;=35),INT(YEARFRAC(I382,TODAY())),"")</f>
        <v/>
      </c>
      <c r="AF382" s="21" t="str">
        <f aca="true">IF(AND(INT(YEARFRAC(I382,TODAY()))&gt;=36,INT(YEARFRAC(I382,TODAY()))&lt;=45),INT(YEARFRAC(I382,TODAY())),"")</f>
        <v/>
      </c>
      <c r="AG382" s="21" t="str">
        <f aca="true">IF(AND(INT(YEARFRAC(I382,TODAY()))&gt;=46,INT(YEARFRAC(I382,TODAY()))&lt;=50),INT(YEARFRAC(I382,TODAY())),"")</f>
        <v/>
      </c>
    </row>
    <row r="383" customFormat="false" ht="16.15" hidden="false" customHeight="false" outlineLevel="0" collapsed="false">
      <c r="O383" s="3"/>
      <c r="Z383" s="19"/>
      <c r="AA383" s="19"/>
      <c r="AB383" s="19"/>
      <c r="AC383" s="19"/>
      <c r="AE383" s="21" t="str">
        <f aca="true">IF(AND(INT(YEARFRAC(I383,TODAY()))&gt;=25,INT(YEARFRAC(I383,TODAY()))&lt;=35),INT(YEARFRAC(I383,TODAY())),"")</f>
        <v/>
      </c>
      <c r="AF383" s="21" t="str">
        <f aca="true">IF(AND(INT(YEARFRAC(I383,TODAY()))&gt;=36,INT(YEARFRAC(I383,TODAY()))&lt;=45),INT(YEARFRAC(I383,TODAY())),"")</f>
        <v/>
      </c>
      <c r="AG383" s="21" t="str">
        <f aca="true">IF(AND(INT(YEARFRAC(I383,TODAY()))&gt;=46,INT(YEARFRAC(I383,TODAY()))&lt;=50),INT(YEARFRAC(I383,TODAY())),"")</f>
        <v/>
      </c>
    </row>
    <row r="384" customFormat="false" ht="16.15" hidden="false" customHeight="false" outlineLevel="0" collapsed="false">
      <c r="O384" s="3"/>
      <c r="Z384" s="19"/>
      <c r="AA384" s="19"/>
      <c r="AB384" s="19"/>
      <c r="AC384" s="19"/>
      <c r="AE384" s="21" t="str">
        <f aca="true">IF(AND(INT(YEARFRAC(I384,TODAY()))&gt;=25,INT(YEARFRAC(I384,TODAY()))&lt;=35),INT(YEARFRAC(I384,TODAY())),"")</f>
        <v/>
      </c>
      <c r="AF384" s="21" t="str">
        <f aca="true">IF(AND(INT(YEARFRAC(I384,TODAY()))&gt;=36,INT(YEARFRAC(I384,TODAY()))&lt;=45),INT(YEARFRAC(I384,TODAY())),"")</f>
        <v/>
      </c>
      <c r="AG384" s="21" t="str">
        <f aca="true">IF(AND(INT(YEARFRAC(I384,TODAY()))&gt;=46,INT(YEARFRAC(I384,TODAY()))&lt;=50),INT(YEARFRAC(I384,TODAY())),"")</f>
        <v/>
      </c>
    </row>
    <row r="385" customFormat="false" ht="16.15" hidden="false" customHeight="false" outlineLevel="0" collapsed="false">
      <c r="O385" s="3"/>
      <c r="Z385" s="19"/>
      <c r="AA385" s="19"/>
      <c r="AB385" s="19"/>
      <c r="AC385" s="19"/>
      <c r="AE385" s="21" t="str">
        <f aca="true">IF(AND(INT(YEARFRAC(I385,TODAY()))&gt;=25,INT(YEARFRAC(I385,TODAY()))&lt;=35),INT(YEARFRAC(I385,TODAY())),"")</f>
        <v/>
      </c>
      <c r="AF385" s="21" t="str">
        <f aca="true">IF(AND(INT(YEARFRAC(I385,TODAY()))&gt;=36,INT(YEARFRAC(I385,TODAY()))&lt;=45),INT(YEARFRAC(I385,TODAY())),"")</f>
        <v/>
      </c>
      <c r="AG385" s="21" t="str">
        <f aca="true">IF(AND(INT(YEARFRAC(I385,TODAY()))&gt;=46,INT(YEARFRAC(I385,TODAY()))&lt;=50),INT(YEARFRAC(I385,TODAY())),"")</f>
        <v/>
      </c>
    </row>
    <row r="386" customFormat="false" ht="16.15" hidden="false" customHeight="false" outlineLevel="0" collapsed="false">
      <c r="O386" s="3"/>
      <c r="Z386" s="19"/>
      <c r="AA386" s="19"/>
      <c r="AB386" s="19"/>
      <c r="AC386" s="19"/>
      <c r="AE386" s="21" t="str">
        <f aca="true">IF(AND(INT(YEARFRAC(I386,TODAY()))&gt;=25,INT(YEARFRAC(I386,TODAY()))&lt;=35),INT(YEARFRAC(I386,TODAY())),"")</f>
        <v/>
      </c>
      <c r="AF386" s="21" t="str">
        <f aca="true">IF(AND(INT(YEARFRAC(I386,TODAY()))&gt;=36,INT(YEARFRAC(I386,TODAY()))&lt;=45),INT(YEARFRAC(I386,TODAY())),"")</f>
        <v/>
      </c>
      <c r="AG386" s="21" t="str">
        <f aca="true">IF(AND(INT(YEARFRAC(I386,TODAY()))&gt;=46,INT(YEARFRAC(I386,TODAY()))&lt;=50),INT(YEARFRAC(I386,TODAY())),"")</f>
        <v/>
      </c>
    </row>
    <row r="387" customFormat="false" ht="16.15" hidden="false" customHeight="false" outlineLevel="0" collapsed="false">
      <c r="O387" s="3"/>
      <c r="Z387" s="19"/>
      <c r="AA387" s="19"/>
      <c r="AB387" s="19"/>
      <c r="AC387" s="19"/>
      <c r="AE387" s="21" t="str">
        <f aca="true">IF(AND(INT(YEARFRAC(I387,TODAY()))&gt;=25,INT(YEARFRAC(I387,TODAY()))&lt;=35),INT(YEARFRAC(I387,TODAY())),"")</f>
        <v/>
      </c>
      <c r="AF387" s="21" t="str">
        <f aca="true">IF(AND(INT(YEARFRAC(I387,TODAY()))&gt;=36,INT(YEARFRAC(I387,TODAY()))&lt;=45),INT(YEARFRAC(I387,TODAY())),"")</f>
        <v/>
      </c>
      <c r="AG387" s="21" t="str">
        <f aca="true">IF(AND(INT(YEARFRAC(I387,TODAY()))&gt;=46,INT(YEARFRAC(I387,TODAY()))&lt;=50),INT(YEARFRAC(I387,TODAY())),"")</f>
        <v/>
      </c>
    </row>
    <row r="388" customFormat="false" ht="16.15" hidden="false" customHeight="false" outlineLevel="0" collapsed="false">
      <c r="O388" s="3"/>
      <c r="Z388" s="19"/>
      <c r="AA388" s="19"/>
      <c r="AB388" s="19"/>
      <c r="AC388" s="19"/>
      <c r="AE388" s="21" t="str">
        <f aca="true">IF(AND(INT(YEARFRAC(I388,TODAY()))&gt;=25,INT(YEARFRAC(I388,TODAY()))&lt;=35),INT(YEARFRAC(I388,TODAY())),"")</f>
        <v/>
      </c>
      <c r="AF388" s="21" t="str">
        <f aca="true">IF(AND(INT(YEARFRAC(I388,TODAY()))&gt;=36,INT(YEARFRAC(I388,TODAY()))&lt;=45),INT(YEARFRAC(I388,TODAY())),"")</f>
        <v/>
      </c>
      <c r="AG388" s="21" t="str">
        <f aca="true">IF(AND(INT(YEARFRAC(I388,TODAY()))&gt;=46,INT(YEARFRAC(I388,TODAY()))&lt;=50),INT(YEARFRAC(I388,TODAY())),"")</f>
        <v/>
      </c>
    </row>
    <row r="389" customFormat="false" ht="16.15" hidden="false" customHeight="false" outlineLevel="0" collapsed="false">
      <c r="O389" s="3"/>
      <c r="Z389" s="19"/>
      <c r="AA389" s="19"/>
      <c r="AB389" s="19"/>
      <c r="AC389" s="19"/>
      <c r="AE389" s="21" t="str">
        <f aca="true">IF(AND(INT(YEARFRAC(I389,TODAY()))&gt;=25,INT(YEARFRAC(I389,TODAY()))&lt;=35),INT(YEARFRAC(I389,TODAY())),"")</f>
        <v/>
      </c>
      <c r="AF389" s="21" t="str">
        <f aca="true">IF(AND(INT(YEARFRAC(I389,TODAY()))&gt;=36,INT(YEARFRAC(I389,TODAY()))&lt;=45),INT(YEARFRAC(I389,TODAY())),"")</f>
        <v/>
      </c>
      <c r="AG389" s="21" t="str">
        <f aca="true">IF(AND(INT(YEARFRAC(I389,TODAY()))&gt;=46,INT(YEARFRAC(I389,TODAY()))&lt;=50),INT(YEARFRAC(I389,TODAY())),"")</f>
        <v/>
      </c>
    </row>
    <row r="390" customFormat="false" ht="16.15" hidden="false" customHeight="false" outlineLevel="0" collapsed="false">
      <c r="O390" s="3"/>
      <c r="Z390" s="19"/>
      <c r="AA390" s="19"/>
      <c r="AB390" s="19"/>
      <c r="AC390" s="19"/>
      <c r="AE390" s="21" t="str">
        <f aca="true">IF(AND(INT(YEARFRAC(I390,TODAY()))&gt;=25,INT(YEARFRAC(I390,TODAY()))&lt;=35),INT(YEARFRAC(I390,TODAY())),"")</f>
        <v/>
      </c>
      <c r="AF390" s="21" t="str">
        <f aca="true">IF(AND(INT(YEARFRAC(I390,TODAY()))&gt;=36,INT(YEARFRAC(I390,TODAY()))&lt;=45),INT(YEARFRAC(I390,TODAY())),"")</f>
        <v/>
      </c>
      <c r="AG390" s="21" t="str">
        <f aca="true">IF(AND(INT(YEARFRAC(I390,TODAY()))&gt;=46,INT(YEARFRAC(I390,TODAY()))&lt;=50),INT(YEARFRAC(I390,TODAY())),"")</f>
        <v/>
      </c>
    </row>
    <row r="391" customFormat="false" ht="16.15" hidden="false" customHeight="false" outlineLevel="0" collapsed="false">
      <c r="O391" s="3"/>
      <c r="Z391" s="19"/>
      <c r="AA391" s="19"/>
      <c r="AB391" s="19"/>
      <c r="AC391" s="19"/>
      <c r="AE391" s="21" t="str">
        <f aca="true">IF(AND(INT(YEARFRAC(I391,TODAY()))&gt;=25,INT(YEARFRAC(I391,TODAY()))&lt;=35),INT(YEARFRAC(I391,TODAY())),"")</f>
        <v/>
      </c>
      <c r="AF391" s="21" t="str">
        <f aca="true">IF(AND(INT(YEARFRAC(I391,TODAY()))&gt;=36,INT(YEARFRAC(I391,TODAY()))&lt;=45),INT(YEARFRAC(I391,TODAY())),"")</f>
        <v/>
      </c>
      <c r="AG391" s="21" t="str">
        <f aca="true">IF(AND(INT(YEARFRAC(I391,TODAY()))&gt;=46,INT(YEARFRAC(I391,TODAY()))&lt;=50),INT(YEARFRAC(I391,TODAY())),"")</f>
        <v/>
      </c>
    </row>
    <row r="392" customFormat="false" ht="16.15" hidden="false" customHeight="false" outlineLevel="0" collapsed="false">
      <c r="O392" s="3"/>
      <c r="Z392" s="19"/>
      <c r="AA392" s="19"/>
      <c r="AB392" s="19"/>
      <c r="AC392" s="19"/>
      <c r="AE392" s="21" t="str">
        <f aca="true">IF(AND(INT(YEARFRAC(I392,TODAY()))&gt;=25,INT(YEARFRAC(I392,TODAY()))&lt;=35),INT(YEARFRAC(I392,TODAY())),"")</f>
        <v/>
      </c>
      <c r="AF392" s="21" t="str">
        <f aca="true">IF(AND(INT(YEARFRAC(I392,TODAY()))&gt;=36,INT(YEARFRAC(I392,TODAY()))&lt;=45),INT(YEARFRAC(I392,TODAY())),"")</f>
        <v/>
      </c>
      <c r="AG392" s="21" t="str">
        <f aca="true">IF(AND(INT(YEARFRAC(I392,TODAY()))&gt;=46,INT(YEARFRAC(I392,TODAY()))&lt;=50),INT(YEARFRAC(I392,TODAY())),"")</f>
        <v/>
      </c>
    </row>
    <row r="393" customFormat="false" ht="16.15" hidden="false" customHeight="false" outlineLevel="0" collapsed="false">
      <c r="O393" s="3"/>
      <c r="Z393" s="19"/>
      <c r="AA393" s="19"/>
      <c r="AB393" s="19"/>
      <c r="AC393" s="19"/>
      <c r="AE393" s="21" t="str">
        <f aca="true">IF(AND(INT(YEARFRAC(I393,TODAY()))&gt;=25,INT(YEARFRAC(I393,TODAY()))&lt;=35),INT(YEARFRAC(I393,TODAY())),"")</f>
        <v/>
      </c>
      <c r="AF393" s="21" t="str">
        <f aca="true">IF(AND(INT(YEARFRAC(I393,TODAY()))&gt;=36,INT(YEARFRAC(I393,TODAY()))&lt;=45),INT(YEARFRAC(I393,TODAY())),"")</f>
        <v/>
      </c>
      <c r="AG393" s="21" t="str">
        <f aca="true">IF(AND(INT(YEARFRAC(I393,TODAY()))&gt;=46,INT(YEARFRAC(I393,TODAY()))&lt;=50),INT(YEARFRAC(I393,TODAY())),"")</f>
        <v/>
      </c>
    </row>
    <row r="394" customFormat="false" ht="16.15" hidden="false" customHeight="false" outlineLevel="0" collapsed="false">
      <c r="O394" s="3"/>
      <c r="Z394" s="19"/>
      <c r="AA394" s="19"/>
      <c r="AB394" s="19"/>
      <c r="AC394" s="19"/>
      <c r="AE394" s="21" t="str">
        <f aca="true">IF(AND(INT(YEARFRAC(I394,TODAY()))&gt;=25,INT(YEARFRAC(I394,TODAY()))&lt;=35),INT(YEARFRAC(I394,TODAY())),"")</f>
        <v/>
      </c>
      <c r="AF394" s="21" t="str">
        <f aca="true">IF(AND(INT(YEARFRAC(I394,TODAY()))&gt;=36,INT(YEARFRAC(I394,TODAY()))&lt;=45),INT(YEARFRAC(I394,TODAY())),"")</f>
        <v/>
      </c>
      <c r="AG394" s="21" t="str">
        <f aca="true">IF(AND(INT(YEARFRAC(I394,TODAY()))&gt;=46,INT(YEARFRAC(I394,TODAY()))&lt;=50),INT(YEARFRAC(I394,TODAY())),"")</f>
        <v/>
      </c>
    </row>
    <row r="395" customFormat="false" ht="16.15" hidden="false" customHeight="false" outlineLevel="0" collapsed="false">
      <c r="O395" s="3"/>
      <c r="Z395" s="19"/>
      <c r="AA395" s="19"/>
      <c r="AB395" s="19"/>
      <c r="AC395" s="19"/>
      <c r="AE395" s="21" t="str">
        <f aca="true">IF(AND(INT(YEARFRAC(I395,TODAY()))&gt;=25,INT(YEARFRAC(I395,TODAY()))&lt;=35),INT(YEARFRAC(I395,TODAY())),"")</f>
        <v/>
      </c>
      <c r="AF395" s="21" t="str">
        <f aca="true">IF(AND(INT(YEARFRAC(I395,TODAY()))&gt;=36,INT(YEARFRAC(I395,TODAY()))&lt;=45),INT(YEARFRAC(I395,TODAY())),"")</f>
        <v/>
      </c>
      <c r="AG395" s="21" t="str">
        <f aca="true">IF(AND(INT(YEARFRAC(I395,TODAY()))&gt;=46,INT(YEARFRAC(I395,TODAY()))&lt;=50),INT(YEARFRAC(I395,TODAY())),"")</f>
        <v/>
      </c>
    </row>
    <row r="396" customFormat="false" ht="16.15" hidden="false" customHeight="false" outlineLevel="0" collapsed="false">
      <c r="O396" s="3"/>
      <c r="Z396" s="19"/>
      <c r="AA396" s="19"/>
      <c r="AB396" s="19"/>
      <c r="AC396" s="19"/>
      <c r="AE396" s="21" t="str">
        <f aca="true">IF(AND(INT(YEARFRAC(I396,TODAY()))&gt;=25,INT(YEARFRAC(I396,TODAY()))&lt;=35),INT(YEARFRAC(I396,TODAY())),"")</f>
        <v/>
      </c>
      <c r="AF396" s="21" t="str">
        <f aca="true">IF(AND(INT(YEARFRAC(I396,TODAY()))&gt;=36,INT(YEARFRAC(I396,TODAY()))&lt;=45),INT(YEARFRAC(I396,TODAY())),"")</f>
        <v/>
      </c>
      <c r="AG396" s="21" t="str">
        <f aca="true">IF(AND(INT(YEARFRAC(I396,TODAY()))&gt;=46,INT(YEARFRAC(I396,TODAY()))&lt;=50),INT(YEARFRAC(I396,TODAY())),"")</f>
        <v/>
      </c>
    </row>
    <row r="397" customFormat="false" ht="16.15" hidden="false" customHeight="false" outlineLevel="0" collapsed="false">
      <c r="O397" s="3"/>
      <c r="Z397" s="19"/>
      <c r="AA397" s="19"/>
      <c r="AB397" s="19"/>
      <c r="AC397" s="19"/>
      <c r="AE397" s="21" t="str">
        <f aca="true">IF(AND(INT(YEARFRAC(I397,TODAY()))&gt;=25,INT(YEARFRAC(I397,TODAY()))&lt;=35),INT(YEARFRAC(I397,TODAY())),"")</f>
        <v/>
      </c>
      <c r="AF397" s="21" t="str">
        <f aca="true">IF(AND(INT(YEARFRAC(I397,TODAY()))&gt;=36,INT(YEARFRAC(I397,TODAY()))&lt;=45),INT(YEARFRAC(I397,TODAY())),"")</f>
        <v/>
      </c>
      <c r="AG397" s="21" t="str">
        <f aca="true">IF(AND(INT(YEARFRAC(I397,TODAY()))&gt;=46,INT(YEARFRAC(I397,TODAY()))&lt;=50),INT(YEARFRAC(I397,TODAY())),"")</f>
        <v/>
      </c>
    </row>
    <row r="398" customFormat="false" ht="16.15" hidden="false" customHeight="false" outlineLevel="0" collapsed="false">
      <c r="O398" s="3"/>
      <c r="Z398" s="19"/>
      <c r="AA398" s="19"/>
      <c r="AB398" s="19"/>
      <c r="AC398" s="19"/>
      <c r="AE398" s="21" t="str">
        <f aca="true">IF(AND(INT(YEARFRAC(I398,TODAY()))&gt;=25,INT(YEARFRAC(I398,TODAY()))&lt;=35),INT(YEARFRAC(I398,TODAY())),"")</f>
        <v/>
      </c>
      <c r="AF398" s="21" t="str">
        <f aca="true">IF(AND(INT(YEARFRAC(I398,TODAY()))&gt;=36,INT(YEARFRAC(I398,TODAY()))&lt;=45),INT(YEARFRAC(I398,TODAY())),"")</f>
        <v/>
      </c>
      <c r="AG398" s="21" t="str">
        <f aca="true">IF(AND(INT(YEARFRAC(I398,TODAY()))&gt;=46,INT(YEARFRAC(I398,TODAY()))&lt;=50),INT(YEARFRAC(I398,TODAY())),"")</f>
        <v/>
      </c>
    </row>
    <row r="399" customFormat="false" ht="16.15" hidden="false" customHeight="false" outlineLevel="0" collapsed="false">
      <c r="O399" s="3"/>
      <c r="Z399" s="19"/>
      <c r="AA399" s="19"/>
      <c r="AB399" s="19"/>
      <c r="AC399" s="19"/>
      <c r="AE399" s="21" t="str">
        <f aca="true">IF(AND(INT(YEARFRAC(I399,TODAY()))&gt;=25,INT(YEARFRAC(I399,TODAY()))&lt;=35),INT(YEARFRAC(I399,TODAY())),"")</f>
        <v/>
      </c>
      <c r="AF399" s="21" t="str">
        <f aca="true">IF(AND(INT(YEARFRAC(I399,TODAY()))&gt;=36,INT(YEARFRAC(I399,TODAY()))&lt;=45),INT(YEARFRAC(I399,TODAY())),"")</f>
        <v/>
      </c>
      <c r="AG399" s="21" t="str">
        <f aca="true">IF(AND(INT(YEARFRAC(I399,TODAY()))&gt;=46,INT(YEARFRAC(I399,TODAY()))&lt;=50),INT(YEARFRAC(I399,TODAY())),"")</f>
        <v/>
      </c>
    </row>
    <row r="400" customFormat="false" ht="16.15" hidden="false" customHeight="false" outlineLevel="0" collapsed="false">
      <c r="O400" s="3"/>
      <c r="Z400" s="19"/>
      <c r="AA400" s="19"/>
      <c r="AB400" s="19"/>
      <c r="AC400" s="19"/>
      <c r="AE400" s="21" t="str">
        <f aca="true">IF(AND(INT(YEARFRAC(I400,TODAY()))&gt;=25,INT(YEARFRAC(I400,TODAY()))&lt;=35),INT(YEARFRAC(I400,TODAY())),"")</f>
        <v/>
      </c>
      <c r="AF400" s="21" t="str">
        <f aca="true">IF(AND(INT(YEARFRAC(I400,TODAY()))&gt;=36,INT(YEARFRAC(I400,TODAY()))&lt;=45),INT(YEARFRAC(I400,TODAY())),"")</f>
        <v/>
      </c>
      <c r="AG400" s="21" t="str">
        <f aca="true">IF(AND(INT(YEARFRAC(I400,TODAY()))&gt;=46,INT(YEARFRAC(I400,TODAY()))&lt;=50),INT(YEARFRAC(I400,TODAY())),"")</f>
        <v/>
      </c>
    </row>
    <row r="401" customFormat="false" ht="16.15" hidden="false" customHeight="false" outlineLevel="0" collapsed="false">
      <c r="O401" s="3"/>
      <c r="Z401" s="19"/>
      <c r="AA401" s="19"/>
      <c r="AB401" s="19"/>
      <c r="AC401" s="19"/>
      <c r="AE401" s="21" t="str">
        <f aca="true">IF(AND(INT(YEARFRAC(I401,TODAY()))&gt;=25,INT(YEARFRAC(I401,TODAY()))&lt;=35),INT(YEARFRAC(I401,TODAY())),"")</f>
        <v/>
      </c>
      <c r="AF401" s="21" t="str">
        <f aca="true">IF(AND(INT(YEARFRAC(I401,TODAY()))&gt;=36,INT(YEARFRAC(I401,TODAY()))&lt;=45),INT(YEARFRAC(I401,TODAY())),"")</f>
        <v/>
      </c>
      <c r="AG401" s="21" t="str">
        <f aca="true">IF(AND(INT(YEARFRAC(I401,TODAY()))&gt;=46,INT(YEARFRAC(I401,TODAY()))&lt;=50),INT(YEARFRAC(I401,TODAY())),"")</f>
        <v/>
      </c>
    </row>
    <row r="402" customFormat="false" ht="16.15" hidden="false" customHeight="false" outlineLevel="0" collapsed="false">
      <c r="O402" s="3"/>
      <c r="Z402" s="19"/>
      <c r="AA402" s="19"/>
      <c r="AB402" s="19"/>
      <c r="AC402" s="19"/>
      <c r="AE402" s="21" t="str">
        <f aca="true">IF(AND(INT(YEARFRAC(I402,TODAY()))&gt;=25,INT(YEARFRAC(I402,TODAY()))&lt;=35),INT(YEARFRAC(I402,TODAY())),"")</f>
        <v/>
      </c>
      <c r="AF402" s="21" t="str">
        <f aca="true">IF(AND(INT(YEARFRAC(I402,TODAY()))&gt;=36,INT(YEARFRAC(I402,TODAY()))&lt;=45),INT(YEARFRAC(I402,TODAY())),"")</f>
        <v/>
      </c>
      <c r="AG402" s="21" t="str">
        <f aca="true">IF(AND(INT(YEARFRAC(I402,TODAY()))&gt;=46,INT(YEARFRAC(I402,TODAY()))&lt;=50),INT(YEARFRAC(I402,TODAY())),"")</f>
        <v/>
      </c>
    </row>
    <row r="403" customFormat="false" ht="16.15" hidden="false" customHeight="false" outlineLevel="0" collapsed="false">
      <c r="O403" s="3"/>
      <c r="Z403" s="19"/>
      <c r="AA403" s="19"/>
      <c r="AB403" s="19"/>
      <c r="AC403" s="19"/>
      <c r="AE403" s="21" t="str">
        <f aca="true">IF(AND(INT(YEARFRAC(I403,TODAY()))&gt;=25,INT(YEARFRAC(I403,TODAY()))&lt;=35),INT(YEARFRAC(I403,TODAY())),"")</f>
        <v/>
      </c>
      <c r="AF403" s="21" t="str">
        <f aca="true">IF(AND(INT(YEARFRAC(I403,TODAY()))&gt;=36,INT(YEARFRAC(I403,TODAY()))&lt;=45),INT(YEARFRAC(I403,TODAY())),"")</f>
        <v/>
      </c>
      <c r="AG403" s="21" t="str">
        <f aca="true">IF(AND(INT(YEARFRAC(I403,TODAY()))&gt;=46,INT(YEARFRAC(I403,TODAY()))&lt;=50),INT(YEARFRAC(I403,TODAY())),"")</f>
        <v/>
      </c>
    </row>
    <row r="404" customFormat="false" ht="16.15" hidden="false" customHeight="false" outlineLevel="0" collapsed="false">
      <c r="O404" s="3"/>
      <c r="Z404" s="19"/>
      <c r="AA404" s="19"/>
      <c r="AB404" s="19"/>
      <c r="AC404" s="19"/>
      <c r="AE404" s="21" t="str">
        <f aca="true">IF(AND(INT(YEARFRAC(I404,TODAY()))&gt;=25,INT(YEARFRAC(I404,TODAY()))&lt;=35),INT(YEARFRAC(I404,TODAY())),"")</f>
        <v/>
      </c>
      <c r="AF404" s="21" t="str">
        <f aca="true">IF(AND(INT(YEARFRAC(I404,TODAY()))&gt;=36,INT(YEARFRAC(I404,TODAY()))&lt;=45),INT(YEARFRAC(I404,TODAY())),"")</f>
        <v/>
      </c>
      <c r="AG404" s="21" t="str">
        <f aca="true">IF(AND(INT(YEARFRAC(I404,TODAY()))&gt;=46,INT(YEARFRAC(I404,TODAY()))&lt;=50),INT(YEARFRAC(I404,TODAY())),"")</f>
        <v/>
      </c>
    </row>
    <row r="405" customFormat="false" ht="16.15" hidden="false" customHeight="false" outlineLevel="0" collapsed="false">
      <c r="O405" s="3"/>
      <c r="Z405" s="19"/>
      <c r="AA405" s="19"/>
      <c r="AB405" s="19"/>
      <c r="AC405" s="19"/>
      <c r="AE405" s="21" t="str">
        <f aca="true">IF(AND(INT(YEARFRAC(I405,TODAY()))&gt;=25,INT(YEARFRAC(I405,TODAY()))&lt;=35),INT(YEARFRAC(I405,TODAY())),"")</f>
        <v/>
      </c>
      <c r="AF405" s="21" t="str">
        <f aca="true">IF(AND(INT(YEARFRAC(I405,TODAY()))&gt;=36,INT(YEARFRAC(I405,TODAY()))&lt;=45),INT(YEARFRAC(I405,TODAY())),"")</f>
        <v/>
      </c>
      <c r="AG405" s="21" t="str">
        <f aca="true">IF(AND(INT(YEARFRAC(I405,TODAY()))&gt;=46,INT(YEARFRAC(I405,TODAY()))&lt;=50),INT(YEARFRAC(I405,TODAY())),"")</f>
        <v/>
      </c>
    </row>
    <row r="406" customFormat="false" ht="16.15" hidden="false" customHeight="false" outlineLevel="0" collapsed="false">
      <c r="O406" s="3"/>
      <c r="Z406" s="19"/>
      <c r="AA406" s="19"/>
      <c r="AB406" s="19"/>
      <c r="AC406" s="19"/>
      <c r="AE406" s="21" t="str">
        <f aca="true">IF(AND(INT(YEARFRAC(I406,TODAY()))&gt;=25,INT(YEARFRAC(I406,TODAY()))&lt;=35),INT(YEARFRAC(I406,TODAY())),"")</f>
        <v/>
      </c>
      <c r="AF406" s="21" t="str">
        <f aca="true">IF(AND(INT(YEARFRAC(I406,TODAY()))&gt;=36,INT(YEARFRAC(I406,TODAY()))&lt;=45),INT(YEARFRAC(I406,TODAY())),"")</f>
        <v/>
      </c>
      <c r="AG406" s="21" t="str">
        <f aca="true">IF(AND(INT(YEARFRAC(I406,TODAY()))&gt;=46,INT(YEARFRAC(I406,TODAY()))&lt;=50),INT(YEARFRAC(I406,TODAY())),"")</f>
        <v/>
      </c>
    </row>
    <row r="407" customFormat="false" ht="16.15" hidden="false" customHeight="false" outlineLevel="0" collapsed="false">
      <c r="O407" s="3"/>
      <c r="Z407" s="19"/>
      <c r="AA407" s="19"/>
      <c r="AB407" s="19"/>
      <c r="AC407" s="19"/>
      <c r="AE407" s="21" t="str">
        <f aca="true">IF(AND(INT(YEARFRAC(I407,TODAY()))&gt;=25,INT(YEARFRAC(I407,TODAY()))&lt;=35),INT(YEARFRAC(I407,TODAY())),"")</f>
        <v/>
      </c>
      <c r="AF407" s="21" t="str">
        <f aca="true">IF(AND(INT(YEARFRAC(I407,TODAY()))&gt;=36,INT(YEARFRAC(I407,TODAY()))&lt;=45),INT(YEARFRAC(I407,TODAY())),"")</f>
        <v/>
      </c>
      <c r="AG407" s="21" t="str">
        <f aca="true">IF(AND(INT(YEARFRAC(I407,TODAY()))&gt;=46,INT(YEARFRAC(I407,TODAY()))&lt;=50),INT(YEARFRAC(I407,TODAY())),"")</f>
        <v/>
      </c>
    </row>
    <row r="408" customFormat="false" ht="16.15" hidden="false" customHeight="false" outlineLevel="0" collapsed="false">
      <c r="O408" s="3"/>
      <c r="Z408" s="19"/>
      <c r="AA408" s="19"/>
      <c r="AB408" s="19"/>
      <c r="AC408" s="19"/>
      <c r="AE408" s="21" t="str">
        <f aca="true">IF(AND(INT(YEARFRAC(I408,TODAY()))&gt;=25,INT(YEARFRAC(I408,TODAY()))&lt;=35),INT(YEARFRAC(I408,TODAY())),"")</f>
        <v/>
      </c>
      <c r="AF408" s="21" t="str">
        <f aca="true">IF(AND(INT(YEARFRAC(I408,TODAY()))&gt;=36,INT(YEARFRAC(I408,TODAY()))&lt;=45),INT(YEARFRAC(I408,TODAY())),"")</f>
        <v/>
      </c>
      <c r="AG408" s="21" t="str">
        <f aca="true">IF(AND(INT(YEARFRAC(I408,TODAY()))&gt;=46,INT(YEARFRAC(I408,TODAY()))&lt;=50),INT(YEARFRAC(I408,TODAY())),"")</f>
        <v/>
      </c>
    </row>
    <row r="409" customFormat="false" ht="16.15" hidden="false" customHeight="false" outlineLevel="0" collapsed="false">
      <c r="O409" s="3"/>
      <c r="Z409" s="19"/>
      <c r="AA409" s="19"/>
      <c r="AB409" s="19"/>
      <c r="AC409" s="19"/>
      <c r="AE409" s="21" t="str">
        <f aca="true">IF(AND(INT(YEARFRAC(I409,TODAY()))&gt;=25,INT(YEARFRAC(I409,TODAY()))&lt;=35),INT(YEARFRAC(I409,TODAY())),"")</f>
        <v/>
      </c>
      <c r="AF409" s="21" t="str">
        <f aca="true">IF(AND(INT(YEARFRAC(I409,TODAY()))&gt;=36,INT(YEARFRAC(I409,TODAY()))&lt;=45),INT(YEARFRAC(I409,TODAY())),"")</f>
        <v/>
      </c>
      <c r="AG409" s="21" t="str">
        <f aca="true">IF(AND(INT(YEARFRAC(I409,TODAY()))&gt;=46,INT(YEARFRAC(I409,TODAY()))&lt;=50),INT(YEARFRAC(I409,TODAY())),"")</f>
        <v/>
      </c>
    </row>
    <row r="410" customFormat="false" ht="16.15" hidden="false" customHeight="false" outlineLevel="0" collapsed="false">
      <c r="O410" s="3"/>
      <c r="Z410" s="19"/>
      <c r="AA410" s="19"/>
      <c r="AB410" s="19"/>
      <c r="AC410" s="19"/>
      <c r="AE410" s="21" t="str">
        <f aca="true">IF(AND(INT(YEARFRAC(I410,TODAY()))&gt;=25,INT(YEARFRAC(I410,TODAY()))&lt;=35),INT(YEARFRAC(I410,TODAY())),"")</f>
        <v/>
      </c>
      <c r="AF410" s="21" t="str">
        <f aca="true">IF(AND(INT(YEARFRAC(I410,TODAY()))&gt;=36,INT(YEARFRAC(I410,TODAY()))&lt;=45),INT(YEARFRAC(I410,TODAY())),"")</f>
        <v/>
      </c>
      <c r="AG410" s="21" t="str">
        <f aca="true">IF(AND(INT(YEARFRAC(I410,TODAY()))&gt;=46,INT(YEARFRAC(I410,TODAY()))&lt;=50),INT(YEARFRAC(I410,TODAY())),"")</f>
        <v/>
      </c>
    </row>
    <row r="411" customFormat="false" ht="16.15" hidden="false" customHeight="false" outlineLevel="0" collapsed="false">
      <c r="O411" s="3"/>
      <c r="Z411" s="19"/>
      <c r="AA411" s="19"/>
      <c r="AB411" s="19"/>
      <c r="AC411" s="19"/>
      <c r="AE411" s="21" t="str">
        <f aca="true">IF(AND(INT(YEARFRAC(I411,TODAY()))&gt;=25,INT(YEARFRAC(I411,TODAY()))&lt;=35),INT(YEARFRAC(I411,TODAY())),"")</f>
        <v/>
      </c>
      <c r="AF411" s="21" t="str">
        <f aca="true">IF(AND(INT(YEARFRAC(I411,TODAY()))&gt;=36,INT(YEARFRAC(I411,TODAY()))&lt;=45),INT(YEARFRAC(I411,TODAY())),"")</f>
        <v/>
      </c>
      <c r="AG411" s="21" t="str">
        <f aca="true">IF(AND(INT(YEARFRAC(I411,TODAY()))&gt;=46,INT(YEARFRAC(I411,TODAY()))&lt;=50),INT(YEARFRAC(I411,TODAY())),"")</f>
        <v/>
      </c>
    </row>
    <row r="412" customFormat="false" ht="16.15" hidden="false" customHeight="false" outlineLevel="0" collapsed="false">
      <c r="O412" s="3"/>
      <c r="Z412" s="19"/>
      <c r="AA412" s="19"/>
      <c r="AB412" s="19"/>
      <c r="AC412" s="19"/>
      <c r="AE412" s="21" t="str">
        <f aca="true">IF(AND(INT(YEARFRAC(I412,TODAY()))&gt;=25,INT(YEARFRAC(I412,TODAY()))&lt;=35),INT(YEARFRAC(I412,TODAY())),"")</f>
        <v/>
      </c>
      <c r="AF412" s="21" t="str">
        <f aca="true">IF(AND(INT(YEARFRAC(I412,TODAY()))&gt;=36,INT(YEARFRAC(I412,TODAY()))&lt;=45),INT(YEARFRAC(I412,TODAY())),"")</f>
        <v/>
      </c>
      <c r="AG412" s="21" t="str">
        <f aca="true">IF(AND(INT(YEARFRAC(I412,TODAY()))&gt;=46,INT(YEARFRAC(I412,TODAY()))&lt;=50),INT(YEARFRAC(I412,TODAY())),"")</f>
        <v/>
      </c>
    </row>
    <row r="413" customFormat="false" ht="16.15" hidden="false" customHeight="false" outlineLevel="0" collapsed="false">
      <c r="O413" s="3"/>
      <c r="Z413" s="19"/>
      <c r="AA413" s="19"/>
      <c r="AB413" s="19"/>
      <c r="AC413" s="19"/>
      <c r="AE413" s="21" t="str">
        <f aca="true">IF(AND(INT(YEARFRAC(I413,TODAY()))&gt;=25,INT(YEARFRAC(I413,TODAY()))&lt;=35),INT(YEARFRAC(I413,TODAY())),"")</f>
        <v/>
      </c>
      <c r="AF413" s="21" t="str">
        <f aca="true">IF(AND(INT(YEARFRAC(I413,TODAY()))&gt;=36,INT(YEARFRAC(I413,TODAY()))&lt;=45),INT(YEARFRAC(I413,TODAY())),"")</f>
        <v/>
      </c>
      <c r="AG413" s="21" t="str">
        <f aca="true">IF(AND(INT(YEARFRAC(I413,TODAY()))&gt;=46,INT(YEARFRAC(I413,TODAY()))&lt;=50),INT(YEARFRAC(I413,TODAY())),"")</f>
        <v/>
      </c>
    </row>
    <row r="414" customFormat="false" ht="16.15" hidden="false" customHeight="false" outlineLevel="0" collapsed="false">
      <c r="O414" s="3"/>
      <c r="Z414" s="19"/>
      <c r="AA414" s="19"/>
      <c r="AB414" s="19"/>
      <c r="AC414" s="19"/>
      <c r="AE414" s="21" t="str">
        <f aca="true">IF(AND(INT(YEARFRAC(I414,TODAY()))&gt;=25,INT(YEARFRAC(I414,TODAY()))&lt;=35),INT(YEARFRAC(I414,TODAY())),"")</f>
        <v/>
      </c>
      <c r="AF414" s="21" t="str">
        <f aca="true">IF(AND(INT(YEARFRAC(I414,TODAY()))&gt;=36,INT(YEARFRAC(I414,TODAY()))&lt;=45),INT(YEARFRAC(I414,TODAY())),"")</f>
        <v/>
      </c>
      <c r="AG414" s="21" t="str">
        <f aca="true">IF(AND(INT(YEARFRAC(I414,TODAY()))&gt;=46,INT(YEARFRAC(I414,TODAY()))&lt;=50),INT(YEARFRAC(I414,TODAY())),"")</f>
        <v/>
      </c>
    </row>
    <row r="415" customFormat="false" ht="16.15" hidden="false" customHeight="false" outlineLevel="0" collapsed="false">
      <c r="O415" s="3"/>
      <c r="Z415" s="19"/>
      <c r="AA415" s="19"/>
      <c r="AB415" s="19"/>
      <c r="AC415" s="19"/>
      <c r="AE415" s="21" t="str">
        <f aca="true">IF(AND(INT(YEARFRAC(I415,TODAY()))&gt;=25,INT(YEARFRAC(I415,TODAY()))&lt;=35),INT(YEARFRAC(I415,TODAY())),"")</f>
        <v/>
      </c>
      <c r="AF415" s="21" t="str">
        <f aca="true">IF(AND(INT(YEARFRAC(I415,TODAY()))&gt;=36,INT(YEARFRAC(I415,TODAY()))&lt;=45),INT(YEARFRAC(I415,TODAY())),"")</f>
        <v/>
      </c>
      <c r="AG415" s="21" t="str">
        <f aca="true">IF(AND(INT(YEARFRAC(I415,TODAY()))&gt;=46,INT(YEARFRAC(I415,TODAY()))&lt;=50),INT(YEARFRAC(I415,TODAY())),"")</f>
        <v/>
      </c>
    </row>
    <row r="416" customFormat="false" ht="16.15" hidden="false" customHeight="false" outlineLevel="0" collapsed="false">
      <c r="O416" s="3"/>
      <c r="Z416" s="19"/>
      <c r="AA416" s="19"/>
      <c r="AB416" s="19"/>
      <c r="AC416" s="19"/>
      <c r="AE416" s="21" t="str">
        <f aca="true">IF(AND(INT(YEARFRAC(I416,TODAY()))&gt;=25,INT(YEARFRAC(I416,TODAY()))&lt;=35),INT(YEARFRAC(I416,TODAY())),"")</f>
        <v/>
      </c>
      <c r="AF416" s="21" t="str">
        <f aca="true">IF(AND(INT(YEARFRAC(I416,TODAY()))&gt;=36,INT(YEARFRAC(I416,TODAY()))&lt;=45),INT(YEARFRAC(I416,TODAY())),"")</f>
        <v/>
      </c>
      <c r="AG416" s="21" t="str">
        <f aca="true">IF(AND(INT(YEARFRAC(I416,TODAY()))&gt;=46,INT(YEARFRAC(I416,TODAY()))&lt;=50),INT(YEARFRAC(I416,TODAY())),"")</f>
        <v/>
      </c>
    </row>
    <row r="417" customFormat="false" ht="16.15" hidden="false" customHeight="false" outlineLevel="0" collapsed="false">
      <c r="O417" s="3"/>
      <c r="Z417" s="19"/>
      <c r="AA417" s="19"/>
      <c r="AB417" s="19"/>
      <c r="AC417" s="19"/>
      <c r="AE417" s="21" t="str">
        <f aca="true">IF(AND(INT(YEARFRAC(I417,TODAY()))&gt;=25,INT(YEARFRAC(I417,TODAY()))&lt;=35),INT(YEARFRAC(I417,TODAY())),"")</f>
        <v/>
      </c>
      <c r="AF417" s="21" t="str">
        <f aca="true">IF(AND(INT(YEARFRAC(I417,TODAY()))&gt;=36,INT(YEARFRAC(I417,TODAY()))&lt;=45),INT(YEARFRAC(I417,TODAY())),"")</f>
        <v/>
      </c>
      <c r="AG417" s="21" t="str">
        <f aca="true">IF(AND(INT(YEARFRAC(I417,TODAY()))&gt;=46,INT(YEARFRAC(I417,TODAY()))&lt;=50),INT(YEARFRAC(I417,TODAY())),"")</f>
        <v/>
      </c>
    </row>
    <row r="418" customFormat="false" ht="16.15" hidden="false" customHeight="false" outlineLevel="0" collapsed="false">
      <c r="O418" s="3"/>
      <c r="Z418" s="19"/>
      <c r="AA418" s="19"/>
      <c r="AB418" s="19"/>
      <c r="AC418" s="19"/>
      <c r="AE418" s="21" t="str">
        <f aca="true">IF(AND(INT(YEARFRAC(I418,TODAY()))&gt;=25,INT(YEARFRAC(I418,TODAY()))&lt;=35),INT(YEARFRAC(I418,TODAY())),"")</f>
        <v/>
      </c>
      <c r="AF418" s="21" t="str">
        <f aca="true">IF(AND(INT(YEARFRAC(I418,TODAY()))&gt;=36,INT(YEARFRAC(I418,TODAY()))&lt;=45),INT(YEARFRAC(I418,TODAY())),"")</f>
        <v/>
      </c>
      <c r="AG418" s="21" t="str">
        <f aca="true">IF(AND(INT(YEARFRAC(I418,TODAY()))&gt;=46,INT(YEARFRAC(I418,TODAY()))&lt;=50),INT(YEARFRAC(I418,TODAY())),"")</f>
        <v/>
      </c>
    </row>
    <row r="419" customFormat="false" ht="16.15" hidden="false" customHeight="false" outlineLevel="0" collapsed="false">
      <c r="O419" s="3"/>
      <c r="Z419" s="19"/>
      <c r="AA419" s="19"/>
      <c r="AB419" s="19"/>
      <c r="AC419" s="19"/>
      <c r="AE419" s="21" t="str">
        <f aca="true">IF(AND(INT(YEARFRAC(I419,TODAY()))&gt;=25,INT(YEARFRAC(I419,TODAY()))&lt;=35),INT(YEARFRAC(I419,TODAY())),"")</f>
        <v/>
      </c>
      <c r="AF419" s="21" t="str">
        <f aca="true">IF(AND(INT(YEARFRAC(I419,TODAY()))&gt;=36,INT(YEARFRAC(I419,TODAY()))&lt;=45),INT(YEARFRAC(I419,TODAY())),"")</f>
        <v/>
      </c>
      <c r="AG419" s="21" t="str">
        <f aca="true">IF(AND(INT(YEARFRAC(I419,TODAY()))&gt;=46,INT(YEARFRAC(I419,TODAY()))&lt;=50),INT(YEARFRAC(I419,TODAY())),"")</f>
        <v/>
      </c>
    </row>
    <row r="420" customFormat="false" ht="16.15" hidden="false" customHeight="false" outlineLevel="0" collapsed="false">
      <c r="O420" s="3"/>
      <c r="Z420" s="19"/>
      <c r="AA420" s="19"/>
      <c r="AB420" s="19"/>
      <c r="AC420" s="19"/>
      <c r="AE420" s="21" t="str">
        <f aca="true">IF(AND(INT(YEARFRAC(I420,TODAY()))&gt;=25,INT(YEARFRAC(I420,TODAY()))&lt;=35),INT(YEARFRAC(I420,TODAY())),"")</f>
        <v/>
      </c>
      <c r="AF420" s="21" t="str">
        <f aca="true">IF(AND(INT(YEARFRAC(I420,TODAY()))&gt;=36,INT(YEARFRAC(I420,TODAY()))&lt;=45),INT(YEARFRAC(I420,TODAY())),"")</f>
        <v/>
      </c>
      <c r="AG420" s="21" t="str">
        <f aca="true">IF(AND(INT(YEARFRAC(I420,TODAY()))&gt;=46,INT(YEARFRAC(I420,TODAY()))&lt;=50),INT(YEARFRAC(I420,TODAY())),"")</f>
        <v/>
      </c>
    </row>
    <row r="421" customFormat="false" ht="16.15" hidden="false" customHeight="false" outlineLevel="0" collapsed="false">
      <c r="O421" s="3"/>
      <c r="Z421" s="19"/>
      <c r="AA421" s="19"/>
      <c r="AB421" s="19"/>
      <c r="AC421" s="19"/>
      <c r="AE421" s="21" t="str">
        <f aca="true">IF(AND(INT(YEARFRAC(I421,TODAY()))&gt;=25,INT(YEARFRAC(I421,TODAY()))&lt;=35),INT(YEARFRAC(I421,TODAY())),"")</f>
        <v/>
      </c>
      <c r="AF421" s="21" t="str">
        <f aca="true">IF(AND(INT(YEARFRAC(I421,TODAY()))&gt;=36,INT(YEARFRAC(I421,TODAY()))&lt;=45),INT(YEARFRAC(I421,TODAY())),"")</f>
        <v/>
      </c>
      <c r="AG421" s="21" t="str">
        <f aca="true">IF(AND(INT(YEARFRAC(I421,TODAY()))&gt;=46,INT(YEARFRAC(I421,TODAY()))&lt;=50),INT(YEARFRAC(I421,TODAY())),"")</f>
        <v/>
      </c>
    </row>
    <row r="422" customFormat="false" ht="16.15" hidden="false" customHeight="false" outlineLevel="0" collapsed="false">
      <c r="O422" s="3"/>
      <c r="Z422" s="19"/>
      <c r="AA422" s="19"/>
      <c r="AB422" s="19"/>
      <c r="AC422" s="19"/>
      <c r="AE422" s="21" t="str">
        <f aca="true">IF(AND(INT(YEARFRAC(I422,TODAY()))&gt;=25,INT(YEARFRAC(I422,TODAY()))&lt;=35),INT(YEARFRAC(I422,TODAY())),"")</f>
        <v/>
      </c>
      <c r="AF422" s="21" t="str">
        <f aca="true">IF(AND(INT(YEARFRAC(I422,TODAY()))&gt;=36,INT(YEARFRAC(I422,TODAY()))&lt;=45),INT(YEARFRAC(I422,TODAY())),"")</f>
        <v/>
      </c>
      <c r="AG422" s="21" t="str">
        <f aca="true">IF(AND(INT(YEARFRAC(I422,TODAY()))&gt;=46,INT(YEARFRAC(I422,TODAY()))&lt;=50),INT(YEARFRAC(I422,TODAY())),"")</f>
        <v/>
      </c>
    </row>
    <row r="423" customFormat="false" ht="16.15" hidden="false" customHeight="false" outlineLevel="0" collapsed="false">
      <c r="O423" s="3"/>
      <c r="Z423" s="19"/>
      <c r="AA423" s="19"/>
      <c r="AB423" s="19"/>
      <c r="AC423" s="19"/>
      <c r="AE423" s="21" t="str">
        <f aca="true">IF(AND(INT(YEARFRAC(I423,TODAY()))&gt;=25,INT(YEARFRAC(I423,TODAY()))&lt;=35),INT(YEARFRAC(I423,TODAY())),"")</f>
        <v/>
      </c>
      <c r="AF423" s="21" t="str">
        <f aca="true">IF(AND(INT(YEARFRAC(I423,TODAY()))&gt;=36,INT(YEARFRAC(I423,TODAY()))&lt;=45),INT(YEARFRAC(I423,TODAY())),"")</f>
        <v/>
      </c>
      <c r="AG423" s="21" t="str">
        <f aca="true">IF(AND(INT(YEARFRAC(I423,TODAY()))&gt;=46,INT(YEARFRAC(I423,TODAY()))&lt;=50),INT(YEARFRAC(I423,TODAY())),"")</f>
        <v/>
      </c>
    </row>
    <row r="424" customFormat="false" ht="16.15" hidden="false" customHeight="false" outlineLevel="0" collapsed="false">
      <c r="O424" s="3"/>
      <c r="Z424" s="19"/>
      <c r="AA424" s="19"/>
      <c r="AB424" s="19"/>
      <c r="AC424" s="19"/>
      <c r="AE424" s="21" t="str">
        <f aca="true">IF(AND(INT(YEARFRAC(I424,TODAY()))&gt;=25,INT(YEARFRAC(I424,TODAY()))&lt;=35),INT(YEARFRAC(I424,TODAY())),"")</f>
        <v/>
      </c>
      <c r="AF424" s="21" t="str">
        <f aca="true">IF(AND(INT(YEARFRAC(I424,TODAY()))&gt;=36,INT(YEARFRAC(I424,TODAY()))&lt;=45),INT(YEARFRAC(I424,TODAY())),"")</f>
        <v/>
      </c>
      <c r="AG424" s="21" t="str">
        <f aca="true">IF(AND(INT(YEARFRAC(I424,TODAY()))&gt;=46,INT(YEARFRAC(I424,TODAY()))&lt;=50),INT(YEARFRAC(I424,TODAY())),"")</f>
        <v/>
      </c>
    </row>
    <row r="425" customFormat="false" ht="16.15" hidden="false" customHeight="false" outlineLevel="0" collapsed="false">
      <c r="O425" s="3"/>
      <c r="Z425" s="19"/>
      <c r="AA425" s="19"/>
      <c r="AB425" s="19"/>
      <c r="AC425" s="19"/>
      <c r="AE425" s="21" t="str">
        <f aca="true">IF(AND(INT(YEARFRAC(I425,TODAY()))&gt;=25,INT(YEARFRAC(I425,TODAY()))&lt;=35),INT(YEARFRAC(I425,TODAY())),"")</f>
        <v/>
      </c>
      <c r="AF425" s="21" t="str">
        <f aca="true">IF(AND(INT(YEARFRAC(I425,TODAY()))&gt;=36,INT(YEARFRAC(I425,TODAY()))&lt;=45),INT(YEARFRAC(I425,TODAY())),"")</f>
        <v/>
      </c>
      <c r="AG425" s="21" t="str">
        <f aca="true">IF(AND(INT(YEARFRAC(I425,TODAY()))&gt;=46,INT(YEARFRAC(I425,TODAY()))&lt;=50),INT(YEARFRAC(I425,TODAY())),"")</f>
        <v/>
      </c>
    </row>
    <row r="426" customFormat="false" ht="16.15" hidden="false" customHeight="false" outlineLevel="0" collapsed="false">
      <c r="O426" s="3"/>
      <c r="Z426" s="19"/>
      <c r="AA426" s="19"/>
      <c r="AB426" s="19"/>
      <c r="AC426" s="19"/>
      <c r="AE426" s="21" t="str">
        <f aca="true">IF(AND(INT(YEARFRAC(I426,TODAY()))&gt;=25,INT(YEARFRAC(I426,TODAY()))&lt;=35),INT(YEARFRAC(I426,TODAY())),"")</f>
        <v/>
      </c>
      <c r="AF426" s="21" t="str">
        <f aca="true">IF(AND(INT(YEARFRAC(I426,TODAY()))&gt;=36,INT(YEARFRAC(I426,TODAY()))&lt;=45),INT(YEARFRAC(I426,TODAY())),"")</f>
        <v/>
      </c>
      <c r="AG426" s="21" t="str">
        <f aca="true">IF(AND(INT(YEARFRAC(I426,TODAY()))&gt;=46,INT(YEARFRAC(I426,TODAY()))&lt;=50),INT(YEARFRAC(I426,TODAY())),"")</f>
        <v/>
      </c>
    </row>
    <row r="427" customFormat="false" ht="16.15" hidden="false" customHeight="false" outlineLevel="0" collapsed="false">
      <c r="O427" s="3"/>
      <c r="Z427" s="19"/>
      <c r="AA427" s="19"/>
      <c r="AB427" s="19"/>
      <c r="AC427" s="19"/>
      <c r="AE427" s="21" t="str">
        <f aca="true">IF(AND(INT(YEARFRAC(I427,TODAY()))&gt;=25,INT(YEARFRAC(I427,TODAY()))&lt;=35),INT(YEARFRAC(I427,TODAY())),"")</f>
        <v/>
      </c>
      <c r="AF427" s="21" t="str">
        <f aca="true">IF(AND(INT(YEARFRAC(I427,TODAY()))&gt;=36,INT(YEARFRAC(I427,TODAY()))&lt;=45),INT(YEARFRAC(I427,TODAY())),"")</f>
        <v/>
      </c>
      <c r="AG427" s="21" t="str">
        <f aca="true">IF(AND(INT(YEARFRAC(I427,TODAY()))&gt;=46,INT(YEARFRAC(I427,TODAY()))&lt;=50),INT(YEARFRAC(I427,TODAY())),"")</f>
        <v/>
      </c>
    </row>
    <row r="428" customFormat="false" ht="16.15" hidden="false" customHeight="false" outlineLevel="0" collapsed="false">
      <c r="O428" s="3"/>
      <c r="Z428" s="19"/>
      <c r="AA428" s="19"/>
      <c r="AB428" s="19"/>
      <c r="AC428" s="19"/>
      <c r="AE428" s="21" t="str">
        <f aca="true">IF(AND(INT(YEARFRAC(I428,TODAY()))&gt;=25,INT(YEARFRAC(I428,TODAY()))&lt;=35),INT(YEARFRAC(I428,TODAY())),"")</f>
        <v/>
      </c>
      <c r="AF428" s="21" t="str">
        <f aca="true">IF(AND(INT(YEARFRAC(I428,TODAY()))&gt;=36,INT(YEARFRAC(I428,TODAY()))&lt;=45),INT(YEARFRAC(I428,TODAY())),"")</f>
        <v/>
      </c>
      <c r="AG428" s="21" t="str">
        <f aca="true">IF(AND(INT(YEARFRAC(I428,TODAY()))&gt;=46,INT(YEARFRAC(I428,TODAY()))&lt;=50),INT(YEARFRAC(I428,TODAY())),"")</f>
        <v/>
      </c>
    </row>
    <row r="429" customFormat="false" ht="16.15" hidden="false" customHeight="false" outlineLevel="0" collapsed="false">
      <c r="O429" s="3"/>
      <c r="Z429" s="19"/>
      <c r="AA429" s="19"/>
      <c r="AB429" s="19"/>
      <c r="AC429" s="19"/>
      <c r="AE429" s="21" t="str">
        <f aca="true">IF(AND(INT(YEARFRAC(I429,TODAY()))&gt;=25,INT(YEARFRAC(I429,TODAY()))&lt;=35),INT(YEARFRAC(I429,TODAY())),"")</f>
        <v/>
      </c>
      <c r="AF429" s="21" t="str">
        <f aca="true">IF(AND(INT(YEARFRAC(I429,TODAY()))&gt;=36,INT(YEARFRAC(I429,TODAY()))&lt;=45),INT(YEARFRAC(I429,TODAY())),"")</f>
        <v/>
      </c>
      <c r="AG429" s="21" t="str">
        <f aca="true">IF(AND(INT(YEARFRAC(I429,TODAY()))&gt;=46,INT(YEARFRAC(I429,TODAY()))&lt;=50),INT(YEARFRAC(I429,TODAY())),"")</f>
        <v/>
      </c>
    </row>
    <row r="430" customFormat="false" ht="16.15" hidden="false" customHeight="false" outlineLevel="0" collapsed="false">
      <c r="O430" s="3"/>
      <c r="Z430" s="19"/>
      <c r="AA430" s="19"/>
      <c r="AB430" s="19"/>
      <c r="AC430" s="19"/>
      <c r="AE430" s="21" t="str">
        <f aca="true">IF(AND(INT(YEARFRAC(I430,TODAY()))&gt;=25,INT(YEARFRAC(I430,TODAY()))&lt;=35),INT(YEARFRAC(I430,TODAY())),"")</f>
        <v/>
      </c>
      <c r="AF430" s="21" t="str">
        <f aca="true">IF(AND(INT(YEARFRAC(I430,TODAY()))&gt;=36,INT(YEARFRAC(I430,TODAY()))&lt;=45),INT(YEARFRAC(I430,TODAY())),"")</f>
        <v/>
      </c>
      <c r="AG430" s="21" t="str">
        <f aca="true">IF(AND(INT(YEARFRAC(I430,TODAY()))&gt;=46,INT(YEARFRAC(I430,TODAY()))&lt;=50),INT(YEARFRAC(I430,TODAY())),"")</f>
        <v/>
      </c>
    </row>
    <row r="431" customFormat="false" ht="16.15" hidden="false" customHeight="false" outlineLevel="0" collapsed="false">
      <c r="O431" s="3"/>
      <c r="Z431" s="19"/>
      <c r="AA431" s="19"/>
      <c r="AB431" s="19"/>
      <c r="AC431" s="19"/>
      <c r="AE431" s="21" t="str">
        <f aca="true">IF(AND(INT(YEARFRAC(I431,TODAY()))&gt;=25,INT(YEARFRAC(I431,TODAY()))&lt;=35),INT(YEARFRAC(I431,TODAY())),"")</f>
        <v/>
      </c>
      <c r="AF431" s="21" t="str">
        <f aca="true">IF(AND(INT(YEARFRAC(I431,TODAY()))&gt;=36,INT(YEARFRAC(I431,TODAY()))&lt;=45),INT(YEARFRAC(I431,TODAY())),"")</f>
        <v/>
      </c>
      <c r="AG431" s="21" t="str">
        <f aca="true">IF(AND(INT(YEARFRAC(I431,TODAY()))&gt;=46,INT(YEARFRAC(I431,TODAY()))&lt;=50),INT(YEARFRAC(I431,TODAY())),"")</f>
        <v/>
      </c>
    </row>
    <row r="432" customFormat="false" ht="16.15" hidden="false" customHeight="false" outlineLevel="0" collapsed="false">
      <c r="O432" s="3"/>
      <c r="Z432" s="19"/>
      <c r="AA432" s="19"/>
      <c r="AB432" s="19"/>
      <c r="AC432" s="19"/>
      <c r="AE432" s="21" t="str">
        <f aca="true">IF(AND(INT(YEARFRAC(I432,TODAY()))&gt;=25,INT(YEARFRAC(I432,TODAY()))&lt;=35),INT(YEARFRAC(I432,TODAY())),"")</f>
        <v/>
      </c>
      <c r="AF432" s="21" t="str">
        <f aca="true">IF(AND(INT(YEARFRAC(I432,TODAY()))&gt;=36,INT(YEARFRAC(I432,TODAY()))&lt;=45),INT(YEARFRAC(I432,TODAY())),"")</f>
        <v/>
      </c>
      <c r="AG432" s="21" t="str">
        <f aca="true">IF(AND(INT(YEARFRAC(I432,TODAY()))&gt;=46,INT(YEARFRAC(I432,TODAY()))&lt;=50),INT(YEARFRAC(I432,TODAY())),"")</f>
        <v/>
      </c>
    </row>
    <row r="433" customFormat="false" ht="16.15" hidden="false" customHeight="false" outlineLevel="0" collapsed="false">
      <c r="O433" s="3"/>
      <c r="Z433" s="19"/>
      <c r="AA433" s="19"/>
      <c r="AB433" s="19"/>
      <c r="AC433" s="19"/>
      <c r="AE433" s="21" t="str">
        <f aca="true">IF(AND(INT(YEARFRAC(I433,TODAY()))&gt;=25,INT(YEARFRAC(I433,TODAY()))&lt;=35),INT(YEARFRAC(I433,TODAY())),"")</f>
        <v/>
      </c>
      <c r="AF433" s="21" t="str">
        <f aca="true">IF(AND(INT(YEARFRAC(I433,TODAY()))&gt;=36,INT(YEARFRAC(I433,TODAY()))&lt;=45),INT(YEARFRAC(I433,TODAY())),"")</f>
        <v/>
      </c>
      <c r="AG433" s="21" t="str">
        <f aca="true">IF(AND(INT(YEARFRAC(I433,TODAY()))&gt;=46,INT(YEARFRAC(I433,TODAY()))&lt;=50),INT(YEARFRAC(I433,TODAY())),"")</f>
        <v/>
      </c>
    </row>
    <row r="434" customFormat="false" ht="16.15" hidden="false" customHeight="false" outlineLevel="0" collapsed="false">
      <c r="O434" s="3"/>
      <c r="Z434" s="19"/>
      <c r="AA434" s="19"/>
      <c r="AB434" s="19"/>
      <c r="AC434" s="19"/>
      <c r="AE434" s="21" t="str">
        <f aca="true">IF(AND(INT(YEARFRAC(I434,TODAY()))&gt;=25,INT(YEARFRAC(I434,TODAY()))&lt;=35),INT(YEARFRAC(I434,TODAY())),"")</f>
        <v/>
      </c>
      <c r="AF434" s="21" t="str">
        <f aca="true">IF(AND(INT(YEARFRAC(I434,TODAY()))&gt;=36,INT(YEARFRAC(I434,TODAY()))&lt;=45),INT(YEARFRAC(I434,TODAY())),"")</f>
        <v/>
      </c>
      <c r="AG434" s="21" t="str">
        <f aca="true">IF(AND(INT(YEARFRAC(I434,TODAY()))&gt;=46,INT(YEARFRAC(I434,TODAY()))&lt;=50),INT(YEARFRAC(I434,TODAY())),"")</f>
        <v/>
      </c>
    </row>
    <row r="435" customFormat="false" ht="16.15" hidden="false" customHeight="false" outlineLevel="0" collapsed="false">
      <c r="O435" s="3"/>
      <c r="Z435" s="19"/>
      <c r="AA435" s="19"/>
      <c r="AB435" s="19"/>
      <c r="AC435" s="19"/>
      <c r="AE435" s="21" t="str">
        <f aca="true">IF(AND(INT(YEARFRAC(I435,TODAY()))&gt;=25,INT(YEARFRAC(I435,TODAY()))&lt;=35),INT(YEARFRAC(I435,TODAY())),"")</f>
        <v/>
      </c>
      <c r="AF435" s="21" t="str">
        <f aca="true">IF(AND(INT(YEARFRAC(I435,TODAY()))&gt;=36,INT(YEARFRAC(I435,TODAY()))&lt;=45),INT(YEARFRAC(I435,TODAY())),"")</f>
        <v/>
      </c>
      <c r="AG435" s="21" t="str">
        <f aca="true">IF(AND(INT(YEARFRAC(I435,TODAY()))&gt;=46,INT(YEARFRAC(I435,TODAY()))&lt;=50),INT(YEARFRAC(I435,TODAY())),"")</f>
        <v/>
      </c>
    </row>
    <row r="436" customFormat="false" ht="16.15" hidden="false" customHeight="false" outlineLevel="0" collapsed="false">
      <c r="O436" s="3"/>
      <c r="Z436" s="19"/>
      <c r="AA436" s="19"/>
      <c r="AB436" s="19"/>
      <c r="AC436" s="19"/>
      <c r="AE436" s="21" t="str">
        <f aca="true">IF(AND(INT(YEARFRAC(I436,TODAY()))&gt;=25,INT(YEARFRAC(I436,TODAY()))&lt;=35),INT(YEARFRAC(I436,TODAY())),"")</f>
        <v/>
      </c>
      <c r="AF436" s="21" t="str">
        <f aca="true">IF(AND(INT(YEARFRAC(I436,TODAY()))&gt;=36,INT(YEARFRAC(I436,TODAY()))&lt;=45),INT(YEARFRAC(I436,TODAY())),"")</f>
        <v/>
      </c>
      <c r="AG436" s="21" t="str">
        <f aca="true">IF(AND(INT(YEARFRAC(I436,TODAY()))&gt;=46,INT(YEARFRAC(I436,TODAY()))&lt;=50),INT(YEARFRAC(I436,TODAY())),"")</f>
        <v/>
      </c>
    </row>
    <row r="437" customFormat="false" ht="16.15" hidden="false" customHeight="false" outlineLevel="0" collapsed="false">
      <c r="O437" s="3"/>
      <c r="Z437" s="19"/>
      <c r="AA437" s="19"/>
      <c r="AB437" s="19"/>
      <c r="AC437" s="19"/>
      <c r="AE437" s="21" t="str">
        <f aca="true">IF(AND(INT(YEARFRAC(I437,TODAY()))&gt;=25,INT(YEARFRAC(I437,TODAY()))&lt;=35),INT(YEARFRAC(I437,TODAY())),"")</f>
        <v/>
      </c>
      <c r="AF437" s="21" t="str">
        <f aca="true">IF(AND(INT(YEARFRAC(I437,TODAY()))&gt;=36,INT(YEARFRAC(I437,TODAY()))&lt;=45),INT(YEARFRAC(I437,TODAY())),"")</f>
        <v/>
      </c>
      <c r="AG437" s="21" t="str">
        <f aca="true">IF(AND(INT(YEARFRAC(I437,TODAY()))&gt;=46,INT(YEARFRAC(I437,TODAY()))&lt;=50),INT(YEARFRAC(I437,TODAY())),"")</f>
        <v/>
      </c>
    </row>
    <row r="438" customFormat="false" ht="16.15" hidden="false" customHeight="false" outlineLevel="0" collapsed="false">
      <c r="O438" s="3"/>
      <c r="Z438" s="19"/>
      <c r="AA438" s="19"/>
      <c r="AB438" s="19"/>
      <c r="AC438" s="19"/>
      <c r="AE438" s="21" t="str">
        <f aca="true">IF(AND(INT(YEARFRAC(I438,TODAY()))&gt;=25,INT(YEARFRAC(I438,TODAY()))&lt;=35),INT(YEARFRAC(I438,TODAY())),"")</f>
        <v/>
      </c>
      <c r="AF438" s="21" t="str">
        <f aca="true">IF(AND(INT(YEARFRAC(I438,TODAY()))&gt;=36,INT(YEARFRAC(I438,TODAY()))&lt;=45),INT(YEARFRAC(I438,TODAY())),"")</f>
        <v/>
      </c>
      <c r="AG438" s="21" t="str">
        <f aca="true">IF(AND(INT(YEARFRAC(I438,TODAY()))&gt;=46,INT(YEARFRAC(I438,TODAY()))&lt;=50),INT(YEARFRAC(I438,TODAY())),"")</f>
        <v/>
      </c>
    </row>
    <row r="439" customFormat="false" ht="16.15" hidden="false" customHeight="false" outlineLevel="0" collapsed="false">
      <c r="O439" s="3"/>
      <c r="Z439" s="19"/>
      <c r="AA439" s="19"/>
      <c r="AB439" s="19"/>
      <c r="AC439" s="19"/>
      <c r="AE439" s="21" t="str">
        <f aca="true">IF(AND(INT(YEARFRAC(I439,TODAY()))&gt;=25,INT(YEARFRAC(I439,TODAY()))&lt;=35),INT(YEARFRAC(I439,TODAY())),"")</f>
        <v/>
      </c>
      <c r="AF439" s="21" t="str">
        <f aca="true">IF(AND(INT(YEARFRAC(I439,TODAY()))&gt;=36,INT(YEARFRAC(I439,TODAY()))&lt;=45),INT(YEARFRAC(I439,TODAY())),"")</f>
        <v/>
      </c>
      <c r="AG439" s="21" t="str">
        <f aca="true">IF(AND(INT(YEARFRAC(I439,TODAY()))&gt;=46,INT(YEARFRAC(I439,TODAY()))&lt;=50),INT(YEARFRAC(I439,TODAY())),"")</f>
        <v/>
      </c>
    </row>
    <row r="440" customFormat="false" ht="16.15" hidden="false" customHeight="false" outlineLevel="0" collapsed="false">
      <c r="O440" s="3"/>
      <c r="Z440" s="19"/>
      <c r="AA440" s="19"/>
      <c r="AB440" s="19"/>
      <c r="AC440" s="19"/>
      <c r="AE440" s="21" t="str">
        <f aca="true">IF(AND(INT(YEARFRAC(I440,TODAY()))&gt;=25,INT(YEARFRAC(I440,TODAY()))&lt;=35),INT(YEARFRAC(I440,TODAY())),"")</f>
        <v/>
      </c>
      <c r="AF440" s="21" t="str">
        <f aca="true">IF(AND(INT(YEARFRAC(I440,TODAY()))&gt;=36,INT(YEARFRAC(I440,TODAY()))&lt;=45),INT(YEARFRAC(I440,TODAY())),"")</f>
        <v/>
      </c>
      <c r="AG440" s="21" t="str">
        <f aca="true">IF(AND(INT(YEARFRAC(I440,TODAY()))&gt;=46,INT(YEARFRAC(I440,TODAY()))&lt;=50),INT(YEARFRAC(I440,TODAY())),"")</f>
        <v/>
      </c>
    </row>
    <row r="441" customFormat="false" ht="16.15" hidden="false" customHeight="false" outlineLevel="0" collapsed="false">
      <c r="O441" s="3"/>
      <c r="Z441" s="19"/>
      <c r="AA441" s="19"/>
      <c r="AB441" s="19"/>
      <c r="AC441" s="19"/>
      <c r="AE441" s="21" t="str">
        <f aca="true">IF(AND(INT(YEARFRAC(I441,TODAY()))&gt;=25,INT(YEARFRAC(I441,TODAY()))&lt;=35),INT(YEARFRAC(I441,TODAY())),"")</f>
        <v/>
      </c>
      <c r="AF441" s="21" t="str">
        <f aca="true">IF(AND(INT(YEARFRAC(I441,TODAY()))&gt;=36,INT(YEARFRAC(I441,TODAY()))&lt;=45),INT(YEARFRAC(I441,TODAY())),"")</f>
        <v/>
      </c>
      <c r="AG441" s="21" t="str">
        <f aca="true">IF(AND(INT(YEARFRAC(I441,TODAY()))&gt;=46,INT(YEARFRAC(I441,TODAY()))&lt;=50),INT(YEARFRAC(I441,TODAY())),"")</f>
        <v/>
      </c>
    </row>
    <row r="442" customFormat="false" ht="16.15" hidden="false" customHeight="false" outlineLevel="0" collapsed="false">
      <c r="O442" s="3"/>
      <c r="Z442" s="19"/>
      <c r="AA442" s="19"/>
      <c r="AB442" s="19"/>
      <c r="AC442" s="19"/>
      <c r="AE442" s="21" t="str">
        <f aca="true">IF(AND(INT(YEARFRAC(I442,TODAY()))&gt;=25,INT(YEARFRAC(I442,TODAY()))&lt;=35),INT(YEARFRAC(I442,TODAY())),"")</f>
        <v/>
      </c>
      <c r="AF442" s="21" t="str">
        <f aca="true">IF(AND(INT(YEARFRAC(I442,TODAY()))&gt;=36,INT(YEARFRAC(I442,TODAY()))&lt;=45),INT(YEARFRAC(I442,TODAY())),"")</f>
        <v/>
      </c>
      <c r="AG442" s="21" t="str">
        <f aca="true">IF(AND(INT(YEARFRAC(I442,TODAY()))&gt;=46,INT(YEARFRAC(I442,TODAY()))&lt;=50),INT(YEARFRAC(I442,TODAY())),"")</f>
        <v/>
      </c>
    </row>
    <row r="443" customFormat="false" ht="16.15" hidden="false" customHeight="false" outlineLevel="0" collapsed="false">
      <c r="O443" s="3"/>
      <c r="Z443" s="19"/>
      <c r="AA443" s="19"/>
      <c r="AB443" s="19"/>
      <c r="AC443" s="19"/>
      <c r="AE443" s="21" t="str">
        <f aca="true">IF(AND(INT(YEARFRAC(I443,TODAY()))&gt;=25,INT(YEARFRAC(I443,TODAY()))&lt;=35),INT(YEARFRAC(I443,TODAY())),"")</f>
        <v/>
      </c>
      <c r="AF443" s="21" t="str">
        <f aca="true">IF(AND(INT(YEARFRAC(I443,TODAY()))&gt;=36,INT(YEARFRAC(I443,TODAY()))&lt;=45),INT(YEARFRAC(I443,TODAY())),"")</f>
        <v/>
      </c>
      <c r="AG443" s="21" t="str">
        <f aca="true">IF(AND(INT(YEARFRAC(I443,TODAY()))&gt;=46,INT(YEARFRAC(I443,TODAY()))&lt;=50),INT(YEARFRAC(I443,TODAY())),"")</f>
        <v/>
      </c>
    </row>
    <row r="444" customFormat="false" ht="16.15" hidden="false" customHeight="false" outlineLevel="0" collapsed="false">
      <c r="O444" s="3"/>
      <c r="Z444" s="19"/>
      <c r="AA444" s="19"/>
      <c r="AB444" s="19"/>
      <c r="AC444" s="19"/>
      <c r="AE444" s="21" t="str">
        <f aca="true">IF(AND(INT(YEARFRAC(I444,TODAY()))&gt;=25,INT(YEARFRAC(I444,TODAY()))&lt;=35),INT(YEARFRAC(I444,TODAY())),"")</f>
        <v/>
      </c>
      <c r="AF444" s="21" t="str">
        <f aca="true">IF(AND(INT(YEARFRAC(I444,TODAY()))&gt;=36,INT(YEARFRAC(I444,TODAY()))&lt;=45),INT(YEARFRAC(I444,TODAY())),"")</f>
        <v/>
      </c>
      <c r="AG444" s="21" t="str">
        <f aca="true">IF(AND(INT(YEARFRAC(I444,TODAY()))&gt;=46,INT(YEARFRAC(I444,TODAY()))&lt;=50),INT(YEARFRAC(I444,TODAY())),"")</f>
        <v/>
      </c>
    </row>
    <row r="445" customFormat="false" ht="16.15" hidden="false" customHeight="false" outlineLevel="0" collapsed="false">
      <c r="O445" s="3"/>
      <c r="Z445" s="19"/>
      <c r="AA445" s="19"/>
      <c r="AB445" s="19"/>
      <c r="AC445" s="19"/>
      <c r="AE445" s="21" t="str">
        <f aca="true">IF(AND(INT(YEARFRAC(I445,TODAY()))&gt;=25,INT(YEARFRAC(I445,TODAY()))&lt;=35),INT(YEARFRAC(I445,TODAY())),"")</f>
        <v/>
      </c>
      <c r="AF445" s="21" t="str">
        <f aca="true">IF(AND(INT(YEARFRAC(I445,TODAY()))&gt;=36,INT(YEARFRAC(I445,TODAY()))&lt;=45),INT(YEARFRAC(I445,TODAY())),"")</f>
        <v/>
      </c>
      <c r="AG445" s="21" t="str">
        <f aca="true">IF(AND(INT(YEARFRAC(I445,TODAY()))&gt;=46,INT(YEARFRAC(I445,TODAY()))&lt;=50),INT(YEARFRAC(I445,TODAY())),"")</f>
        <v/>
      </c>
    </row>
    <row r="446" customFormat="false" ht="16.15" hidden="false" customHeight="false" outlineLevel="0" collapsed="false">
      <c r="O446" s="3"/>
      <c r="Z446" s="19"/>
      <c r="AA446" s="19"/>
      <c r="AB446" s="19"/>
      <c r="AC446" s="19"/>
      <c r="AE446" s="21" t="str">
        <f aca="true">IF(AND(INT(YEARFRAC(I446,TODAY()))&gt;=25,INT(YEARFRAC(I446,TODAY()))&lt;=35),INT(YEARFRAC(I446,TODAY())),"")</f>
        <v/>
      </c>
      <c r="AF446" s="21" t="str">
        <f aca="true">IF(AND(INT(YEARFRAC(I446,TODAY()))&gt;=36,INT(YEARFRAC(I446,TODAY()))&lt;=45),INT(YEARFRAC(I446,TODAY())),"")</f>
        <v/>
      </c>
      <c r="AG446" s="21" t="str">
        <f aca="true">IF(AND(INT(YEARFRAC(I446,TODAY()))&gt;=46,INT(YEARFRAC(I446,TODAY()))&lt;=50),INT(YEARFRAC(I446,TODAY())),"")</f>
        <v/>
      </c>
    </row>
    <row r="447" customFormat="false" ht="16.15" hidden="false" customHeight="false" outlineLevel="0" collapsed="false">
      <c r="O447" s="3"/>
      <c r="Z447" s="19"/>
      <c r="AA447" s="19"/>
      <c r="AB447" s="19"/>
      <c r="AC447" s="19"/>
      <c r="AE447" s="21" t="str">
        <f aca="true">IF(AND(INT(YEARFRAC(I447,TODAY()))&gt;=25,INT(YEARFRAC(I447,TODAY()))&lt;=35),INT(YEARFRAC(I447,TODAY())),"")</f>
        <v/>
      </c>
      <c r="AF447" s="21" t="str">
        <f aca="true">IF(AND(INT(YEARFRAC(I447,TODAY()))&gt;=36,INT(YEARFRAC(I447,TODAY()))&lt;=45),INT(YEARFRAC(I447,TODAY())),"")</f>
        <v/>
      </c>
      <c r="AG447" s="21" t="str">
        <f aca="true">IF(AND(INT(YEARFRAC(I447,TODAY()))&gt;=46,INT(YEARFRAC(I447,TODAY()))&lt;=50),INT(YEARFRAC(I447,TODAY())),"")</f>
        <v/>
      </c>
    </row>
    <row r="448" customFormat="false" ht="16.15" hidden="false" customHeight="false" outlineLevel="0" collapsed="false">
      <c r="O448" s="3"/>
      <c r="Z448" s="19"/>
      <c r="AA448" s="19"/>
      <c r="AB448" s="19"/>
      <c r="AC448" s="19"/>
      <c r="AE448" s="21" t="str">
        <f aca="true">IF(AND(INT(YEARFRAC(I448,TODAY()))&gt;=25,INT(YEARFRAC(I448,TODAY()))&lt;=35),INT(YEARFRAC(I448,TODAY())),"")</f>
        <v/>
      </c>
      <c r="AF448" s="21" t="str">
        <f aca="true">IF(AND(INT(YEARFRAC(I448,TODAY()))&gt;=36,INT(YEARFRAC(I448,TODAY()))&lt;=45),INT(YEARFRAC(I448,TODAY())),"")</f>
        <v/>
      </c>
      <c r="AG448" s="21" t="str">
        <f aca="true">IF(AND(INT(YEARFRAC(I448,TODAY()))&gt;=46,INT(YEARFRAC(I448,TODAY()))&lt;=50),INT(YEARFRAC(I448,TODAY())),"")</f>
        <v/>
      </c>
    </row>
    <row r="449" customFormat="false" ht="16.15" hidden="false" customHeight="false" outlineLevel="0" collapsed="false">
      <c r="O449" s="3"/>
      <c r="Z449" s="19"/>
      <c r="AA449" s="19"/>
      <c r="AB449" s="19"/>
      <c r="AC449" s="19"/>
      <c r="AE449" s="21" t="str">
        <f aca="true">IF(AND(INT(YEARFRAC(I449,TODAY()))&gt;=25,INT(YEARFRAC(I449,TODAY()))&lt;=35),INT(YEARFRAC(I449,TODAY())),"")</f>
        <v/>
      </c>
      <c r="AF449" s="21" t="str">
        <f aca="true">IF(AND(INT(YEARFRAC(I449,TODAY()))&gt;=36,INT(YEARFRAC(I449,TODAY()))&lt;=45),INT(YEARFRAC(I449,TODAY())),"")</f>
        <v/>
      </c>
      <c r="AG449" s="21" t="str">
        <f aca="true">IF(AND(INT(YEARFRAC(I449,TODAY()))&gt;=46,INT(YEARFRAC(I449,TODAY()))&lt;=50),INT(YEARFRAC(I449,TODAY())),"")</f>
        <v/>
      </c>
    </row>
    <row r="450" customFormat="false" ht="16.15" hidden="false" customHeight="false" outlineLevel="0" collapsed="false">
      <c r="O450" s="3"/>
      <c r="Z450" s="19"/>
      <c r="AA450" s="19"/>
      <c r="AB450" s="19"/>
      <c r="AC450" s="19"/>
      <c r="AE450" s="21" t="str">
        <f aca="true">IF(AND(INT(YEARFRAC(I450,TODAY()))&gt;=25,INT(YEARFRAC(I450,TODAY()))&lt;=35),INT(YEARFRAC(I450,TODAY())),"")</f>
        <v/>
      </c>
      <c r="AF450" s="21" t="str">
        <f aca="true">IF(AND(INT(YEARFRAC(I450,TODAY()))&gt;=36,INT(YEARFRAC(I450,TODAY()))&lt;=45),INT(YEARFRAC(I450,TODAY())),"")</f>
        <v/>
      </c>
      <c r="AG450" s="21" t="str">
        <f aca="true">IF(AND(INT(YEARFRAC(I450,TODAY()))&gt;=46,INT(YEARFRAC(I450,TODAY()))&lt;=50),INT(YEARFRAC(I450,TODAY())),"")</f>
        <v/>
      </c>
    </row>
    <row r="451" customFormat="false" ht="16.15" hidden="false" customHeight="false" outlineLevel="0" collapsed="false">
      <c r="O451" s="3"/>
      <c r="Z451" s="19"/>
      <c r="AA451" s="19"/>
      <c r="AB451" s="19"/>
      <c r="AC451" s="19"/>
      <c r="AE451" s="21" t="str">
        <f aca="true">IF(AND(INT(YEARFRAC(I451,TODAY()))&gt;=25,INT(YEARFRAC(I451,TODAY()))&lt;=35),INT(YEARFRAC(I451,TODAY())),"")</f>
        <v/>
      </c>
      <c r="AF451" s="21" t="str">
        <f aca="true">IF(AND(INT(YEARFRAC(I451,TODAY()))&gt;=36,INT(YEARFRAC(I451,TODAY()))&lt;=45),INT(YEARFRAC(I451,TODAY())),"")</f>
        <v/>
      </c>
      <c r="AG451" s="21" t="str">
        <f aca="true">IF(AND(INT(YEARFRAC(I451,TODAY()))&gt;=46,INT(YEARFRAC(I451,TODAY()))&lt;=50),INT(YEARFRAC(I451,TODAY())),"")</f>
        <v/>
      </c>
    </row>
    <row r="452" customFormat="false" ht="16.15" hidden="false" customHeight="false" outlineLevel="0" collapsed="false">
      <c r="O452" s="3"/>
      <c r="Z452" s="19"/>
      <c r="AA452" s="19"/>
      <c r="AB452" s="19"/>
      <c r="AC452" s="19"/>
      <c r="AE452" s="21" t="str">
        <f aca="true">IF(AND(INT(YEARFRAC(I452,TODAY()))&gt;=25,INT(YEARFRAC(I452,TODAY()))&lt;=35),INT(YEARFRAC(I452,TODAY())),"")</f>
        <v/>
      </c>
      <c r="AF452" s="21" t="str">
        <f aca="true">IF(AND(INT(YEARFRAC(I452,TODAY()))&gt;=36,INT(YEARFRAC(I452,TODAY()))&lt;=45),INT(YEARFRAC(I452,TODAY())),"")</f>
        <v/>
      </c>
      <c r="AG452" s="21" t="str">
        <f aca="true">IF(AND(INT(YEARFRAC(I452,TODAY()))&gt;=46,INT(YEARFRAC(I452,TODAY()))&lt;=50),INT(YEARFRAC(I452,TODAY())),"")</f>
        <v/>
      </c>
    </row>
    <row r="453" customFormat="false" ht="16.15" hidden="false" customHeight="false" outlineLevel="0" collapsed="false">
      <c r="O453" s="3"/>
      <c r="Z453" s="19"/>
      <c r="AA453" s="19"/>
      <c r="AB453" s="19"/>
      <c r="AC453" s="19"/>
      <c r="AE453" s="21" t="str">
        <f aca="true">IF(AND(INT(YEARFRAC(I453,TODAY()))&gt;=25,INT(YEARFRAC(I453,TODAY()))&lt;=35),INT(YEARFRAC(I453,TODAY())),"")</f>
        <v/>
      </c>
      <c r="AF453" s="21" t="str">
        <f aca="true">IF(AND(INT(YEARFRAC(I453,TODAY()))&gt;=36,INT(YEARFRAC(I453,TODAY()))&lt;=45),INT(YEARFRAC(I453,TODAY())),"")</f>
        <v/>
      </c>
      <c r="AG453" s="21" t="str">
        <f aca="true">IF(AND(INT(YEARFRAC(I453,TODAY()))&gt;=46,INT(YEARFRAC(I453,TODAY()))&lt;=50),INT(YEARFRAC(I453,TODAY())),"")</f>
        <v/>
      </c>
    </row>
    <row r="454" customFormat="false" ht="16.15" hidden="false" customHeight="false" outlineLevel="0" collapsed="false">
      <c r="O454" s="3"/>
      <c r="Z454" s="19"/>
      <c r="AA454" s="19"/>
      <c r="AB454" s="19"/>
      <c r="AC454" s="19"/>
      <c r="AE454" s="21" t="str">
        <f aca="true">IF(AND(INT(YEARFRAC(I454,TODAY()))&gt;=25,INT(YEARFRAC(I454,TODAY()))&lt;=35),INT(YEARFRAC(I454,TODAY())),"")</f>
        <v/>
      </c>
      <c r="AF454" s="21" t="str">
        <f aca="true">IF(AND(INT(YEARFRAC(I454,TODAY()))&gt;=36,INT(YEARFRAC(I454,TODAY()))&lt;=45),INT(YEARFRAC(I454,TODAY())),"")</f>
        <v/>
      </c>
      <c r="AG454" s="21" t="str">
        <f aca="true">IF(AND(INT(YEARFRAC(I454,TODAY()))&gt;=46,INT(YEARFRAC(I454,TODAY()))&lt;=50),INT(YEARFRAC(I454,TODAY())),"")</f>
        <v/>
      </c>
    </row>
    <row r="455" customFormat="false" ht="16.15" hidden="false" customHeight="false" outlineLevel="0" collapsed="false">
      <c r="O455" s="3"/>
      <c r="Z455" s="19"/>
      <c r="AA455" s="19"/>
      <c r="AB455" s="19"/>
      <c r="AC455" s="19"/>
      <c r="AE455" s="21" t="str">
        <f aca="true">IF(AND(INT(YEARFRAC(I455,TODAY()))&gt;=25,INT(YEARFRAC(I455,TODAY()))&lt;=35),INT(YEARFRAC(I455,TODAY())),"")</f>
        <v/>
      </c>
      <c r="AF455" s="21" t="str">
        <f aca="true">IF(AND(INT(YEARFRAC(I455,TODAY()))&gt;=36,INT(YEARFRAC(I455,TODAY()))&lt;=45),INT(YEARFRAC(I455,TODAY())),"")</f>
        <v/>
      </c>
      <c r="AG455" s="21" t="str">
        <f aca="true">IF(AND(INT(YEARFRAC(I455,TODAY()))&gt;=46,INT(YEARFRAC(I455,TODAY()))&lt;=50),INT(YEARFRAC(I455,TODAY())),"")</f>
        <v/>
      </c>
    </row>
    <row r="456" customFormat="false" ht="16.15" hidden="false" customHeight="false" outlineLevel="0" collapsed="false">
      <c r="O456" s="3"/>
      <c r="Z456" s="19"/>
      <c r="AA456" s="19"/>
      <c r="AB456" s="19"/>
      <c r="AC456" s="19"/>
      <c r="AE456" s="21" t="str">
        <f aca="true">IF(AND(INT(YEARFRAC(I456,TODAY()))&gt;=25,INT(YEARFRAC(I456,TODAY()))&lt;=35),INT(YEARFRAC(I456,TODAY())),"")</f>
        <v/>
      </c>
      <c r="AF456" s="21" t="str">
        <f aca="true">IF(AND(INT(YEARFRAC(I456,TODAY()))&gt;=36,INT(YEARFRAC(I456,TODAY()))&lt;=45),INT(YEARFRAC(I456,TODAY())),"")</f>
        <v/>
      </c>
      <c r="AG456" s="21" t="str">
        <f aca="true">IF(AND(INT(YEARFRAC(I456,TODAY()))&gt;=46,INT(YEARFRAC(I456,TODAY()))&lt;=50),INT(YEARFRAC(I456,TODAY())),"")</f>
        <v/>
      </c>
    </row>
    <row r="457" customFormat="false" ht="16.15" hidden="false" customHeight="false" outlineLevel="0" collapsed="false">
      <c r="O457" s="3"/>
      <c r="Z457" s="19"/>
      <c r="AA457" s="19"/>
      <c r="AB457" s="19"/>
      <c r="AC457" s="19"/>
      <c r="AE457" s="21" t="str">
        <f aca="true">IF(AND(INT(YEARFRAC(I457,TODAY()))&gt;=25,INT(YEARFRAC(I457,TODAY()))&lt;=35),INT(YEARFRAC(I457,TODAY())),"")</f>
        <v/>
      </c>
      <c r="AF457" s="21" t="str">
        <f aca="true">IF(AND(INT(YEARFRAC(I457,TODAY()))&gt;=36,INT(YEARFRAC(I457,TODAY()))&lt;=45),INT(YEARFRAC(I457,TODAY())),"")</f>
        <v/>
      </c>
      <c r="AG457" s="21" t="str">
        <f aca="true">IF(AND(INT(YEARFRAC(I457,TODAY()))&gt;=46,INT(YEARFRAC(I457,TODAY()))&lt;=50),INT(YEARFRAC(I457,TODAY())),"")</f>
        <v/>
      </c>
    </row>
    <row r="458" customFormat="false" ht="16.15" hidden="false" customHeight="false" outlineLevel="0" collapsed="false">
      <c r="O458" s="3"/>
      <c r="Z458" s="19"/>
      <c r="AA458" s="19"/>
      <c r="AB458" s="19"/>
      <c r="AC458" s="19"/>
      <c r="AE458" s="21" t="str">
        <f aca="true">IF(AND(INT(YEARFRAC(I458,TODAY()))&gt;=25,INT(YEARFRAC(I458,TODAY()))&lt;=35),INT(YEARFRAC(I458,TODAY())),"")</f>
        <v/>
      </c>
      <c r="AF458" s="21" t="str">
        <f aca="true">IF(AND(INT(YEARFRAC(I458,TODAY()))&gt;=36,INT(YEARFRAC(I458,TODAY()))&lt;=45),INT(YEARFRAC(I458,TODAY())),"")</f>
        <v/>
      </c>
      <c r="AG458" s="21" t="str">
        <f aca="true">IF(AND(INT(YEARFRAC(I458,TODAY()))&gt;=46,INT(YEARFRAC(I458,TODAY()))&lt;=50),INT(YEARFRAC(I458,TODAY())),"")</f>
        <v/>
      </c>
    </row>
    <row r="459" customFormat="false" ht="16.15" hidden="false" customHeight="false" outlineLevel="0" collapsed="false">
      <c r="O459" s="3"/>
      <c r="Z459" s="19"/>
      <c r="AA459" s="19"/>
      <c r="AB459" s="19"/>
      <c r="AC459" s="19"/>
      <c r="AE459" s="21" t="str">
        <f aca="true">IF(AND(INT(YEARFRAC(I459,TODAY()))&gt;=25,INT(YEARFRAC(I459,TODAY()))&lt;=35),INT(YEARFRAC(I459,TODAY())),"")</f>
        <v/>
      </c>
      <c r="AF459" s="21" t="str">
        <f aca="true">IF(AND(INT(YEARFRAC(I459,TODAY()))&gt;=36,INT(YEARFRAC(I459,TODAY()))&lt;=45),INT(YEARFRAC(I459,TODAY())),"")</f>
        <v/>
      </c>
      <c r="AG459" s="21" t="str">
        <f aca="true">IF(AND(INT(YEARFRAC(I459,TODAY()))&gt;=46,INT(YEARFRAC(I459,TODAY()))&lt;=50),INT(YEARFRAC(I459,TODAY())),"")</f>
        <v/>
      </c>
    </row>
    <row r="460" customFormat="false" ht="16.15" hidden="false" customHeight="false" outlineLevel="0" collapsed="false">
      <c r="O460" s="3"/>
      <c r="Z460" s="19"/>
      <c r="AA460" s="19"/>
      <c r="AB460" s="19"/>
      <c r="AC460" s="19"/>
      <c r="AE460" s="21" t="str">
        <f aca="true">IF(AND(INT(YEARFRAC(I460,TODAY()))&gt;=25,INT(YEARFRAC(I460,TODAY()))&lt;=35),INT(YEARFRAC(I460,TODAY())),"")</f>
        <v/>
      </c>
      <c r="AF460" s="21" t="str">
        <f aca="true">IF(AND(INT(YEARFRAC(I460,TODAY()))&gt;=36,INT(YEARFRAC(I460,TODAY()))&lt;=45),INT(YEARFRAC(I460,TODAY())),"")</f>
        <v/>
      </c>
      <c r="AG460" s="21" t="str">
        <f aca="true">IF(AND(INT(YEARFRAC(I460,TODAY()))&gt;=46,INT(YEARFRAC(I460,TODAY()))&lt;=50),INT(YEARFRAC(I460,TODAY())),"")</f>
        <v/>
      </c>
    </row>
    <row r="461" customFormat="false" ht="16.15" hidden="false" customHeight="false" outlineLevel="0" collapsed="false">
      <c r="O461" s="3"/>
      <c r="Z461" s="19"/>
      <c r="AA461" s="19"/>
      <c r="AB461" s="19"/>
      <c r="AC461" s="19"/>
      <c r="AE461" s="21" t="str">
        <f aca="true">IF(AND(INT(YEARFRAC(I461,TODAY()))&gt;=25,INT(YEARFRAC(I461,TODAY()))&lt;=35),INT(YEARFRAC(I461,TODAY())),"")</f>
        <v/>
      </c>
      <c r="AF461" s="21" t="str">
        <f aca="true">IF(AND(INT(YEARFRAC(I461,TODAY()))&gt;=36,INT(YEARFRAC(I461,TODAY()))&lt;=45),INT(YEARFRAC(I461,TODAY())),"")</f>
        <v/>
      </c>
      <c r="AG461" s="21" t="str">
        <f aca="true">IF(AND(INT(YEARFRAC(I461,TODAY()))&gt;=46,INT(YEARFRAC(I461,TODAY()))&lt;=50),INT(YEARFRAC(I461,TODAY())),"")</f>
        <v/>
      </c>
    </row>
    <row r="462" customFormat="false" ht="16.15" hidden="false" customHeight="false" outlineLevel="0" collapsed="false">
      <c r="O462" s="3"/>
      <c r="Z462" s="19"/>
      <c r="AA462" s="19"/>
      <c r="AB462" s="19"/>
      <c r="AC462" s="19"/>
      <c r="AE462" s="21" t="str">
        <f aca="true">IF(AND(INT(YEARFRAC(I462,TODAY()))&gt;=25,INT(YEARFRAC(I462,TODAY()))&lt;=35),INT(YEARFRAC(I462,TODAY())),"")</f>
        <v/>
      </c>
      <c r="AF462" s="21" t="str">
        <f aca="true">IF(AND(INT(YEARFRAC(I462,TODAY()))&gt;=36,INT(YEARFRAC(I462,TODAY()))&lt;=45),INT(YEARFRAC(I462,TODAY())),"")</f>
        <v/>
      </c>
      <c r="AG462" s="21" t="str">
        <f aca="true">IF(AND(INT(YEARFRAC(I462,TODAY()))&gt;=46,INT(YEARFRAC(I462,TODAY()))&lt;=50),INT(YEARFRAC(I462,TODAY())),"")</f>
        <v/>
      </c>
    </row>
    <row r="463" customFormat="false" ht="16.15" hidden="false" customHeight="false" outlineLevel="0" collapsed="false">
      <c r="O463" s="3"/>
      <c r="Z463" s="19"/>
      <c r="AA463" s="19"/>
      <c r="AB463" s="19"/>
      <c r="AC463" s="19"/>
      <c r="AE463" s="21" t="str">
        <f aca="true">IF(AND(INT(YEARFRAC(I463,TODAY()))&gt;=25,INT(YEARFRAC(I463,TODAY()))&lt;=35),INT(YEARFRAC(I463,TODAY())),"")</f>
        <v/>
      </c>
      <c r="AF463" s="21" t="str">
        <f aca="true">IF(AND(INT(YEARFRAC(I463,TODAY()))&gt;=36,INT(YEARFRAC(I463,TODAY()))&lt;=45),INT(YEARFRAC(I463,TODAY())),"")</f>
        <v/>
      </c>
      <c r="AG463" s="21" t="str">
        <f aca="true">IF(AND(INT(YEARFRAC(I463,TODAY()))&gt;=46,INT(YEARFRAC(I463,TODAY()))&lt;=50),INT(YEARFRAC(I463,TODAY())),"")</f>
        <v/>
      </c>
    </row>
    <row r="464" customFormat="false" ht="16.15" hidden="false" customHeight="false" outlineLevel="0" collapsed="false">
      <c r="O464" s="3"/>
      <c r="Z464" s="19"/>
      <c r="AA464" s="19"/>
      <c r="AB464" s="19"/>
      <c r="AC464" s="19"/>
      <c r="AE464" s="21" t="str">
        <f aca="true">IF(AND(INT(YEARFRAC(I464,TODAY()))&gt;=25,INT(YEARFRAC(I464,TODAY()))&lt;=35),INT(YEARFRAC(I464,TODAY())),"")</f>
        <v/>
      </c>
      <c r="AF464" s="21" t="str">
        <f aca="true">IF(AND(INT(YEARFRAC(I464,TODAY()))&gt;=36,INT(YEARFRAC(I464,TODAY()))&lt;=45),INT(YEARFRAC(I464,TODAY())),"")</f>
        <v/>
      </c>
      <c r="AG464" s="21" t="str">
        <f aca="true">IF(AND(INT(YEARFRAC(I464,TODAY()))&gt;=46,INT(YEARFRAC(I464,TODAY()))&lt;=50),INT(YEARFRAC(I464,TODAY())),"")</f>
        <v/>
      </c>
    </row>
    <row r="465" customFormat="false" ht="16.15" hidden="false" customHeight="false" outlineLevel="0" collapsed="false">
      <c r="O465" s="3"/>
      <c r="Z465" s="19"/>
      <c r="AA465" s="19"/>
      <c r="AB465" s="19"/>
      <c r="AC465" s="19"/>
      <c r="AE465" s="21" t="str">
        <f aca="true">IF(AND(INT(YEARFRAC(I465,TODAY()))&gt;=25,INT(YEARFRAC(I465,TODAY()))&lt;=35),INT(YEARFRAC(I465,TODAY())),"")</f>
        <v/>
      </c>
      <c r="AF465" s="21" t="str">
        <f aca="true">IF(AND(INT(YEARFRAC(I465,TODAY()))&gt;=36,INT(YEARFRAC(I465,TODAY()))&lt;=45),INT(YEARFRAC(I465,TODAY())),"")</f>
        <v/>
      </c>
      <c r="AG465" s="21" t="str">
        <f aca="true">IF(AND(INT(YEARFRAC(I465,TODAY()))&gt;=46,INT(YEARFRAC(I465,TODAY()))&lt;=50),INT(YEARFRAC(I465,TODAY())),"")</f>
        <v/>
      </c>
    </row>
    <row r="466" customFormat="false" ht="16.15" hidden="false" customHeight="false" outlineLevel="0" collapsed="false">
      <c r="O466" s="3"/>
      <c r="Z466" s="19"/>
      <c r="AA466" s="19"/>
      <c r="AB466" s="19"/>
      <c r="AC466" s="19"/>
      <c r="AE466" s="21" t="str">
        <f aca="true">IF(AND(INT(YEARFRAC(I466,TODAY()))&gt;=25,INT(YEARFRAC(I466,TODAY()))&lt;=35),INT(YEARFRAC(I466,TODAY())),"")</f>
        <v/>
      </c>
      <c r="AF466" s="21" t="str">
        <f aca="true">IF(AND(INT(YEARFRAC(I466,TODAY()))&gt;=36,INT(YEARFRAC(I466,TODAY()))&lt;=45),INT(YEARFRAC(I466,TODAY())),"")</f>
        <v/>
      </c>
      <c r="AG466" s="21" t="str">
        <f aca="true">IF(AND(INT(YEARFRAC(I466,TODAY()))&gt;=46,INT(YEARFRAC(I466,TODAY()))&lt;=50),INT(YEARFRAC(I466,TODAY())),"")</f>
        <v/>
      </c>
    </row>
    <row r="467" customFormat="false" ht="16.15" hidden="false" customHeight="false" outlineLevel="0" collapsed="false">
      <c r="O467" s="3"/>
      <c r="Z467" s="19"/>
      <c r="AA467" s="19"/>
      <c r="AB467" s="19"/>
      <c r="AC467" s="19"/>
      <c r="AE467" s="21" t="str">
        <f aca="true">IF(AND(INT(YEARFRAC(I467,TODAY()))&gt;=25,INT(YEARFRAC(I467,TODAY()))&lt;=35),INT(YEARFRAC(I467,TODAY())),"")</f>
        <v/>
      </c>
      <c r="AF467" s="21" t="str">
        <f aca="true">IF(AND(INT(YEARFRAC(I467,TODAY()))&gt;=36,INT(YEARFRAC(I467,TODAY()))&lt;=45),INT(YEARFRAC(I467,TODAY())),"")</f>
        <v/>
      </c>
      <c r="AG467" s="21" t="str">
        <f aca="true">IF(AND(INT(YEARFRAC(I467,TODAY()))&gt;=46,INT(YEARFRAC(I467,TODAY()))&lt;=50),INT(YEARFRAC(I467,TODAY())),"")</f>
        <v/>
      </c>
    </row>
    <row r="468" customFormat="false" ht="16.15" hidden="false" customHeight="false" outlineLevel="0" collapsed="false">
      <c r="O468" s="3"/>
      <c r="Z468" s="19"/>
      <c r="AA468" s="19"/>
      <c r="AB468" s="19"/>
      <c r="AC468" s="19"/>
      <c r="AE468" s="21" t="str">
        <f aca="true">IF(AND(INT(YEARFRAC(I468,TODAY()))&gt;=25,INT(YEARFRAC(I468,TODAY()))&lt;=35),INT(YEARFRAC(I468,TODAY())),"")</f>
        <v/>
      </c>
      <c r="AF468" s="21" t="str">
        <f aca="true">IF(AND(INT(YEARFRAC(I468,TODAY()))&gt;=36,INT(YEARFRAC(I468,TODAY()))&lt;=45),INT(YEARFRAC(I468,TODAY())),"")</f>
        <v/>
      </c>
      <c r="AG468" s="21" t="str">
        <f aca="true">IF(AND(INT(YEARFRAC(I468,TODAY()))&gt;=46,INT(YEARFRAC(I468,TODAY()))&lt;=50),INT(YEARFRAC(I468,TODAY())),"")</f>
        <v/>
      </c>
    </row>
    <row r="469" customFormat="false" ht="16.15" hidden="false" customHeight="false" outlineLevel="0" collapsed="false">
      <c r="O469" s="3"/>
      <c r="Z469" s="19"/>
      <c r="AA469" s="19"/>
      <c r="AB469" s="19"/>
      <c r="AC469" s="19"/>
      <c r="AE469" s="21" t="str">
        <f aca="true">IF(AND(INT(YEARFRAC(I469,TODAY()))&gt;=25,INT(YEARFRAC(I469,TODAY()))&lt;=35),INT(YEARFRAC(I469,TODAY())),"")</f>
        <v/>
      </c>
      <c r="AF469" s="21" t="str">
        <f aca="true">IF(AND(INT(YEARFRAC(I469,TODAY()))&gt;=36,INT(YEARFRAC(I469,TODAY()))&lt;=45),INT(YEARFRAC(I469,TODAY())),"")</f>
        <v/>
      </c>
      <c r="AG469" s="21" t="str">
        <f aca="true">IF(AND(INT(YEARFRAC(I469,TODAY()))&gt;=46,INT(YEARFRAC(I469,TODAY()))&lt;=50),INT(YEARFRAC(I469,TODAY())),"")</f>
        <v/>
      </c>
    </row>
    <row r="470" customFormat="false" ht="16.15" hidden="false" customHeight="false" outlineLevel="0" collapsed="false">
      <c r="O470" s="3"/>
      <c r="Z470" s="19"/>
      <c r="AA470" s="19"/>
      <c r="AB470" s="19"/>
      <c r="AC470" s="19"/>
      <c r="AE470" s="21" t="str">
        <f aca="true">IF(AND(INT(YEARFRAC(I470,TODAY()))&gt;=25,INT(YEARFRAC(I470,TODAY()))&lt;=35),INT(YEARFRAC(I470,TODAY())),"")</f>
        <v/>
      </c>
      <c r="AF470" s="21" t="str">
        <f aca="true">IF(AND(INT(YEARFRAC(I470,TODAY()))&gt;=36,INT(YEARFRAC(I470,TODAY()))&lt;=45),INT(YEARFRAC(I470,TODAY())),"")</f>
        <v/>
      </c>
      <c r="AG470" s="21" t="str">
        <f aca="true">IF(AND(INT(YEARFRAC(I470,TODAY()))&gt;=46,INT(YEARFRAC(I470,TODAY()))&lt;=50),INT(YEARFRAC(I470,TODAY())),"")</f>
        <v/>
      </c>
    </row>
    <row r="471" customFormat="false" ht="16.15" hidden="false" customHeight="false" outlineLevel="0" collapsed="false">
      <c r="O471" s="3"/>
      <c r="Z471" s="19"/>
      <c r="AA471" s="19"/>
      <c r="AB471" s="19"/>
      <c r="AC471" s="19"/>
      <c r="AE471" s="21" t="str">
        <f aca="true">IF(AND(INT(YEARFRAC(I471,TODAY()))&gt;=25,INT(YEARFRAC(I471,TODAY()))&lt;=35),INT(YEARFRAC(I471,TODAY())),"")</f>
        <v/>
      </c>
      <c r="AF471" s="21" t="str">
        <f aca="true">IF(AND(INT(YEARFRAC(I471,TODAY()))&gt;=36,INT(YEARFRAC(I471,TODAY()))&lt;=45),INT(YEARFRAC(I471,TODAY())),"")</f>
        <v/>
      </c>
      <c r="AG471" s="21" t="str">
        <f aca="true">IF(AND(INT(YEARFRAC(I471,TODAY()))&gt;=46,INT(YEARFRAC(I471,TODAY()))&lt;=50),INT(YEARFRAC(I471,TODAY())),"")</f>
        <v/>
      </c>
    </row>
    <row r="472" customFormat="false" ht="16.15" hidden="false" customHeight="false" outlineLevel="0" collapsed="false">
      <c r="O472" s="3"/>
      <c r="Z472" s="19"/>
      <c r="AA472" s="19"/>
      <c r="AB472" s="19"/>
      <c r="AC472" s="19"/>
      <c r="AE472" s="21" t="str">
        <f aca="true">IF(AND(INT(YEARFRAC(I472,TODAY()))&gt;=25,INT(YEARFRAC(I472,TODAY()))&lt;=35),INT(YEARFRAC(I472,TODAY())),"")</f>
        <v/>
      </c>
      <c r="AF472" s="21" t="str">
        <f aca="true">IF(AND(INT(YEARFRAC(I472,TODAY()))&gt;=36,INT(YEARFRAC(I472,TODAY()))&lt;=45),INT(YEARFRAC(I472,TODAY())),"")</f>
        <v/>
      </c>
      <c r="AG472" s="21" t="str">
        <f aca="true">IF(AND(INT(YEARFRAC(I472,TODAY()))&gt;=46,INT(YEARFRAC(I472,TODAY()))&lt;=50),INT(YEARFRAC(I472,TODAY())),"")</f>
        <v/>
      </c>
    </row>
    <row r="473" customFormat="false" ht="16.15" hidden="false" customHeight="false" outlineLevel="0" collapsed="false">
      <c r="O473" s="3"/>
      <c r="Z473" s="19"/>
      <c r="AA473" s="19"/>
      <c r="AB473" s="19"/>
      <c r="AC473" s="19"/>
      <c r="AE473" s="21" t="str">
        <f aca="true">IF(AND(INT(YEARFRAC(I473,TODAY()))&gt;=25,INT(YEARFRAC(I473,TODAY()))&lt;=35),INT(YEARFRAC(I473,TODAY())),"")</f>
        <v/>
      </c>
      <c r="AF473" s="21" t="str">
        <f aca="true">IF(AND(INT(YEARFRAC(I473,TODAY()))&gt;=36,INT(YEARFRAC(I473,TODAY()))&lt;=45),INT(YEARFRAC(I473,TODAY())),"")</f>
        <v/>
      </c>
      <c r="AG473" s="21" t="str">
        <f aca="true">IF(AND(INT(YEARFRAC(I473,TODAY()))&gt;=46,INT(YEARFRAC(I473,TODAY()))&lt;=50),INT(YEARFRAC(I473,TODAY())),"")</f>
        <v/>
      </c>
    </row>
    <row r="474" customFormat="false" ht="16.15" hidden="false" customHeight="false" outlineLevel="0" collapsed="false">
      <c r="O474" s="3"/>
      <c r="Z474" s="19"/>
      <c r="AA474" s="19"/>
      <c r="AB474" s="19"/>
      <c r="AC474" s="19"/>
      <c r="AE474" s="21" t="str">
        <f aca="true">IF(AND(INT(YEARFRAC(I474,TODAY()))&gt;=25,INT(YEARFRAC(I474,TODAY()))&lt;=35),INT(YEARFRAC(I474,TODAY())),"")</f>
        <v/>
      </c>
      <c r="AF474" s="21" t="str">
        <f aca="true">IF(AND(INT(YEARFRAC(I474,TODAY()))&gt;=36,INT(YEARFRAC(I474,TODAY()))&lt;=45),INT(YEARFRAC(I474,TODAY())),"")</f>
        <v/>
      </c>
      <c r="AG474" s="21" t="str">
        <f aca="true">IF(AND(INT(YEARFRAC(I474,TODAY()))&gt;=46,INT(YEARFRAC(I474,TODAY()))&lt;=50),INT(YEARFRAC(I474,TODAY())),"")</f>
        <v/>
      </c>
    </row>
    <row r="475" customFormat="false" ht="16.15" hidden="false" customHeight="false" outlineLevel="0" collapsed="false">
      <c r="O475" s="3"/>
      <c r="Z475" s="19"/>
      <c r="AA475" s="19"/>
      <c r="AB475" s="19"/>
      <c r="AC475" s="19"/>
      <c r="AE475" s="21" t="str">
        <f aca="true">IF(AND(INT(YEARFRAC(I475,TODAY()))&gt;=25,INT(YEARFRAC(I475,TODAY()))&lt;=35),INT(YEARFRAC(I475,TODAY())),"")</f>
        <v/>
      </c>
      <c r="AF475" s="21" t="str">
        <f aca="true">IF(AND(INT(YEARFRAC(I475,TODAY()))&gt;=36,INT(YEARFRAC(I475,TODAY()))&lt;=45),INT(YEARFRAC(I475,TODAY())),"")</f>
        <v/>
      </c>
      <c r="AG475" s="21" t="str">
        <f aca="true">IF(AND(INT(YEARFRAC(I475,TODAY()))&gt;=46,INT(YEARFRAC(I475,TODAY()))&lt;=50),INT(YEARFRAC(I475,TODAY())),"")</f>
        <v/>
      </c>
    </row>
    <row r="476" customFormat="false" ht="16.15" hidden="false" customHeight="false" outlineLevel="0" collapsed="false">
      <c r="O476" s="3"/>
      <c r="Z476" s="19"/>
      <c r="AA476" s="19"/>
      <c r="AB476" s="19"/>
      <c r="AC476" s="19"/>
      <c r="AE476" s="21" t="str">
        <f aca="true">IF(AND(INT(YEARFRAC(I476,TODAY()))&gt;=25,INT(YEARFRAC(I476,TODAY()))&lt;=35),INT(YEARFRAC(I476,TODAY())),"")</f>
        <v/>
      </c>
      <c r="AF476" s="21" t="str">
        <f aca="true">IF(AND(INT(YEARFRAC(I476,TODAY()))&gt;=36,INT(YEARFRAC(I476,TODAY()))&lt;=45),INT(YEARFRAC(I476,TODAY())),"")</f>
        <v/>
      </c>
      <c r="AG476" s="21" t="str">
        <f aca="true">IF(AND(INT(YEARFRAC(I476,TODAY()))&gt;=46,INT(YEARFRAC(I476,TODAY()))&lt;=50),INT(YEARFRAC(I476,TODAY())),"")</f>
        <v/>
      </c>
    </row>
    <row r="477" customFormat="false" ht="16.15" hidden="false" customHeight="false" outlineLevel="0" collapsed="false">
      <c r="O477" s="3"/>
      <c r="Z477" s="19"/>
      <c r="AA477" s="19"/>
      <c r="AB477" s="19"/>
      <c r="AC477" s="19"/>
      <c r="AE477" s="21" t="str">
        <f aca="true">IF(AND(INT(YEARFRAC(I477,TODAY()))&gt;=25,INT(YEARFRAC(I477,TODAY()))&lt;=35),INT(YEARFRAC(I477,TODAY())),"")</f>
        <v/>
      </c>
      <c r="AF477" s="21" t="str">
        <f aca="true">IF(AND(INT(YEARFRAC(I477,TODAY()))&gt;=36,INT(YEARFRAC(I477,TODAY()))&lt;=45),INT(YEARFRAC(I477,TODAY())),"")</f>
        <v/>
      </c>
      <c r="AG477" s="21" t="str">
        <f aca="true">IF(AND(INT(YEARFRAC(I477,TODAY()))&gt;=46,INT(YEARFRAC(I477,TODAY()))&lt;=50),INT(YEARFRAC(I477,TODAY())),"")</f>
        <v/>
      </c>
    </row>
    <row r="478" customFormat="false" ht="16.15" hidden="false" customHeight="false" outlineLevel="0" collapsed="false">
      <c r="O478" s="3"/>
      <c r="Z478" s="19"/>
      <c r="AA478" s="19"/>
      <c r="AB478" s="19"/>
      <c r="AC478" s="19"/>
      <c r="AE478" s="21" t="str">
        <f aca="true">IF(AND(INT(YEARFRAC(I478,TODAY()))&gt;=25,INT(YEARFRAC(I478,TODAY()))&lt;=35),INT(YEARFRAC(I478,TODAY())),"")</f>
        <v/>
      </c>
      <c r="AF478" s="21" t="str">
        <f aca="true">IF(AND(INT(YEARFRAC(I478,TODAY()))&gt;=36,INT(YEARFRAC(I478,TODAY()))&lt;=45),INT(YEARFRAC(I478,TODAY())),"")</f>
        <v/>
      </c>
      <c r="AG478" s="21" t="str">
        <f aca="true">IF(AND(INT(YEARFRAC(I478,TODAY()))&gt;=46,INT(YEARFRAC(I478,TODAY()))&lt;=50),INT(YEARFRAC(I478,TODAY())),"")</f>
        <v/>
      </c>
    </row>
    <row r="479" customFormat="false" ht="16.15" hidden="false" customHeight="false" outlineLevel="0" collapsed="false">
      <c r="O479" s="3"/>
      <c r="Z479" s="19"/>
      <c r="AA479" s="19"/>
      <c r="AB479" s="19"/>
      <c r="AC479" s="19"/>
      <c r="AE479" s="21" t="str">
        <f aca="true">IF(AND(INT(YEARFRAC(I479,TODAY()))&gt;=25,INT(YEARFRAC(I479,TODAY()))&lt;=35),INT(YEARFRAC(I479,TODAY())),"")</f>
        <v/>
      </c>
      <c r="AF479" s="21" t="str">
        <f aca="true">IF(AND(INT(YEARFRAC(I479,TODAY()))&gt;=36,INT(YEARFRAC(I479,TODAY()))&lt;=45),INT(YEARFRAC(I479,TODAY())),"")</f>
        <v/>
      </c>
      <c r="AG479" s="21" t="str">
        <f aca="true">IF(AND(INT(YEARFRAC(I479,TODAY()))&gt;=46,INT(YEARFRAC(I479,TODAY()))&lt;=50),INT(YEARFRAC(I479,TODAY())),"")</f>
        <v/>
      </c>
    </row>
    <row r="480" customFormat="false" ht="16.15" hidden="false" customHeight="false" outlineLevel="0" collapsed="false">
      <c r="O480" s="3"/>
      <c r="Z480" s="19"/>
      <c r="AA480" s="19"/>
      <c r="AB480" s="19"/>
      <c r="AC480" s="19"/>
      <c r="AE480" s="21" t="str">
        <f aca="true">IF(AND(INT(YEARFRAC(I480,TODAY()))&gt;=25,INT(YEARFRAC(I480,TODAY()))&lt;=35),INT(YEARFRAC(I480,TODAY())),"")</f>
        <v/>
      </c>
      <c r="AF480" s="21" t="str">
        <f aca="true">IF(AND(INT(YEARFRAC(I480,TODAY()))&gt;=36,INT(YEARFRAC(I480,TODAY()))&lt;=45),INT(YEARFRAC(I480,TODAY())),"")</f>
        <v/>
      </c>
      <c r="AG480" s="21" t="str">
        <f aca="true">IF(AND(INT(YEARFRAC(I480,TODAY()))&gt;=46,INT(YEARFRAC(I480,TODAY()))&lt;=50),INT(YEARFRAC(I480,TODAY())),"")</f>
        <v/>
      </c>
    </row>
    <row r="481" customFormat="false" ht="16.15" hidden="false" customHeight="false" outlineLevel="0" collapsed="false">
      <c r="O481" s="3"/>
      <c r="Z481" s="19"/>
      <c r="AA481" s="19"/>
      <c r="AB481" s="19"/>
      <c r="AC481" s="19"/>
      <c r="AE481" s="21" t="str">
        <f aca="true">IF(AND(INT(YEARFRAC(I481,TODAY()))&gt;=25,INT(YEARFRAC(I481,TODAY()))&lt;=35),INT(YEARFRAC(I481,TODAY())),"")</f>
        <v/>
      </c>
      <c r="AF481" s="21" t="str">
        <f aca="true">IF(AND(INT(YEARFRAC(I481,TODAY()))&gt;=36,INT(YEARFRAC(I481,TODAY()))&lt;=45),INT(YEARFRAC(I481,TODAY())),"")</f>
        <v/>
      </c>
      <c r="AG481" s="21" t="str">
        <f aca="true">IF(AND(INT(YEARFRAC(I481,TODAY()))&gt;=46,INT(YEARFRAC(I481,TODAY()))&lt;=50),INT(YEARFRAC(I481,TODAY())),"")</f>
        <v/>
      </c>
    </row>
    <row r="482" customFormat="false" ht="16.15" hidden="false" customHeight="false" outlineLevel="0" collapsed="false">
      <c r="O482" s="3"/>
      <c r="Z482" s="19"/>
      <c r="AA482" s="19"/>
      <c r="AB482" s="19"/>
      <c r="AC482" s="19"/>
      <c r="AE482" s="21" t="str">
        <f aca="true">IF(AND(INT(YEARFRAC(I482,TODAY()))&gt;=25,INT(YEARFRAC(I482,TODAY()))&lt;=35),INT(YEARFRAC(I482,TODAY())),"")</f>
        <v/>
      </c>
      <c r="AF482" s="21" t="str">
        <f aca="true">IF(AND(INT(YEARFRAC(I482,TODAY()))&gt;=36,INT(YEARFRAC(I482,TODAY()))&lt;=45),INT(YEARFRAC(I482,TODAY())),"")</f>
        <v/>
      </c>
      <c r="AG482" s="21" t="str">
        <f aca="true">IF(AND(INT(YEARFRAC(I482,TODAY()))&gt;=46,INT(YEARFRAC(I482,TODAY()))&lt;=50),INT(YEARFRAC(I482,TODAY())),"")</f>
        <v/>
      </c>
    </row>
    <row r="483" customFormat="false" ht="16.15" hidden="false" customHeight="false" outlineLevel="0" collapsed="false">
      <c r="O483" s="3"/>
      <c r="Z483" s="19"/>
      <c r="AA483" s="19"/>
      <c r="AB483" s="19"/>
      <c r="AC483" s="19"/>
      <c r="AE483" s="21" t="str">
        <f aca="true">IF(AND(INT(YEARFRAC(I483,TODAY()))&gt;=25,INT(YEARFRAC(I483,TODAY()))&lt;=35),INT(YEARFRAC(I483,TODAY())),"")</f>
        <v/>
      </c>
      <c r="AF483" s="21" t="str">
        <f aca="true">IF(AND(INT(YEARFRAC(I483,TODAY()))&gt;=36,INT(YEARFRAC(I483,TODAY()))&lt;=45),INT(YEARFRAC(I483,TODAY())),"")</f>
        <v/>
      </c>
      <c r="AG483" s="21" t="str">
        <f aca="true">IF(AND(INT(YEARFRAC(I483,TODAY()))&gt;=46,INT(YEARFRAC(I483,TODAY()))&lt;=50),INT(YEARFRAC(I483,TODAY())),"")</f>
        <v/>
      </c>
    </row>
    <row r="484" customFormat="false" ht="16.15" hidden="false" customHeight="false" outlineLevel="0" collapsed="false">
      <c r="O484" s="3"/>
      <c r="Z484" s="19"/>
      <c r="AA484" s="19"/>
      <c r="AB484" s="19"/>
      <c r="AC484" s="19"/>
      <c r="AE484" s="21" t="str">
        <f aca="true">IF(AND(INT(YEARFRAC(I484,TODAY()))&gt;=25,INT(YEARFRAC(I484,TODAY()))&lt;=35),INT(YEARFRAC(I484,TODAY())),"")</f>
        <v/>
      </c>
      <c r="AF484" s="21" t="str">
        <f aca="true">IF(AND(INT(YEARFRAC(I484,TODAY()))&gt;=36,INT(YEARFRAC(I484,TODAY()))&lt;=45),INT(YEARFRAC(I484,TODAY())),"")</f>
        <v/>
      </c>
      <c r="AG484" s="21" t="str">
        <f aca="true">IF(AND(INT(YEARFRAC(I484,TODAY()))&gt;=46,INT(YEARFRAC(I484,TODAY()))&lt;=50),INT(YEARFRAC(I484,TODAY())),"")</f>
        <v/>
      </c>
    </row>
    <row r="485" customFormat="false" ht="16.15" hidden="false" customHeight="false" outlineLevel="0" collapsed="false">
      <c r="O485" s="3"/>
      <c r="Z485" s="19"/>
      <c r="AA485" s="19"/>
      <c r="AB485" s="19"/>
      <c r="AC485" s="19"/>
      <c r="AE485" s="21" t="str">
        <f aca="true">IF(AND(INT(YEARFRAC(I485,TODAY()))&gt;=25,INT(YEARFRAC(I485,TODAY()))&lt;=35),INT(YEARFRAC(I485,TODAY())),"")</f>
        <v/>
      </c>
      <c r="AF485" s="21" t="str">
        <f aca="true">IF(AND(INT(YEARFRAC(I485,TODAY()))&gt;=36,INT(YEARFRAC(I485,TODAY()))&lt;=45),INT(YEARFRAC(I485,TODAY())),"")</f>
        <v/>
      </c>
      <c r="AG485" s="21" t="str">
        <f aca="true">IF(AND(INT(YEARFRAC(I485,TODAY()))&gt;=46,INT(YEARFRAC(I485,TODAY()))&lt;=50),INT(YEARFRAC(I485,TODAY())),"")</f>
        <v/>
      </c>
    </row>
    <row r="486" customFormat="false" ht="16.15" hidden="false" customHeight="false" outlineLevel="0" collapsed="false">
      <c r="O486" s="3"/>
      <c r="Z486" s="19"/>
      <c r="AA486" s="19"/>
      <c r="AB486" s="19"/>
      <c r="AC486" s="19"/>
      <c r="AE486" s="21" t="str">
        <f aca="true">IF(AND(INT(YEARFRAC(I486,TODAY()))&gt;=25,INT(YEARFRAC(I486,TODAY()))&lt;=35),INT(YEARFRAC(I486,TODAY())),"")</f>
        <v/>
      </c>
      <c r="AF486" s="21" t="str">
        <f aca="true">IF(AND(INT(YEARFRAC(I486,TODAY()))&gt;=36,INT(YEARFRAC(I486,TODAY()))&lt;=45),INT(YEARFRAC(I486,TODAY())),"")</f>
        <v/>
      </c>
      <c r="AG486" s="21" t="str">
        <f aca="true">IF(AND(INT(YEARFRAC(I486,TODAY()))&gt;=46,INT(YEARFRAC(I486,TODAY()))&lt;=50),INT(YEARFRAC(I486,TODAY())),"")</f>
        <v/>
      </c>
    </row>
    <row r="487" customFormat="false" ht="16.15" hidden="false" customHeight="false" outlineLevel="0" collapsed="false">
      <c r="O487" s="3"/>
      <c r="Z487" s="19"/>
      <c r="AA487" s="19"/>
      <c r="AB487" s="19"/>
      <c r="AC487" s="19"/>
      <c r="AE487" s="21" t="str">
        <f aca="true">IF(AND(INT(YEARFRAC(I487,TODAY()))&gt;=25,INT(YEARFRAC(I487,TODAY()))&lt;=35),INT(YEARFRAC(I487,TODAY())),"")</f>
        <v/>
      </c>
      <c r="AF487" s="21" t="str">
        <f aca="true">IF(AND(INT(YEARFRAC(I487,TODAY()))&gt;=36,INT(YEARFRAC(I487,TODAY()))&lt;=45),INT(YEARFRAC(I487,TODAY())),"")</f>
        <v/>
      </c>
      <c r="AG487" s="21" t="str">
        <f aca="true">IF(AND(INT(YEARFRAC(I487,TODAY()))&gt;=46,INT(YEARFRAC(I487,TODAY()))&lt;=50),INT(YEARFRAC(I487,TODAY())),"")</f>
        <v/>
      </c>
    </row>
    <row r="488" customFormat="false" ht="16.15" hidden="false" customHeight="false" outlineLevel="0" collapsed="false">
      <c r="O488" s="3"/>
      <c r="Z488" s="19"/>
      <c r="AA488" s="19"/>
      <c r="AB488" s="19"/>
      <c r="AC488" s="19"/>
      <c r="AE488" s="21" t="str">
        <f aca="true">IF(AND(INT(YEARFRAC(I488,TODAY()))&gt;=25,INT(YEARFRAC(I488,TODAY()))&lt;=35),INT(YEARFRAC(I488,TODAY())),"")</f>
        <v/>
      </c>
      <c r="AF488" s="21" t="str">
        <f aca="true">IF(AND(INT(YEARFRAC(I488,TODAY()))&gt;=36,INT(YEARFRAC(I488,TODAY()))&lt;=45),INT(YEARFRAC(I488,TODAY())),"")</f>
        <v/>
      </c>
      <c r="AG488" s="21" t="str">
        <f aca="true">IF(AND(INT(YEARFRAC(I488,TODAY()))&gt;=46,INT(YEARFRAC(I488,TODAY()))&lt;=50),INT(YEARFRAC(I488,TODAY())),"")</f>
        <v/>
      </c>
    </row>
    <row r="489" customFormat="false" ht="16.15" hidden="false" customHeight="false" outlineLevel="0" collapsed="false">
      <c r="O489" s="3"/>
      <c r="Z489" s="19"/>
      <c r="AA489" s="19"/>
      <c r="AB489" s="19"/>
      <c r="AC489" s="19"/>
      <c r="AE489" s="21" t="str">
        <f aca="true">IF(AND(INT(YEARFRAC(I489,TODAY()))&gt;=25,INT(YEARFRAC(I489,TODAY()))&lt;=35),INT(YEARFRAC(I489,TODAY())),"")</f>
        <v/>
      </c>
      <c r="AF489" s="21" t="str">
        <f aca="true">IF(AND(INT(YEARFRAC(I489,TODAY()))&gt;=36,INT(YEARFRAC(I489,TODAY()))&lt;=45),INT(YEARFRAC(I489,TODAY())),"")</f>
        <v/>
      </c>
      <c r="AG489" s="21" t="str">
        <f aca="true">IF(AND(INT(YEARFRAC(I489,TODAY()))&gt;=46,INT(YEARFRAC(I489,TODAY()))&lt;=50),INT(YEARFRAC(I489,TODAY())),"")</f>
        <v/>
      </c>
    </row>
    <row r="490" customFormat="false" ht="16.15" hidden="false" customHeight="false" outlineLevel="0" collapsed="false">
      <c r="O490" s="3"/>
      <c r="Z490" s="19"/>
      <c r="AA490" s="19"/>
      <c r="AB490" s="19"/>
      <c r="AC490" s="19"/>
      <c r="AE490" s="21" t="str">
        <f aca="true">IF(AND(INT(YEARFRAC(I490,TODAY()))&gt;=25,INT(YEARFRAC(I490,TODAY()))&lt;=35),INT(YEARFRAC(I490,TODAY())),"")</f>
        <v/>
      </c>
      <c r="AF490" s="21" t="str">
        <f aca="true">IF(AND(INT(YEARFRAC(I490,TODAY()))&gt;=36,INT(YEARFRAC(I490,TODAY()))&lt;=45),INT(YEARFRAC(I490,TODAY())),"")</f>
        <v/>
      </c>
      <c r="AG490" s="21" t="str">
        <f aca="true">IF(AND(INT(YEARFRAC(I490,TODAY()))&gt;=46,INT(YEARFRAC(I490,TODAY()))&lt;=50),INT(YEARFRAC(I490,TODAY())),"")</f>
        <v/>
      </c>
    </row>
    <row r="491" customFormat="false" ht="16.15" hidden="false" customHeight="false" outlineLevel="0" collapsed="false">
      <c r="O491" s="3"/>
      <c r="Z491" s="19"/>
      <c r="AA491" s="19"/>
      <c r="AB491" s="19"/>
      <c r="AC491" s="19"/>
      <c r="AE491" s="21" t="str">
        <f aca="true">IF(AND(INT(YEARFRAC(I491,TODAY()))&gt;=25,INT(YEARFRAC(I491,TODAY()))&lt;=35),INT(YEARFRAC(I491,TODAY())),"")</f>
        <v/>
      </c>
      <c r="AF491" s="21" t="str">
        <f aca="true">IF(AND(INT(YEARFRAC(I491,TODAY()))&gt;=36,INT(YEARFRAC(I491,TODAY()))&lt;=45),INT(YEARFRAC(I491,TODAY())),"")</f>
        <v/>
      </c>
      <c r="AG491" s="21" t="str">
        <f aca="true">IF(AND(INT(YEARFRAC(I491,TODAY()))&gt;=46,INT(YEARFRAC(I491,TODAY()))&lt;=50),INT(YEARFRAC(I491,TODAY())),"")</f>
        <v/>
      </c>
    </row>
    <row r="492" customFormat="false" ht="16.15" hidden="false" customHeight="false" outlineLevel="0" collapsed="false">
      <c r="O492" s="3"/>
      <c r="Z492" s="19"/>
      <c r="AA492" s="19"/>
      <c r="AB492" s="19"/>
      <c r="AC492" s="19"/>
      <c r="AE492" s="21" t="str">
        <f aca="true">IF(AND(INT(YEARFRAC(I492,TODAY()))&gt;=25,INT(YEARFRAC(I492,TODAY()))&lt;=35),INT(YEARFRAC(I492,TODAY())),"")</f>
        <v/>
      </c>
      <c r="AF492" s="21" t="str">
        <f aca="true">IF(AND(INT(YEARFRAC(I492,TODAY()))&gt;=36,INT(YEARFRAC(I492,TODAY()))&lt;=45),INT(YEARFRAC(I492,TODAY())),"")</f>
        <v/>
      </c>
      <c r="AG492" s="21" t="str">
        <f aca="true">IF(AND(INT(YEARFRAC(I492,TODAY()))&gt;=46,INT(YEARFRAC(I492,TODAY()))&lt;=50),INT(YEARFRAC(I492,TODAY())),"")</f>
        <v/>
      </c>
    </row>
    <row r="493" customFormat="false" ht="16.15" hidden="false" customHeight="false" outlineLevel="0" collapsed="false">
      <c r="O493" s="3"/>
      <c r="Z493" s="19"/>
      <c r="AA493" s="19"/>
      <c r="AB493" s="19"/>
      <c r="AC493" s="19"/>
      <c r="AE493" s="21" t="str">
        <f aca="true">IF(AND(INT(YEARFRAC(I493,TODAY()))&gt;=25,INT(YEARFRAC(I493,TODAY()))&lt;=35),INT(YEARFRAC(I493,TODAY())),"")</f>
        <v/>
      </c>
      <c r="AF493" s="21" t="str">
        <f aca="true">IF(AND(INT(YEARFRAC(I493,TODAY()))&gt;=36,INT(YEARFRAC(I493,TODAY()))&lt;=45),INT(YEARFRAC(I493,TODAY())),"")</f>
        <v/>
      </c>
      <c r="AG493" s="21" t="str">
        <f aca="true">IF(AND(INT(YEARFRAC(I493,TODAY()))&gt;=46,INT(YEARFRAC(I493,TODAY()))&lt;=50),INT(YEARFRAC(I493,TODAY())),"")</f>
        <v/>
      </c>
    </row>
    <row r="494" customFormat="false" ht="16.15" hidden="false" customHeight="false" outlineLevel="0" collapsed="false">
      <c r="O494" s="3"/>
      <c r="Z494" s="19"/>
      <c r="AA494" s="19"/>
      <c r="AB494" s="19"/>
      <c r="AC494" s="19"/>
      <c r="AE494" s="21" t="str">
        <f aca="true">IF(AND(INT(YEARFRAC(I494,TODAY()))&gt;=25,INT(YEARFRAC(I494,TODAY()))&lt;=35),INT(YEARFRAC(I494,TODAY())),"")</f>
        <v/>
      </c>
      <c r="AF494" s="21" t="str">
        <f aca="true">IF(AND(INT(YEARFRAC(I494,TODAY()))&gt;=36,INT(YEARFRAC(I494,TODAY()))&lt;=45),INT(YEARFRAC(I494,TODAY())),"")</f>
        <v/>
      </c>
      <c r="AG494" s="21" t="str">
        <f aca="true">IF(AND(INT(YEARFRAC(I494,TODAY()))&gt;=46,INT(YEARFRAC(I494,TODAY()))&lt;=50),INT(YEARFRAC(I494,TODAY())),"")</f>
        <v/>
      </c>
    </row>
    <row r="495" customFormat="false" ht="16.15" hidden="false" customHeight="false" outlineLevel="0" collapsed="false">
      <c r="O495" s="3"/>
      <c r="Z495" s="19"/>
      <c r="AA495" s="19"/>
      <c r="AB495" s="19"/>
      <c r="AC495" s="19"/>
      <c r="AE495" s="21" t="str">
        <f aca="true">IF(AND(INT(YEARFRAC(I495,TODAY()))&gt;=25,INT(YEARFRAC(I495,TODAY()))&lt;=35),INT(YEARFRAC(I495,TODAY())),"")</f>
        <v/>
      </c>
      <c r="AF495" s="21" t="str">
        <f aca="true">IF(AND(INT(YEARFRAC(I495,TODAY()))&gt;=36,INT(YEARFRAC(I495,TODAY()))&lt;=45),INT(YEARFRAC(I495,TODAY())),"")</f>
        <v/>
      </c>
      <c r="AG495" s="21" t="str">
        <f aca="true">IF(AND(INT(YEARFRAC(I495,TODAY()))&gt;=46,INT(YEARFRAC(I495,TODAY()))&lt;=50),INT(YEARFRAC(I495,TODAY())),"")</f>
        <v/>
      </c>
    </row>
    <row r="496" customFormat="false" ht="16.15" hidden="false" customHeight="false" outlineLevel="0" collapsed="false">
      <c r="O496" s="3"/>
      <c r="Z496" s="19"/>
      <c r="AA496" s="19"/>
      <c r="AB496" s="19"/>
      <c r="AC496" s="19"/>
      <c r="AE496" s="21" t="str">
        <f aca="true">IF(AND(INT(YEARFRAC(I496,TODAY()))&gt;=25,INT(YEARFRAC(I496,TODAY()))&lt;=35),INT(YEARFRAC(I496,TODAY())),"")</f>
        <v/>
      </c>
      <c r="AF496" s="21" t="str">
        <f aca="true">IF(AND(INT(YEARFRAC(I496,TODAY()))&gt;=36,INT(YEARFRAC(I496,TODAY()))&lt;=45),INT(YEARFRAC(I496,TODAY())),"")</f>
        <v/>
      </c>
      <c r="AG496" s="21" t="str">
        <f aca="true">IF(AND(INT(YEARFRAC(I496,TODAY()))&gt;=46,INT(YEARFRAC(I496,TODAY()))&lt;=50),INT(YEARFRAC(I496,TODAY())),"")</f>
        <v/>
      </c>
    </row>
    <row r="497" customFormat="false" ht="16.15" hidden="false" customHeight="false" outlineLevel="0" collapsed="false">
      <c r="O497" s="3"/>
      <c r="Z497" s="19"/>
      <c r="AA497" s="19"/>
      <c r="AB497" s="19"/>
      <c r="AC497" s="19"/>
      <c r="AE497" s="21" t="str">
        <f aca="true">IF(AND(INT(YEARFRAC(I497,TODAY()))&gt;=25,INT(YEARFRAC(I497,TODAY()))&lt;=35),INT(YEARFRAC(I497,TODAY())),"")</f>
        <v/>
      </c>
      <c r="AF497" s="21" t="str">
        <f aca="true">IF(AND(INT(YEARFRAC(I497,TODAY()))&gt;=36,INT(YEARFRAC(I497,TODAY()))&lt;=45),INT(YEARFRAC(I497,TODAY())),"")</f>
        <v/>
      </c>
      <c r="AG497" s="21" t="str">
        <f aca="true">IF(AND(INT(YEARFRAC(I497,TODAY()))&gt;=46,INT(YEARFRAC(I497,TODAY()))&lt;=50),INT(YEARFRAC(I497,TODAY())),"")</f>
        <v/>
      </c>
    </row>
    <row r="498" customFormat="false" ht="16.15" hidden="false" customHeight="false" outlineLevel="0" collapsed="false">
      <c r="O498" s="3"/>
      <c r="Z498" s="19"/>
      <c r="AA498" s="19"/>
      <c r="AB498" s="19"/>
      <c r="AC498" s="19"/>
      <c r="AE498" s="21" t="str">
        <f aca="true">IF(AND(INT(YEARFRAC(I498,TODAY()))&gt;=25,INT(YEARFRAC(I498,TODAY()))&lt;=35),INT(YEARFRAC(I498,TODAY())),"")</f>
        <v/>
      </c>
      <c r="AF498" s="21" t="str">
        <f aca="true">IF(AND(INT(YEARFRAC(I498,TODAY()))&gt;=36,INT(YEARFRAC(I498,TODAY()))&lt;=45),INT(YEARFRAC(I498,TODAY())),"")</f>
        <v/>
      </c>
      <c r="AG498" s="21" t="str">
        <f aca="true">IF(AND(INT(YEARFRAC(I498,TODAY()))&gt;=46,INT(YEARFRAC(I498,TODAY()))&lt;=50),INT(YEARFRAC(I498,TODAY())),"")</f>
        <v/>
      </c>
    </row>
    <row r="499" customFormat="false" ht="16.15" hidden="false" customHeight="false" outlineLevel="0" collapsed="false">
      <c r="Z499" s="19"/>
      <c r="AA499" s="19"/>
      <c r="AB499" s="19"/>
      <c r="AC499" s="19"/>
      <c r="AE499" s="21" t="str">
        <f aca="true">IF(AND(INT(YEARFRAC(I499,TODAY()))&gt;=25,INT(YEARFRAC(I499,TODAY()))&lt;=35),INT(YEARFRAC(I499,TODAY())),"")</f>
        <v/>
      </c>
      <c r="AF499" s="21" t="str">
        <f aca="true">IF(AND(INT(YEARFRAC(I499,TODAY()))&gt;=36,INT(YEARFRAC(I499,TODAY()))&lt;=45),INT(YEARFRAC(I499,TODAY())),"")</f>
        <v/>
      </c>
      <c r="AG499" s="21" t="str">
        <f aca="true">IF(AND(INT(YEARFRAC(I499,TODAY()))&gt;=46,INT(YEARFRAC(I499,TODAY()))&lt;=50),INT(YEARFRAC(I499,TODAY())),"")</f>
        <v/>
      </c>
    </row>
    <row r="500" customFormat="false" ht="16.5" hidden="false" customHeight="false" outlineLevel="0" collapsed="false">
      <c r="AC500" s="19"/>
      <c r="AE500" s="21"/>
      <c r="AF500" s="21"/>
      <c r="AG500" s="21"/>
    </row>
    <row r="501" customFormat="false" ht="15.75" hidden="false" customHeight="false" outlineLevel="0" collapsed="false">
      <c r="AC501" s="19"/>
    </row>
    <row r="502" customFormat="false" ht="15.75" hidden="false" customHeight="false" outlineLevel="0" collapsed="false">
      <c r="AC502" s="19"/>
    </row>
    <row r="503" customFormat="false" ht="15.75" hidden="false" customHeight="false" outlineLevel="0" collapsed="false">
      <c r="AC503" s="19"/>
    </row>
    <row r="504" customFormat="false" ht="15.75" hidden="false" customHeight="false" outlineLevel="0" collapsed="false">
      <c r="AC504" s="19"/>
    </row>
    <row r="505" customFormat="false" ht="15.75" hidden="false" customHeight="false" outlineLevel="0" collapsed="false">
      <c r="AC505" s="19"/>
    </row>
    <row r="506" customFormat="false" ht="15.75" hidden="false" customHeight="false" outlineLevel="0" collapsed="false">
      <c r="AC506" s="19"/>
    </row>
    <row r="507" customFormat="false" ht="15.75" hidden="false" customHeight="false" outlineLevel="0" collapsed="false">
      <c r="AC507" s="19"/>
    </row>
    <row r="508" customFormat="false" ht="15.75" hidden="false" customHeight="false" outlineLevel="0" collapsed="false">
      <c r="AC508" s="19"/>
    </row>
    <row r="509" customFormat="false" ht="15.75" hidden="false" customHeight="false" outlineLevel="0" collapsed="false">
      <c r="AC509" s="19"/>
    </row>
    <row r="510" customFormat="false" ht="15.75" hidden="false" customHeight="false" outlineLevel="0" collapsed="false">
      <c r="AC510" s="19"/>
    </row>
    <row r="511" customFormat="false" ht="15.75" hidden="false" customHeight="false" outlineLevel="0" collapsed="false">
      <c r="AC511" s="19"/>
    </row>
  </sheetData>
  <autoFilter ref="A11:AH183">
    <sortState ref="A12:AH183">
      <sortCondition ref="A12:A183" customList="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W10"/>
    <mergeCell ref="X10:X11"/>
    <mergeCell ref="Y10:Y11"/>
    <mergeCell ref="Z10:Z11"/>
    <mergeCell ref="AA10:AA11"/>
    <mergeCell ref="AB10:AB11"/>
    <mergeCell ref="AC10:AC11"/>
    <mergeCell ref="AD10:AD11"/>
  </mergeCells>
  <dataValidations count="8">
    <dataValidation allowBlank="true" errorStyle="stop" operator="between" promptTitle="Виберіть рівень освіти" showDropDown="false" showErrorMessage="true" showInputMessage="true" sqref="O86:O87 O89:O96 O141:O142 O144:O150 O175:O176 O178:O179" type="list">
      <formula1>0</formula1>
      <formula2>0</formula2>
    </dataValidation>
    <dataValidation allowBlank="true" errorStyle="stop" operator="between" showDropDown="false" showErrorMessage="true" showInputMessage="true" sqref="O180:O498" type="list">
      <formula1>Settings!$A$1:$A$4</formula1>
      <formula2>0</formula2>
    </dataValidation>
    <dataValidation allowBlank="true" errorStyle="stop" operator="between" promptTitle="Виберіть рівень освіти" showDropDown="false" showErrorMessage="true" showInputMessage="true" sqref="O12:O44" type="list">
      <formula1>Settings!$A$1:$A$4</formula1>
      <formula2>0</formula2>
    </dataValidation>
    <dataValidation allowBlank="true" errorStyle="stop" operator="between" promptTitle="Виберіть висновок ВЛК" showDropDown="false" showErrorMessage="true" showInputMessage="true" sqref="AB180:AB499" type="list">
      <formula1>Settings!$C$1:$C$3</formula1>
      <formula2>0</formula2>
    </dataValidation>
    <dataValidation allowBlank="true" errorStyle="stop" operator="between" showDropDown="false" showErrorMessage="true" showInputMessage="true" sqref="G12:G44 G180:G611" type="list">
      <formula1>Settings!$D$1:$D$609</formula1>
      <formula2>0</formula2>
    </dataValidation>
    <dataValidation allowBlank="true" errorStyle="stop" operator="between" showDropDown="false" showErrorMessage="true" showInputMessage="true" sqref="D1:D44 D180:D1499" type="list">
      <formula1>Settings!$K$1:$K$12</formula1>
      <formula2>0</formula2>
    </dataValidation>
    <dataValidation allowBlank="true" errorStyle="stop" operator="between" showDropDown="false" showErrorMessage="true" showInputMessage="true" sqref="AC12:AC44 AC180:AC511" type="list">
      <formula1>Settings!$L$1:$L$8</formula1>
      <formula2>0</formula2>
    </dataValidation>
    <dataValidation allowBlank="true" errorStyle="stop" operator="between" showDropDown="false" showErrorMessage="true" showInputMessage="true" sqref="AB12:AB44" type="list">
      <formula1>Settings!$C$1:$C$3</formula1>
      <formula2>0</formula2>
    </dataValidation>
  </dataValidations>
  <printOptions headings="false" gridLines="false" gridLinesSet="true" horizontalCentered="false" verticalCentered="false"/>
  <pageMargins left="0.39375" right="0.39375" top="0.7875" bottom="0.393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64"/>
  <sheetViews>
    <sheetView showFormulas="false" showGridLines="true" showRowColHeaders="true" showZeros="true" rightToLeft="false" tabSelected="false" showOutlineSymbols="true" defaultGridColor="true" view="normal" topLeftCell="D2" colorId="64" zoomScale="100" zoomScaleNormal="100" zoomScalePageLayoutView="100" workbookViewId="0">
      <selection pane="topLeft" activeCell="C2" activeCellId="0" sqref="C2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11.67"/>
    <col collapsed="false" customWidth="true" hidden="false" outlineLevel="0" max="3" min="3" style="0" width="18.34"/>
    <col collapsed="false" customWidth="true" hidden="false" outlineLevel="0" max="4" min="4" style="0" width="17.5"/>
    <col collapsed="false" customWidth="true" hidden="false" outlineLevel="0" max="5" min="5" style="0" width="16.16"/>
    <col collapsed="false" customWidth="true" hidden="false" outlineLevel="0" max="7" min="6" style="0" width="39.33"/>
    <col collapsed="false" customWidth="true" hidden="false" outlineLevel="0" max="8" min="8" style="0" width="17.33"/>
    <col collapsed="false" customWidth="true" hidden="false" outlineLevel="0" max="9" min="9" style="0" width="29.66"/>
    <col collapsed="false" customWidth="true" hidden="false" outlineLevel="0" max="10" min="10" style="0" width="16.16"/>
    <col collapsed="false" customWidth="true" hidden="false" outlineLevel="0" max="11" min="11" style="0" width="19.67"/>
    <col collapsed="false" customWidth="true" hidden="false" outlineLevel="0" max="12" min="12" style="0" width="11.5"/>
  </cols>
  <sheetData>
    <row r="1" customFormat="false" ht="35.05" hidden="false" customHeight="false" outlineLevel="0" collapsed="false">
      <c r="A1" s="29" t="s">
        <v>328</v>
      </c>
      <c r="C1" s="29" t="s">
        <v>58</v>
      </c>
      <c r="J1" s="0" t="s">
        <v>1859</v>
      </c>
      <c r="K1" s="0" t="s">
        <v>43</v>
      </c>
      <c r="L1" s="0" t="s">
        <v>806</v>
      </c>
    </row>
    <row r="2" customFormat="false" ht="158.2" hidden="false" customHeight="false" outlineLevel="0" collapsed="false">
      <c r="A2" s="29" t="s">
        <v>295</v>
      </c>
      <c r="C2" s="29" t="s">
        <v>179</v>
      </c>
      <c r="E2" s="0" t="s">
        <v>1860</v>
      </c>
      <c r="F2" s="0" t="s">
        <v>1861</v>
      </c>
      <c r="G2" s="0" t="s">
        <v>1862</v>
      </c>
      <c r="H2" s="0" t="s">
        <v>1859</v>
      </c>
      <c r="I2" s="0" t="s">
        <v>1863</v>
      </c>
      <c r="J2" s="0" t="s">
        <v>1864</v>
      </c>
      <c r="K2" s="0" t="s">
        <v>180</v>
      </c>
      <c r="L2" s="0" t="s">
        <v>193</v>
      </c>
    </row>
    <row r="3" customFormat="false" ht="180.55" hidden="false" customHeight="false" outlineLevel="0" collapsed="false">
      <c r="A3" s="29" t="s">
        <v>51</v>
      </c>
      <c r="C3" s="29" t="s">
        <v>1435</v>
      </c>
      <c r="E3" s="0" t="s">
        <v>1860</v>
      </c>
      <c r="F3" s="0" t="s">
        <v>1865</v>
      </c>
      <c r="G3" s="0" t="s">
        <v>1866</v>
      </c>
      <c r="H3" s="0" t="s">
        <v>1859</v>
      </c>
      <c r="I3" s="0" t="s">
        <v>1863</v>
      </c>
      <c r="J3" s="0" t="s">
        <v>1867</v>
      </c>
      <c r="K3" s="0" t="s">
        <v>503</v>
      </c>
      <c r="L3" s="0" t="s">
        <v>134</v>
      </c>
    </row>
    <row r="4" customFormat="false" ht="15" hidden="false" customHeight="false" outlineLevel="0" collapsed="false">
      <c r="A4" s="0" t="s">
        <v>93</v>
      </c>
      <c r="E4" s="0" t="s">
        <v>1860</v>
      </c>
      <c r="F4" s="0" t="s">
        <v>1868</v>
      </c>
      <c r="G4" s="0" t="s">
        <v>1869</v>
      </c>
      <c r="H4" s="0" t="s">
        <v>1859</v>
      </c>
      <c r="I4" s="0" t="s">
        <v>1863</v>
      </c>
      <c r="J4" s="0" t="s">
        <v>1870</v>
      </c>
      <c r="K4" s="0" t="s">
        <v>355</v>
      </c>
      <c r="L4" s="0" t="s">
        <v>111</v>
      </c>
    </row>
    <row r="5" customFormat="false" ht="15" hidden="false" customHeight="false" outlineLevel="0" collapsed="false">
      <c r="E5" s="0" t="s">
        <v>1860</v>
      </c>
      <c r="F5" s="0" t="s">
        <v>1871</v>
      </c>
      <c r="G5" s="0" t="s">
        <v>809</v>
      </c>
      <c r="H5" s="0" t="s">
        <v>1859</v>
      </c>
      <c r="I5" s="0" t="s">
        <v>1863</v>
      </c>
      <c r="J5" s="0" t="s">
        <v>1872</v>
      </c>
      <c r="K5" s="0" t="s">
        <v>99</v>
      </c>
      <c r="L5" s="0" t="s">
        <v>433</v>
      </c>
    </row>
    <row r="6" customFormat="false" ht="15" hidden="false" customHeight="false" outlineLevel="0" collapsed="false">
      <c r="E6" s="0" t="s">
        <v>1860</v>
      </c>
      <c r="F6" s="0" t="s">
        <v>1873</v>
      </c>
      <c r="G6" s="0" t="s">
        <v>1874</v>
      </c>
      <c r="H6" s="0" t="s">
        <v>1859</v>
      </c>
      <c r="I6" s="0" t="s">
        <v>1863</v>
      </c>
      <c r="J6" s="0" t="s">
        <v>1875</v>
      </c>
      <c r="K6" s="0" t="s">
        <v>1876</v>
      </c>
      <c r="L6" s="0" t="s">
        <v>59</v>
      </c>
    </row>
    <row r="7" customFormat="false" ht="15" hidden="false" customHeight="false" outlineLevel="0" collapsed="false">
      <c r="E7" s="0" t="s">
        <v>1860</v>
      </c>
      <c r="F7" s="0" t="s">
        <v>1877</v>
      </c>
      <c r="G7" s="0" t="s">
        <v>1878</v>
      </c>
      <c r="H7" s="0" t="s">
        <v>1859</v>
      </c>
      <c r="I7" s="0" t="s">
        <v>1863</v>
      </c>
      <c r="J7" s="0" t="s">
        <v>1879</v>
      </c>
      <c r="K7" s="0" t="s">
        <v>1880</v>
      </c>
      <c r="L7" s="0" t="s">
        <v>344</v>
      </c>
    </row>
    <row r="8" customFormat="false" ht="15" hidden="false" customHeight="false" outlineLevel="0" collapsed="false">
      <c r="E8" s="0" t="s">
        <v>1860</v>
      </c>
      <c r="F8" s="0" t="s">
        <v>1881</v>
      </c>
      <c r="G8" s="0" t="s">
        <v>631</v>
      </c>
      <c r="H8" s="0" t="s">
        <v>1859</v>
      </c>
      <c r="I8" s="0" t="s">
        <v>1863</v>
      </c>
      <c r="J8" s="0" t="s">
        <v>1882</v>
      </c>
      <c r="K8" s="0" t="s">
        <v>1883</v>
      </c>
      <c r="L8" s="0" t="s">
        <v>742</v>
      </c>
    </row>
    <row r="9" customFormat="false" ht="15" hidden="false" customHeight="false" outlineLevel="0" collapsed="false">
      <c r="E9" s="0" t="s">
        <v>1860</v>
      </c>
      <c r="F9" s="0" t="s">
        <v>1884</v>
      </c>
      <c r="G9" s="0" t="s">
        <v>75</v>
      </c>
      <c r="H9" s="0" t="s">
        <v>1859</v>
      </c>
      <c r="I9" s="0" t="s">
        <v>1863</v>
      </c>
      <c r="J9" s="0" t="s">
        <v>1885</v>
      </c>
      <c r="K9" s="0" t="s">
        <v>953</v>
      </c>
    </row>
    <row r="10" customFormat="false" ht="15" hidden="false" customHeight="false" outlineLevel="0" collapsed="false">
      <c r="E10" s="0" t="s">
        <v>1860</v>
      </c>
      <c r="F10" s="0" t="s">
        <v>1886</v>
      </c>
      <c r="G10" s="0" t="s">
        <v>1887</v>
      </c>
      <c r="H10" s="0" t="s">
        <v>1859</v>
      </c>
      <c r="I10" s="0" t="s">
        <v>1863</v>
      </c>
      <c r="J10" s="0" t="s">
        <v>1888</v>
      </c>
      <c r="K10" s="0" t="s">
        <v>1889</v>
      </c>
    </row>
    <row r="11" customFormat="false" ht="15" hidden="false" customHeight="false" outlineLevel="0" collapsed="false">
      <c r="E11" s="0" t="s">
        <v>1860</v>
      </c>
      <c r="F11" s="0" t="s">
        <v>1890</v>
      </c>
      <c r="G11" s="0" t="s">
        <v>1891</v>
      </c>
      <c r="H11" s="0" t="s">
        <v>1859</v>
      </c>
      <c r="I11" s="0" t="s">
        <v>1863</v>
      </c>
      <c r="J11" s="0" t="s">
        <v>1892</v>
      </c>
      <c r="K11" s="0" t="s">
        <v>1893</v>
      </c>
    </row>
    <row r="12" customFormat="false" ht="15" hidden="false" customHeight="false" outlineLevel="0" collapsed="false">
      <c r="E12" s="0" t="s">
        <v>1860</v>
      </c>
      <c r="F12" s="0" t="s">
        <v>1894</v>
      </c>
      <c r="G12" s="0" t="s">
        <v>1895</v>
      </c>
      <c r="H12" s="0" t="s">
        <v>1859</v>
      </c>
      <c r="I12" s="0" t="s">
        <v>1863</v>
      </c>
      <c r="J12" s="0" t="s">
        <v>1896</v>
      </c>
      <c r="K12" s="0" t="s">
        <v>1897</v>
      </c>
    </row>
    <row r="13" customFormat="false" ht="15" hidden="false" customHeight="false" outlineLevel="0" collapsed="false">
      <c r="E13" s="0" t="s">
        <v>1860</v>
      </c>
      <c r="F13" s="0" t="s">
        <v>1898</v>
      </c>
      <c r="G13" s="0" t="s">
        <v>1899</v>
      </c>
      <c r="H13" s="0" t="s">
        <v>1859</v>
      </c>
      <c r="I13" s="0" t="s">
        <v>1863</v>
      </c>
      <c r="J13" s="0" t="s">
        <v>1900</v>
      </c>
    </row>
    <row r="14" customFormat="false" ht="15" hidden="false" customHeight="false" outlineLevel="0" collapsed="false">
      <c r="E14" s="0" t="s">
        <v>1860</v>
      </c>
      <c r="F14" s="0" t="s">
        <v>1901</v>
      </c>
      <c r="G14" s="0" t="s">
        <v>1902</v>
      </c>
      <c r="H14" s="0" t="s">
        <v>1859</v>
      </c>
      <c r="I14" s="0" t="s">
        <v>1863</v>
      </c>
      <c r="J14" s="0" t="s">
        <v>1903</v>
      </c>
    </row>
    <row r="15" customFormat="false" ht="15" hidden="false" customHeight="false" outlineLevel="0" collapsed="false">
      <c r="E15" s="0" t="s">
        <v>1860</v>
      </c>
      <c r="F15" s="0" t="s">
        <v>1904</v>
      </c>
      <c r="G15" s="0" t="s">
        <v>1905</v>
      </c>
      <c r="H15" s="0" t="s">
        <v>1859</v>
      </c>
      <c r="I15" s="0" t="s">
        <v>1863</v>
      </c>
      <c r="J15" s="0" t="s">
        <v>1906</v>
      </c>
    </row>
    <row r="16" customFormat="false" ht="15" hidden="false" customHeight="false" outlineLevel="0" collapsed="false">
      <c r="E16" s="0" t="s">
        <v>1860</v>
      </c>
      <c r="F16" s="0" t="s">
        <v>1907</v>
      </c>
      <c r="G16" s="0" t="s">
        <v>1908</v>
      </c>
      <c r="H16" s="0" t="s">
        <v>1859</v>
      </c>
      <c r="I16" s="0" t="s">
        <v>1863</v>
      </c>
      <c r="J16" s="0" t="s">
        <v>1909</v>
      </c>
    </row>
    <row r="17" customFormat="false" ht="15" hidden="false" customHeight="false" outlineLevel="0" collapsed="false">
      <c r="E17" s="0" t="s">
        <v>1860</v>
      </c>
      <c r="F17" s="0" t="s">
        <v>1910</v>
      </c>
      <c r="G17" s="0" t="s">
        <v>1911</v>
      </c>
      <c r="H17" s="0" t="s">
        <v>1859</v>
      </c>
      <c r="I17" s="0" t="s">
        <v>1863</v>
      </c>
      <c r="J17" s="0" t="s">
        <v>1912</v>
      </c>
    </row>
    <row r="18" customFormat="false" ht="15" hidden="false" customHeight="false" outlineLevel="0" collapsed="false">
      <c r="E18" s="0" t="s">
        <v>1860</v>
      </c>
      <c r="F18" s="0" t="s">
        <v>1913</v>
      </c>
      <c r="G18" s="0" t="s">
        <v>1914</v>
      </c>
      <c r="H18" s="0" t="s">
        <v>1859</v>
      </c>
      <c r="I18" s="0" t="s">
        <v>1863</v>
      </c>
      <c r="J18" s="0" t="s">
        <v>1915</v>
      </c>
    </row>
    <row r="19" customFormat="false" ht="15" hidden="false" customHeight="false" outlineLevel="0" collapsed="false">
      <c r="E19" s="0" t="s">
        <v>1860</v>
      </c>
      <c r="F19" s="0" t="s">
        <v>1916</v>
      </c>
      <c r="G19" s="0" t="s">
        <v>1917</v>
      </c>
      <c r="H19" s="0" t="s">
        <v>1859</v>
      </c>
      <c r="I19" s="0" t="s">
        <v>1863</v>
      </c>
      <c r="J19" s="0" t="s">
        <v>1918</v>
      </c>
    </row>
    <row r="20" customFormat="false" ht="15" hidden="false" customHeight="false" outlineLevel="0" collapsed="false">
      <c r="E20" s="0" t="s">
        <v>1860</v>
      </c>
      <c r="F20" s="0" t="s">
        <v>1919</v>
      </c>
      <c r="G20" s="0" t="s">
        <v>1920</v>
      </c>
      <c r="H20" s="0" t="s">
        <v>1859</v>
      </c>
      <c r="I20" s="0" t="s">
        <v>1863</v>
      </c>
      <c r="J20" s="0" t="s">
        <v>1921</v>
      </c>
    </row>
    <row r="21" customFormat="false" ht="15" hidden="false" customHeight="false" outlineLevel="0" collapsed="false">
      <c r="E21" s="0" t="s">
        <v>1860</v>
      </c>
      <c r="F21" s="0" t="s">
        <v>1922</v>
      </c>
      <c r="G21" s="0" t="s">
        <v>1923</v>
      </c>
      <c r="H21" s="0" t="s">
        <v>1859</v>
      </c>
      <c r="I21" s="0" t="s">
        <v>1863</v>
      </c>
      <c r="J21" s="0" t="s">
        <v>1924</v>
      </c>
    </row>
    <row r="22" customFormat="false" ht="15" hidden="false" customHeight="false" outlineLevel="0" collapsed="false">
      <c r="E22" s="0" t="s">
        <v>1860</v>
      </c>
      <c r="F22" s="0" t="s">
        <v>1925</v>
      </c>
      <c r="G22" s="0" t="s">
        <v>1755</v>
      </c>
      <c r="H22" s="0" t="s">
        <v>1859</v>
      </c>
      <c r="I22" s="0" t="s">
        <v>1863</v>
      </c>
      <c r="J22" s="0" t="s">
        <v>789</v>
      </c>
    </row>
    <row r="23" customFormat="false" ht="15" hidden="false" customHeight="false" outlineLevel="0" collapsed="false">
      <c r="E23" s="0" t="s">
        <v>1860</v>
      </c>
      <c r="F23" s="0" t="s">
        <v>1926</v>
      </c>
      <c r="G23" s="0" t="s">
        <v>277</v>
      </c>
      <c r="H23" s="0" t="s">
        <v>1859</v>
      </c>
      <c r="I23" s="0" t="s">
        <v>1863</v>
      </c>
      <c r="J23" s="0" t="s">
        <v>1927</v>
      </c>
    </row>
    <row r="24" customFormat="false" ht="15" hidden="false" customHeight="false" outlineLevel="0" collapsed="false">
      <c r="E24" s="0" t="s">
        <v>1860</v>
      </c>
      <c r="F24" s="0" t="s">
        <v>1928</v>
      </c>
      <c r="G24" s="0" t="s">
        <v>1929</v>
      </c>
      <c r="H24" s="0" t="s">
        <v>1859</v>
      </c>
      <c r="I24" s="0" t="s">
        <v>1863</v>
      </c>
      <c r="J24" s="0" t="s">
        <v>1930</v>
      </c>
    </row>
    <row r="25" customFormat="false" ht="15" hidden="false" customHeight="false" outlineLevel="0" collapsed="false">
      <c r="E25" s="0" t="s">
        <v>1860</v>
      </c>
      <c r="F25" s="0" t="s">
        <v>1931</v>
      </c>
      <c r="G25" s="0" t="s">
        <v>1932</v>
      </c>
      <c r="H25" s="0" t="s">
        <v>1859</v>
      </c>
      <c r="I25" s="0" t="s">
        <v>1863</v>
      </c>
      <c r="J25" s="0" t="s">
        <v>1933</v>
      </c>
    </row>
    <row r="26" customFormat="false" ht="15" hidden="false" customHeight="false" outlineLevel="0" collapsed="false">
      <c r="E26" s="0" t="s">
        <v>1860</v>
      </c>
      <c r="F26" s="0" t="s">
        <v>1934</v>
      </c>
      <c r="G26" s="0" t="s">
        <v>87</v>
      </c>
      <c r="H26" s="0" t="s">
        <v>1859</v>
      </c>
      <c r="I26" s="0" t="s">
        <v>1863</v>
      </c>
    </row>
    <row r="27" customFormat="false" ht="15" hidden="false" customHeight="false" outlineLevel="0" collapsed="false">
      <c r="E27" s="0" t="s">
        <v>1860</v>
      </c>
      <c r="F27" s="0" t="s">
        <v>1935</v>
      </c>
      <c r="G27" s="0" t="s">
        <v>1936</v>
      </c>
      <c r="H27" s="0" t="s">
        <v>1859</v>
      </c>
      <c r="I27" s="0" t="s">
        <v>1863</v>
      </c>
    </row>
    <row r="28" customFormat="false" ht="15" hidden="false" customHeight="false" outlineLevel="0" collapsed="false">
      <c r="E28" s="0" t="s">
        <v>1864</v>
      </c>
      <c r="F28" s="0" t="s">
        <v>1937</v>
      </c>
      <c r="G28" s="0" t="s">
        <v>1938</v>
      </c>
      <c r="H28" s="0" t="s">
        <v>1939</v>
      </c>
      <c r="I28" s="0" t="s">
        <v>1940</v>
      </c>
    </row>
    <row r="29" customFormat="false" ht="15" hidden="false" customHeight="false" outlineLevel="0" collapsed="false">
      <c r="E29" s="0" t="s">
        <v>1864</v>
      </c>
      <c r="F29" s="0" t="s">
        <v>1941</v>
      </c>
      <c r="G29" s="0" t="s">
        <v>1942</v>
      </c>
      <c r="H29" s="0" t="s">
        <v>1939</v>
      </c>
      <c r="I29" s="0" t="s">
        <v>1940</v>
      </c>
    </row>
    <row r="30" customFormat="false" ht="15" hidden="false" customHeight="false" outlineLevel="0" collapsed="false">
      <c r="E30" s="0" t="s">
        <v>1864</v>
      </c>
      <c r="F30" s="0" t="s">
        <v>1943</v>
      </c>
      <c r="G30" s="0" t="s">
        <v>1944</v>
      </c>
      <c r="H30" s="0" t="s">
        <v>1939</v>
      </c>
      <c r="I30" s="0" t="s">
        <v>1940</v>
      </c>
    </row>
    <row r="31" customFormat="false" ht="15" hidden="false" customHeight="false" outlineLevel="0" collapsed="false">
      <c r="E31" s="0" t="s">
        <v>1864</v>
      </c>
      <c r="F31" s="0" t="s">
        <v>1945</v>
      </c>
      <c r="G31" s="0" t="s">
        <v>1946</v>
      </c>
      <c r="H31" s="0" t="s">
        <v>1939</v>
      </c>
      <c r="I31" s="0" t="s">
        <v>1940</v>
      </c>
    </row>
    <row r="32" customFormat="false" ht="15" hidden="false" customHeight="false" outlineLevel="0" collapsed="false">
      <c r="E32" s="0" t="s">
        <v>1864</v>
      </c>
      <c r="F32" s="0" t="s">
        <v>1947</v>
      </c>
      <c r="G32" s="0" t="s">
        <v>1948</v>
      </c>
      <c r="H32" s="0" t="s">
        <v>1939</v>
      </c>
      <c r="I32" s="0" t="s">
        <v>1940</v>
      </c>
    </row>
    <row r="33" customFormat="false" ht="15" hidden="false" customHeight="false" outlineLevel="0" collapsed="false">
      <c r="E33" s="0" t="s">
        <v>1864</v>
      </c>
      <c r="F33" s="0" t="s">
        <v>1949</v>
      </c>
      <c r="G33" s="0" t="s">
        <v>1950</v>
      </c>
      <c r="H33" s="0" t="s">
        <v>1939</v>
      </c>
      <c r="I33" s="0" t="s">
        <v>1940</v>
      </c>
    </row>
    <row r="34" customFormat="false" ht="15" hidden="false" customHeight="false" outlineLevel="0" collapsed="false">
      <c r="E34" s="0" t="s">
        <v>1864</v>
      </c>
      <c r="F34" s="0" t="s">
        <v>1951</v>
      </c>
      <c r="G34" s="0" t="s">
        <v>1952</v>
      </c>
      <c r="H34" s="0" t="s">
        <v>1939</v>
      </c>
      <c r="I34" s="0" t="s">
        <v>1940</v>
      </c>
    </row>
    <row r="35" customFormat="false" ht="15" hidden="false" customHeight="false" outlineLevel="0" collapsed="false">
      <c r="E35" s="0" t="s">
        <v>1864</v>
      </c>
      <c r="F35" s="0" t="s">
        <v>1953</v>
      </c>
      <c r="G35" s="0" t="s">
        <v>1954</v>
      </c>
      <c r="H35" s="0" t="s">
        <v>1939</v>
      </c>
      <c r="I35" s="0" t="s">
        <v>1940</v>
      </c>
    </row>
    <row r="36" customFormat="false" ht="15" hidden="false" customHeight="false" outlineLevel="0" collapsed="false">
      <c r="E36" s="0" t="s">
        <v>1864</v>
      </c>
      <c r="F36" s="0" t="s">
        <v>1955</v>
      </c>
      <c r="G36" s="0" t="s">
        <v>1956</v>
      </c>
      <c r="H36" s="0" t="s">
        <v>1939</v>
      </c>
      <c r="I36" s="0" t="s">
        <v>1940</v>
      </c>
    </row>
    <row r="37" customFormat="false" ht="15" hidden="false" customHeight="false" outlineLevel="0" collapsed="false">
      <c r="E37" s="0" t="s">
        <v>1864</v>
      </c>
      <c r="F37" s="0" t="s">
        <v>1957</v>
      </c>
      <c r="G37" s="0" t="s">
        <v>1958</v>
      </c>
      <c r="H37" s="0" t="s">
        <v>1939</v>
      </c>
      <c r="I37" s="0" t="s">
        <v>1940</v>
      </c>
    </row>
    <row r="38" customFormat="false" ht="15" hidden="false" customHeight="false" outlineLevel="0" collapsed="false">
      <c r="E38" s="0" t="s">
        <v>1864</v>
      </c>
      <c r="F38" s="0" t="s">
        <v>1959</v>
      </c>
      <c r="G38" s="0" t="s">
        <v>1960</v>
      </c>
      <c r="H38" s="0" t="s">
        <v>1939</v>
      </c>
      <c r="I38" s="0" t="s">
        <v>1940</v>
      </c>
    </row>
    <row r="39" customFormat="false" ht="15" hidden="false" customHeight="false" outlineLevel="0" collapsed="false">
      <c r="E39" s="0" t="s">
        <v>1864</v>
      </c>
      <c r="F39" s="0" t="s">
        <v>1961</v>
      </c>
      <c r="G39" s="0" t="s">
        <v>1962</v>
      </c>
      <c r="H39" s="0" t="s">
        <v>1939</v>
      </c>
      <c r="I39" s="0" t="s">
        <v>1940</v>
      </c>
    </row>
    <row r="40" customFormat="false" ht="15" hidden="false" customHeight="false" outlineLevel="0" collapsed="false">
      <c r="E40" s="0" t="s">
        <v>1864</v>
      </c>
      <c r="F40" s="0" t="s">
        <v>1963</v>
      </c>
      <c r="G40" s="0" t="s">
        <v>1964</v>
      </c>
      <c r="H40" s="0" t="s">
        <v>1939</v>
      </c>
      <c r="I40" s="0" t="s">
        <v>1940</v>
      </c>
    </row>
    <row r="41" customFormat="false" ht="15" hidden="false" customHeight="false" outlineLevel="0" collapsed="false">
      <c r="E41" s="0" t="s">
        <v>1864</v>
      </c>
      <c r="F41" s="0" t="s">
        <v>1965</v>
      </c>
      <c r="G41" s="0" t="s">
        <v>1966</v>
      </c>
      <c r="H41" s="0" t="s">
        <v>1939</v>
      </c>
      <c r="I41" s="0" t="s">
        <v>1940</v>
      </c>
    </row>
    <row r="42" customFormat="false" ht="15" hidden="false" customHeight="false" outlineLevel="0" collapsed="false">
      <c r="E42" s="0" t="s">
        <v>1864</v>
      </c>
      <c r="F42" s="0" t="s">
        <v>1967</v>
      </c>
      <c r="G42" s="0" t="s">
        <v>1968</v>
      </c>
      <c r="H42" s="0" t="s">
        <v>1939</v>
      </c>
      <c r="I42" s="0" t="s">
        <v>1940</v>
      </c>
    </row>
    <row r="43" customFormat="false" ht="15" hidden="false" customHeight="false" outlineLevel="0" collapsed="false">
      <c r="E43" s="0" t="s">
        <v>1864</v>
      </c>
      <c r="F43" s="0" t="s">
        <v>1969</v>
      </c>
      <c r="G43" s="0" t="s">
        <v>1970</v>
      </c>
      <c r="H43" s="0" t="s">
        <v>1939</v>
      </c>
      <c r="I43" s="0" t="s">
        <v>1940</v>
      </c>
    </row>
    <row r="44" customFormat="false" ht="15" hidden="false" customHeight="false" outlineLevel="0" collapsed="false">
      <c r="E44" s="0" t="s">
        <v>1864</v>
      </c>
      <c r="F44" s="0" t="s">
        <v>1971</v>
      </c>
      <c r="G44" s="0" t="s">
        <v>1972</v>
      </c>
      <c r="H44" s="0" t="s">
        <v>1939</v>
      </c>
      <c r="I44" s="0" t="s">
        <v>1940</v>
      </c>
    </row>
    <row r="45" customFormat="false" ht="15" hidden="false" customHeight="false" outlineLevel="0" collapsed="false">
      <c r="E45" s="0" t="s">
        <v>1867</v>
      </c>
      <c r="F45" s="0" t="s">
        <v>1973</v>
      </c>
      <c r="G45" s="0" t="s">
        <v>1974</v>
      </c>
      <c r="H45" s="0" t="s">
        <v>1975</v>
      </c>
      <c r="I45" s="0" t="s">
        <v>1976</v>
      </c>
    </row>
    <row r="46" customFormat="false" ht="15" hidden="false" customHeight="false" outlineLevel="0" collapsed="false">
      <c r="E46" s="0" t="s">
        <v>1867</v>
      </c>
      <c r="F46" s="0" t="s">
        <v>1977</v>
      </c>
      <c r="G46" s="0" t="s">
        <v>1978</v>
      </c>
      <c r="H46" s="0" t="s">
        <v>1975</v>
      </c>
      <c r="I46" s="0" t="s">
        <v>1976</v>
      </c>
    </row>
    <row r="47" customFormat="false" ht="15" hidden="false" customHeight="false" outlineLevel="0" collapsed="false">
      <c r="E47" s="0" t="s">
        <v>1867</v>
      </c>
      <c r="F47" s="0" t="s">
        <v>1979</v>
      </c>
      <c r="G47" s="0" t="s">
        <v>1980</v>
      </c>
      <c r="H47" s="0" t="s">
        <v>1975</v>
      </c>
      <c r="I47" s="0" t="s">
        <v>1976</v>
      </c>
    </row>
    <row r="48" customFormat="false" ht="15" hidden="false" customHeight="false" outlineLevel="0" collapsed="false">
      <c r="E48" s="0" t="s">
        <v>1867</v>
      </c>
      <c r="F48" s="0" t="s">
        <v>1981</v>
      </c>
      <c r="G48" s="0" t="s">
        <v>1982</v>
      </c>
      <c r="H48" s="0" t="s">
        <v>1975</v>
      </c>
      <c r="I48" s="0" t="s">
        <v>1976</v>
      </c>
    </row>
    <row r="49" customFormat="false" ht="15" hidden="false" customHeight="false" outlineLevel="0" collapsed="false">
      <c r="E49" s="0" t="s">
        <v>1867</v>
      </c>
      <c r="F49" s="0" t="s">
        <v>1983</v>
      </c>
      <c r="G49" s="0" t="s">
        <v>1984</v>
      </c>
      <c r="H49" s="0" t="s">
        <v>1975</v>
      </c>
      <c r="I49" s="0" t="s">
        <v>1976</v>
      </c>
    </row>
    <row r="50" customFormat="false" ht="15" hidden="false" customHeight="false" outlineLevel="0" collapsed="false">
      <c r="E50" s="0" t="s">
        <v>1867</v>
      </c>
      <c r="F50" s="0" t="s">
        <v>1985</v>
      </c>
      <c r="G50" s="0" t="s">
        <v>1986</v>
      </c>
      <c r="H50" s="0" t="s">
        <v>1975</v>
      </c>
      <c r="I50" s="0" t="s">
        <v>1976</v>
      </c>
    </row>
    <row r="51" customFormat="false" ht="15" hidden="false" customHeight="false" outlineLevel="0" collapsed="false">
      <c r="E51" s="0" t="s">
        <v>1867</v>
      </c>
      <c r="F51" s="0" t="s">
        <v>1987</v>
      </c>
      <c r="G51" s="0" t="s">
        <v>1988</v>
      </c>
      <c r="H51" s="0" t="s">
        <v>1975</v>
      </c>
      <c r="I51" s="0" t="s">
        <v>1976</v>
      </c>
    </row>
    <row r="52" customFormat="false" ht="15" hidden="false" customHeight="false" outlineLevel="0" collapsed="false">
      <c r="E52" s="0" t="s">
        <v>1867</v>
      </c>
      <c r="F52" s="0" t="s">
        <v>1989</v>
      </c>
      <c r="G52" s="0" t="s">
        <v>1990</v>
      </c>
      <c r="H52" s="0" t="s">
        <v>1975</v>
      </c>
      <c r="I52" s="0" t="s">
        <v>1976</v>
      </c>
    </row>
    <row r="53" customFormat="false" ht="15" hidden="false" customHeight="false" outlineLevel="0" collapsed="false">
      <c r="E53" s="0" t="s">
        <v>1867</v>
      </c>
      <c r="F53" s="0" t="s">
        <v>1991</v>
      </c>
      <c r="G53" s="0" t="s">
        <v>1992</v>
      </c>
      <c r="H53" s="0" t="s">
        <v>1975</v>
      </c>
      <c r="I53" s="0" t="s">
        <v>1976</v>
      </c>
    </row>
    <row r="54" customFormat="false" ht="15" hidden="false" customHeight="false" outlineLevel="0" collapsed="false">
      <c r="E54" s="0" t="s">
        <v>1867</v>
      </c>
      <c r="F54" s="0" t="s">
        <v>1993</v>
      </c>
      <c r="G54" s="0" t="s">
        <v>1994</v>
      </c>
      <c r="H54" s="0" t="s">
        <v>1975</v>
      </c>
      <c r="I54" s="0" t="s">
        <v>1976</v>
      </c>
    </row>
    <row r="55" customFormat="false" ht="15" hidden="false" customHeight="false" outlineLevel="0" collapsed="false">
      <c r="E55" s="0" t="s">
        <v>1867</v>
      </c>
      <c r="F55" s="0" t="s">
        <v>1995</v>
      </c>
      <c r="G55" s="0" t="s">
        <v>1996</v>
      </c>
      <c r="H55" s="0" t="s">
        <v>1975</v>
      </c>
      <c r="I55" s="0" t="s">
        <v>1976</v>
      </c>
    </row>
    <row r="56" customFormat="false" ht="15" hidden="false" customHeight="false" outlineLevel="0" collapsed="false">
      <c r="E56" s="0" t="s">
        <v>1867</v>
      </c>
      <c r="F56" s="0" t="s">
        <v>1997</v>
      </c>
      <c r="G56" s="0" t="s">
        <v>1998</v>
      </c>
      <c r="H56" s="0" t="s">
        <v>1975</v>
      </c>
      <c r="I56" s="0" t="s">
        <v>1976</v>
      </c>
    </row>
    <row r="57" customFormat="false" ht="15" hidden="false" customHeight="false" outlineLevel="0" collapsed="false">
      <c r="D57" s="0" t="s">
        <v>1999</v>
      </c>
      <c r="E57" s="0" t="s">
        <v>1867</v>
      </c>
      <c r="F57" s="0" t="s">
        <v>2000</v>
      </c>
      <c r="G57" s="0" t="s">
        <v>2001</v>
      </c>
      <c r="H57" s="0" t="s">
        <v>1975</v>
      </c>
      <c r="I57" s="0" t="s">
        <v>1976</v>
      </c>
    </row>
    <row r="58" customFormat="false" ht="15" hidden="false" customHeight="false" outlineLevel="0" collapsed="false">
      <c r="D58" s="0" t="s">
        <v>1999</v>
      </c>
      <c r="E58" s="0" t="s">
        <v>1867</v>
      </c>
      <c r="F58" s="0" t="s">
        <v>2002</v>
      </c>
      <c r="G58" s="0" t="s">
        <v>2003</v>
      </c>
      <c r="H58" s="0" t="s">
        <v>1975</v>
      </c>
      <c r="I58" s="0" t="s">
        <v>1976</v>
      </c>
    </row>
    <row r="59" customFormat="false" ht="15" hidden="false" customHeight="false" outlineLevel="0" collapsed="false">
      <c r="E59" s="0" t="s">
        <v>1867</v>
      </c>
      <c r="F59" s="0" t="s">
        <v>2004</v>
      </c>
      <c r="G59" s="0" t="s">
        <v>2005</v>
      </c>
      <c r="H59" s="0" t="s">
        <v>1975</v>
      </c>
      <c r="I59" s="0" t="s">
        <v>1976</v>
      </c>
    </row>
    <row r="60" customFormat="false" ht="15" hidden="false" customHeight="false" outlineLevel="0" collapsed="false">
      <c r="E60" s="0" t="s">
        <v>1867</v>
      </c>
      <c r="F60" s="0" t="s">
        <v>2006</v>
      </c>
      <c r="G60" s="0" t="s">
        <v>2007</v>
      </c>
      <c r="H60" s="0" t="s">
        <v>1975</v>
      </c>
      <c r="I60" s="0" t="s">
        <v>1976</v>
      </c>
    </row>
    <row r="61" customFormat="false" ht="15" hidden="false" customHeight="false" outlineLevel="0" collapsed="false">
      <c r="E61" s="0" t="s">
        <v>1867</v>
      </c>
      <c r="F61" s="0" t="s">
        <v>2008</v>
      </c>
      <c r="G61" s="0" t="s">
        <v>2009</v>
      </c>
      <c r="H61" s="0" t="s">
        <v>1975</v>
      </c>
      <c r="I61" s="0" t="s">
        <v>1976</v>
      </c>
    </row>
    <row r="62" customFormat="false" ht="15" hidden="false" customHeight="false" outlineLevel="0" collapsed="false">
      <c r="E62" s="0" t="s">
        <v>1867</v>
      </c>
      <c r="F62" s="0" t="s">
        <v>2010</v>
      </c>
      <c r="G62" s="0" t="s">
        <v>2011</v>
      </c>
      <c r="H62" s="0" t="s">
        <v>1975</v>
      </c>
      <c r="I62" s="0" t="s">
        <v>1976</v>
      </c>
    </row>
    <row r="63" customFormat="false" ht="15" hidden="false" customHeight="false" outlineLevel="0" collapsed="false">
      <c r="E63" s="0" t="s">
        <v>1867</v>
      </c>
      <c r="F63" s="0" t="s">
        <v>2012</v>
      </c>
      <c r="G63" s="0" t="s">
        <v>2013</v>
      </c>
      <c r="H63" s="0" t="s">
        <v>1975</v>
      </c>
      <c r="I63" s="0" t="s">
        <v>1976</v>
      </c>
    </row>
    <row r="64" customFormat="false" ht="15" hidden="false" customHeight="false" outlineLevel="0" collapsed="false">
      <c r="E64" s="0" t="s">
        <v>1867</v>
      </c>
      <c r="F64" s="0" t="s">
        <v>2014</v>
      </c>
      <c r="G64" s="0" t="s">
        <v>2015</v>
      </c>
      <c r="H64" s="0" t="s">
        <v>1975</v>
      </c>
      <c r="I64" s="0" t="s">
        <v>1976</v>
      </c>
    </row>
    <row r="65" customFormat="false" ht="15" hidden="false" customHeight="false" outlineLevel="0" collapsed="false">
      <c r="E65" s="0" t="s">
        <v>1867</v>
      </c>
      <c r="F65" s="0" t="s">
        <v>2016</v>
      </c>
      <c r="G65" s="0" t="s">
        <v>2017</v>
      </c>
      <c r="H65" s="0" t="s">
        <v>1975</v>
      </c>
      <c r="I65" s="0" t="s">
        <v>1976</v>
      </c>
    </row>
    <row r="66" customFormat="false" ht="15" hidden="false" customHeight="false" outlineLevel="0" collapsed="false">
      <c r="E66" s="0" t="s">
        <v>1867</v>
      </c>
      <c r="F66" s="0" t="s">
        <v>2018</v>
      </c>
      <c r="G66" s="0" t="s">
        <v>2019</v>
      </c>
      <c r="H66" s="0" t="s">
        <v>1975</v>
      </c>
      <c r="I66" s="0" t="s">
        <v>1976</v>
      </c>
    </row>
    <row r="67" customFormat="false" ht="15" hidden="false" customHeight="false" outlineLevel="0" collapsed="false">
      <c r="E67" s="0" t="s">
        <v>1867</v>
      </c>
      <c r="F67" s="0" t="s">
        <v>2020</v>
      </c>
      <c r="G67" s="0" t="s">
        <v>2021</v>
      </c>
      <c r="H67" s="0" t="s">
        <v>1975</v>
      </c>
      <c r="I67" s="0" t="s">
        <v>1976</v>
      </c>
    </row>
    <row r="68" customFormat="false" ht="15" hidden="false" customHeight="false" outlineLevel="0" collapsed="false">
      <c r="D68" s="0" t="s">
        <v>1999</v>
      </c>
      <c r="E68" s="0" t="s">
        <v>1867</v>
      </c>
      <c r="F68" s="0" t="s">
        <v>2022</v>
      </c>
      <c r="G68" s="0" t="s">
        <v>2023</v>
      </c>
      <c r="H68" s="0" t="s">
        <v>1975</v>
      </c>
      <c r="I68" s="0" t="s">
        <v>1976</v>
      </c>
    </row>
    <row r="69" customFormat="false" ht="15" hidden="false" customHeight="false" outlineLevel="0" collapsed="false">
      <c r="E69" s="0" t="s">
        <v>1867</v>
      </c>
      <c r="F69" s="0" t="s">
        <v>2024</v>
      </c>
      <c r="G69" s="0" t="s">
        <v>2025</v>
      </c>
      <c r="H69" s="0" t="s">
        <v>1975</v>
      </c>
      <c r="I69" s="0" t="s">
        <v>1976</v>
      </c>
    </row>
    <row r="70" customFormat="false" ht="15" hidden="false" customHeight="false" outlineLevel="0" collapsed="false">
      <c r="E70" s="0" t="s">
        <v>1867</v>
      </c>
      <c r="F70" s="0" t="s">
        <v>2026</v>
      </c>
      <c r="G70" s="0" t="s">
        <v>2027</v>
      </c>
      <c r="H70" s="0" t="s">
        <v>1975</v>
      </c>
      <c r="I70" s="0" t="s">
        <v>1976</v>
      </c>
    </row>
    <row r="71" customFormat="false" ht="15" hidden="false" customHeight="false" outlineLevel="0" collapsed="false">
      <c r="E71" s="0" t="s">
        <v>1867</v>
      </c>
      <c r="F71" s="0" t="s">
        <v>2028</v>
      </c>
      <c r="G71" s="0" t="s">
        <v>2027</v>
      </c>
      <c r="H71" s="0" t="s">
        <v>1975</v>
      </c>
      <c r="I71" s="0" t="s">
        <v>1976</v>
      </c>
    </row>
    <row r="72" customFormat="false" ht="15" hidden="false" customHeight="false" outlineLevel="0" collapsed="false">
      <c r="E72" s="0" t="s">
        <v>1867</v>
      </c>
      <c r="F72" s="0" t="s">
        <v>2029</v>
      </c>
      <c r="G72" s="0" t="s">
        <v>2030</v>
      </c>
      <c r="H72" s="0" t="s">
        <v>1975</v>
      </c>
      <c r="I72" s="0" t="s">
        <v>1976</v>
      </c>
    </row>
    <row r="73" customFormat="false" ht="15" hidden="false" customHeight="false" outlineLevel="0" collapsed="false">
      <c r="E73" s="0" t="s">
        <v>1867</v>
      </c>
      <c r="F73" s="0" t="s">
        <v>2031</v>
      </c>
      <c r="G73" s="0" t="s">
        <v>2032</v>
      </c>
      <c r="H73" s="0" t="s">
        <v>1975</v>
      </c>
      <c r="I73" s="0" t="s">
        <v>1976</v>
      </c>
    </row>
    <row r="74" customFormat="false" ht="15" hidden="false" customHeight="false" outlineLevel="0" collapsed="false">
      <c r="E74" s="0" t="s">
        <v>1867</v>
      </c>
      <c r="F74" s="0" t="s">
        <v>2033</v>
      </c>
      <c r="G74" s="0" t="s">
        <v>2034</v>
      </c>
      <c r="H74" s="0" t="s">
        <v>1975</v>
      </c>
      <c r="I74" s="0" t="s">
        <v>1976</v>
      </c>
    </row>
    <row r="75" customFormat="false" ht="15" hidden="false" customHeight="false" outlineLevel="0" collapsed="false">
      <c r="E75" s="0" t="s">
        <v>1867</v>
      </c>
      <c r="F75" s="0" t="s">
        <v>2035</v>
      </c>
      <c r="G75" s="0" t="s">
        <v>2036</v>
      </c>
      <c r="H75" s="0" t="s">
        <v>1975</v>
      </c>
      <c r="I75" s="0" t="s">
        <v>1976</v>
      </c>
    </row>
    <row r="76" customFormat="false" ht="15" hidden="false" customHeight="false" outlineLevel="0" collapsed="false">
      <c r="E76" s="0" t="s">
        <v>1867</v>
      </c>
      <c r="F76" s="0" t="s">
        <v>2037</v>
      </c>
      <c r="G76" s="0" t="s">
        <v>2038</v>
      </c>
      <c r="H76" s="0" t="s">
        <v>1975</v>
      </c>
      <c r="I76" s="0" t="s">
        <v>1976</v>
      </c>
    </row>
    <row r="77" customFormat="false" ht="15" hidden="false" customHeight="false" outlineLevel="0" collapsed="false">
      <c r="E77" s="0" t="s">
        <v>1867</v>
      </c>
      <c r="F77" s="0" t="s">
        <v>2008</v>
      </c>
      <c r="G77" s="0" t="s">
        <v>2009</v>
      </c>
      <c r="H77" s="0" t="s">
        <v>1975</v>
      </c>
      <c r="I77" s="0" t="s">
        <v>1976</v>
      </c>
    </row>
    <row r="78" customFormat="false" ht="15" hidden="false" customHeight="false" outlineLevel="0" collapsed="false">
      <c r="E78" s="0" t="s">
        <v>1867</v>
      </c>
      <c r="F78" s="0" t="s">
        <v>2039</v>
      </c>
      <c r="G78" s="0" t="s">
        <v>2040</v>
      </c>
      <c r="H78" s="0" t="s">
        <v>1975</v>
      </c>
      <c r="I78" s="0" t="s">
        <v>1976</v>
      </c>
    </row>
    <row r="79" customFormat="false" ht="15" hidden="false" customHeight="false" outlineLevel="0" collapsed="false">
      <c r="E79" s="0" t="s">
        <v>1867</v>
      </c>
      <c r="F79" s="0" t="s">
        <v>2041</v>
      </c>
      <c r="G79" s="0" t="s">
        <v>2042</v>
      </c>
      <c r="H79" s="0" t="s">
        <v>1975</v>
      </c>
      <c r="I79" s="0" t="s">
        <v>1976</v>
      </c>
    </row>
    <row r="80" customFormat="false" ht="15" hidden="false" customHeight="false" outlineLevel="0" collapsed="false">
      <c r="E80" s="0" t="s">
        <v>1867</v>
      </c>
      <c r="F80" s="0" t="s">
        <v>2043</v>
      </c>
      <c r="G80" s="0" t="s">
        <v>2044</v>
      </c>
      <c r="H80" s="0" t="s">
        <v>1975</v>
      </c>
      <c r="I80" s="0" t="s">
        <v>1976</v>
      </c>
    </row>
    <row r="81" customFormat="false" ht="15" hidden="false" customHeight="false" outlineLevel="0" collapsed="false">
      <c r="E81" s="0" t="s">
        <v>1867</v>
      </c>
      <c r="F81" s="0" t="s">
        <v>2045</v>
      </c>
      <c r="G81" s="0" t="s">
        <v>2046</v>
      </c>
      <c r="H81" s="0" t="s">
        <v>1975</v>
      </c>
      <c r="I81" s="0" t="s">
        <v>1976</v>
      </c>
    </row>
    <row r="82" customFormat="false" ht="15" hidden="false" customHeight="false" outlineLevel="0" collapsed="false">
      <c r="E82" s="0" t="s">
        <v>1867</v>
      </c>
      <c r="F82" s="0" t="s">
        <v>2047</v>
      </c>
      <c r="G82" s="0" t="s">
        <v>2048</v>
      </c>
      <c r="H82" s="0" t="s">
        <v>1975</v>
      </c>
      <c r="I82" s="0" t="s">
        <v>1976</v>
      </c>
    </row>
    <row r="83" customFormat="false" ht="15" hidden="false" customHeight="false" outlineLevel="0" collapsed="false">
      <c r="E83" s="0" t="s">
        <v>1867</v>
      </c>
      <c r="F83" s="0" t="s">
        <v>2049</v>
      </c>
      <c r="G83" s="0" t="s">
        <v>2050</v>
      </c>
      <c r="H83" s="0" t="s">
        <v>1975</v>
      </c>
      <c r="I83" s="0" t="s">
        <v>1976</v>
      </c>
    </row>
    <row r="84" customFormat="false" ht="15" hidden="false" customHeight="false" outlineLevel="0" collapsed="false">
      <c r="E84" s="0" t="s">
        <v>1867</v>
      </c>
      <c r="F84" s="0" t="s">
        <v>2051</v>
      </c>
      <c r="G84" s="0" t="s">
        <v>2052</v>
      </c>
      <c r="H84" s="0" t="s">
        <v>1975</v>
      </c>
      <c r="I84" s="0" t="s">
        <v>1976</v>
      </c>
    </row>
    <row r="85" customFormat="false" ht="15" hidden="false" customHeight="false" outlineLevel="0" collapsed="false">
      <c r="E85" s="0" t="s">
        <v>1867</v>
      </c>
      <c r="F85" s="0" t="s">
        <v>2053</v>
      </c>
      <c r="G85" s="0" t="s">
        <v>2054</v>
      </c>
      <c r="H85" s="0" t="s">
        <v>1975</v>
      </c>
      <c r="I85" s="0" t="s">
        <v>1976</v>
      </c>
    </row>
    <row r="86" customFormat="false" ht="15" hidden="false" customHeight="false" outlineLevel="0" collapsed="false">
      <c r="E86" s="0" t="s">
        <v>1867</v>
      </c>
      <c r="F86" s="0" t="s">
        <v>2055</v>
      </c>
      <c r="G86" s="0" t="s">
        <v>2056</v>
      </c>
      <c r="H86" s="0" t="s">
        <v>1975</v>
      </c>
      <c r="I86" s="0" t="s">
        <v>1976</v>
      </c>
    </row>
    <row r="87" customFormat="false" ht="15" hidden="false" customHeight="false" outlineLevel="0" collapsed="false">
      <c r="E87" s="0" t="s">
        <v>1870</v>
      </c>
      <c r="F87" s="0" t="s">
        <v>2057</v>
      </c>
      <c r="G87" s="0" t="s">
        <v>2058</v>
      </c>
      <c r="H87" s="0" t="s">
        <v>2059</v>
      </c>
      <c r="I87" s="0" t="s">
        <v>2060</v>
      </c>
    </row>
    <row r="88" customFormat="false" ht="15" hidden="false" customHeight="false" outlineLevel="0" collapsed="false">
      <c r="E88" s="0" t="s">
        <v>1870</v>
      </c>
      <c r="F88" s="0" t="s">
        <v>2061</v>
      </c>
      <c r="G88" s="0" t="s">
        <v>2062</v>
      </c>
      <c r="H88" s="0" t="s">
        <v>2059</v>
      </c>
      <c r="I88" s="0" t="s">
        <v>2060</v>
      </c>
    </row>
    <row r="89" customFormat="false" ht="15" hidden="false" customHeight="false" outlineLevel="0" collapsed="false">
      <c r="E89" s="0" t="s">
        <v>1870</v>
      </c>
      <c r="F89" s="0" t="s">
        <v>2063</v>
      </c>
      <c r="G89" s="0" t="s">
        <v>2064</v>
      </c>
      <c r="H89" s="0" t="s">
        <v>2059</v>
      </c>
      <c r="I89" s="0" t="s">
        <v>2060</v>
      </c>
    </row>
    <row r="90" customFormat="false" ht="15" hidden="false" customHeight="false" outlineLevel="0" collapsed="false">
      <c r="E90" s="0" t="s">
        <v>1870</v>
      </c>
      <c r="F90" s="0" t="s">
        <v>2065</v>
      </c>
      <c r="G90" s="0" t="s">
        <v>2066</v>
      </c>
      <c r="H90" s="0" t="s">
        <v>2059</v>
      </c>
      <c r="I90" s="0" t="s">
        <v>2060</v>
      </c>
    </row>
    <row r="91" customFormat="false" ht="15" hidden="false" customHeight="false" outlineLevel="0" collapsed="false">
      <c r="E91" s="0" t="s">
        <v>1870</v>
      </c>
      <c r="F91" s="0" t="s">
        <v>2067</v>
      </c>
      <c r="G91" s="0" t="s">
        <v>2068</v>
      </c>
      <c r="H91" s="0" t="s">
        <v>2059</v>
      </c>
      <c r="I91" s="0" t="s">
        <v>2060</v>
      </c>
    </row>
    <row r="92" customFormat="false" ht="15" hidden="false" customHeight="false" outlineLevel="0" collapsed="false">
      <c r="E92" s="0" t="s">
        <v>1870</v>
      </c>
      <c r="F92" s="0" t="s">
        <v>2069</v>
      </c>
      <c r="G92" s="0" t="s">
        <v>2070</v>
      </c>
      <c r="H92" s="0" t="s">
        <v>2059</v>
      </c>
      <c r="I92" s="0" t="s">
        <v>2060</v>
      </c>
    </row>
    <row r="93" customFormat="false" ht="15" hidden="false" customHeight="false" outlineLevel="0" collapsed="false">
      <c r="E93" s="0" t="s">
        <v>1870</v>
      </c>
      <c r="F93" s="0" t="s">
        <v>2071</v>
      </c>
      <c r="G93" s="0" t="s">
        <v>2072</v>
      </c>
      <c r="H93" s="0" t="s">
        <v>2059</v>
      </c>
      <c r="I93" s="0" t="s">
        <v>2060</v>
      </c>
    </row>
    <row r="94" customFormat="false" ht="15" hidden="false" customHeight="false" outlineLevel="0" collapsed="false">
      <c r="E94" s="0" t="s">
        <v>1870</v>
      </c>
      <c r="F94" s="0" t="s">
        <v>2073</v>
      </c>
      <c r="G94" s="0" t="s">
        <v>2074</v>
      </c>
      <c r="H94" s="0" t="s">
        <v>2059</v>
      </c>
      <c r="I94" s="0" t="s">
        <v>2060</v>
      </c>
    </row>
    <row r="95" customFormat="false" ht="15" hidden="false" customHeight="false" outlineLevel="0" collapsed="false">
      <c r="E95" s="0" t="s">
        <v>1870</v>
      </c>
      <c r="F95" s="0" t="s">
        <v>2075</v>
      </c>
      <c r="G95" s="0" t="s">
        <v>2076</v>
      </c>
      <c r="H95" s="0" t="s">
        <v>2059</v>
      </c>
      <c r="I95" s="0" t="s">
        <v>2060</v>
      </c>
    </row>
    <row r="96" customFormat="false" ht="15" hidden="false" customHeight="false" outlineLevel="0" collapsed="false">
      <c r="E96" s="0" t="s">
        <v>1872</v>
      </c>
      <c r="F96" s="0" t="s">
        <v>2077</v>
      </c>
      <c r="G96" s="0" t="s">
        <v>2078</v>
      </c>
      <c r="H96" s="0" t="s">
        <v>2079</v>
      </c>
      <c r="I96" s="0" t="s">
        <v>2080</v>
      </c>
    </row>
    <row r="97" customFormat="false" ht="15" hidden="false" customHeight="false" outlineLevel="0" collapsed="false">
      <c r="E97" s="0" t="s">
        <v>1872</v>
      </c>
      <c r="F97" s="0" t="s">
        <v>2081</v>
      </c>
      <c r="G97" s="0" t="s">
        <v>2082</v>
      </c>
      <c r="H97" s="0" t="s">
        <v>2079</v>
      </c>
      <c r="I97" s="0" t="s">
        <v>2080</v>
      </c>
    </row>
    <row r="98" customFormat="false" ht="15" hidden="false" customHeight="false" outlineLevel="0" collapsed="false">
      <c r="E98" s="0" t="s">
        <v>1872</v>
      </c>
      <c r="F98" s="0" t="s">
        <v>2083</v>
      </c>
      <c r="G98" s="0" t="s">
        <v>2084</v>
      </c>
      <c r="H98" s="0" t="s">
        <v>2079</v>
      </c>
      <c r="I98" s="0" t="s">
        <v>2080</v>
      </c>
    </row>
    <row r="99" customFormat="false" ht="15" hidden="false" customHeight="false" outlineLevel="0" collapsed="false">
      <c r="E99" s="0" t="s">
        <v>1872</v>
      </c>
      <c r="F99" s="0" t="s">
        <v>2085</v>
      </c>
      <c r="G99" s="0" t="s">
        <v>2086</v>
      </c>
      <c r="H99" s="0" t="s">
        <v>2079</v>
      </c>
      <c r="I99" s="0" t="s">
        <v>2080</v>
      </c>
    </row>
    <row r="100" customFormat="false" ht="15" hidden="false" customHeight="false" outlineLevel="0" collapsed="false">
      <c r="E100" s="0" t="s">
        <v>1872</v>
      </c>
      <c r="F100" s="0" t="s">
        <v>2087</v>
      </c>
      <c r="G100" s="0" t="s">
        <v>2088</v>
      </c>
      <c r="H100" s="0" t="s">
        <v>2079</v>
      </c>
      <c r="I100" s="0" t="s">
        <v>2080</v>
      </c>
    </row>
    <row r="101" customFormat="false" ht="15" hidden="false" customHeight="false" outlineLevel="0" collapsed="false">
      <c r="E101" s="0" t="s">
        <v>1872</v>
      </c>
      <c r="F101" s="0" t="s">
        <v>2089</v>
      </c>
      <c r="G101" s="0" t="s">
        <v>2090</v>
      </c>
      <c r="H101" s="0" t="s">
        <v>2079</v>
      </c>
      <c r="I101" s="0" t="s">
        <v>2080</v>
      </c>
    </row>
    <row r="102" customFormat="false" ht="15" hidden="false" customHeight="false" outlineLevel="0" collapsed="false">
      <c r="E102" s="0" t="s">
        <v>1872</v>
      </c>
      <c r="F102" s="0" t="s">
        <v>2091</v>
      </c>
      <c r="G102" s="0" t="s">
        <v>2092</v>
      </c>
      <c r="H102" s="0" t="s">
        <v>2079</v>
      </c>
      <c r="I102" s="0" t="s">
        <v>2080</v>
      </c>
    </row>
    <row r="103" customFormat="false" ht="15" hidden="false" customHeight="false" outlineLevel="0" collapsed="false">
      <c r="E103" s="0" t="s">
        <v>1872</v>
      </c>
      <c r="F103" s="0" t="s">
        <v>2093</v>
      </c>
      <c r="G103" s="0" t="s">
        <v>2094</v>
      </c>
      <c r="H103" s="0" t="s">
        <v>2079</v>
      </c>
      <c r="I103" s="0" t="s">
        <v>2080</v>
      </c>
    </row>
    <row r="104" customFormat="false" ht="15" hidden="false" customHeight="false" outlineLevel="0" collapsed="false">
      <c r="E104" s="0" t="s">
        <v>1872</v>
      </c>
      <c r="F104" s="0" t="s">
        <v>2095</v>
      </c>
      <c r="G104" s="0" t="s">
        <v>2096</v>
      </c>
      <c r="H104" s="0" t="s">
        <v>2079</v>
      </c>
      <c r="I104" s="0" t="s">
        <v>2080</v>
      </c>
    </row>
    <row r="105" customFormat="false" ht="15" hidden="false" customHeight="false" outlineLevel="0" collapsed="false">
      <c r="E105" s="0" t="s">
        <v>1872</v>
      </c>
      <c r="F105" s="0" t="s">
        <v>2097</v>
      </c>
      <c r="G105" s="0" t="s">
        <v>2098</v>
      </c>
      <c r="H105" s="0" t="s">
        <v>2079</v>
      </c>
      <c r="I105" s="0" t="s">
        <v>2080</v>
      </c>
    </row>
    <row r="106" customFormat="false" ht="15" hidden="false" customHeight="false" outlineLevel="0" collapsed="false">
      <c r="E106" s="0" t="s">
        <v>1872</v>
      </c>
      <c r="F106" s="0" t="s">
        <v>2099</v>
      </c>
      <c r="G106" s="0" t="s">
        <v>2100</v>
      </c>
      <c r="H106" s="0" t="s">
        <v>2079</v>
      </c>
      <c r="I106" s="0" t="s">
        <v>2080</v>
      </c>
    </row>
    <row r="107" customFormat="false" ht="15" hidden="false" customHeight="false" outlineLevel="0" collapsed="false">
      <c r="E107" s="0" t="s">
        <v>1872</v>
      </c>
      <c r="F107" s="0" t="s">
        <v>2101</v>
      </c>
      <c r="G107" s="0" t="s">
        <v>289</v>
      </c>
      <c r="H107" s="0" t="s">
        <v>2079</v>
      </c>
      <c r="I107" s="0" t="s">
        <v>2080</v>
      </c>
    </row>
    <row r="108" customFormat="false" ht="15" hidden="false" customHeight="false" outlineLevel="0" collapsed="false">
      <c r="E108" s="0" t="s">
        <v>1872</v>
      </c>
      <c r="F108" s="0" t="s">
        <v>2102</v>
      </c>
      <c r="G108" s="0" t="s">
        <v>2103</v>
      </c>
      <c r="H108" s="0" t="s">
        <v>2079</v>
      </c>
      <c r="I108" s="0" t="s">
        <v>2080</v>
      </c>
    </row>
    <row r="109" customFormat="false" ht="15" hidden="false" customHeight="false" outlineLevel="0" collapsed="false">
      <c r="E109" s="0" t="s">
        <v>1872</v>
      </c>
      <c r="F109" s="0" t="s">
        <v>2104</v>
      </c>
      <c r="G109" s="0" t="s">
        <v>45</v>
      </c>
      <c r="H109" s="0" t="s">
        <v>2079</v>
      </c>
      <c r="I109" s="0" t="s">
        <v>2080</v>
      </c>
    </row>
    <row r="110" customFormat="false" ht="15" hidden="false" customHeight="false" outlineLevel="0" collapsed="false">
      <c r="E110" s="0" t="s">
        <v>1872</v>
      </c>
      <c r="F110" s="0" t="s">
        <v>2105</v>
      </c>
      <c r="G110" s="0" t="s">
        <v>2106</v>
      </c>
      <c r="H110" s="0" t="s">
        <v>2079</v>
      </c>
      <c r="I110" s="0" t="s">
        <v>2080</v>
      </c>
    </row>
    <row r="111" customFormat="false" ht="15" hidden="false" customHeight="false" outlineLevel="0" collapsed="false">
      <c r="E111" s="0" t="s">
        <v>1872</v>
      </c>
      <c r="F111" s="0" t="s">
        <v>2107</v>
      </c>
      <c r="G111" s="0" t="s">
        <v>2108</v>
      </c>
      <c r="H111" s="0" t="s">
        <v>2079</v>
      </c>
      <c r="I111" s="0" t="s">
        <v>2080</v>
      </c>
    </row>
    <row r="112" customFormat="false" ht="15" hidden="false" customHeight="false" outlineLevel="0" collapsed="false">
      <c r="E112" s="0" t="s">
        <v>1872</v>
      </c>
      <c r="F112" s="0" t="s">
        <v>2109</v>
      </c>
      <c r="G112" s="0" t="s">
        <v>2110</v>
      </c>
      <c r="H112" s="0" t="s">
        <v>2079</v>
      </c>
      <c r="I112" s="0" t="s">
        <v>2080</v>
      </c>
    </row>
    <row r="113" customFormat="false" ht="15" hidden="false" customHeight="false" outlineLevel="0" collapsed="false">
      <c r="E113" s="0" t="s">
        <v>1872</v>
      </c>
      <c r="F113" s="0" t="s">
        <v>2111</v>
      </c>
      <c r="G113" s="0" t="s">
        <v>2112</v>
      </c>
      <c r="H113" s="0" t="s">
        <v>2079</v>
      </c>
      <c r="I113" s="0" t="s">
        <v>2080</v>
      </c>
    </row>
    <row r="114" customFormat="false" ht="15" hidden="false" customHeight="false" outlineLevel="0" collapsed="false">
      <c r="E114" s="0" t="s">
        <v>1872</v>
      </c>
      <c r="F114" s="0" t="s">
        <v>2113</v>
      </c>
      <c r="G114" s="0" t="s">
        <v>2114</v>
      </c>
      <c r="H114" s="0" t="s">
        <v>2079</v>
      </c>
      <c r="I114" s="0" t="s">
        <v>2080</v>
      </c>
    </row>
    <row r="115" customFormat="false" ht="15" hidden="false" customHeight="false" outlineLevel="0" collapsed="false">
      <c r="E115" s="0" t="s">
        <v>1872</v>
      </c>
      <c r="F115" s="0" t="s">
        <v>2115</v>
      </c>
      <c r="G115" s="0" t="s">
        <v>2116</v>
      </c>
      <c r="H115" s="0" t="s">
        <v>2079</v>
      </c>
      <c r="I115" s="0" t="s">
        <v>2080</v>
      </c>
    </row>
    <row r="116" customFormat="false" ht="15" hidden="false" customHeight="false" outlineLevel="0" collapsed="false">
      <c r="E116" s="0" t="s">
        <v>1872</v>
      </c>
      <c r="F116" s="0" t="s">
        <v>2117</v>
      </c>
      <c r="G116" s="0" t="s">
        <v>218</v>
      </c>
      <c r="H116" s="0" t="s">
        <v>2079</v>
      </c>
      <c r="I116" s="0" t="s">
        <v>2080</v>
      </c>
    </row>
    <row r="117" customFormat="false" ht="15" hidden="false" customHeight="false" outlineLevel="0" collapsed="false">
      <c r="E117" s="0" t="s">
        <v>1872</v>
      </c>
      <c r="F117" s="0" t="s">
        <v>2118</v>
      </c>
      <c r="G117" s="0" t="s">
        <v>1722</v>
      </c>
      <c r="H117" s="0" t="s">
        <v>2079</v>
      </c>
      <c r="I117" s="0" t="s">
        <v>2080</v>
      </c>
    </row>
    <row r="118" customFormat="false" ht="15" hidden="false" customHeight="false" outlineLevel="0" collapsed="false">
      <c r="E118" s="0" t="s">
        <v>1872</v>
      </c>
      <c r="F118" s="0" t="s">
        <v>2119</v>
      </c>
      <c r="G118" s="0" t="s">
        <v>974</v>
      </c>
      <c r="H118" s="0" t="s">
        <v>2079</v>
      </c>
      <c r="I118" s="0" t="s">
        <v>2080</v>
      </c>
    </row>
    <row r="119" customFormat="false" ht="15" hidden="false" customHeight="false" outlineLevel="0" collapsed="false">
      <c r="E119" s="0" t="s">
        <v>1875</v>
      </c>
      <c r="F119" s="0" t="s">
        <v>2120</v>
      </c>
      <c r="G119" s="0" t="s">
        <v>2121</v>
      </c>
      <c r="H119" s="0" t="s">
        <v>2122</v>
      </c>
      <c r="I119" s="0" t="s">
        <v>2123</v>
      </c>
    </row>
    <row r="120" customFormat="false" ht="15" hidden="false" customHeight="false" outlineLevel="0" collapsed="false">
      <c r="E120" s="0" t="s">
        <v>1875</v>
      </c>
      <c r="F120" s="0" t="s">
        <v>2124</v>
      </c>
      <c r="G120" s="0" t="s">
        <v>2125</v>
      </c>
      <c r="H120" s="0" t="s">
        <v>2122</v>
      </c>
      <c r="I120" s="0" t="s">
        <v>2123</v>
      </c>
    </row>
    <row r="121" customFormat="false" ht="15" hidden="false" customHeight="false" outlineLevel="0" collapsed="false">
      <c r="E121" s="0" t="s">
        <v>1875</v>
      </c>
      <c r="F121" s="0" t="s">
        <v>2126</v>
      </c>
      <c r="G121" s="0" t="s">
        <v>2127</v>
      </c>
      <c r="H121" s="0" t="s">
        <v>2122</v>
      </c>
      <c r="I121" s="0" t="s">
        <v>2123</v>
      </c>
    </row>
    <row r="122" customFormat="false" ht="15" hidden="false" customHeight="false" outlineLevel="0" collapsed="false">
      <c r="E122" s="0" t="s">
        <v>1875</v>
      </c>
      <c r="F122" s="0" t="s">
        <v>2128</v>
      </c>
      <c r="G122" s="0" t="s">
        <v>2129</v>
      </c>
      <c r="H122" s="0" t="s">
        <v>2122</v>
      </c>
      <c r="I122" s="0" t="s">
        <v>2123</v>
      </c>
    </row>
    <row r="123" customFormat="false" ht="15" hidden="false" customHeight="false" outlineLevel="0" collapsed="false">
      <c r="E123" s="0" t="s">
        <v>1875</v>
      </c>
      <c r="F123" s="0" t="s">
        <v>2130</v>
      </c>
      <c r="G123" s="0" t="s">
        <v>2131</v>
      </c>
      <c r="H123" s="0" t="s">
        <v>2122</v>
      </c>
      <c r="I123" s="0" t="s">
        <v>2123</v>
      </c>
    </row>
    <row r="124" customFormat="false" ht="15" hidden="false" customHeight="false" outlineLevel="0" collapsed="false">
      <c r="E124" s="0" t="s">
        <v>1875</v>
      </c>
      <c r="F124" s="0" t="s">
        <v>2132</v>
      </c>
      <c r="G124" s="0" t="s">
        <v>2133</v>
      </c>
      <c r="H124" s="0" t="s">
        <v>2122</v>
      </c>
      <c r="I124" s="0" t="s">
        <v>2123</v>
      </c>
    </row>
    <row r="125" customFormat="false" ht="15" hidden="false" customHeight="false" outlineLevel="0" collapsed="false">
      <c r="E125" s="0" t="s">
        <v>1875</v>
      </c>
      <c r="F125" s="0" t="s">
        <v>2134</v>
      </c>
      <c r="G125" s="0" t="s">
        <v>2135</v>
      </c>
      <c r="H125" s="0" t="s">
        <v>2122</v>
      </c>
      <c r="I125" s="0" t="s">
        <v>2123</v>
      </c>
    </row>
    <row r="126" customFormat="false" ht="15" hidden="false" customHeight="false" outlineLevel="0" collapsed="false">
      <c r="E126" s="0" t="s">
        <v>1875</v>
      </c>
      <c r="F126" s="0" t="s">
        <v>2136</v>
      </c>
      <c r="G126" s="0" t="s">
        <v>2137</v>
      </c>
      <c r="H126" s="0" t="s">
        <v>2122</v>
      </c>
      <c r="I126" s="0" t="s">
        <v>2123</v>
      </c>
    </row>
    <row r="127" customFormat="false" ht="15" hidden="false" customHeight="false" outlineLevel="0" collapsed="false">
      <c r="E127" s="0" t="s">
        <v>1875</v>
      </c>
      <c r="F127" s="0" t="s">
        <v>2138</v>
      </c>
      <c r="G127" s="0" t="s">
        <v>2139</v>
      </c>
      <c r="H127" s="0" t="s">
        <v>2122</v>
      </c>
      <c r="I127" s="0" t="s">
        <v>2123</v>
      </c>
    </row>
    <row r="128" customFormat="false" ht="15" hidden="false" customHeight="false" outlineLevel="0" collapsed="false">
      <c r="E128" s="0" t="s">
        <v>1875</v>
      </c>
      <c r="F128" s="0" t="s">
        <v>2140</v>
      </c>
      <c r="G128" s="0" t="s">
        <v>2141</v>
      </c>
      <c r="H128" s="0" t="s">
        <v>2122</v>
      </c>
      <c r="I128" s="0" t="s">
        <v>2123</v>
      </c>
    </row>
    <row r="129" customFormat="false" ht="15" hidden="false" customHeight="false" outlineLevel="0" collapsed="false">
      <c r="E129" s="0" t="s">
        <v>1875</v>
      </c>
      <c r="F129" s="0" t="s">
        <v>2142</v>
      </c>
      <c r="G129" s="0" t="s">
        <v>2143</v>
      </c>
      <c r="H129" s="0" t="s">
        <v>2122</v>
      </c>
      <c r="I129" s="0" t="s">
        <v>2123</v>
      </c>
    </row>
    <row r="130" customFormat="false" ht="15" hidden="false" customHeight="false" outlineLevel="0" collapsed="false">
      <c r="E130" s="0" t="s">
        <v>1879</v>
      </c>
      <c r="F130" s="0" t="s">
        <v>2144</v>
      </c>
      <c r="G130" s="0" t="s">
        <v>2145</v>
      </c>
      <c r="H130" s="0" t="s">
        <v>2146</v>
      </c>
      <c r="I130" s="0" t="s">
        <v>2147</v>
      </c>
    </row>
    <row r="131" customFormat="false" ht="15" hidden="false" customHeight="false" outlineLevel="0" collapsed="false">
      <c r="E131" s="0" t="s">
        <v>1879</v>
      </c>
      <c r="F131" s="0" t="s">
        <v>2148</v>
      </c>
      <c r="G131" s="0" t="s">
        <v>2149</v>
      </c>
      <c r="H131" s="0" t="s">
        <v>2146</v>
      </c>
      <c r="I131" s="0" t="s">
        <v>2147</v>
      </c>
    </row>
    <row r="132" customFormat="false" ht="15" hidden="false" customHeight="false" outlineLevel="0" collapsed="false">
      <c r="E132" s="0" t="s">
        <v>1879</v>
      </c>
      <c r="F132" s="0" t="s">
        <v>2150</v>
      </c>
      <c r="G132" s="0" t="s">
        <v>2151</v>
      </c>
      <c r="H132" s="0" t="s">
        <v>2146</v>
      </c>
      <c r="I132" s="0" t="s">
        <v>2147</v>
      </c>
    </row>
    <row r="133" customFormat="false" ht="15" hidden="false" customHeight="false" outlineLevel="0" collapsed="false">
      <c r="E133" s="0" t="s">
        <v>1879</v>
      </c>
      <c r="F133" s="0" t="s">
        <v>2152</v>
      </c>
      <c r="G133" s="0" t="s">
        <v>2153</v>
      </c>
      <c r="H133" s="0" t="s">
        <v>2146</v>
      </c>
      <c r="I133" s="0" t="s">
        <v>2147</v>
      </c>
    </row>
    <row r="134" customFormat="false" ht="15" hidden="false" customHeight="false" outlineLevel="0" collapsed="false">
      <c r="D134" s="0" t="s">
        <v>2154</v>
      </c>
      <c r="E134" s="0" t="s">
        <v>1879</v>
      </c>
      <c r="F134" s="0" t="s">
        <v>2155</v>
      </c>
      <c r="G134" s="0" t="s">
        <v>2156</v>
      </c>
      <c r="H134" s="0" t="s">
        <v>2146</v>
      </c>
      <c r="I134" s="0" t="s">
        <v>2147</v>
      </c>
    </row>
    <row r="135" customFormat="false" ht="15" hidden="false" customHeight="false" outlineLevel="0" collapsed="false">
      <c r="E135" s="0" t="s">
        <v>1879</v>
      </c>
      <c r="F135" s="0" t="s">
        <v>2157</v>
      </c>
      <c r="G135" s="0" t="s">
        <v>2158</v>
      </c>
      <c r="H135" s="0" t="s">
        <v>2146</v>
      </c>
      <c r="I135" s="0" t="s">
        <v>2147</v>
      </c>
    </row>
    <row r="136" customFormat="false" ht="15" hidden="false" customHeight="false" outlineLevel="0" collapsed="false">
      <c r="E136" s="0" t="s">
        <v>1879</v>
      </c>
      <c r="F136" s="0" t="s">
        <v>2159</v>
      </c>
      <c r="G136" s="0" t="s">
        <v>2160</v>
      </c>
      <c r="H136" s="0" t="s">
        <v>2146</v>
      </c>
      <c r="I136" s="0" t="s">
        <v>2147</v>
      </c>
    </row>
    <row r="137" customFormat="false" ht="15" hidden="false" customHeight="false" outlineLevel="0" collapsed="false">
      <c r="E137" s="0" t="s">
        <v>1879</v>
      </c>
      <c r="F137" s="0" t="s">
        <v>2161</v>
      </c>
      <c r="G137" s="0" t="s">
        <v>2162</v>
      </c>
      <c r="H137" s="0" t="s">
        <v>2146</v>
      </c>
      <c r="I137" s="0" t="s">
        <v>2147</v>
      </c>
    </row>
    <row r="138" customFormat="false" ht="15" hidden="false" customHeight="false" outlineLevel="0" collapsed="false">
      <c r="E138" s="0" t="s">
        <v>1879</v>
      </c>
      <c r="F138" s="0" t="s">
        <v>2163</v>
      </c>
      <c r="G138" s="0" t="s">
        <v>2164</v>
      </c>
      <c r="H138" s="0" t="s">
        <v>2146</v>
      </c>
      <c r="I138" s="0" t="s">
        <v>2147</v>
      </c>
    </row>
    <row r="139" customFormat="false" ht="15" hidden="false" customHeight="false" outlineLevel="0" collapsed="false">
      <c r="E139" s="0" t="s">
        <v>1879</v>
      </c>
      <c r="F139" s="0" t="s">
        <v>2165</v>
      </c>
      <c r="G139" s="0" t="s">
        <v>2166</v>
      </c>
      <c r="H139" s="0" t="s">
        <v>2146</v>
      </c>
      <c r="I139" s="0" t="s">
        <v>2147</v>
      </c>
    </row>
    <row r="140" customFormat="false" ht="15" hidden="false" customHeight="false" outlineLevel="0" collapsed="false">
      <c r="E140" s="0" t="s">
        <v>1879</v>
      </c>
      <c r="F140" s="0" t="s">
        <v>2167</v>
      </c>
      <c r="G140" s="0" t="s">
        <v>2168</v>
      </c>
      <c r="H140" s="0" t="s">
        <v>2146</v>
      </c>
      <c r="I140" s="0" t="s">
        <v>2147</v>
      </c>
    </row>
    <row r="141" customFormat="false" ht="15" hidden="false" customHeight="false" outlineLevel="0" collapsed="false">
      <c r="E141" s="0" t="s">
        <v>1879</v>
      </c>
      <c r="F141" s="0" t="s">
        <v>2169</v>
      </c>
      <c r="G141" s="0" t="s">
        <v>2170</v>
      </c>
      <c r="H141" s="0" t="s">
        <v>2146</v>
      </c>
      <c r="I141" s="0" t="s">
        <v>2147</v>
      </c>
    </row>
    <row r="142" customFormat="false" ht="15" hidden="false" customHeight="false" outlineLevel="0" collapsed="false">
      <c r="D142" s="0" t="s">
        <v>2154</v>
      </c>
      <c r="E142" s="0" t="s">
        <v>1879</v>
      </c>
      <c r="F142" s="0" t="s">
        <v>2171</v>
      </c>
      <c r="G142" s="0" t="s">
        <v>2172</v>
      </c>
      <c r="H142" s="0" t="s">
        <v>2146</v>
      </c>
      <c r="I142" s="0" t="s">
        <v>2147</v>
      </c>
    </row>
    <row r="143" customFormat="false" ht="15" hidden="false" customHeight="false" outlineLevel="0" collapsed="false">
      <c r="D143" s="0" t="s">
        <v>2154</v>
      </c>
      <c r="E143" s="0" t="s">
        <v>1879</v>
      </c>
      <c r="F143" s="0" t="s">
        <v>2022</v>
      </c>
      <c r="G143" s="0" t="s">
        <v>2023</v>
      </c>
      <c r="H143" s="0" t="s">
        <v>2146</v>
      </c>
      <c r="I143" s="0" t="s">
        <v>2147</v>
      </c>
    </row>
    <row r="144" customFormat="false" ht="15" hidden="false" customHeight="false" outlineLevel="0" collapsed="false">
      <c r="E144" s="0" t="s">
        <v>1882</v>
      </c>
      <c r="F144" s="0" t="s">
        <v>2173</v>
      </c>
      <c r="G144" s="0" t="s">
        <v>2174</v>
      </c>
      <c r="H144" s="0" t="s">
        <v>2175</v>
      </c>
      <c r="I144" s="0" t="s">
        <v>2176</v>
      </c>
    </row>
    <row r="145" customFormat="false" ht="15" hidden="false" customHeight="false" outlineLevel="0" collapsed="false">
      <c r="E145" s="0" t="s">
        <v>1882</v>
      </c>
      <c r="F145" s="0" t="s">
        <v>2177</v>
      </c>
      <c r="G145" s="0" t="s">
        <v>2178</v>
      </c>
      <c r="H145" s="0" t="s">
        <v>2175</v>
      </c>
      <c r="I145" s="0" t="s">
        <v>2176</v>
      </c>
    </row>
    <row r="146" customFormat="false" ht="15" hidden="false" customHeight="false" outlineLevel="0" collapsed="false">
      <c r="E146" s="0" t="s">
        <v>1882</v>
      </c>
      <c r="F146" s="0" t="s">
        <v>2179</v>
      </c>
      <c r="G146" s="0" t="s">
        <v>2180</v>
      </c>
      <c r="H146" s="0" t="s">
        <v>2175</v>
      </c>
      <c r="I146" s="0" t="s">
        <v>2176</v>
      </c>
    </row>
    <row r="147" customFormat="false" ht="15" hidden="false" customHeight="false" outlineLevel="0" collapsed="false">
      <c r="E147" s="0" t="s">
        <v>1882</v>
      </c>
      <c r="F147" s="0" t="s">
        <v>2181</v>
      </c>
      <c r="G147" s="0" t="s">
        <v>2182</v>
      </c>
      <c r="H147" s="0" t="s">
        <v>2175</v>
      </c>
      <c r="I147" s="0" t="s">
        <v>2176</v>
      </c>
    </row>
    <row r="148" customFormat="false" ht="15" hidden="false" customHeight="false" outlineLevel="0" collapsed="false">
      <c r="E148" s="0" t="s">
        <v>1882</v>
      </c>
      <c r="F148" s="0" t="s">
        <v>2183</v>
      </c>
      <c r="G148" s="0" t="s">
        <v>2184</v>
      </c>
      <c r="H148" s="0" t="s">
        <v>2175</v>
      </c>
      <c r="I148" s="0" t="s">
        <v>2176</v>
      </c>
    </row>
    <row r="149" customFormat="false" ht="15" hidden="false" customHeight="false" outlineLevel="0" collapsed="false">
      <c r="E149" s="0" t="s">
        <v>1882</v>
      </c>
      <c r="F149" s="0" t="s">
        <v>2185</v>
      </c>
      <c r="G149" s="0" t="s">
        <v>2186</v>
      </c>
      <c r="H149" s="0" t="s">
        <v>2175</v>
      </c>
      <c r="I149" s="0" t="s">
        <v>2176</v>
      </c>
    </row>
    <row r="150" customFormat="false" ht="15" hidden="false" customHeight="false" outlineLevel="0" collapsed="false">
      <c r="E150" s="0" t="s">
        <v>1882</v>
      </c>
      <c r="F150" s="0" t="s">
        <v>2187</v>
      </c>
      <c r="G150" s="0" t="s">
        <v>2188</v>
      </c>
      <c r="H150" s="0" t="s">
        <v>2175</v>
      </c>
      <c r="I150" s="0" t="s">
        <v>2176</v>
      </c>
    </row>
    <row r="151" customFormat="false" ht="15" hidden="false" customHeight="false" outlineLevel="0" collapsed="false">
      <c r="E151" s="0" t="s">
        <v>1882</v>
      </c>
      <c r="F151" s="0" t="s">
        <v>2189</v>
      </c>
      <c r="G151" s="0" t="s">
        <v>2190</v>
      </c>
      <c r="H151" s="0" t="s">
        <v>2175</v>
      </c>
      <c r="I151" s="0" t="s">
        <v>2176</v>
      </c>
    </row>
    <row r="152" customFormat="false" ht="15" hidden="false" customHeight="false" outlineLevel="0" collapsed="false">
      <c r="E152" s="0" t="s">
        <v>1882</v>
      </c>
      <c r="F152" s="0" t="s">
        <v>2191</v>
      </c>
      <c r="G152" s="0" t="s">
        <v>2192</v>
      </c>
      <c r="H152" s="0" t="s">
        <v>2175</v>
      </c>
      <c r="I152" s="0" t="s">
        <v>2176</v>
      </c>
    </row>
    <row r="153" customFormat="false" ht="15" hidden="false" customHeight="false" outlineLevel="0" collapsed="false">
      <c r="E153" s="0" t="s">
        <v>1882</v>
      </c>
      <c r="F153" s="0" t="s">
        <v>2193</v>
      </c>
      <c r="G153" s="0" t="s">
        <v>2194</v>
      </c>
      <c r="H153" s="0" t="s">
        <v>2175</v>
      </c>
      <c r="I153" s="0" t="s">
        <v>2176</v>
      </c>
    </row>
    <row r="154" customFormat="false" ht="15" hidden="false" customHeight="false" outlineLevel="0" collapsed="false">
      <c r="E154" s="0" t="s">
        <v>1882</v>
      </c>
      <c r="F154" s="0" t="s">
        <v>2195</v>
      </c>
      <c r="G154" s="0" t="s">
        <v>2196</v>
      </c>
      <c r="H154" s="0" t="s">
        <v>2175</v>
      </c>
      <c r="I154" s="0" t="s">
        <v>2176</v>
      </c>
    </row>
    <row r="155" customFormat="false" ht="15" hidden="false" customHeight="false" outlineLevel="0" collapsed="false">
      <c r="E155" s="0" t="s">
        <v>1882</v>
      </c>
      <c r="F155" s="0" t="s">
        <v>2197</v>
      </c>
      <c r="G155" s="0" t="s">
        <v>2198</v>
      </c>
      <c r="H155" s="0" t="s">
        <v>2175</v>
      </c>
      <c r="I155" s="0" t="s">
        <v>2176</v>
      </c>
    </row>
    <row r="156" customFormat="false" ht="15" hidden="false" customHeight="false" outlineLevel="0" collapsed="false">
      <c r="E156" s="0" t="s">
        <v>1882</v>
      </c>
      <c r="F156" s="0" t="s">
        <v>2199</v>
      </c>
      <c r="G156" s="0" t="s">
        <v>2200</v>
      </c>
      <c r="H156" s="0" t="s">
        <v>2175</v>
      </c>
      <c r="I156" s="0" t="s">
        <v>2176</v>
      </c>
    </row>
    <row r="157" customFormat="false" ht="15" hidden="false" customHeight="false" outlineLevel="0" collapsed="false">
      <c r="E157" s="0" t="s">
        <v>1882</v>
      </c>
      <c r="F157" s="0" t="s">
        <v>2201</v>
      </c>
      <c r="G157" s="0" t="s">
        <v>2202</v>
      </c>
      <c r="H157" s="0" t="s">
        <v>2175</v>
      </c>
      <c r="I157" s="0" t="s">
        <v>2176</v>
      </c>
    </row>
    <row r="158" customFormat="false" ht="15" hidden="false" customHeight="false" outlineLevel="0" collapsed="false">
      <c r="E158" s="0" t="s">
        <v>1882</v>
      </c>
      <c r="F158" s="0" t="s">
        <v>2203</v>
      </c>
      <c r="G158" s="0" t="s">
        <v>2204</v>
      </c>
      <c r="H158" s="0" t="s">
        <v>2175</v>
      </c>
      <c r="I158" s="0" t="s">
        <v>2176</v>
      </c>
    </row>
    <row r="159" customFormat="false" ht="15" hidden="false" customHeight="false" outlineLevel="0" collapsed="false">
      <c r="E159" s="0" t="s">
        <v>1882</v>
      </c>
      <c r="F159" s="0" t="s">
        <v>2205</v>
      </c>
      <c r="G159" s="0" t="s">
        <v>2206</v>
      </c>
      <c r="H159" s="0" t="s">
        <v>2175</v>
      </c>
      <c r="I159" s="0" t="s">
        <v>2176</v>
      </c>
    </row>
    <row r="160" customFormat="false" ht="15" hidden="false" customHeight="false" outlineLevel="0" collapsed="false">
      <c r="E160" s="0" t="s">
        <v>1885</v>
      </c>
      <c r="F160" s="0" t="s">
        <v>2207</v>
      </c>
      <c r="G160" s="0" t="s">
        <v>2208</v>
      </c>
      <c r="H160" s="0" t="s">
        <v>1885</v>
      </c>
      <c r="I160" s="0" t="s">
        <v>2209</v>
      </c>
    </row>
    <row r="161" customFormat="false" ht="15" hidden="false" customHeight="false" outlineLevel="0" collapsed="false">
      <c r="E161" s="0" t="s">
        <v>1885</v>
      </c>
      <c r="F161" s="0" t="s">
        <v>2210</v>
      </c>
      <c r="G161" s="0" t="s">
        <v>2211</v>
      </c>
      <c r="H161" s="0" t="s">
        <v>1885</v>
      </c>
      <c r="I161" s="0" t="s">
        <v>2209</v>
      </c>
    </row>
    <row r="162" customFormat="false" ht="15" hidden="false" customHeight="false" outlineLevel="0" collapsed="false">
      <c r="E162" s="0" t="s">
        <v>1885</v>
      </c>
      <c r="F162" s="0" t="s">
        <v>2212</v>
      </c>
      <c r="G162" s="0" t="s">
        <v>2213</v>
      </c>
      <c r="H162" s="0" t="s">
        <v>1885</v>
      </c>
      <c r="I162" s="0" t="s">
        <v>2209</v>
      </c>
    </row>
    <row r="163" customFormat="false" ht="15" hidden="false" customHeight="false" outlineLevel="0" collapsed="false">
      <c r="D163" s="0" t="s">
        <v>2214</v>
      </c>
      <c r="E163" s="0" t="s">
        <v>1885</v>
      </c>
      <c r="F163" s="0" t="s">
        <v>2215</v>
      </c>
      <c r="G163" s="0" t="s">
        <v>2001</v>
      </c>
      <c r="H163" s="0" t="s">
        <v>1885</v>
      </c>
      <c r="I163" s="0" t="s">
        <v>2209</v>
      </c>
    </row>
    <row r="164" customFormat="false" ht="15" hidden="false" customHeight="false" outlineLevel="0" collapsed="false">
      <c r="E164" s="0" t="s">
        <v>1885</v>
      </c>
      <c r="F164" s="0" t="s">
        <v>2216</v>
      </c>
      <c r="G164" s="0" t="s">
        <v>2217</v>
      </c>
      <c r="H164" s="0" t="s">
        <v>1885</v>
      </c>
      <c r="I164" s="0" t="s">
        <v>2209</v>
      </c>
    </row>
    <row r="165" customFormat="false" ht="15" hidden="false" customHeight="false" outlineLevel="0" collapsed="false">
      <c r="E165" s="0" t="s">
        <v>1885</v>
      </c>
      <c r="F165" s="0" t="s">
        <v>2218</v>
      </c>
      <c r="G165" s="0" t="s">
        <v>2219</v>
      </c>
      <c r="H165" s="0" t="s">
        <v>1885</v>
      </c>
      <c r="I165" s="0" t="s">
        <v>2209</v>
      </c>
    </row>
    <row r="166" customFormat="false" ht="15" hidden="false" customHeight="false" outlineLevel="0" collapsed="false">
      <c r="D166" s="0" t="s">
        <v>2214</v>
      </c>
      <c r="E166" s="0" t="s">
        <v>1885</v>
      </c>
      <c r="F166" s="0" t="s">
        <v>2220</v>
      </c>
      <c r="G166" s="0" t="s">
        <v>2221</v>
      </c>
      <c r="H166" s="0" t="s">
        <v>1885</v>
      </c>
      <c r="I166" s="0" t="s">
        <v>2209</v>
      </c>
    </row>
    <row r="167" customFormat="false" ht="15" hidden="false" customHeight="false" outlineLevel="0" collapsed="false">
      <c r="E167" s="0" t="s">
        <v>1885</v>
      </c>
      <c r="F167" s="0" t="s">
        <v>2222</v>
      </c>
      <c r="G167" s="0" t="s">
        <v>2223</v>
      </c>
      <c r="H167" s="0" t="s">
        <v>1885</v>
      </c>
      <c r="I167" s="0" t="s">
        <v>2209</v>
      </c>
    </row>
    <row r="168" customFormat="false" ht="15" hidden="false" customHeight="false" outlineLevel="0" collapsed="false">
      <c r="E168" s="0" t="s">
        <v>1885</v>
      </c>
      <c r="F168" s="0" t="s">
        <v>2224</v>
      </c>
      <c r="G168" s="0" t="s">
        <v>2225</v>
      </c>
      <c r="H168" s="0" t="s">
        <v>1885</v>
      </c>
      <c r="I168" s="0" t="s">
        <v>2209</v>
      </c>
    </row>
    <row r="169" customFormat="false" ht="15" hidden="false" customHeight="false" outlineLevel="0" collapsed="false">
      <c r="D169" s="0" t="s">
        <v>2214</v>
      </c>
      <c r="E169" s="0" t="s">
        <v>1885</v>
      </c>
      <c r="F169" s="0" t="s">
        <v>2226</v>
      </c>
      <c r="G169" s="0" t="s">
        <v>2023</v>
      </c>
      <c r="H169" s="0" t="s">
        <v>1885</v>
      </c>
      <c r="I169" s="0" t="s">
        <v>2209</v>
      </c>
    </row>
    <row r="170" customFormat="false" ht="15" hidden="false" customHeight="false" outlineLevel="0" collapsed="false">
      <c r="E170" s="0" t="s">
        <v>1888</v>
      </c>
      <c r="F170" s="0" t="s">
        <v>2227</v>
      </c>
      <c r="G170" s="0" t="s">
        <v>2228</v>
      </c>
      <c r="H170" s="0" t="s">
        <v>1888</v>
      </c>
      <c r="I170" s="0" t="s">
        <v>2229</v>
      </c>
    </row>
    <row r="171" customFormat="false" ht="15" hidden="false" customHeight="false" outlineLevel="0" collapsed="false">
      <c r="E171" s="0" t="s">
        <v>1888</v>
      </c>
      <c r="F171" s="0" t="s">
        <v>2230</v>
      </c>
      <c r="G171" s="0" t="s">
        <v>2231</v>
      </c>
      <c r="H171" s="0" t="s">
        <v>1888</v>
      </c>
      <c r="I171" s="0" t="s">
        <v>2229</v>
      </c>
    </row>
    <row r="172" customFormat="false" ht="15" hidden="false" customHeight="false" outlineLevel="0" collapsed="false">
      <c r="E172" s="0" t="s">
        <v>1888</v>
      </c>
      <c r="F172" s="0" t="s">
        <v>2232</v>
      </c>
      <c r="G172" s="0" t="s">
        <v>2233</v>
      </c>
      <c r="H172" s="0" t="s">
        <v>1888</v>
      </c>
      <c r="I172" s="0" t="s">
        <v>2229</v>
      </c>
    </row>
    <row r="173" customFormat="false" ht="15" hidden="false" customHeight="false" outlineLevel="0" collapsed="false">
      <c r="E173" s="0" t="s">
        <v>1888</v>
      </c>
      <c r="F173" s="0" t="s">
        <v>2234</v>
      </c>
      <c r="G173" s="0" t="s">
        <v>2235</v>
      </c>
      <c r="H173" s="0" t="s">
        <v>1888</v>
      </c>
      <c r="I173" s="0" t="s">
        <v>2229</v>
      </c>
    </row>
    <row r="174" customFormat="false" ht="15" hidden="false" customHeight="false" outlineLevel="0" collapsed="false">
      <c r="E174" s="0" t="s">
        <v>1888</v>
      </c>
      <c r="F174" s="0" t="s">
        <v>2236</v>
      </c>
      <c r="G174" s="0" t="s">
        <v>2237</v>
      </c>
      <c r="H174" s="0" t="s">
        <v>1888</v>
      </c>
      <c r="I174" s="0" t="s">
        <v>2229</v>
      </c>
    </row>
    <row r="175" customFormat="false" ht="15" hidden="false" customHeight="false" outlineLevel="0" collapsed="false">
      <c r="E175" s="0" t="s">
        <v>1888</v>
      </c>
      <c r="F175" s="0" t="s">
        <v>2238</v>
      </c>
      <c r="G175" s="0" t="s">
        <v>2239</v>
      </c>
      <c r="H175" s="0" t="s">
        <v>1888</v>
      </c>
      <c r="I175" s="0" t="s">
        <v>2229</v>
      </c>
    </row>
    <row r="176" customFormat="false" ht="15" hidden="false" customHeight="false" outlineLevel="0" collapsed="false">
      <c r="E176" s="0" t="s">
        <v>1888</v>
      </c>
      <c r="F176" s="0" t="s">
        <v>2240</v>
      </c>
      <c r="G176" s="0" t="s">
        <v>2241</v>
      </c>
      <c r="H176" s="0" t="s">
        <v>1888</v>
      </c>
      <c r="I176" s="0" t="s">
        <v>2229</v>
      </c>
    </row>
    <row r="177" customFormat="false" ht="15" hidden="false" customHeight="false" outlineLevel="0" collapsed="false">
      <c r="E177" s="0" t="s">
        <v>1888</v>
      </c>
      <c r="F177" s="0" t="s">
        <v>2242</v>
      </c>
      <c r="G177" s="0" t="s">
        <v>2243</v>
      </c>
      <c r="H177" s="0" t="s">
        <v>1888</v>
      </c>
      <c r="I177" s="0" t="s">
        <v>2229</v>
      </c>
    </row>
    <row r="178" customFormat="false" ht="15" hidden="false" customHeight="false" outlineLevel="0" collapsed="false">
      <c r="E178" s="0" t="s">
        <v>1888</v>
      </c>
      <c r="F178" s="0" t="s">
        <v>2244</v>
      </c>
      <c r="G178" s="0" t="s">
        <v>2245</v>
      </c>
      <c r="H178" s="0" t="s">
        <v>1888</v>
      </c>
      <c r="I178" s="0" t="s">
        <v>2229</v>
      </c>
    </row>
    <row r="179" customFormat="false" ht="15" hidden="false" customHeight="false" outlineLevel="0" collapsed="false">
      <c r="E179" s="0" t="s">
        <v>1888</v>
      </c>
      <c r="F179" s="0" t="s">
        <v>2246</v>
      </c>
      <c r="G179" s="0" t="s">
        <v>2247</v>
      </c>
      <c r="H179" s="0" t="s">
        <v>1888</v>
      </c>
      <c r="I179" s="0" t="s">
        <v>2229</v>
      </c>
    </row>
    <row r="180" customFormat="false" ht="15" hidden="false" customHeight="false" outlineLevel="0" collapsed="false">
      <c r="E180" s="0" t="s">
        <v>1888</v>
      </c>
      <c r="F180" s="0" t="s">
        <v>2248</v>
      </c>
      <c r="G180" s="0" t="s">
        <v>2249</v>
      </c>
      <c r="H180" s="0" t="s">
        <v>1888</v>
      </c>
      <c r="I180" s="0" t="s">
        <v>2229</v>
      </c>
    </row>
    <row r="181" customFormat="false" ht="15" hidden="false" customHeight="false" outlineLevel="0" collapsed="false">
      <c r="E181" s="0" t="s">
        <v>1888</v>
      </c>
      <c r="F181" s="0" t="s">
        <v>2250</v>
      </c>
      <c r="G181" s="0" t="s">
        <v>2251</v>
      </c>
      <c r="H181" s="0" t="s">
        <v>1888</v>
      </c>
      <c r="I181" s="0" t="s">
        <v>2229</v>
      </c>
    </row>
    <row r="182" customFormat="false" ht="15" hidden="false" customHeight="false" outlineLevel="0" collapsed="false">
      <c r="E182" s="0" t="s">
        <v>1888</v>
      </c>
      <c r="F182" s="0" t="s">
        <v>2252</v>
      </c>
      <c r="G182" s="0" t="s">
        <v>2253</v>
      </c>
      <c r="H182" s="0" t="s">
        <v>1888</v>
      </c>
      <c r="I182" s="0" t="s">
        <v>2229</v>
      </c>
    </row>
    <row r="183" customFormat="false" ht="15" hidden="false" customHeight="false" outlineLevel="0" collapsed="false">
      <c r="E183" s="0" t="s">
        <v>1888</v>
      </c>
      <c r="F183" s="0" t="s">
        <v>2254</v>
      </c>
      <c r="G183" s="0" t="s">
        <v>2255</v>
      </c>
      <c r="H183" s="0" t="s">
        <v>1888</v>
      </c>
      <c r="I183" s="0" t="s">
        <v>2229</v>
      </c>
    </row>
    <row r="184" customFormat="false" ht="15" hidden="false" customHeight="false" outlineLevel="0" collapsed="false">
      <c r="E184" s="0" t="s">
        <v>1888</v>
      </c>
      <c r="F184" s="0" t="s">
        <v>2256</v>
      </c>
      <c r="G184" s="0" t="s">
        <v>2257</v>
      </c>
      <c r="H184" s="0" t="s">
        <v>1888</v>
      </c>
      <c r="I184" s="0" t="s">
        <v>2229</v>
      </c>
    </row>
    <row r="185" customFormat="false" ht="15" hidden="false" customHeight="false" outlineLevel="0" collapsed="false">
      <c r="E185" s="0" t="s">
        <v>1888</v>
      </c>
      <c r="F185" s="0" t="s">
        <v>2258</v>
      </c>
      <c r="G185" s="0" t="s">
        <v>2259</v>
      </c>
      <c r="H185" s="0" t="s">
        <v>1888</v>
      </c>
      <c r="I185" s="0" t="s">
        <v>2229</v>
      </c>
    </row>
    <row r="186" customFormat="false" ht="15" hidden="false" customHeight="false" outlineLevel="0" collapsed="false">
      <c r="E186" s="0" t="s">
        <v>1888</v>
      </c>
      <c r="F186" s="0" t="s">
        <v>2260</v>
      </c>
      <c r="G186" s="0" t="s">
        <v>2261</v>
      </c>
      <c r="H186" s="0" t="s">
        <v>1888</v>
      </c>
      <c r="I186" s="0" t="s">
        <v>2229</v>
      </c>
    </row>
    <row r="187" customFormat="false" ht="15" hidden="false" customHeight="false" outlineLevel="0" collapsed="false">
      <c r="E187" s="0" t="s">
        <v>1888</v>
      </c>
      <c r="F187" s="0" t="s">
        <v>2262</v>
      </c>
      <c r="G187" s="0" t="s">
        <v>2263</v>
      </c>
      <c r="H187" s="0" t="s">
        <v>1888</v>
      </c>
      <c r="I187" s="0" t="s">
        <v>2229</v>
      </c>
    </row>
    <row r="188" customFormat="false" ht="15" hidden="false" customHeight="false" outlineLevel="0" collapsed="false">
      <c r="E188" s="0" t="s">
        <v>1888</v>
      </c>
      <c r="F188" s="0" t="s">
        <v>2264</v>
      </c>
      <c r="G188" s="0" t="s">
        <v>2265</v>
      </c>
      <c r="H188" s="0" t="s">
        <v>1888</v>
      </c>
      <c r="I188" s="0" t="s">
        <v>2229</v>
      </c>
    </row>
    <row r="189" customFormat="false" ht="15" hidden="false" customHeight="false" outlineLevel="0" collapsed="false">
      <c r="E189" s="0" t="s">
        <v>1888</v>
      </c>
      <c r="F189" s="0" t="s">
        <v>2266</v>
      </c>
      <c r="G189" s="0" t="s">
        <v>545</v>
      </c>
      <c r="H189" s="0" t="s">
        <v>1888</v>
      </c>
      <c r="I189" s="0" t="s">
        <v>2229</v>
      </c>
    </row>
    <row r="190" customFormat="false" ht="15" hidden="false" customHeight="false" outlineLevel="0" collapsed="false">
      <c r="E190" s="0" t="s">
        <v>1888</v>
      </c>
      <c r="F190" s="0" t="s">
        <v>2267</v>
      </c>
      <c r="G190" s="0" t="s">
        <v>2268</v>
      </c>
      <c r="H190" s="0" t="s">
        <v>1888</v>
      </c>
      <c r="I190" s="0" t="s">
        <v>2229</v>
      </c>
    </row>
    <row r="191" customFormat="false" ht="15" hidden="false" customHeight="false" outlineLevel="0" collapsed="false">
      <c r="E191" s="0" t="s">
        <v>1888</v>
      </c>
      <c r="F191" s="0" t="s">
        <v>2269</v>
      </c>
      <c r="G191" s="0" t="s">
        <v>687</v>
      </c>
      <c r="H191" s="0" t="s">
        <v>1888</v>
      </c>
      <c r="I191" s="0" t="s">
        <v>2229</v>
      </c>
    </row>
    <row r="192" customFormat="false" ht="15" hidden="false" customHeight="false" outlineLevel="0" collapsed="false">
      <c r="E192" s="0" t="s">
        <v>1888</v>
      </c>
      <c r="F192" s="0" t="s">
        <v>2270</v>
      </c>
      <c r="G192" s="0" t="s">
        <v>2271</v>
      </c>
      <c r="H192" s="0" t="s">
        <v>1888</v>
      </c>
      <c r="I192" s="0" t="s">
        <v>2229</v>
      </c>
    </row>
    <row r="193" customFormat="false" ht="15" hidden="false" customHeight="false" outlineLevel="0" collapsed="false">
      <c r="E193" s="0" t="s">
        <v>1888</v>
      </c>
      <c r="F193" s="0" t="s">
        <v>2272</v>
      </c>
      <c r="G193" s="0" t="s">
        <v>62</v>
      </c>
      <c r="H193" s="0" t="s">
        <v>1888</v>
      </c>
      <c r="I193" s="0" t="s">
        <v>2229</v>
      </c>
    </row>
    <row r="194" customFormat="false" ht="15" hidden="false" customHeight="false" outlineLevel="0" collapsed="false">
      <c r="E194" s="0" t="s">
        <v>1888</v>
      </c>
      <c r="F194" s="0" t="s">
        <v>2273</v>
      </c>
      <c r="G194" s="0" t="s">
        <v>2274</v>
      </c>
      <c r="H194" s="0" t="s">
        <v>1888</v>
      </c>
      <c r="I194" s="0" t="s">
        <v>2229</v>
      </c>
    </row>
    <row r="195" customFormat="false" ht="15" hidden="false" customHeight="false" outlineLevel="0" collapsed="false">
      <c r="E195" s="0" t="s">
        <v>1888</v>
      </c>
      <c r="F195" s="0" t="s">
        <v>2275</v>
      </c>
      <c r="G195" s="0" t="s">
        <v>2276</v>
      </c>
      <c r="H195" s="0" t="s">
        <v>1888</v>
      </c>
      <c r="I195" s="0" t="s">
        <v>2229</v>
      </c>
    </row>
    <row r="196" customFormat="false" ht="15" hidden="false" customHeight="false" outlineLevel="0" collapsed="false">
      <c r="E196" s="0" t="s">
        <v>1888</v>
      </c>
      <c r="F196" s="0" t="s">
        <v>2277</v>
      </c>
      <c r="G196" s="0" t="s">
        <v>114</v>
      </c>
      <c r="H196" s="0" t="s">
        <v>1888</v>
      </c>
      <c r="I196" s="0" t="s">
        <v>2229</v>
      </c>
    </row>
    <row r="197" customFormat="false" ht="15" hidden="false" customHeight="false" outlineLevel="0" collapsed="false">
      <c r="E197" s="0" t="s">
        <v>1888</v>
      </c>
      <c r="F197" s="0" t="s">
        <v>2278</v>
      </c>
      <c r="G197" s="0" t="s">
        <v>1096</v>
      </c>
      <c r="H197" s="0" t="s">
        <v>1888</v>
      </c>
      <c r="I197" s="0" t="s">
        <v>2229</v>
      </c>
    </row>
    <row r="198" customFormat="false" ht="15" hidden="false" customHeight="false" outlineLevel="0" collapsed="false">
      <c r="E198" s="0" t="s">
        <v>2279</v>
      </c>
      <c r="F198" s="0" t="s">
        <v>2280</v>
      </c>
      <c r="G198" s="0" t="s">
        <v>2281</v>
      </c>
      <c r="H198" s="0" t="s">
        <v>2282</v>
      </c>
      <c r="I198" s="0" t="s">
        <v>2283</v>
      </c>
    </row>
    <row r="199" customFormat="false" ht="15" hidden="false" customHeight="false" outlineLevel="0" collapsed="false">
      <c r="E199" s="0" t="s">
        <v>2279</v>
      </c>
      <c r="F199" s="0" t="s">
        <v>2284</v>
      </c>
      <c r="G199" s="0" t="s">
        <v>2285</v>
      </c>
      <c r="H199" s="0" t="s">
        <v>2282</v>
      </c>
      <c r="I199" s="0" t="s">
        <v>2283</v>
      </c>
    </row>
    <row r="200" customFormat="false" ht="15" hidden="false" customHeight="false" outlineLevel="0" collapsed="false">
      <c r="E200" s="0" t="s">
        <v>2279</v>
      </c>
      <c r="F200" s="0" t="s">
        <v>2286</v>
      </c>
      <c r="G200" s="0" t="s">
        <v>2287</v>
      </c>
      <c r="H200" s="0" t="s">
        <v>2282</v>
      </c>
      <c r="I200" s="0" t="s">
        <v>2283</v>
      </c>
    </row>
    <row r="201" customFormat="false" ht="15" hidden="false" customHeight="false" outlineLevel="0" collapsed="false">
      <c r="E201" s="0" t="s">
        <v>2279</v>
      </c>
      <c r="F201" s="0" t="s">
        <v>2288</v>
      </c>
      <c r="G201" s="0" t="s">
        <v>2289</v>
      </c>
      <c r="H201" s="0" t="s">
        <v>2282</v>
      </c>
      <c r="I201" s="0" t="s">
        <v>2283</v>
      </c>
    </row>
    <row r="202" customFormat="false" ht="15" hidden="false" customHeight="false" outlineLevel="0" collapsed="false">
      <c r="E202" s="0" t="s">
        <v>2279</v>
      </c>
      <c r="F202" s="0" t="s">
        <v>2290</v>
      </c>
      <c r="G202" s="0" t="s">
        <v>2291</v>
      </c>
      <c r="H202" s="0" t="s">
        <v>2282</v>
      </c>
      <c r="I202" s="0" t="s">
        <v>2283</v>
      </c>
    </row>
    <row r="203" customFormat="false" ht="15" hidden="false" customHeight="false" outlineLevel="0" collapsed="false">
      <c r="E203" s="0" t="s">
        <v>2279</v>
      </c>
      <c r="F203" s="0" t="s">
        <v>2292</v>
      </c>
      <c r="G203" s="0" t="s">
        <v>2293</v>
      </c>
      <c r="H203" s="0" t="s">
        <v>2282</v>
      </c>
      <c r="I203" s="0" t="s">
        <v>2283</v>
      </c>
    </row>
    <row r="204" customFormat="false" ht="15" hidden="false" customHeight="false" outlineLevel="0" collapsed="false">
      <c r="E204" s="0" t="s">
        <v>2279</v>
      </c>
      <c r="F204" s="0" t="s">
        <v>2294</v>
      </c>
      <c r="G204" s="0" t="s">
        <v>2295</v>
      </c>
      <c r="H204" s="0" t="s">
        <v>2282</v>
      </c>
      <c r="I204" s="0" t="s">
        <v>2283</v>
      </c>
    </row>
    <row r="205" customFormat="false" ht="15" hidden="false" customHeight="false" outlineLevel="0" collapsed="false">
      <c r="E205" s="0" t="s">
        <v>2279</v>
      </c>
      <c r="F205" s="0" t="s">
        <v>2296</v>
      </c>
      <c r="G205" s="0" t="s">
        <v>2297</v>
      </c>
      <c r="H205" s="0" t="s">
        <v>2282</v>
      </c>
      <c r="I205" s="0" t="s">
        <v>2283</v>
      </c>
    </row>
    <row r="206" customFormat="false" ht="15" hidden="false" customHeight="false" outlineLevel="0" collapsed="false">
      <c r="E206" s="0" t="s">
        <v>2279</v>
      </c>
      <c r="F206" s="0" t="s">
        <v>2298</v>
      </c>
      <c r="G206" s="0" t="s">
        <v>2299</v>
      </c>
      <c r="H206" s="0" t="s">
        <v>2282</v>
      </c>
      <c r="I206" s="0" t="s">
        <v>2283</v>
      </c>
    </row>
    <row r="207" customFormat="false" ht="15" hidden="false" customHeight="false" outlineLevel="0" collapsed="false">
      <c r="E207" s="0" t="s">
        <v>2279</v>
      </c>
      <c r="F207" s="0" t="s">
        <v>2300</v>
      </c>
      <c r="G207" s="0" t="s">
        <v>2301</v>
      </c>
      <c r="H207" s="0" t="s">
        <v>2282</v>
      </c>
      <c r="I207" s="0" t="s">
        <v>2283</v>
      </c>
    </row>
    <row r="208" customFormat="false" ht="15" hidden="false" customHeight="false" outlineLevel="0" collapsed="false">
      <c r="E208" s="0" t="s">
        <v>2279</v>
      </c>
      <c r="F208" s="0" t="s">
        <v>2302</v>
      </c>
      <c r="G208" s="0" t="s">
        <v>2303</v>
      </c>
      <c r="H208" s="0" t="s">
        <v>2282</v>
      </c>
      <c r="I208" s="0" t="s">
        <v>2283</v>
      </c>
    </row>
    <row r="209" customFormat="false" ht="15" hidden="false" customHeight="false" outlineLevel="0" collapsed="false">
      <c r="E209" s="0" t="s">
        <v>2279</v>
      </c>
      <c r="F209" s="0" t="s">
        <v>2304</v>
      </c>
      <c r="G209" s="0" t="s">
        <v>2305</v>
      </c>
      <c r="H209" s="0" t="s">
        <v>2282</v>
      </c>
      <c r="I209" s="0" t="s">
        <v>2283</v>
      </c>
    </row>
    <row r="210" customFormat="false" ht="15" hidden="false" customHeight="false" outlineLevel="0" collapsed="false">
      <c r="E210" s="0" t="s">
        <v>2279</v>
      </c>
      <c r="F210" s="0" t="s">
        <v>2306</v>
      </c>
      <c r="G210" s="0" t="s">
        <v>2307</v>
      </c>
      <c r="H210" s="0" t="s">
        <v>2282</v>
      </c>
      <c r="I210" s="0" t="s">
        <v>2283</v>
      </c>
    </row>
    <row r="211" customFormat="false" ht="15" hidden="false" customHeight="false" outlineLevel="0" collapsed="false">
      <c r="E211" s="0" t="s">
        <v>2279</v>
      </c>
      <c r="F211" s="0" t="s">
        <v>2308</v>
      </c>
      <c r="G211" s="0" t="s">
        <v>842</v>
      </c>
      <c r="H211" s="0" t="s">
        <v>2282</v>
      </c>
      <c r="I211" s="0" t="s">
        <v>2283</v>
      </c>
    </row>
    <row r="212" customFormat="false" ht="15" hidden="false" customHeight="false" outlineLevel="0" collapsed="false">
      <c r="E212" s="0" t="s">
        <v>2279</v>
      </c>
      <c r="F212" s="0" t="s">
        <v>2309</v>
      </c>
      <c r="G212" s="0" t="s">
        <v>2310</v>
      </c>
      <c r="H212" s="0" t="s">
        <v>2282</v>
      </c>
      <c r="I212" s="0" t="s">
        <v>2283</v>
      </c>
    </row>
    <row r="213" customFormat="false" ht="15" hidden="false" customHeight="false" outlineLevel="0" collapsed="false">
      <c r="E213" s="0" t="s">
        <v>2279</v>
      </c>
      <c r="F213" s="0" t="s">
        <v>2311</v>
      </c>
      <c r="G213" s="0" t="s">
        <v>2312</v>
      </c>
      <c r="H213" s="0" t="s">
        <v>2282</v>
      </c>
      <c r="I213" s="0" t="s">
        <v>2283</v>
      </c>
    </row>
    <row r="214" customFormat="false" ht="15" hidden="false" customHeight="false" outlineLevel="0" collapsed="false">
      <c r="E214" s="0" t="s">
        <v>2279</v>
      </c>
      <c r="F214" s="0" t="s">
        <v>2313</v>
      </c>
      <c r="G214" s="0" t="s">
        <v>159</v>
      </c>
      <c r="H214" s="0" t="s">
        <v>2282</v>
      </c>
      <c r="I214" s="0" t="s">
        <v>2283</v>
      </c>
    </row>
    <row r="215" customFormat="false" ht="15" hidden="false" customHeight="false" outlineLevel="0" collapsed="false">
      <c r="E215" s="0" t="s">
        <v>2279</v>
      </c>
      <c r="F215" s="0" t="s">
        <v>2314</v>
      </c>
      <c r="G215" s="0" t="s">
        <v>357</v>
      </c>
      <c r="H215" s="0" t="s">
        <v>2282</v>
      </c>
      <c r="I215" s="0" t="s">
        <v>2283</v>
      </c>
    </row>
    <row r="216" customFormat="false" ht="15" hidden="false" customHeight="false" outlineLevel="0" collapsed="false">
      <c r="E216" s="0" t="s">
        <v>2279</v>
      </c>
      <c r="F216" s="0" t="s">
        <v>2315</v>
      </c>
      <c r="G216" s="0" t="s">
        <v>665</v>
      </c>
      <c r="H216" s="0" t="s">
        <v>2282</v>
      </c>
      <c r="I216" s="0" t="s">
        <v>2283</v>
      </c>
    </row>
    <row r="217" customFormat="false" ht="15" hidden="false" customHeight="false" outlineLevel="0" collapsed="false">
      <c r="E217" s="0" t="s">
        <v>2279</v>
      </c>
      <c r="F217" s="0" t="s">
        <v>2316</v>
      </c>
      <c r="G217" s="0" t="s">
        <v>1138</v>
      </c>
      <c r="H217" s="0" t="s">
        <v>2282</v>
      </c>
      <c r="I217" s="0" t="s">
        <v>2283</v>
      </c>
    </row>
    <row r="218" customFormat="false" ht="15" hidden="false" customHeight="false" outlineLevel="0" collapsed="false">
      <c r="E218" s="0" t="s">
        <v>2279</v>
      </c>
      <c r="F218" s="0" t="s">
        <v>2317</v>
      </c>
      <c r="G218" s="0" t="s">
        <v>700</v>
      </c>
      <c r="H218" s="0" t="s">
        <v>2282</v>
      </c>
      <c r="I218" s="0" t="s">
        <v>2283</v>
      </c>
    </row>
    <row r="219" customFormat="false" ht="15" hidden="false" customHeight="false" outlineLevel="0" collapsed="false">
      <c r="E219" s="0" t="s">
        <v>1896</v>
      </c>
      <c r="F219" s="0" t="s">
        <v>2318</v>
      </c>
      <c r="G219" s="0" t="s">
        <v>2319</v>
      </c>
      <c r="H219" s="0" t="s">
        <v>2320</v>
      </c>
      <c r="I219" s="0" t="s">
        <v>2321</v>
      </c>
    </row>
    <row r="220" customFormat="false" ht="15" hidden="false" customHeight="false" outlineLevel="0" collapsed="false">
      <c r="E220" s="0" t="s">
        <v>1900</v>
      </c>
      <c r="F220" s="0" t="s">
        <v>2322</v>
      </c>
      <c r="G220" s="0" t="s">
        <v>2323</v>
      </c>
      <c r="H220" s="0" t="s">
        <v>2324</v>
      </c>
      <c r="I220" s="0" t="s">
        <v>2325</v>
      </c>
    </row>
    <row r="221" customFormat="false" ht="15" hidden="false" customHeight="false" outlineLevel="0" collapsed="false">
      <c r="E221" s="0" t="s">
        <v>1900</v>
      </c>
      <c r="F221" s="0" t="s">
        <v>2326</v>
      </c>
      <c r="G221" s="0" t="s">
        <v>2327</v>
      </c>
      <c r="H221" s="0" t="s">
        <v>2324</v>
      </c>
      <c r="I221" s="0" t="s">
        <v>2325</v>
      </c>
    </row>
    <row r="222" customFormat="false" ht="15" hidden="false" customHeight="false" outlineLevel="0" collapsed="false">
      <c r="E222" s="0" t="s">
        <v>1900</v>
      </c>
      <c r="F222" s="0" t="s">
        <v>2328</v>
      </c>
      <c r="G222" s="0" t="s">
        <v>2329</v>
      </c>
      <c r="H222" s="0" t="s">
        <v>2324</v>
      </c>
      <c r="I222" s="0" t="s">
        <v>2325</v>
      </c>
    </row>
    <row r="223" customFormat="false" ht="15" hidden="false" customHeight="false" outlineLevel="0" collapsed="false">
      <c r="E223" s="0" t="s">
        <v>1900</v>
      </c>
      <c r="F223" s="0" t="s">
        <v>2330</v>
      </c>
      <c r="G223" s="0" t="s">
        <v>2331</v>
      </c>
      <c r="H223" s="0" t="s">
        <v>2324</v>
      </c>
      <c r="I223" s="0" t="s">
        <v>2325</v>
      </c>
    </row>
    <row r="224" customFormat="false" ht="15" hidden="false" customHeight="false" outlineLevel="0" collapsed="false">
      <c r="E224" s="0" t="s">
        <v>1900</v>
      </c>
      <c r="F224" s="0" t="s">
        <v>2332</v>
      </c>
      <c r="G224" s="0" t="s">
        <v>2333</v>
      </c>
      <c r="H224" s="0" t="s">
        <v>2324</v>
      </c>
      <c r="I224" s="0" t="s">
        <v>2325</v>
      </c>
    </row>
    <row r="225" customFormat="false" ht="15" hidden="false" customHeight="false" outlineLevel="0" collapsed="false">
      <c r="E225" s="0" t="s">
        <v>1900</v>
      </c>
      <c r="F225" s="0" t="s">
        <v>2334</v>
      </c>
      <c r="G225" s="0" t="s">
        <v>2335</v>
      </c>
      <c r="H225" s="0" t="s">
        <v>2324</v>
      </c>
      <c r="I225" s="0" t="s">
        <v>2325</v>
      </c>
    </row>
    <row r="226" customFormat="false" ht="15" hidden="false" customHeight="false" outlineLevel="0" collapsed="false">
      <c r="E226" s="0" t="s">
        <v>1900</v>
      </c>
      <c r="F226" s="0" t="s">
        <v>2336</v>
      </c>
      <c r="G226" s="0" t="s">
        <v>2337</v>
      </c>
      <c r="H226" s="0" t="s">
        <v>2324</v>
      </c>
      <c r="I226" s="0" t="s">
        <v>2325</v>
      </c>
    </row>
    <row r="227" customFormat="false" ht="15" hidden="false" customHeight="false" outlineLevel="0" collapsed="false">
      <c r="E227" s="0" t="s">
        <v>1900</v>
      </c>
      <c r="F227" s="0" t="s">
        <v>2338</v>
      </c>
      <c r="G227" s="0" t="s">
        <v>2339</v>
      </c>
      <c r="H227" s="0" t="s">
        <v>2324</v>
      </c>
      <c r="I227" s="0" t="s">
        <v>2325</v>
      </c>
    </row>
    <row r="228" customFormat="false" ht="15" hidden="false" customHeight="false" outlineLevel="0" collapsed="false">
      <c r="E228" s="0" t="s">
        <v>1900</v>
      </c>
      <c r="F228" s="0" t="s">
        <v>2340</v>
      </c>
      <c r="G228" s="0" t="s">
        <v>2341</v>
      </c>
      <c r="H228" s="0" t="s">
        <v>2324</v>
      </c>
      <c r="I228" s="0" t="s">
        <v>2325</v>
      </c>
    </row>
    <row r="229" customFormat="false" ht="15" hidden="false" customHeight="false" outlineLevel="0" collapsed="false">
      <c r="E229" s="0" t="s">
        <v>1900</v>
      </c>
      <c r="F229" s="0" t="s">
        <v>2342</v>
      </c>
      <c r="G229" s="0" t="s">
        <v>2343</v>
      </c>
      <c r="H229" s="0" t="s">
        <v>2324</v>
      </c>
      <c r="I229" s="0" t="s">
        <v>2325</v>
      </c>
    </row>
    <row r="230" customFormat="false" ht="15" hidden="false" customHeight="false" outlineLevel="0" collapsed="false">
      <c r="E230" s="0" t="s">
        <v>1900</v>
      </c>
      <c r="F230" s="0" t="s">
        <v>2344</v>
      </c>
      <c r="G230" s="0" t="s">
        <v>2345</v>
      </c>
      <c r="H230" s="0" t="s">
        <v>2324</v>
      </c>
      <c r="I230" s="0" t="s">
        <v>2325</v>
      </c>
    </row>
    <row r="231" customFormat="false" ht="15" hidden="false" customHeight="false" outlineLevel="0" collapsed="false">
      <c r="E231" s="0" t="s">
        <v>1900</v>
      </c>
      <c r="F231" s="0" t="s">
        <v>2346</v>
      </c>
      <c r="G231" s="0" t="s">
        <v>2347</v>
      </c>
      <c r="H231" s="0" t="s">
        <v>2324</v>
      </c>
      <c r="I231" s="0" t="s">
        <v>2325</v>
      </c>
    </row>
    <row r="232" customFormat="false" ht="15" hidden="false" customHeight="false" outlineLevel="0" collapsed="false">
      <c r="E232" s="0" t="s">
        <v>1900</v>
      </c>
      <c r="F232" s="0" t="s">
        <v>2348</v>
      </c>
      <c r="G232" s="0" t="s">
        <v>2349</v>
      </c>
      <c r="H232" s="0" t="s">
        <v>2324</v>
      </c>
      <c r="I232" s="0" t="s">
        <v>2325</v>
      </c>
    </row>
    <row r="233" customFormat="false" ht="15" hidden="false" customHeight="false" outlineLevel="0" collapsed="false">
      <c r="E233" s="0" t="s">
        <v>1900</v>
      </c>
      <c r="F233" s="0" t="s">
        <v>2350</v>
      </c>
      <c r="G233" s="0" t="s">
        <v>2351</v>
      </c>
      <c r="H233" s="0" t="s">
        <v>2324</v>
      </c>
      <c r="I233" s="0" t="s">
        <v>2325</v>
      </c>
    </row>
    <row r="234" customFormat="false" ht="15" hidden="false" customHeight="false" outlineLevel="0" collapsed="false">
      <c r="E234" s="0" t="s">
        <v>1900</v>
      </c>
      <c r="F234" s="0" t="s">
        <v>2352</v>
      </c>
      <c r="G234" s="0" t="s">
        <v>2353</v>
      </c>
      <c r="H234" s="0" t="s">
        <v>2324</v>
      </c>
      <c r="I234" s="0" t="s">
        <v>2325</v>
      </c>
    </row>
    <row r="235" customFormat="false" ht="15" hidden="false" customHeight="false" outlineLevel="0" collapsed="false">
      <c r="E235" s="0" t="s">
        <v>1900</v>
      </c>
      <c r="F235" s="0" t="s">
        <v>2354</v>
      </c>
      <c r="G235" s="0" t="s">
        <v>2355</v>
      </c>
      <c r="H235" s="0" t="s">
        <v>2324</v>
      </c>
      <c r="I235" s="0" t="s">
        <v>2325</v>
      </c>
    </row>
    <row r="236" customFormat="false" ht="15" hidden="false" customHeight="false" outlineLevel="0" collapsed="false">
      <c r="E236" s="0" t="s">
        <v>1900</v>
      </c>
      <c r="F236" s="0" t="s">
        <v>2356</v>
      </c>
      <c r="G236" s="0" t="s">
        <v>2357</v>
      </c>
      <c r="H236" s="0" t="s">
        <v>2324</v>
      </c>
      <c r="I236" s="0" t="s">
        <v>2325</v>
      </c>
    </row>
    <row r="237" customFormat="false" ht="15" hidden="false" customHeight="false" outlineLevel="0" collapsed="false">
      <c r="E237" s="0" t="s">
        <v>1900</v>
      </c>
      <c r="F237" s="0" t="s">
        <v>2358</v>
      </c>
      <c r="G237" s="0" t="s">
        <v>2359</v>
      </c>
      <c r="H237" s="0" t="s">
        <v>2324</v>
      </c>
      <c r="I237" s="0" t="s">
        <v>2325</v>
      </c>
    </row>
    <row r="238" customFormat="false" ht="15" hidden="false" customHeight="false" outlineLevel="0" collapsed="false">
      <c r="E238" s="0" t="s">
        <v>1900</v>
      </c>
      <c r="F238" s="0" t="s">
        <v>2360</v>
      </c>
      <c r="G238" s="0" t="s">
        <v>2361</v>
      </c>
      <c r="H238" s="0" t="s">
        <v>2324</v>
      </c>
      <c r="I238" s="0" t="s">
        <v>2325</v>
      </c>
    </row>
    <row r="239" customFormat="false" ht="15" hidden="false" customHeight="false" outlineLevel="0" collapsed="false">
      <c r="E239" s="0" t="s">
        <v>1900</v>
      </c>
      <c r="F239" s="0" t="s">
        <v>2362</v>
      </c>
      <c r="G239" s="0" t="s">
        <v>2363</v>
      </c>
      <c r="H239" s="0" t="s">
        <v>2324</v>
      </c>
      <c r="I239" s="0" t="s">
        <v>2325</v>
      </c>
    </row>
    <row r="240" customFormat="false" ht="15" hidden="false" customHeight="false" outlineLevel="0" collapsed="false">
      <c r="E240" s="0" t="s">
        <v>1900</v>
      </c>
      <c r="F240" s="0" t="s">
        <v>2364</v>
      </c>
      <c r="G240" s="0" t="s">
        <v>2365</v>
      </c>
      <c r="H240" s="0" t="s">
        <v>2324</v>
      </c>
      <c r="I240" s="0" t="s">
        <v>2325</v>
      </c>
    </row>
    <row r="241" customFormat="false" ht="15" hidden="false" customHeight="false" outlineLevel="0" collapsed="false">
      <c r="E241" s="0" t="s">
        <v>1900</v>
      </c>
      <c r="F241" s="0" t="s">
        <v>2366</v>
      </c>
      <c r="G241" s="0" t="s">
        <v>2367</v>
      </c>
      <c r="H241" s="0" t="s">
        <v>2324</v>
      </c>
      <c r="I241" s="0" t="s">
        <v>2325</v>
      </c>
    </row>
    <row r="242" customFormat="false" ht="15" hidden="false" customHeight="false" outlineLevel="0" collapsed="false">
      <c r="E242" s="0" t="s">
        <v>1900</v>
      </c>
      <c r="F242" s="0" t="s">
        <v>2368</v>
      </c>
      <c r="G242" s="0" t="s">
        <v>2369</v>
      </c>
      <c r="H242" s="0" t="s">
        <v>2324</v>
      </c>
      <c r="I242" s="0" t="s">
        <v>2325</v>
      </c>
    </row>
    <row r="243" customFormat="false" ht="15" hidden="false" customHeight="false" outlineLevel="0" collapsed="false">
      <c r="D243" s="0" t="s">
        <v>2370</v>
      </c>
      <c r="E243" s="0" t="s">
        <v>1900</v>
      </c>
      <c r="F243" s="0" t="s">
        <v>2226</v>
      </c>
      <c r="G243" s="0" t="s">
        <v>2023</v>
      </c>
      <c r="H243" s="0" t="s">
        <v>2324</v>
      </c>
      <c r="I243" s="0" t="s">
        <v>2325</v>
      </c>
    </row>
    <row r="244" customFormat="false" ht="15" hidden="false" customHeight="false" outlineLevel="0" collapsed="false">
      <c r="E244" s="0" t="s">
        <v>1900</v>
      </c>
      <c r="F244" s="0" t="s">
        <v>2371</v>
      </c>
      <c r="G244" s="0" t="s">
        <v>2372</v>
      </c>
      <c r="H244" s="0" t="s">
        <v>2324</v>
      </c>
      <c r="I244" s="0" t="s">
        <v>2325</v>
      </c>
    </row>
    <row r="245" customFormat="false" ht="15" hidden="false" customHeight="false" outlineLevel="0" collapsed="false">
      <c r="E245" s="0" t="s">
        <v>1900</v>
      </c>
      <c r="F245" s="0" t="s">
        <v>2373</v>
      </c>
      <c r="G245" s="0" t="s">
        <v>2374</v>
      </c>
      <c r="H245" s="0" t="s">
        <v>2324</v>
      </c>
      <c r="I245" s="0" t="s">
        <v>2325</v>
      </c>
    </row>
    <row r="246" customFormat="false" ht="15" hidden="false" customHeight="false" outlineLevel="0" collapsed="false">
      <c r="E246" s="0" t="s">
        <v>1903</v>
      </c>
      <c r="F246" s="0" t="s">
        <v>2375</v>
      </c>
      <c r="G246" s="0" t="s">
        <v>2376</v>
      </c>
      <c r="H246" s="0" t="s">
        <v>2377</v>
      </c>
      <c r="I246" s="0" t="s">
        <v>2378</v>
      </c>
    </row>
    <row r="247" customFormat="false" ht="15" hidden="false" customHeight="false" outlineLevel="0" collapsed="false">
      <c r="E247" s="0" t="s">
        <v>1903</v>
      </c>
      <c r="F247" s="0" t="s">
        <v>2379</v>
      </c>
      <c r="G247" s="0" t="s">
        <v>2380</v>
      </c>
      <c r="H247" s="0" t="s">
        <v>2377</v>
      </c>
      <c r="I247" s="0" t="s">
        <v>2378</v>
      </c>
    </row>
    <row r="248" customFormat="false" ht="15" hidden="false" customHeight="false" outlineLevel="0" collapsed="false">
      <c r="E248" s="0" t="s">
        <v>1903</v>
      </c>
      <c r="F248" s="0" t="s">
        <v>2381</v>
      </c>
      <c r="G248" s="0" t="s">
        <v>2382</v>
      </c>
      <c r="H248" s="0" t="s">
        <v>2377</v>
      </c>
      <c r="I248" s="0" t="s">
        <v>2378</v>
      </c>
    </row>
    <row r="249" customFormat="false" ht="15" hidden="false" customHeight="false" outlineLevel="0" collapsed="false">
      <c r="E249" s="0" t="s">
        <v>1903</v>
      </c>
      <c r="F249" s="0" t="s">
        <v>2383</v>
      </c>
      <c r="G249" s="0" t="s">
        <v>2384</v>
      </c>
      <c r="H249" s="0" t="s">
        <v>2377</v>
      </c>
      <c r="I249" s="0" t="s">
        <v>2378</v>
      </c>
    </row>
    <row r="250" customFormat="false" ht="15" hidden="false" customHeight="false" outlineLevel="0" collapsed="false">
      <c r="E250" s="0" t="s">
        <v>1903</v>
      </c>
      <c r="F250" s="0" t="s">
        <v>2385</v>
      </c>
      <c r="G250" s="0" t="s">
        <v>2386</v>
      </c>
      <c r="H250" s="0" t="s">
        <v>2377</v>
      </c>
      <c r="I250" s="0" t="s">
        <v>2378</v>
      </c>
    </row>
    <row r="251" customFormat="false" ht="15" hidden="false" customHeight="false" outlineLevel="0" collapsed="false">
      <c r="E251" s="0" t="s">
        <v>1903</v>
      </c>
      <c r="F251" s="0" t="s">
        <v>2387</v>
      </c>
      <c r="G251" s="0" t="s">
        <v>2388</v>
      </c>
      <c r="H251" s="0" t="s">
        <v>2377</v>
      </c>
      <c r="I251" s="0" t="s">
        <v>2378</v>
      </c>
    </row>
    <row r="252" customFormat="false" ht="15" hidden="false" customHeight="false" outlineLevel="0" collapsed="false">
      <c r="E252" s="0" t="s">
        <v>1903</v>
      </c>
      <c r="F252" s="0" t="s">
        <v>2389</v>
      </c>
      <c r="G252" s="0" t="s">
        <v>2390</v>
      </c>
      <c r="H252" s="0" t="s">
        <v>2377</v>
      </c>
      <c r="I252" s="0" t="s">
        <v>2378</v>
      </c>
    </row>
    <row r="253" customFormat="false" ht="15" hidden="false" customHeight="false" outlineLevel="0" collapsed="false">
      <c r="E253" s="0" t="s">
        <v>1903</v>
      </c>
      <c r="F253" s="0" t="s">
        <v>2391</v>
      </c>
      <c r="G253" s="0" t="s">
        <v>2392</v>
      </c>
      <c r="H253" s="0" t="s">
        <v>2377</v>
      </c>
      <c r="I253" s="0" t="s">
        <v>2378</v>
      </c>
    </row>
    <row r="254" customFormat="false" ht="15" hidden="false" customHeight="false" outlineLevel="0" collapsed="false">
      <c r="E254" s="0" t="s">
        <v>1903</v>
      </c>
      <c r="F254" s="0" t="s">
        <v>2393</v>
      </c>
      <c r="G254" s="0" t="s">
        <v>2394</v>
      </c>
      <c r="H254" s="0" t="s">
        <v>2377</v>
      </c>
      <c r="I254" s="0" t="s">
        <v>2378</v>
      </c>
    </row>
    <row r="255" customFormat="false" ht="15" hidden="false" customHeight="false" outlineLevel="0" collapsed="false">
      <c r="D255" s="0" t="s">
        <v>2395</v>
      </c>
      <c r="E255" s="0" t="s">
        <v>1903</v>
      </c>
      <c r="F255" s="0" t="s">
        <v>2396</v>
      </c>
      <c r="G255" s="0" t="s">
        <v>2156</v>
      </c>
      <c r="H255" s="0" t="s">
        <v>2377</v>
      </c>
      <c r="I255" s="0" t="s">
        <v>2378</v>
      </c>
    </row>
    <row r="256" customFormat="false" ht="15" hidden="false" customHeight="false" outlineLevel="0" collapsed="false">
      <c r="E256" s="0" t="s">
        <v>1903</v>
      </c>
      <c r="F256" s="0" t="s">
        <v>2397</v>
      </c>
      <c r="G256" s="0" t="s">
        <v>2398</v>
      </c>
      <c r="H256" s="0" t="s">
        <v>2377</v>
      </c>
      <c r="I256" s="0" t="s">
        <v>2378</v>
      </c>
    </row>
    <row r="257" customFormat="false" ht="15" hidden="false" customHeight="false" outlineLevel="0" collapsed="false">
      <c r="E257" s="0" t="s">
        <v>1903</v>
      </c>
      <c r="F257" s="0" t="s">
        <v>2399</v>
      </c>
      <c r="G257" s="0" t="s">
        <v>2400</v>
      </c>
      <c r="H257" s="0" t="s">
        <v>2377</v>
      </c>
      <c r="I257" s="0" t="s">
        <v>2378</v>
      </c>
    </row>
    <row r="258" customFormat="false" ht="15" hidden="false" customHeight="false" outlineLevel="0" collapsed="false">
      <c r="E258" s="0" t="s">
        <v>1903</v>
      </c>
      <c r="F258" s="0" t="s">
        <v>2401</v>
      </c>
      <c r="G258" s="0" t="s">
        <v>2402</v>
      </c>
      <c r="H258" s="0" t="s">
        <v>2377</v>
      </c>
      <c r="I258" s="0" t="s">
        <v>2378</v>
      </c>
    </row>
    <row r="259" customFormat="false" ht="15" hidden="false" customHeight="false" outlineLevel="0" collapsed="false">
      <c r="E259" s="0" t="s">
        <v>1903</v>
      </c>
      <c r="F259" s="0" t="s">
        <v>2403</v>
      </c>
      <c r="G259" s="0" t="s">
        <v>2404</v>
      </c>
      <c r="H259" s="0" t="s">
        <v>2377</v>
      </c>
      <c r="I259" s="0" t="s">
        <v>2378</v>
      </c>
    </row>
    <row r="260" customFormat="false" ht="15" hidden="false" customHeight="false" outlineLevel="0" collapsed="false">
      <c r="E260" s="0" t="s">
        <v>1903</v>
      </c>
      <c r="F260" s="0" t="s">
        <v>2405</v>
      </c>
      <c r="G260" s="0" t="s">
        <v>2406</v>
      </c>
      <c r="H260" s="0" t="s">
        <v>2377</v>
      </c>
      <c r="I260" s="0" t="s">
        <v>2378</v>
      </c>
    </row>
    <row r="261" customFormat="false" ht="15" hidden="false" customHeight="false" outlineLevel="0" collapsed="false">
      <c r="E261" s="0" t="s">
        <v>1903</v>
      </c>
      <c r="F261" s="0" t="s">
        <v>2407</v>
      </c>
      <c r="G261" s="0" t="s">
        <v>2408</v>
      </c>
      <c r="H261" s="0" t="s">
        <v>2377</v>
      </c>
      <c r="I261" s="0" t="s">
        <v>2378</v>
      </c>
    </row>
    <row r="262" customFormat="false" ht="15" hidden="false" customHeight="false" outlineLevel="0" collapsed="false">
      <c r="D262" s="0" t="s">
        <v>2395</v>
      </c>
      <c r="E262" s="0" t="s">
        <v>1903</v>
      </c>
      <c r="F262" s="0" t="s">
        <v>2409</v>
      </c>
      <c r="G262" s="0" t="s">
        <v>2410</v>
      </c>
      <c r="H262" s="0" t="s">
        <v>2377</v>
      </c>
      <c r="I262" s="0" t="s">
        <v>2378</v>
      </c>
    </row>
    <row r="263" customFormat="false" ht="15" hidden="false" customHeight="false" outlineLevel="0" collapsed="false">
      <c r="E263" s="0" t="s">
        <v>1906</v>
      </c>
      <c r="F263" s="0" t="s">
        <v>2411</v>
      </c>
      <c r="G263" s="0" t="s">
        <v>2412</v>
      </c>
      <c r="H263" s="0" t="s">
        <v>2413</v>
      </c>
      <c r="I263" s="0" t="s">
        <v>2414</v>
      </c>
    </row>
    <row r="264" customFormat="false" ht="15" hidden="false" customHeight="false" outlineLevel="0" collapsed="false">
      <c r="E264" s="0" t="s">
        <v>1906</v>
      </c>
      <c r="F264" s="0" t="s">
        <v>2415</v>
      </c>
      <c r="G264" s="0" t="s">
        <v>2416</v>
      </c>
      <c r="H264" s="0" t="s">
        <v>2413</v>
      </c>
      <c r="I264" s="0" t="s">
        <v>2414</v>
      </c>
    </row>
    <row r="265" customFormat="false" ht="15" hidden="false" customHeight="false" outlineLevel="0" collapsed="false">
      <c r="E265" s="0" t="s">
        <v>1906</v>
      </c>
      <c r="F265" s="0" t="s">
        <v>2417</v>
      </c>
      <c r="G265" s="0" t="s">
        <v>2418</v>
      </c>
      <c r="H265" s="0" t="s">
        <v>2413</v>
      </c>
      <c r="I265" s="0" t="s">
        <v>2414</v>
      </c>
    </row>
    <row r="266" customFormat="false" ht="15" hidden="false" customHeight="false" outlineLevel="0" collapsed="false">
      <c r="E266" s="0" t="s">
        <v>1906</v>
      </c>
      <c r="F266" s="0" t="s">
        <v>2419</v>
      </c>
      <c r="G266" s="0" t="s">
        <v>2420</v>
      </c>
      <c r="H266" s="0" t="s">
        <v>2413</v>
      </c>
      <c r="I266" s="0" t="s">
        <v>2414</v>
      </c>
    </row>
    <row r="267" customFormat="false" ht="15" hidden="false" customHeight="false" outlineLevel="0" collapsed="false">
      <c r="E267" s="0" t="s">
        <v>1906</v>
      </c>
      <c r="F267" s="0" t="s">
        <v>2421</v>
      </c>
      <c r="G267" s="0" t="s">
        <v>2422</v>
      </c>
      <c r="H267" s="0" t="s">
        <v>2413</v>
      </c>
      <c r="I267" s="0" t="s">
        <v>2414</v>
      </c>
    </row>
    <row r="268" customFormat="false" ht="15" hidden="false" customHeight="false" outlineLevel="0" collapsed="false">
      <c r="E268" s="0" t="s">
        <v>1906</v>
      </c>
      <c r="F268" s="0" t="s">
        <v>2423</v>
      </c>
      <c r="G268" s="0" t="s">
        <v>2424</v>
      </c>
      <c r="H268" s="0" t="s">
        <v>2413</v>
      </c>
      <c r="I268" s="0" t="s">
        <v>2414</v>
      </c>
    </row>
    <row r="269" customFormat="false" ht="15" hidden="false" customHeight="false" outlineLevel="0" collapsed="false">
      <c r="E269" s="0" t="s">
        <v>1906</v>
      </c>
      <c r="F269" s="0" t="s">
        <v>2425</v>
      </c>
      <c r="G269" s="0" t="s">
        <v>2426</v>
      </c>
      <c r="H269" s="0" t="s">
        <v>2413</v>
      </c>
      <c r="I269" s="0" t="s">
        <v>2414</v>
      </c>
    </row>
    <row r="270" customFormat="false" ht="15" hidden="false" customHeight="false" outlineLevel="0" collapsed="false">
      <c r="E270" s="0" t="s">
        <v>1906</v>
      </c>
      <c r="F270" s="0" t="s">
        <v>2427</v>
      </c>
      <c r="G270" s="0" t="s">
        <v>2428</v>
      </c>
      <c r="H270" s="0" t="s">
        <v>2413</v>
      </c>
      <c r="I270" s="0" t="s">
        <v>2414</v>
      </c>
    </row>
    <row r="271" customFormat="false" ht="15" hidden="false" customHeight="false" outlineLevel="0" collapsed="false">
      <c r="E271" s="0" t="s">
        <v>1906</v>
      </c>
      <c r="F271" s="0" t="s">
        <v>2429</v>
      </c>
      <c r="G271" s="0" t="s">
        <v>2430</v>
      </c>
      <c r="H271" s="0" t="s">
        <v>2413</v>
      </c>
      <c r="I271" s="0" t="s">
        <v>2414</v>
      </c>
    </row>
    <row r="272" customFormat="false" ht="15" hidden="false" customHeight="false" outlineLevel="0" collapsed="false">
      <c r="E272" s="0" t="s">
        <v>1906</v>
      </c>
      <c r="F272" s="0" t="s">
        <v>2431</v>
      </c>
      <c r="G272" s="0" t="s">
        <v>2432</v>
      </c>
      <c r="H272" s="0" t="s">
        <v>2413</v>
      </c>
      <c r="I272" s="0" t="s">
        <v>2414</v>
      </c>
    </row>
    <row r="273" customFormat="false" ht="15" hidden="false" customHeight="false" outlineLevel="0" collapsed="false">
      <c r="E273" s="0" t="s">
        <v>1906</v>
      </c>
      <c r="F273" s="0" t="s">
        <v>2433</v>
      </c>
      <c r="G273" s="0" t="s">
        <v>2434</v>
      </c>
      <c r="H273" s="0" t="s">
        <v>2413</v>
      </c>
      <c r="I273" s="0" t="s">
        <v>2414</v>
      </c>
    </row>
    <row r="274" customFormat="false" ht="15" hidden="false" customHeight="false" outlineLevel="0" collapsed="false">
      <c r="E274" s="0" t="s">
        <v>1906</v>
      </c>
      <c r="F274" s="0" t="s">
        <v>2435</v>
      </c>
      <c r="G274" s="0" t="s">
        <v>2436</v>
      </c>
      <c r="H274" s="0" t="s">
        <v>2413</v>
      </c>
      <c r="I274" s="0" t="s">
        <v>2414</v>
      </c>
    </row>
    <row r="275" customFormat="false" ht="15" hidden="false" customHeight="false" outlineLevel="0" collapsed="false">
      <c r="E275" s="0" t="s">
        <v>1906</v>
      </c>
      <c r="F275" s="0" t="s">
        <v>2437</v>
      </c>
      <c r="G275" s="0" t="s">
        <v>2438</v>
      </c>
      <c r="H275" s="0" t="s">
        <v>2413</v>
      </c>
      <c r="I275" s="0" t="s">
        <v>2414</v>
      </c>
    </row>
    <row r="276" customFormat="false" ht="15" hidden="false" customHeight="false" outlineLevel="0" collapsed="false">
      <c r="E276" s="0" t="s">
        <v>1906</v>
      </c>
      <c r="F276" s="0" t="s">
        <v>2439</v>
      </c>
      <c r="G276" s="0" t="s">
        <v>2440</v>
      </c>
      <c r="H276" s="0" t="s">
        <v>2413</v>
      </c>
      <c r="I276" s="0" t="s">
        <v>2414</v>
      </c>
    </row>
    <row r="277" customFormat="false" ht="15" hidden="false" customHeight="false" outlineLevel="0" collapsed="false">
      <c r="E277" s="0" t="s">
        <v>1906</v>
      </c>
      <c r="F277" s="0" t="s">
        <v>2441</v>
      </c>
      <c r="G277" s="0" t="s">
        <v>2442</v>
      </c>
      <c r="H277" s="0" t="s">
        <v>2413</v>
      </c>
      <c r="I277" s="0" t="s">
        <v>2414</v>
      </c>
    </row>
    <row r="278" customFormat="false" ht="15" hidden="false" customHeight="false" outlineLevel="0" collapsed="false">
      <c r="D278" s="0" t="s">
        <v>2443</v>
      </c>
      <c r="E278" s="0" t="s">
        <v>1906</v>
      </c>
      <c r="F278" s="0" t="s">
        <v>2444</v>
      </c>
      <c r="G278" s="0" t="s">
        <v>2445</v>
      </c>
      <c r="H278" s="0" t="s">
        <v>2413</v>
      </c>
      <c r="I278" s="0" t="s">
        <v>2414</v>
      </c>
    </row>
    <row r="279" customFormat="false" ht="15" hidden="false" customHeight="false" outlineLevel="0" collapsed="false">
      <c r="E279" s="0" t="s">
        <v>1906</v>
      </c>
      <c r="F279" s="0" t="s">
        <v>2446</v>
      </c>
      <c r="G279" s="0" t="s">
        <v>2447</v>
      </c>
      <c r="H279" s="0" t="s">
        <v>2413</v>
      </c>
      <c r="I279" s="0" t="s">
        <v>2414</v>
      </c>
    </row>
    <row r="280" customFormat="false" ht="15" hidden="false" customHeight="false" outlineLevel="0" collapsed="false">
      <c r="E280" s="0" t="s">
        <v>1906</v>
      </c>
      <c r="F280" s="0" t="s">
        <v>2448</v>
      </c>
      <c r="G280" s="0" t="s">
        <v>2449</v>
      </c>
      <c r="H280" s="0" t="s">
        <v>2413</v>
      </c>
      <c r="I280" s="0" t="s">
        <v>2414</v>
      </c>
    </row>
    <row r="281" customFormat="false" ht="15" hidden="false" customHeight="false" outlineLevel="0" collapsed="false">
      <c r="E281" s="0" t="s">
        <v>1906</v>
      </c>
      <c r="F281" s="0" t="s">
        <v>2450</v>
      </c>
      <c r="G281" s="0" t="s">
        <v>2451</v>
      </c>
      <c r="H281" s="0" t="s">
        <v>2413</v>
      </c>
      <c r="I281" s="0" t="s">
        <v>2414</v>
      </c>
    </row>
    <row r="282" customFormat="false" ht="15" hidden="false" customHeight="false" outlineLevel="0" collapsed="false">
      <c r="D282" s="0" t="s">
        <v>2443</v>
      </c>
      <c r="E282" s="0" t="s">
        <v>1906</v>
      </c>
      <c r="F282" s="0" t="s">
        <v>2220</v>
      </c>
      <c r="G282" s="0" t="s">
        <v>2221</v>
      </c>
      <c r="H282" s="0" t="s">
        <v>2413</v>
      </c>
      <c r="I282" s="0" t="s">
        <v>2414</v>
      </c>
    </row>
    <row r="283" customFormat="false" ht="15" hidden="false" customHeight="false" outlineLevel="0" collapsed="false">
      <c r="E283" s="0" t="s">
        <v>1906</v>
      </c>
      <c r="F283" s="0" t="s">
        <v>2452</v>
      </c>
      <c r="G283" s="0" t="s">
        <v>2453</v>
      </c>
      <c r="H283" s="0" t="s">
        <v>2413</v>
      </c>
      <c r="I283" s="0" t="s">
        <v>2414</v>
      </c>
    </row>
    <row r="284" customFormat="false" ht="15" hidden="false" customHeight="false" outlineLevel="0" collapsed="false">
      <c r="E284" s="0" t="s">
        <v>1906</v>
      </c>
      <c r="F284" s="0" t="s">
        <v>2454</v>
      </c>
      <c r="G284" s="0" t="s">
        <v>2455</v>
      </c>
      <c r="H284" s="0" t="s">
        <v>2413</v>
      </c>
      <c r="I284" s="0" t="s">
        <v>2414</v>
      </c>
    </row>
    <row r="285" customFormat="false" ht="15" hidden="false" customHeight="false" outlineLevel="0" collapsed="false">
      <c r="E285" s="0" t="s">
        <v>1906</v>
      </c>
      <c r="F285" s="0" t="s">
        <v>2456</v>
      </c>
      <c r="G285" s="0" t="s">
        <v>2457</v>
      </c>
      <c r="H285" s="0" t="s">
        <v>2413</v>
      </c>
      <c r="I285" s="0" t="s">
        <v>2414</v>
      </c>
    </row>
    <row r="286" customFormat="false" ht="15" hidden="false" customHeight="false" outlineLevel="0" collapsed="false">
      <c r="E286" s="0" t="s">
        <v>1906</v>
      </c>
      <c r="F286" s="0" t="s">
        <v>2458</v>
      </c>
      <c r="G286" s="0" t="s">
        <v>2459</v>
      </c>
      <c r="H286" s="0" t="s">
        <v>2413</v>
      </c>
      <c r="I286" s="0" t="s">
        <v>2414</v>
      </c>
    </row>
    <row r="287" customFormat="false" ht="15" hidden="false" customHeight="false" outlineLevel="0" collapsed="false">
      <c r="E287" s="0" t="s">
        <v>1906</v>
      </c>
      <c r="F287" s="0" t="s">
        <v>2460</v>
      </c>
      <c r="G287" s="0" t="s">
        <v>2461</v>
      </c>
      <c r="H287" s="0" t="s">
        <v>2413</v>
      </c>
      <c r="I287" s="0" t="s">
        <v>2414</v>
      </c>
    </row>
    <row r="288" customFormat="false" ht="15" hidden="false" customHeight="false" outlineLevel="0" collapsed="false">
      <c r="E288" s="0" t="s">
        <v>1909</v>
      </c>
      <c r="F288" s="0" t="s">
        <v>2462</v>
      </c>
      <c r="G288" s="0" t="s">
        <v>2463</v>
      </c>
      <c r="H288" s="0" t="s">
        <v>2464</v>
      </c>
      <c r="I288" s="0" t="s">
        <v>2465</v>
      </c>
    </row>
    <row r="289" customFormat="false" ht="15" hidden="false" customHeight="false" outlineLevel="0" collapsed="false">
      <c r="E289" s="0" t="s">
        <v>1909</v>
      </c>
      <c r="F289" s="0" t="s">
        <v>2466</v>
      </c>
      <c r="G289" s="0" t="s">
        <v>2467</v>
      </c>
      <c r="H289" s="0" t="s">
        <v>2464</v>
      </c>
      <c r="I289" s="0" t="s">
        <v>2465</v>
      </c>
    </row>
    <row r="290" customFormat="false" ht="15" hidden="false" customHeight="false" outlineLevel="0" collapsed="false">
      <c r="E290" s="0" t="s">
        <v>1909</v>
      </c>
      <c r="F290" s="0" t="s">
        <v>2468</v>
      </c>
      <c r="G290" s="0" t="s">
        <v>2469</v>
      </c>
      <c r="H290" s="0" t="s">
        <v>2464</v>
      </c>
      <c r="I290" s="0" t="s">
        <v>2465</v>
      </c>
    </row>
    <row r="291" customFormat="false" ht="15" hidden="false" customHeight="false" outlineLevel="0" collapsed="false">
      <c r="E291" s="0" t="s">
        <v>1909</v>
      </c>
      <c r="F291" s="0" t="s">
        <v>2470</v>
      </c>
      <c r="G291" s="0" t="s">
        <v>2471</v>
      </c>
      <c r="H291" s="0" t="s">
        <v>2464</v>
      </c>
      <c r="I291" s="0" t="s">
        <v>2465</v>
      </c>
    </row>
    <row r="292" customFormat="false" ht="15" hidden="false" customHeight="false" outlineLevel="0" collapsed="false">
      <c r="E292" s="0" t="s">
        <v>1909</v>
      </c>
      <c r="F292" s="0" t="s">
        <v>2472</v>
      </c>
      <c r="G292" s="0" t="s">
        <v>2473</v>
      </c>
      <c r="H292" s="0" t="s">
        <v>2464</v>
      </c>
      <c r="I292" s="0" t="s">
        <v>2465</v>
      </c>
    </row>
    <row r="293" customFormat="false" ht="15" hidden="false" customHeight="false" outlineLevel="0" collapsed="false">
      <c r="E293" s="0" t="s">
        <v>1909</v>
      </c>
      <c r="F293" s="0" t="s">
        <v>2474</v>
      </c>
      <c r="G293" s="0" t="s">
        <v>2475</v>
      </c>
      <c r="H293" s="0" t="s">
        <v>2464</v>
      </c>
      <c r="I293" s="0" t="s">
        <v>2465</v>
      </c>
    </row>
    <row r="294" customFormat="false" ht="15" hidden="false" customHeight="false" outlineLevel="0" collapsed="false">
      <c r="E294" s="0" t="s">
        <v>1909</v>
      </c>
      <c r="F294" s="0" t="s">
        <v>2476</v>
      </c>
      <c r="G294" s="0" t="s">
        <v>2477</v>
      </c>
      <c r="H294" s="0" t="s">
        <v>2464</v>
      </c>
      <c r="I294" s="0" t="s">
        <v>2465</v>
      </c>
    </row>
    <row r="295" customFormat="false" ht="15" hidden="false" customHeight="false" outlineLevel="0" collapsed="false">
      <c r="E295" s="0" t="s">
        <v>1909</v>
      </c>
      <c r="F295" s="0" t="s">
        <v>2478</v>
      </c>
      <c r="G295" s="0" t="s">
        <v>2479</v>
      </c>
      <c r="H295" s="0" t="s">
        <v>2464</v>
      </c>
      <c r="I295" s="0" t="s">
        <v>2465</v>
      </c>
    </row>
    <row r="296" customFormat="false" ht="15" hidden="false" customHeight="false" outlineLevel="0" collapsed="false">
      <c r="E296" s="0" t="s">
        <v>1909</v>
      </c>
      <c r="F296" s="0" t="s">
        <v>2480</v>
      </c>
      <c r="G296" s="0" t="s">
        <v>2481</v>
      </c>
      <c r="H296" s="0" t="s">
        <v>2464</v>
      </c>
      <c r="I296" s="0" t="s">
        <v>2465</v>
      </c>
    </row>
    <row r="297" customFormat="false" ht="15" hidden="false" customHeight="false" outlineLevel="0" collapsed="false">
      <c r="E297" s="0" t="s">
        <v>1909</v>
      </c>
      <c r="F297" s="0" t="s">
        <v>2482</v>
      </c>
      <c r="G297" s="0" t="s">
        <v>2483</v>
      </c>
      <c r="H297" s="0" t="s">
        <v>2464</v>
      </c>
      <c r="I297" s="0" t="s">
        <v>2465</v>
      </c>
    </row>
    <row r="298" customFormat="false" ht="15" hidden="false" customHeight="false" outlineLevel="0" collapsed="false">
      <c r="E298" s="0" t="s">
        <v>1909</v>
      </c>
      <c r="F298" s="0" t="s">
        <v>2484</v>
      </c>
      <c r="G298" s="0" t="s">
        <v>2485</v>
      </c>
      <c r="H298" s="0" t="s">
        <v>2464</v>
      </c>
      <c r="I298" s="0" t="s">
        <v>2465</v>
      </c>
    </row>
    <row r="299" customFormat="false" ht="15" hidden="false" customHeight="false" outlineLevel="0" collapsed="false">
      <c r="E299" s="0" t="s">
        <v>1909</v>
      </c>
      <c r="F299" s="0" t="s">
        <v>2486</v>
      </c>
      <c r="G299" s="0" t="s">
        <v>2487</v>
      </c>
      <c r="H299" s="0" t="s">
        <v>2464</v>
      </c>
      <c r="I299" s="0" t="s">
        <v>2465</v>
      </c>
    </row>
    <row r="300" customFormat="false" ht="15" hidden="false" customHeight="false" outlineLevel="0" collapsed="false">
      <c r="E300" s="0" t="s">
        <v>1909</v>
      </c>
      <c r="F300" s="0" t="s">
        <v>2488</v>
      </c>
      <c r="G300" s="0" t="s">
        <v>2489</v>
      </c>
      <c r="H300" s="0" t="s">
        <v>2464</v>
      </c>
      <c r="I300" s="0" t="s">
        <v>2465</v>
      </c>
    </row>
    <row r="301" customFormat="false" ht="15" hidden="false" customHeight="false" outlineLevel="0" collapsed="false">
      <c r="E301" s="0" t="s">
        <v>1909</v>
      </c>
      <c r="F301" s="0" t="s">
        <v>2490</v>
      </c>
      <c r="G301" s="0" t="s">
        <v>2491</v>
      </c>
      <c r="H301" s="0" t="s">
        <v>2464</v>
      </c>
      <c r="I301" s="0" t="s">
        <v>2465</v>
      </c>
    </row>
    <row r="302" customFormat="false" ht="15" hidden="false" customHeight="false" outlineLevel="0" collapsed="false">
      <c r="E302" s="0" t="s">
        <v>1909</v>
      </c>
      <c r="F302" s="0" t="s">
        <v>2492</v>
      </c>
      <c r="G302" s="0" t="s">
        <v>2493</v>
      </c>
      <c r="H302" s="0" t="s">
        <v>2464</v>
      </c>
      <c r="I302" s="0" t="s">
        <v>2465</v>
      </c>
    </row>
    <row r="303" customFormat="false" ht="15" hidden="false" customHeight="false" outlineLevel="0" collapsed="false">
      <c r="E303" s="0" t="s">
        <v>1909</v>
      </c>
      <c r="F303" s="0" t="s">
        <v>2494</v>
      </c>
      <c r="G303" s="0" t="s">
        <v>2495</v>
      </c>
      <c r="H303" s="0" t="s">
        <v>2464</v>
      </c>
      <c r="I303" s="0" t="s">
        <v>2465</v>
      </c>
    </row>
    <row r="304" customFormat="false" ht="15" hidden="false" customHeight="false" outlineLevel="0" collapsed="false">
      <c r="E304" s="0" t="s">
        <v>1909</v>
      </c>
      <c r="F304" s="0" t="s">
        <v>2466</v>
      </c>
      <c r="G304" s="0" t="s">
        <v>2467</v>
      </c>
      <c r="H304" s="0" t="s">
        <v>2464</v>
      </c>
      <c r="I304" s="0" t="s">
        <v>2465</v>
      </c>
    </row>
    <row r="305" customFormat="false" ht="15" hidden="false" customHeight="false" outlineLevel="0" collapsed="false">
      <c r="E305" s="0" t="s">
        <v>1909</v>
      </c>
      <c r="F305" s="0" t="s">
        <v>2496</v>
      </c>
      <c r="G305" s="0" t="s">
        <v>2497</v>
      </c>
      <c r="H305" s="0" t="s">
        <v>2464</v>
      </c>
      <c r="I305" s="0" t="s">
        <v>2465</v>
      </c>
    </row>
    <row r="306" customFormat="false" ht="15" hidden="false" customHeight="false" outlineLevel="0" collapsed="false">
      <c r="E306" s="0" t="s">
        <v>1909</v>
      </c>
      <c r="F306" s="0" t="s">
        <v>2498</v>
      </c>
      <c r="G306" s="0" t="s">
        <v>2499</v>
      </c>
      <c r="H306" s="0" t="s">
        <v>2464</v>
      </c>
      <c r="I306" s="0" t="s">
        <v>2465</v>
      </c>
    </row>
    <row r="307" customFormat="false" ht="15" hidden="false" customHeight="false" outlineLevel="0" collapsed="false">
      <c r="E307" s="0" t="s">
        <v>1909</v>
      </c>
      <c r="F307" s="0" t="s">
        <v>2500</v>
      </c>
      <c r="G307" s="0" t="s">
        <v>2501</v>
      </c>
      <c r="H307" s="0" t="s">
        <v>2464</v>
      </c>
      <c r="I307" s="0" t="s">
        <v>2465</v>
      </c>
    </row>
    <row r="308" customFormat="false" ht="15" hidden="false" customHeight="false" outlineLevel="0" collapsed="false">
      <c r="E308" s="0" t="s">
        <v>1909</v>
      </c>
      <c r="F308" s="0" t="s">
        <v>2502</v>
      </c>
      <c r="G308" s="0" t="s">
        <v>2503</v>
      </c>
      <c r="H308" s="0" t="s">
        <v>2464</v>
      </c>
      <c r="I308" s="0" t="s">
        <v>2465</v>
      </c>
    </row>
    <row r="309" customFormat="false" ht="15" hidden="false" customHeight="false" outlineLevel="0" collapsed="false">
      <c r="E309" s="0" t="s">
        <v>1912</v>
      </c>
      <c r="F309" s="0" t="s">
        <v>2504</v>
      </c>
      <c r="G309" s="0" t="s">
        <v>2505</v>
      </c>
      <c r="H309" s="0" t="s">
        <v>2506</v>
      </c>
      <c r="I309" s="0" t="s">
        <v>2507</v>
      </c>
    </row>
    <row r="310" customFormat="false" ht="15" hidden="false" customHeight="false" outlineLevel="0" collapsed="false">
      <c r="E310" s="0" t="s">
        <v>1912</v>
      </c>
      <c r="F310" s="0" t="s">
        <v>2508</v>
      </c>
      <c r="G310" s="0" t="s">
        <v>2509</v>
      </c>
      <c r="H310" s="0" t="s">
        <v>2506</v>
      </c>
      <c r="I310" s="0" t="s">
        <v>2507</v>
      </c>
    </row>
    <row r="311" customFormat="false" ht="15" hidden="false" customHeight="false" outlineLevel="0" collapsed="false">
      <c r="E311" s="0" t="s">
        <v>1912</v>
      </c>
      <c r="F311" s="0" t="s">
        <v>2510</v>
      </c>
      <c r="G311" s="0" t="s">
        <v>2511</v>
      </c>
      <c r="H311" s="0" t="s">
        <v>2506</v>
      </c>
      <c r="I311" s="0" t="s">
        <v>2507</v>
      </c>
    </row>
    <row r="312" customFormat="false" ht="15" hidden="false" customHeight="false" outlineLevel="0" collapsed="false">
      <c r="E312" s="0" t="s">
        <v>1912</v>
      </c>
      <c r="F312" s="0" t="s">
        <v>2512</v>
      </c>
      <c r="G312" s="0" t="s">
        <v>2513</v>
      </c>
      <c r="H312" s="0" t="s">
        <v>2506</v>
      </c>
      <c r="I312" s="0" t="s">
        <v>2507</v>
      </c>
    </row>
    <row r="313" customFormat="false" ht="15" hidden="false" customHeight="false" outlineLevel="0" collapsed="false">
      <c r="E313" s="0" t="s">
        <v>1912</v>
      </c>
      <c r="F313" s="0" t="s">
        <v>2514</v>
      </c>
      <c r="G313" s="0" t="s">
        <v>2515</v>
      </c>
      <c r="H313" s="0" t="s">
        <v>2506</v>
      </c>
      <c r="I313" s="0" t="s">
        <v>2507</v>
      </c>
    </row>
    <row r="314" customFormat="false" ht="15" hidden="false" customHeight="false" outlineLevel="0" collapsed="false">
      <c r="E314" s="0" t="s">
        <v>1912</v>
      </c>
      <c r="F314" s="0" t="s">
        <v>2516</v>
      </c>
      <c r="G314" s="0" t="s">
        <v>2517</v>
      </c>
      <c r="H314" s="0" t="s">
        <v>2506</v>
      </c>
      <c r="I314" s="0" t="s">
        <v>2507</v>
      </c>
    </row>
    <row r="315" customFormat="false" ht="15" hidden="false" customHeight="false" outlineLevel="0" collapsed="false">
      <c r="E315" s="0" t="s">
        <v>1912</v>
      </c>
      <c r="F315" s="0" t="s">
        <v>2518</v>
      </c>
      <c r="G315" s="0" t="s">
        <v>2519</v>
      </c>
      <c r="H315" s="0" t="s">
        <v>2506</v>
      </c>
      <c r="I315" s="0" t="s">
        <v>2507</v>
      </c>
    </row>
    <row r="316" customFormat="false" ht="15" hidden="false" customHeight="false" outlineLevel="0" collapsed="false">
      <c r="E316" s="0" t="s">
        <v>1912</v>
      </c>
      <c r="F316" s="0" t="s">
        <v>2520</v>
      </c>
      <c r="G316" s="0" t="s">
        <v>2521</v>
      </c>
      <c r="H316" s="0" t="s">
        <v>2506</v>
      </c>
      <c r="I316" s="0" t="s">
        <v>2507</v>
      </c>
    </row>
    <row r="317" customFormat="false" ht="15" hidden="false" customHeight="false" outlineLevel="0" collapsed="false">
      <c r="E317" s="0" t="s">
        <v>1912</v>
      </c>
      <c r="F317" s="0" t="s">
        <v>2522</v>
      </c>
      <c r="G317" s="0" t="s">
        <v>2523</v>
      </c>
      <c r="H317" s="0" t="s">
        <v>2506</v>
      </c>
      <c r="I317" s="0" t="s">
        <v>2507</v>
      </c>
    </row>
    <row r="318" customFormat="false" ht="15" hidden="false" customHeight="false" outlineLevel="0" collapsed="false">
      <c r="E318" s="0" t="s">
        <v>1912</v>
      </c>
      <c r="F318" s="0" t="s">
        <v>2524</v>
      </c>
      <c r="G318" s="0" t="s">
        <v>2525</v>
      </c>
      <c r="H318" s="0" t="s">
        <v>2506</v>
      </c>
      <c r="I318" s="0" t="s">
        <v>2507</v>
      </c>
    </row>
    <row r="319" customFormat="false" ht="15" hidden="false" customHeight="false" outlineLevel="0" collapsed="false">
      <c r="E319" s="0" t="s">
        <v>1912</v>
      </c>
      <c r="F319" s="0" t="s">
        <v>2526</v>
      </c>
      <c r="G319" s="0" t="s">
        <v>2527</v>
      </c>
      <c r="H319" s="0" t="s">
        <v>2506</v>
      </c>
      <c r="I319" s="0" t="s">
        <v>2507</v>
      </c>
    </row>
    <row r="320" customFormat="false" ht="15" hidden="false" customHeight="false" outlineLevel="0" collapsed="false">
      <c r="E320" s="0" t="s">
        <v>1912</v>
      </c>
      <c r="F320" s="0" t="s">
        <v>2528</v>
      </c>
      <c r="G320" s="0" t="s">
        <v>2529</v>
      </c>
      <c r="H320" s="0" t="s">
        <v>2506</v>
      </c>
      <c r="I320" s="0" t="s">
        <v>2507</v>
      </c>
    </row>
    <row r="321" customFormat="false" ht="15" hidden="false" customHeight="false" outlineLevel="0" collapsed="false">
      <c r="E321" s="0" t="s">
        <v>1912</v>
      </c>
      <c r="F321" s="0" t="s">
        <v>2530</v>
      </c>
      <c r="G321" s="0" t="s">
        <v>2531</v>
      </c>
      <c r="H321" s="0" t="s">
        <v>2506</v>
      </c>
      <c r="I321" s="0" t="s">
        <v>2507</v>
      </c>
    </row>
    <row r="322" customFormat="false" ht="15" hidden="false" customHeight="false" outlineLevel="0" collapsed="false">
      <c r="E322" s="0" t="s">
        <v>1912</v>
      </c>
      <c r="F322" s="0" t="s">
        <v>2532</v>
      </c>
      <c r="G322" s="0" t="s">
        <v>2533</v>
      </c>
      <c r="H322" s="0" t="s">
        <v>2506</v>
      </c>
      <c r="I322" s="0" t="s">
        <v>2507</v>
      </c>
    </row>
    <row r="323" customFormat="false" ht="15" hidden="false" customHeight="false" outlineLevel="0" collapsed="false">
      <c r="E323" s="0" t="s">
        <v>1912</v>
      </c>
      <c r="F323" s="0" t="s">
        <v>2534</v>
      </c>
      <c r="G323" s="0" t="s">
        <v>253</v>
      </c>
      <c r="H323" s="0" t="s">
        <v>2506</v>
      </c>
      <c r="I323" s="0" t="s">
        <v>2507</v>
      </c>
    </row>
    <row r="324" customFormat="false" ht="15" hidden="false" customHeight="false" outlineLevel="0" collapsed="false">
      <c r="E324" s="0" t="s">
        <v>1912</v>
      </c>
      <c r="F324" s="0" t="s">
        <v>2535</v>
      </c>
      <c r="G324" s="0" t="s">
        <v>2536</v>
      </c>
      <c r="H324" s="0" t="s">
        <v>2506</v>
      </c>
      <c r="I324" s="0" t="s">
        <v>2507</v>
      </c>
    </row>
    <row r="325" customFormat="false" ht="15" hidden="false" customHeight="false" outlineLevel="0" collapsed="false">
      <c r="E325" s="0" t="s">
        <v>1912</v>
      </c>
      <c r="F325" s="0" t="s">
        <v>2537</v>
      </c>
      <c r="G325" s="0" t="s">
        <v>2538</v>
      </c>
      <c r="H325" s="0" t="s">
        <v>2506</v>
      </c>
      <c r="I325" s="0" t="s">
        <v>2507</v>
      </c>
    </row>
    <row r="326" customFormat="false" ht="15" hidden="false" customHeight="false" outlineLevel="0" collapsed="false">
      <c r="E326" s="0" t="s">
        <v>1915</v>
      </c>
      <c r="F326" s="0" t="s">
        <v>2539</v>
      </c>
      <c r="G326" s="0" t="s">
        <v>2540</v>
      </c>
      <c r="H326" s="0" t="s">
        <v>2541</v>
      </c>
      <c r="I326" s="0" t="s">
        <v>2542</v>
      </c>
    </row>
    <row r="327" customFormat="false" ht="15" hidden="false" customHeight="false" outlineLevel="0" collapsed="false">
      <c r="E327" s="0" t="s">
        <v>1915</v>
      </c>
      <c r="F327" s="0" t="s">
        <v>2543</v>
      </c>
      <c r="G327" s="0" t="s">
        <v>2544</v>
      </c>
      <c r="H327" s="0" t="s">
        <v>2541</v>
      </c>
      <c r="I327" s="0" t="s">
        <v>2542</v>
      </c>
    </row>
    <row r="328" customFormat="false" ht="15" hidden="false" customHeight="false" outlineLevel="0" collapsed="false">
      <c r="E328" s="0" t="s">
        <v>1915</v>
      </c>
      <c r="F328" s="0" t="s">
        <v>2545</v>
      </c>
      <c r="G328" s="0" t="s">
        <v>2546</v>
      </c>
      <c r="H328" s="0" t="s">
        <v>2541</v>
      </c>
      <c r="I328" s="0" t="s">
        <v>2542</v>
      </c>
    </row>
    <row r="329" customFormat="false" ht="15" hidden="false" customHeight="false" outlineLevel="0" collapsed="false">
      <c r="E329" s="0" t="s">
        <v>1915</v>
      </c>
      <c r="F329" s="0" t="s">
        <v>2547</v>
      </c>
      <c r="G329" s="0" t="s">
        <v>2548</v>
      </c>
      <c r="H329" s="0" t="s">
        <v>2541</v>
      </c>
      <c r="I329" s="0" t="s">
        <v>2542</v>
      </c>
    </row>
    <row r="330" customFormat="false" ht="15" hidden="false" customHeight="false" outlineLevel="0" collapsed="false">
      <c r="E330" s="0" t="s">
        <v>1915</v>
      </c>
      <c r="F330" s="0" t="s">
        <v>2549</v>
      </c>
      <c r="G330" s="0" t="s">
        <v>2550</v>
      </c>
      <c r="H330" s="0" t="s">
        <v>2541</v>
      </c>
      <c r="I330" s="0" t="s">
        <v>2542</v>
      </c>
    </row>
    <row r="331" customFormat="false" ht="15" hidden="false" customHeight="false" outlineLevel="0" collapsed="false">
      <c r="E331" s="0" t="s">
        <v>1915</v>
      </c>
      <c r="F331" s="0" t="s">
        <v>2551</v>
      </c>
      <c r="G331" s="0" t="s">
        <v>2552</v>
      </c>
      <c r="H331" s="0" t="s">
        <v>2541</v>
      </c>
      <c r="I331" s="0" t="s">
        <v>2542</v>
      </c>
    </row>
    <row r="332" customFormat="false" ht="15" hidden="false" customHeight="false" outlineLevel="0" collapsed="false">
      <c r="E332" s="0" t="s">
        <v>1915</v>
      </c>
      <c r="F332" s="0" t="s">
        <v>2553</v>
      </c>
      <c r="G332" s="0" t="s">
        <v>2554</v>
      </c>
      <c r="H332" s="0" t="s">
        <v>2541</v>
      </c>
      <c r="I332" s="0" t="s">
        <v>2542</v>
      </c>
    </row>
    <row r="333" customFormat="false" ht="15" hidden="false" customHeight="false" outlineLevel="0" collapsed="false">
      <c r="E333" s="0" t="s">
        <v>1915</v>
      </c>
      <c r="F333" s="0" t="s">
        <v>2555</v>
      </c>
      <c r="G333" s="0" t="s">
        <v>2556</v>
      </c>
      <c r="H333" s="0" t="s">
        <v>2541</v>
      </c>
      <c r="I333" s="0" t="s">
        <v>2542</v>
      </c>
    </row>
    <row r="334" customFormat="false" ht="15" hidden="false" customHeight="false" outlineLevel="0" collapsed="false">
      <c r="E334" s="0" t="s">
        <v>1915</v>
      </c>
      <c r="F334" s="0" t="s">
        <v>2557</v>
      </c>
      <c r="G334" s="0" t="s">
        <v>2558</v>
      </c>
      <c r="H334" s="0" t="s">
        <v>2541</v>
      </c>
      <c r="I334" s="0" t="s">
        <v>2542</v>
      </c>
    </row>
    <row r="335" customFormat="false" ht="15" hidden="false" customHeight="false" outlineLevel="0" collapsed="false">
      <c r="E335" s="0" t="s">
        <v>1915</v>
      </c>
      <c r="F335" s="0" t="s">
        <v>2559</v>
      </c>
      <c r="G335" s="0" t="s">
        <v>2560</v>
      </c>
      <c r="H335" s="0" t="s">
        <v>2541</v>
      </c>
      <c r="I335" s="0" t="s">
        <v>2542</v>
      </c>
    </row>
    <row r="336" customFormat="false" ht="15" hidden="false" customHeight="false" outlineLevel="0" collapsed="false">
      <c r="E336" s="0" t="s">
        <v>1915</v>
      </c>
      <c r="F336" s="0" t="s">
        <v>2561</v>
      </c>
      <c r="G336" s="0" t="s">
        <v>2562</v>
      </c>
      <c r="H336" s="0" t="s">
        <v>2541</v>
      </c>
      <c r="I336" s="0" t="s">
        <v>2542</v>
      </c>
    </row>
    <row r="337" customFormat="false" ht="15" hidden="false" customHeight="false" outlineLevel="0" collapsed="false">
      <c r="E337" s="0" t="s">
        <v>1915</v>
      </c>
      <c r="F337" s="0" t="s">
        <v>2563</v>
      </c>
      <c r="G337" s="0" t="s">
        <v>2564</v>
      </c>
      <c r="H337" s="0" t="s">
        <v>2541</v>
      </c>
      <c r="I337" s="0" t="s">
        <v>2542</v>
      </c>
    </row>
    <row r="338" customFormat="false" ht="15" hidden="false" customHeight="false" outlineLevel="0" collapsed="false">
      <c r="E338" s="0" t="s">
        <v>1915</v>
      </c>
      <c r="F338" s="0" t="s">
        <v>2565</v>
      </c>
      <c r="G338" s="0" t="s">
        <v>2566</v>
      </c>
      <c r="H338" s="0" t="s">
        <v>2541</v>
      </c>
      <c r="I338" s="0" t="s">
        <v>2542</v>
      </c>
    </row>
    <row r="339" customFormat="false" ht="15" hidden="false" customHeight="false" outlineLevel="0" collapsed="false">
      <c r="E339" s="0" t="s">
        <v>1915</v>
      </c>
      <c r="F339" s="0" t="s">
        <v>2567</v>
      </c>
      <c r="G339" s="0" t="s">
        <v>2568</v>
      </c>
      <c r="H339" s="0" t="s">
        <v>2541</v>
      </c>
      <c r="I339" s="0" t="s">
        <v>2542</v>
      </c>
    </row>
    <row r="340" customFormat="false" ht="15" hidden="false" customHeight="false" outlineLevel="0" collapsed="false">
      <c r="E340" s="0" t="s">
        <v>1915</v>
      </c>
      <c r="F340" s="0" t="s">
        <v>2569</v>
      </c>
      <c r="G340" s="0" t="s">
        <v>2570</v>
      </c>
      <c r="H340" s="0" t="s">
        <v>2541</v>
      </c>
      <c r="I340" s="0" t="s">
        <v>2542</v>
      </c>
    </row>
    <row r="341" customFormat="false" ht="15" hidden="false" customHeight="false" outlineLevel="0" collapsed="false">
      <c r="E341" s="0" t="s">
        <v>1915</v>
      </c>
      <c r="F341" s="0" t="s">
        <v>2571</v>
      </c>
      <c r="G341" s="0" t="s">
        <v>2572</v>
      </c>
      <c r="H341" s="0" t="s">
        <v>2541</v>
      </c>
      <c r="I341" s="0" t="s">
        <v>2542</v>
      </c>
    </row>
    <row r="342" customFormat="false" ht="15" hidden="false" customHeight="false" outlineLevel="0" collapsed="false">
      <c r="E342" s="0" t="s">
        <v>1918</v>
      </c>
      <c r="F342" s="0" t="s">
        <v>2573</v>
      </c>
      <c r="G342" s="0" t="s">
        <v>2574</v>
      </c>
      <c r="H342" s="0" t="s">
        <v>2575</v>
      </c>
      <c r="I342" s="0" t="s">
        <v>2576</v>
      </c>
    </row>
    <row r="343" customFormat="false" ht="15" hidden="false" customHeight="false" outlineLevel="0" collapsed="false">
      <c r="E343" s="0" t="s">
        <v>1918</v>
      </c>
      <c r="F343" s="0" t="s">
        <v>2577</v>
      </c>
      <c r="G343" s="0" t="s">
        <v>2578</v>
      </c>
      <c r="H343" s="0" t="s">
        <v>2575</v>
      </c>
      <c r="I343" s="0" t="s">
        <v>2576</v>
      </c>
    </row>
    <row r="344" customFormat="false" ht="15" hidden="false" customHeight="false" outlineLevel="0" collapsed="false">
      <c r="E344" s="0" t="s">
        <v>1918</v>
      </c>
      <c r="F344" s="0" t="s">
        <v>2579</v>
      </c>
      <c r="G344" s="0" t="s">
        <v>2580</v>
      </c>
      <c r="H344" s="0" t="s">
        <v>2575</v>
      </c>
      <c r="I344" s="0" t="s">
        <v>2576</v>
      </c>
    </row>
    <row r="345" customFormat="false" ht="15" hidden="false" customHeight="false" outlineLevel="0" collapsed="false">
      <c r="E345" s="0" t="s">
        <v>1918</v>
      </c>
      <c r="F345" s="0" t="s">
        <v>2581</v>
      </c>
      <c r="G345" s="0" t="s">
        <v>2582</v>
      </c>
      <c r="H345" s="0" t="s">
        <v>2575</v>
      </c>
      <c r="I345" s="0" t="s">
        <v>2576</v>
      </c>
    </row>
    <row r="346" customFormat="false" ht="15" hidden="false" customHeight="false" outlineLevel="0" collapsed="false">
      <c r="E346" s="0" t="s">
        <v>1918</v>
      </c>
      <c r="F346" s="0" t="s">
        <v>2583</v>
      </c>
      <c r="G346" s="0" t="s">
        <v>2584</v>
      </c>
      <c r="H346" s="0" t="s">
        <v>2575</v>
      </c>
      <c r="I346" s="0" t="s">
        <v>2576</v>
      </c>
    </row>
    <row r="347" customFormat="false" ht="15" hidden="false" customHeight="false" outlineLevel="0" collapsed="false">
      <c r="E347" s="0" t="s">
        <v>1918</v>
      </c>
      <c r="F347" s="0" t="s">
        <v>2585</v>
      </c>
      <c r="G347" s="0" t="s">
        <v>2586</v>
      </c>
      <c r="H347" s="0" t="s">
        <v>2575</v>
      </c>
      <c r="I347" s="0" t="s">
        <v>2576</v>
      </c>
    </row>
    <row r="348" customFormat="false" ht="15" hidden="false" customHeight="false" outlineLevel="0" collapsed="false">
      <c r="E348" s="0" t="s">
        <v>1918</v>
      </c>
      <c r="F348" s="0" t="s">
        <v>2587</v>
      </c>
      <c r="G348" s="0" t="s">
        <v>2588</v>
      </c>
      <c r="H348" s="0" t="s">
        <v>2575</v>
      </c>
      <c r="I348" s="0" t="s">
        <v>2576</v>
      </c>
    </row>
    <row r="349" customFormat="false" ht="15" hidden="false" customHeight="false" outlineLevel="0" collapsed="false">
      <c r="E349" s="0" t="s">
        <v>1918</v>
      </c>
      <c r="F349" s="0" t="s">
        <v>2589</v>
      </c>
      <c r="G349" s="0" t="s">
        <v>2590</v>
      </c>
      <c r="H349" s="0" t="s">
        <v>2575</v>
      </c>
      <c r="I349" s="0" t="s">
        <v>2576</v>
      </c>
    </row>
    <row r="350" customFormat="false" ht="15" hidden="false" customHeight="false" outlineLevel="0" collapsed="false">
      <c r="E350" s="0" t="s">
        <v>1918</v>
      </c>
      <c r="F350" s="0" t="s">
        <v>2591</v>
      </c>
      <c r="G350" s="0" t="s">
        <v>2592</v>
      </c>
      <c r="H350" s="0" t="s">
        <v>2575</v>
      </c>
      <c r="I350" s="0" t="s">
        <v>2576</v>
      </c>
    </row>
    <row r="351" customFormat="false" ht="15" hidden="false" customHeight="false" outlineLevel="0" collapsed="false">
      <c r="E351" s="0" t="s">
        <v>1918</v>
      </c>
      <c r="F351" s="0" t="s">
        <v>2593</v>
      </c>
      <c r="G351" s="0" t="s">
        <v>2594</v>
      </c>
      <c r="H351" s="0" t="s">
        <v>2575</v>
      </c>
      <c r="I351" s="0" t="s">
        <v>2576</v>
      </c>
    </row>
    <row r="352" customFormat="false" ht="15" hidden="false" customHeight="false" outlineLevel="0" collapsed="false">
      <c r="E352" s="0" t="s">
        <v>1918</v>
      </c>
      <c r="F352" s="0" t="s">
        <v>2595</v>
      </c>
      <c r="G352" s="0" t="s">
        <v>1469</v>
      </c>
      <c r="H352" s="0" t="s">
        <v>2575</v>
      </c>
      <c r="I352" s="0" t="s">
        <v>2576</v>
      </c>
    </row>
    <row r="353" customFormat="false" ht="15" hidden="false" customHeight="false" outlineLevel="0" collapsed="false">
      <c r="E353" s="0" t="s">
        <v>1918</v>
      </c>
      <c r="F353" s="0" t="s">
        <v>2596</v>
      </c>
      <c r="G353" s="0" t="s">
        <v>2597</v>
      </c>
      <c r="H353" s="0" t="s">
        <v>2575</v>
      </c>
      <c r="I353" s="0" t="s">
        <v>2576</v>
      </c>
    </row>
    <row r="354" customFormat="false" ht="15" hidden="false" customHeight="false" outlineLevel="0" collapsed="false">
      <c r="E354" s="0" t="s">
        <v>1918</v>
      </c>
      <c r="F354" s="0" t="s">
        <v>2598</v>
      </c>
      <c r="G354" s="0" t="s">
        <v>599</v>
      </c>
      <c r="H354" s="0" t="s">
        <v>2575</v>
      </c>
      <c r="I354" s="0" t="s">
        <v>2576</v>
      </c>
    </row>
    <row r="355" customFormat="false" ht="15" hidden="false" customHeight="false" outlineLevel="0" collapsed="false">
      <c r="E355" s="0" t="s">
        <v>1918</v>
      </c>
      <c r="F355" s="0" t="s">
        <v>2599</v>
      </c>
      <c r="G355" s="0" t="s">
        <v>2600</v>
      </c>
      <c r="H355" s="0" t="s">
        <v>2575</v>
      </c>
      <c r="I355" s="0" t="s">
        <v>2576</v>
      </c>
    </row>
    <row r="356" customFormat="false" ht="15" hidden="false" customHeight="false" outlineLevel="0" collapsed="false">
      <c r="E356" s="0" t="s">
        <v>1918</v>
      </c>
      <c r="F356" s="0" t="s">
        <v>2601</v>
      </c>
      <c r="G356" s="0" t="s">
        <v>2602</v>
      </c>
      <c r="H356" s="0" t="s">
        <v>2575</v>
      </c>
      <c r="I356" s="0" t="s">
        <v>2576</v>
      </c>
    </row>
    <row r="357" customFormat="false" ht="15" hidden="false" customHeight="false" outlineLevel="0" collapsed="false">
      <c r="E357" s="0" t="s">
        <v>1918</v>
      </c>
      <c r="F357" s="0" t="s">
        <v>2603</v>
      </c>
      <c r="G357" s="0" t="s">
        <v>196</v>
      </c>
      <c r="H357" s="0" t="s">
        <v>2575</v>
      </c>
      <c r="I357" s="0" t="s">
        <v>2576</v>
      </c>
    </row>
    <row r="358" customFormat="false" ht="15" hidden="false" customHeight="false" outlineLevel="0" collapsed="false">
      <c r="E358" s="0" t="s">
        <v>1921</v>
      </c>
      <c r="F358" s="0" t="s">
        <v>2604</v>
      </c>
      <c r="G358" s="0" t="s">
        <v>2605</v>
      </c>
      <c r="H358" s="0" t="s">
        <v>2606</v>
      </c>
      <c r="I358" s="0" t="s">
        <v>2607</v>
      </c>
    </row>
    <row r="359" customFormat="false" ht="15" hidden="false" customHeight="false" outlineLevel="0" collapsed="false">
      <c r="E359" s="0" t="s">
        <v>1921</v>
      </c>
      <c r="F359" s="0" t="s">
        <v>2608</v>
      </c>
      <c r="G359" s="0" t="s">
        <v>2609</v>
      </c>
      <c r="H359" s="0" t="s">
        <v>2606</v>
      </c>
      <c r="I359" s="0" t="s">
        <v>2607</v>
      </c>
    </row>
    <row r="360" customFormat="false" ht="15" hidden="false" customHeight="false" outlineLevel="0" collapsed="false">
      <c r="E360" s="0" t="s">
        <v>1921</v>
      </c>
      <c r="F360" s="0" t="s">
        <v>2610</v>
      </c>
      <c r="G360" s="0" t="s">
        <v>2611</v>
      </c>
      <c r="H360" s="0" t="s">
        <v>2606</v>
      </c>
      <c r="I360" s="0" t="s">
        <v>2607</v>
      </c>
    </row>
    <row r="361" customFormat="false" ht="15" hidden="false" customHeight="false" outlineLevel="0" collapsed="false">
      <c r="E361" s="0" t="s">
        <v>1921</v>
      </c>
      <c r="F361" s="0" t="s">
        <v>2612</v>
      </c>
      <c r="G361" s="0" t="s">
        <v>2613</v>
      </c>
      <c r="H361" s="0" t="s">
        <v>2606</v>
      </c>
      <c r="I361" s="0" t="s">
        <v>2607</v>
      </c>
    </row>
    <row r="362" customFormat="false" ht="15" hidden="false" customHeight="false" outlineLevel="0" collapsed="false">
      <c r="E362" s="0" t="s">
        <v>1921</v>
      </c>
      <c r="F362" s="0" t="s">
        <v>2614</v>
      </c>
      <c r="G362" s="0" t="s">
        <v>2615</v>
      </c>
      <c r="H362" s="0" t="s">
        <v>2606</v>
      </c>
      <c r="I362" s="0" t="s">
        <v>2607</v>
      </c>
    </row>
    <row r="363" customFormat="false" ht="15" hidden="false" customHeight="false" outlineLevel="0" collapsed="false">
      <c r="E363" s="0" t="s">
        <v>1921</v>
      </c>
      <c r="F363" s="0" t="s">
        <v>2616</v>
      </c>
      <c r="G363" s="0" t="s">
        <v>2617</v>
      </c>
      <c r="H363" s="0" t="s">
        <v>2606</v>
      </c>
      <c r="I363" s="0" t="s">
        <v>2607</v>
      </c>
    </row>
    <row r="364" customFormat="false" ht="15" hidden="false" customHeight="false" outlineLevel="0" collapsed="false">
      <c r="E364" s="0" t="s">
        <v>1921</v>
      </c>
      <c r="F364" s="0" t="s">
        <v>2618</v>
      </c>
      <c r="G364" s="0" t="s">
        <v>2619</v>
      </c>
      <c r="H364" s="0" t="s">
        <v>2606</v>
      </c>
      <c r="I364" s="0" t="s">
        <v>2607</v>
      </c>
    </row>
    <row r="365" customFormat="false" ht="15" hidden="false" customHeight="false" outlineLevel="0" collapsed="false">
      <c r="E365" s="0" t="s">
        <v>1921</v>
      </c>
      <c r="F365" s="0" t="s">
        <v>2620</v>
      </c>
      <c r="G365" s="0" t="s">
        <v>2621</v>
      </c>
      <c r="H365" s="0" t="s">
        <v>2606</v>
      </c>
      <c r="I365" s="0" t="s">
        <v>2607</v>
      </c>
    </row>
    <row r="366" customFormat="false" ht="15" hidden="false" customHeight="false" outlineLevel="0" collapsed="false">
      <c r="E366" s="0" t="s">
        <v>1921</v>
      </c>
      <c r="F366" s="0" t="s">
        <v>2622</v>
      </c>
      <c r="G366" s="0" t="s">
        <v>2623</v>
      </c>
      <c r="H366" s="0" t="s">
        <v>2606</v>
      </c>
      <c r="I366" s="0" t="s">
        <v>2607</v>
      </c>
    </row>
    <row r="367" customFormat="false" ht="15" hidden="false" customHeight="false" outlineLevel="0" collapsed="false">
      <c r="E367" s="0" t="s">
        <v>1921</v>
      </c>
      <c r="F367" s="0" t="s">
        <v>2624</v>
      </c>
      <c r="G367" s="0" t="s">
        <v>2625</v>
      </c>
      <c r="H367" s="0" t="s">
        <v>2606</v>
      </c>
      <c r="I367" s="0" t="s">
        <v>2607</v>
      </c>
    </row>
    <row r="368" customFormat="false" ht="15" hidden="false" customHeight="false" outlineLevel="0" collapsed="false">
      <c r="E368" s="0" t="s">
        <v>1921</v>
      </c>
      <c r="F368" s="0" t="s">
        <v>2626</v>
      </c>
      <c r="G368" s="0" t="s">
        <v>2627</v>
      </c>
      <c r="H368" s="0" t="s">
        <v>2606</v>
      </c>
      <c r="I368" s="0" t="s">
        <v>2607</v>
      </c>
    </row>
    <row r="369" customFormat="false" ht="15" hidden="false" customHeight="false" outlineLevel="0" collapsed="false">
      <c r="E369" s="0" t="s">
        <v>1921</v>
      </c>
      <c r="F369" s="0" t="s">
        <v>2628</v>
      </c>
      <c r="G369" s="0" t="s">
        <v>2629</v>
      </c>
      <c r="H369" s="0" t="s">
        <v>2606</v>
      </c>
      <c r="I369" s="0" t="s">
        <v>2607</v>
      </c>
    </row>
    <row r="370" customFormat="false" ht="15" hidden="false" customHeight="false" outlineLevel="0" collapsed="false">
      <c r="E370" s="0" t="s">
        <v>1921</v>
      </c>
      <c r="F370" s="0" t="s">
        <v>2630</v>
      </c>
      <c r="G370" s="0" t="s">
        <v>2631</v>
      </c>
      <c r="H370" s="0" t="s">
        <v>2606</v>
      </c>
      <c r="I370" s="0" t="s">
        <v>2607</v>
      </c>
    </row>
    <row r="371" customFormat="false" ht="15" hidden="false" customHeight="false" outlineLevel="0" collapsed="false">
      <c r="E371" s="0" t="s">
        <v>1921</v>
      </c>
      <c r="F371" s="0" t="s">
        <v>2632</v>
      </c>
      <c r="G371" s="0" t="s">
        <v>2633</v>
      </c>
      <c r="H371" s="0" t="s">
        <v>2606</v>
      </c>
      <c r="I371" s="0" t="s">
        <v>2607</v>
      </c>
    </row>
    <row r="372" customFormat="false" ht="15" hidden="false" customHeight="false" outlineLevel="0" collapsed="false">
      <c r="E372" s="0" t="s">
        <v>1921</v>
      </c>
      <c r="F372" s="0" t="s">
        <v>2634</v>
      </c>
      <c r="G372" s="0" t="s">
        <v>2635</v>
      </c>
      <c r="H372" s="0" t="s">
        <v>2606</v>
      </c>
      <c r="I372" s="0" t="s">
        <v>2607</v>
      </c>
    </row>
    <row r="373" customFormat="false" ht="15" hidden="false" customHeight="false" outlineLevel="0" collapsed="false">
      <c r="E373" s="0" t="s">
        <v>1921</v>
      </c>
      <c r="F373" s="0" t="s">
        <v>2636</v>
      </c>
      <c r="G373" s="0" t="s">
        <v>2637</v>
      </c>
      <c r="H373" s="0" t="s">
        <v>2606</v>
      </c>
      <c r="I373" s="0" t="s">
        <v>2607</v>
      </c>
    </row>
    <row r="374" customFormat="false" ht="15" hidden="false" customHeight="false" outlineLevel="0" collapsed="false">
      <c r="E374" s="0" t="s">
        <v>1921</v>
      </c>
      <c r="F374" s="0" t="s">
        <v>2638</v>
      </c>
      <c r="G374" s="0" t="s">
        <v>2639</v>
      </c>
      <c r="H374" s="0" t="s">
        <v>2606</v>
      </c>
      <c r="I374" s="0" t="s">
        <v>2607</v>
      </c>
    </row>
    <row r="375" customFormat="false" ht="15" hidden="false" customHeight="false" outlineLevel="0" collapsed="false">
      <c r="D375" s="0" t="s">
        <v>2640</v>
      </c>
      <c r="E375" s="0" t="s">
        <v>1921</v>
      </c>
      <c r="F375" s="0" t="s">
        <v>2002</v>
      </c>
      <c r="G375" s="0" t="s">
        <v>2003</v>
      </c>
      <c r="H375" s="0" t="s">
        <v>2606</v>
      </c>
      <c r="I375" s="0" t="s">
        <v>2607</v>
      </c>
    </row>
    <row r="376" customFormat="false" ht="15" hidden="false" customHeight="false" outlineLevel="0" collapsed="false">
      <c r="D376" s="0" t="s">
        <v>2640</v>
      </c>
      <c r="E376" s="0" t="s">
        <v>1921</v>
      </c>
      <c r="F376" s="0" t="s">
        <v>2641</v>
      </c>
      <c r="G376" s="0" t="s">
        <v>2445</v>
      </c>
      <c r="H376" s="0" t="s">
        <v>2606</v>
      </c>
      <c r="I376" s="0" t="s">
        <v>2607</v>
      </c>
    </row>
    <row r="377" customFormat="false" ht="15" hidden="false" customHeight="false" outlineLevel="0" collapsed="false">
      <c r="E377" s="0" t="s">
        <v>1921</v>
      </c>
      <c r="F377" s="0" t="s">
        <v>2642</v>
      </c>
      <c r="G377" s="0" t="s">
        <v>2643</v>
      </c>
      <c r="H377" s="0" t="s">
        <v>2606</v>
      </c>
      <c r="I377" s="0" t="s">
        <v>2607</v>
      </c>
    </row>
    <row r="378" customFormat="false" ht="15" hidden="false" customHeight="false" outlineLevel="0" collapsed="false">
      <c r="E378" s="0" t="s">
        <v>1921</v>
      </c>
      <c r="F378" s="0" t="s">
        <v>2644</v>
      </c>
      <c r="G378" s="0" t="s">
        <v>2645</v>
      </c>
      <c r="H378" s="0" t="s">
        <v>2606</v>
      </c>
      <c r="I378" s="0" t="s">
        <v>2607</v>
      </c>
    </row>
    <row r="379" customFormat="false" ht="15" hidden="false" customHeight="false" outlineLevel="0" collapsed="false">
      <c r="E379" s="0" t="s">
        <v>1921</v>
      </c>
      <c r="F379" s="0" t="s">
        <v>2646</v>
      </c>
      <c r="G379" s="0" t="s">
        <v>2647</v>
      </c>
      <c r="H379" s="0" t="s">
        <v>2606</v>
      </c>
      <c r="I379" s="0" t="s">
        <v>2607</v>
      </c>
    </row>
    <row r="380" customFormat="false" ht="15" hidden="false" customHeight="false" outlineLevel="0" collapsed="false">
      <c r="E380" s="0" t="s">
        <v>1921</v>
      </c>
      <c r="F380" s="0" t="s">
        <v>2648</v>
      </c>
      <c r="G380" s="0" t="s">
        <v>2649</v>
      </c>
      <c r="H380" s="0" t="s">
        <v>2606</v>
      </c>
      <c r="I380" s="0" t="s">
        <v>2607</v>
      </c>
    </row>
    <row r="381" customFormat="false" ht="15" hidden="false" customHeight="false" outlineLevel="0" collapsed="false">
      <c r="E381" s="0" t="s">
        <v>1921</v>
      </c>
      <c r="F381" s="0" t="s">
        <v>2650</v>
      </c>
      <c r="G381" s="0" t="s">
        <v>2651</v>
      </c>
      <c r="H381" s="0" t="s">
        <v>2606</v>
      </c>
      <c r="I381" s="0" t="s">
        <v>2607</v>
      </c>
    </row>
    <row r="382" customFormat="false" ht="15" hidden="false" customHeight="false" outlineLevel="0" collapsed="false">
      <c r="E382" s="0" t="s">
        <v>1921</v>
      </c>
      <c r="F382" s="0" t="s">
        <v>2652</v>
      </c>
      <c r="G382" s="0" t="s">
        <v>2653</v>
      </c>
      <c r="H382" s="0" t="s">
        <v>2606</v>
      </c>
      <c r="I382" s="0" t="s">
        <v>2607</v>
      </c>
    </row>
    <row r="383" customFormat="false" ht="15" hidden="false" customHeight="false" outlineLevel="0" collapsed="false">
      <c r="E383" s="0" t="s">
        <v>1921</v>
      </c>
      <c r="F383" s="0" t="s">
        <v>2654</v>
      </c>
      <c r="G383" s="0" t="s">
        <v>2655</v>
      </c>
      <c r="H383" s="0" t="s">
        <v>2606</v>
      </c>
      <c r="I383" s="0" t="s">
        <v>2607</v>
      </c>
    </row>
    <row r="384" customFormat="false" ht="15" hidden="false" customHeight="false" outlineLevel="0" collapsed="false">
      <c r="E384" s="0" t="s">
        <v>1921</v>
      </c>
      <c r="F384" s="0" t="s">
        <v>2656</v>
      </c>
      <c r="G384" s="0" t="s">
        <v>2657</v>
      </c>
      <c r="H384" s="0" t="s">
        <v>2606</v>
      </c>
      <c r="I384" s="0" t="s">
        <v>2607</v>
      </c>
    </row>
    <row r="385" customFormat="false" ht="15" hidden="false" customHeight="false" outlineLevel="0" collapsed="false">
      <c r="E385" s="0" t="s">
        <v>1921</v>
      </c>
      <c r="F385" s="0" t="s">
        <v>2658</v>
      </c>
      <c r="G385" s="0" t="s">
        <v>2659</v>
      </c>
      <c r="H385" s="0" t="s">
        <v>2606</v>
      </c>
      <c r="I385" s="0" t="s">
        <v>2607</v>
      </c>
    </row>
    <row r="386" customFormat="false" ht="15" hidden="false" customHeight="false" outlineLevel="0" collapsed="false">
      <c r="D386" s="0" t="s">
        <v>2640</v>
      </c>
      <c r="E386" s="0" t="s">
        <v>1921</v>
      </c>
      <c r="F386" s="0" t="s">
        <v>2022</v>
      </c>
      <c r="G386" s="0" t="s">
        <v>2023</v>
      </c>
      <c r="H386" s="0" t="s">
        <v>2606</v>
      </c>
      <c r="I386" s="0" t="s">
        <v>2607</v>
      </c>
    </row>
    <row r="387" customFormat="false" ht="15" hidden="false" customHeight="false" outlineLevel="0" collapsed="false">
      <c r="E387" s="0" t="s">
        <v>1924</v>
      </c>
      <c r="F387" s="0" t="s">
        <v>2660</v>
      </c>
      <c r="G387" s="0" t="s">
        <v>2661</v>
      </c>
      <c r="H387" s="0" t="s">
        <v>2662</v>
      </c>
      <c r="I387" s="0" t="s">
        <v>2663</v>
      </c>
    </row>
    <row r="388" customFormat="false" ht="15" hidden="false" customHeight="false" outlineLevel="0" collapsed="false">
      <c r="E388" s="0" t="s">
        <v>1924</v>
      </c>
      <c r="F388" s="0" t="s">
        <v>2664</v>
      </c>
      <c r="G388" s="0" t="s">
        <v>2665</v>
      </c>
      <c r="H388" s="0" t="s">
        <v>2662</v>
      </c>
      <c r="I388" s="0" t="s">
        <v>2663</v>
      </c>
    </row>
    <row r="389" customFormat="false" ht="15" hidden="false" customHeight="false" outlineLevel="0" collapsed="false">
      <c r="E389" s="0" t="s">
        <v>789</v>
      </c>
      <c r="F389" s="0" t="s">
        <v>2666</v>
      </c>
      <c r="G389" s="0" t="s">
        <v>2667</v>
      </c>
      <c r="H389" s="0" t="s">
        <v>2668</v>
      </c>
      <c r="I389" s="0" t="s">
        <v>2669</v>
      </c>
    </row>
    <row r="390" customFormat="false" ht="15" hidden="false" customHeight="false" outlineLevel="0" collapsed="false">
      <c r="E390" s="0" t="s">
        <v>789</v>
      </c>
      <c r="F390" s="0" t="s">
        <v>2670</v>
      </c>
      <c r="G390" s="0" t="s">
        <v>2671</v>
      </c>
      <c r="H390" s="0" t="s">
        <v>2668</v>
      </c>
      <c r="I390" s="0" t="s">
        <v>2669</v>
      </c>
    </row>
    <row r="391" customFormat="false" ht="15" hidden="false" customHeight="false" outlineLevel="0" collapsed="false">
      <c r="E391" s="0" t="s">
        <v>789</v>
      </c>
      <c r="F391" s="0" t="s">
        <v>2672</v>
      </c>
      <c r="G391" s="0" t="s">
        <v>2673</v>
      </c>
      <c r="H391" s="0" t="s">
        <v>2668</v>
      </c>
      <c r="I391" s="0" t="s">
        <v>2669</v>
      </c>
    </row>
    <row r="392" customFormat="false" ht="15" hidden="false" customHeight="false" outlineLevel="0" collapsed="false">
      <c r="E392" s="0" t="s">
        <v>789</v>
      </c>
      <c r="F392" s="0" t="s">
        <v>2674</v>
      </c>
      <c r="G392" s="0" t="s">
        <v>2675</v>
      </c>
      <c r="H392" s="0" t="s">
        <v>2668</v>
      </c>
      <c r="I392" s="0" t="s">
        <v>2669</v>
      </c>
    </row>
    <row r="393" customFormat="false" ht="15" hidden="false" customHeight="false" outlineLevel="0" collapsed="false">
      <c r="E393" s="0" t="s">
        <v>789</v>
      </c>
      <c r="F393" s="0" t="s">
        <v>2676</v>
      </c>
      <c r="G393" s="0" t="s">
        <v>2677</v>
      </c>
      <c r="H393" s="0" t="s">
        <v>2668</v>
      </c>
      <c r="I393" s="0" t="s">
        <v>2669</v>
      </c>
    </row>
    <row r="394" customFormat="false" ht="15" hidden="false" customHeight="false" outlineLevel="0" collapsed="false">
      <c r="E394" s="0" t="s">
        <v>789</v>
      </c>
      <c r="F394" s="0" t="s">
        <v>2678</v>
      </c>
      <c r="G394" s="0" t="s">
        <v>2679</v>
      </c>
      <c r="H394" s="0" t="s">
        <v>2668</v>
      </c>
      <c r="I394" s="0" t="s">
        <v>2669</v>
      </c>
    </row>
    <row r="395" customFormat="false" ht="15" hidden="false" customHeight="false" outlineLevel="0" collapsed="false">
      <c r="E395" s="0" t="s">
        <v>789</v>
      </c>
      <c r="F395" s="0" t="s">
        <v>2680</v>
      </c>
      <c r="G395" s="0" t="s">
        <v>2681</v>
      </c>
      <c r="H395" s="0" t="s">
        <v>2668</v>
      </c>
      <c r="I395" s="0" t="s">
        <v>2669</v>
      </c>
    </row>
    <row r="396" customFormat="false" ht="15" hidden="false" customHeight="false" outlineLevel="0" collapsed="false">
      <c r="E396" s="0" t="s">
        <v>789</v>
      </c>
      <c r="F396" s="0" t="s">
        <v>2682</v>
      </c>
      <c r="G396" s="0" t="s">
        <v>2683</v>
      </c>
      <c r="H396" s="0" t="s">
        <v>2668</v>
      </c>
      <c r="I396" s="0" t="s">
        <v>2669</v>
      </c>
    </row>
    <row r="397" customFormat="false" ht="15" hidden="false" customHeight="false" outlineLevel="0" collapsed="false">
      <c r="E397" s="0" t="s">
        <v>789</v>
      </c>
      <c r="F397" s="0" t="s">
        <v>2684</v>
      </c>
      <c r="G397" s="0" t="s">
        <v>2685</v>
      </c>
      <c r="H397" s="0" t="s">
        <v>2668</v>
      </c>
      <c r="I397" s="0" t="s">
        <v>2669</v>
      </c>
    </row>
    <row r="398" customFormat="false" ht="15" hidden="false" customHeight="false" outlineLevel="0" collapsed="false">
      <c r="E398" s="0" t="s">
        <v>789</v>
      </c>
      <c r="F398" s="0" t="s">
        <v>2686</v>
      </c>
      <c r="G398" s="0" t="s">
        <v>2687</v>
      </c>
      <c r="H398" s="0" t="s">
        <v>2668</v>
      </c>
      <c r="I398" s="0" t="s">
        <v>2669</v>
      </c>
    </row>
    <row r="399" customFormat="false" ht="15" hidden="false" customHeight="false" outlineLevel="0" collapsed="false">
      <c r="E399" s="0" t="s">
        <v>789</v>
      </c>
      <c r="F399" s="0" t="s">
        <v>2688</v>
      </c>
      <c r="G399" s="0" t="s">
        <v>2689</v>
      </c>
      <c r="H399" s="0" t="s">
        <v>2668</v>
      </c>
      <c r="I399" s="0" t="s">
        <v>2669</v>
      </c>
    </row>
    <row r="400" customFormat="false" ht="15" hidden="false" customHeight="false" outlineLevel="0" collapsed="false">
      <c r="E400" s="0" t="s">
        <v>789</v>
      </c>
      <c r="F400" s="0" t="s">
        <v>2690</v>
      </c>
      <c r="G400" s="0" t="s">
        <v>2691</v>
      </c>
      <c r="H400" s="0" t="s">
        <v>2668</v>
      </c>
      <c r="I400" s="0" t="s">
        <v>2669</v>
      </c>
    </row>
    <row r="401" customFormat="false" ht="15" hidden="false" customHeight="false" outlineLevel="0" collapsed="false">
      <c r="E401" s="0" t="s">
        <v>789</v>
      </c>
      <c r="F401" s="0" t="s">
        <v>2692</v>
      </c>
      <c r="G401" s="0" t="s">
        <v>2693</v>
      </c>
      <c r="H401" s="0" t="s">
        <v>2668</v>
      </c>
      <c r="I401" s="0" t="s">
        <v>2669</v>
      </c>
    </row>
    <row r="402" customFormat="false" ht="15" hidden="false" customHeight="false" outlineLevel="0" collapsed="false">
      <c r="E402" s="0" t="s">
        <v>789</v>
      </c>
      <c r="F402" s="0" t="s">
        <v>2694</v>
      </c>
      <c r="G402" s="0" t="s">
        <v>2695</v>
      </c>
      <c r="H402" s="0" t="s">
        <v>2668</v>
      </c>
      <c r="I402" s="0" t="s">
        <v>2669</v>
      </c>
    </row>
    <row r="403" customFormat="false" ht="15" hidden="false" customHeight="false" outlineLevel="0" collapsed="false">
      <c r="E403" s="0" t="s">
        <v>789</v>
      </c>
      <c r="F403" s="0" t="s">
        <v>2696</v>
      </c>
      <c r="G403" s="0" t="s">
        <v>2697</v>
      </c>
      <c r="H403" s="0" t="s">
        <v>2668</v>
      </c>
      <c r="I403" s="0" t="s">
        <v>2669</v>
      </c>
    </row>
    <row r="404" customFormat="false" ht="15" hidden="false" customHeight="false" outlineLevel="0" collapsed="false">
      <c r="E404" s="0" t="s">
        <v>789</v>
      </c>
      <c r="F404" s="0" t="s">
        <v>2698</v>
      </c>
      <c r="G404" s="0" t="s">
        <v>2699</v>
      </c>
      <c r="H404" s="0" t="s">
        <v>2668</v>
      </c>
      <c r="I404" s="0" t="s">
        <v>2669</v>
      </c>
    </row>
    <row r="405" customFormat="false" ht="15" hidden="false" customHeight="false" outlineLevel="0" collapsed="false">
      <c r="E405" s="0" t="s">
        <v>789</v>
      </c>
      <c r="F405" s="0" t="s">
        <v>2700</v>
      </c>
      <c r="G405" s="0" t="s">
        <v>2701</v>
      </c>
      <c r="H405" s="0" t="s">
        <v>2668</v>
      </c>
      <c r="I405" s="0" t="s">
        <v>2669</v>
      </c>
    </row>
    <row r="406" customFormat="false" ht="15" hidden="false" customHeight="false" outlineLevel="0" collapsed="false">
      <c r="E406" s="0" t="s">
        <v>789</v>
      </c>
      <c r="F406" s="0" t="s">
        <v>2702</v>
      </c>
      <c r="G406" s="0" t="s">
        <v>2703</v>
      </c>
      <c r="H406" s="0" t="s">
        <v>2668</v>
      </c>
      <c r="I406" s="0" t="s">
        <v>2669</v>
      </c>
    </row>
    <row r="407" customFormat="false" ht="15" hidden="false" customHeight="false" outlineLevel="0" collapsed="false">
      <c r="E407" s="0" t="s">
        <v>789</v>
      </c>
      <c r="F407" s="0" t="s">
        <v>2704</v>
      </c>
      <c r="G407" s="0" t="s">
        <v>241</v>
      </c>
      <c r="H407" s="0" t="s">
        <v>2668</v>
      </c>
      <c r="I407" s="0" t="s">
        <v>2669</v>
      </c>
    </row>
    <row r="408" customFormat="false" ht="15" hidden="false" customHeight="false" outlineLevel="0" collapsed="false">
      <c r="E408" s="0" t="s">
        <v>789</v>
      </c>
      <c r="F408" s="0" t="s">
        <v>2705</v>
      </c>
      <c r="G408" s="0" t="s">
        <v>137</v>
      </c>
      <c r="H408" s="0" t="s">
        <v>2668</v>
      </c>
      <c r="I408" s="0" t="s">
        <v>2669</v>
      </c>
    </row>
    <row r="409" customFormat="false" ht="15" hidden="false" customHeight="false" outlineLevel="0" collapsed="false">
      <c r="E409" s="0" t="s">
        <v>789</v>
      </c>
      <c r="F409" s="0" t="s">
        <v>2706</v>
      </c>
      <c r="G409" s="0" t="s">
        <v>265</v>
      </c>
      <c r="H409" s="0" t="s">
        <v>2668</v>
      </c>
      <c r="I409" s="0" t="s">
        <v>2669</v>
      </c>
    </row>
    <row r="410" customFormat="false" ht="15" hidden="false" customHeight="false" outlineLevel="0" collapsed="false">
      <c r="E410" s="0" t="s">
        <v>789</v>
      </c>
      <c r="F410" s="0" t="s">
        <v>2707</v>
      </c>
      <c r="G410" s="0" t="s">
        <v>460</v>
      </c>
      <c r="H410" s="0" t="s">
        <v>2668</v>
      </c>
      <c r="I410" s="0" t="s">
        <v>2669</v>
      </c>
    </row>
    <row r="411" customFormat="false" ht="15" hidden="false" customHeight="false" outlineLevel="0" collapsed="false">
      <c r="E411" s="0" t="s">
        <v>1927</v>
      </c>
      <c r="F411" s="0" t="s">
        <v>2708</v>
      </c>
      <c r="G411" s="0" t="s">
        <v>2709</v>
      </c>
      <c r="H411" s="0" t="s">
        <v>2710</v>
      </c>
      <c r="I411" s="0" t="s">
        <v>2711</v>
      </c>
    </row>
    <row r="412" customFormat="false" ht="15" hidden="false" customHeight="false" outlineLevel="0" collapsed="false">
      <c r="E412" s="0" t="s">
        <v>1927</v>
      </c>
      <c r="F412" s="0" t="s">
        <v>2712</v>
      </c>
      <c r="G412" s="0" t="s">
        <v>2713</v>
      </c>
      <c r="H412" s="0" t="s">
        <v>2710</v>
      </c>
      <c r="I412" s="0" t="s">
        <v>2711</v>
      </c>
    </row>
    <row r="413" customFormat="false" ht="15" hidden="false" customHeight="false" outlineLevel="0" collapsed="false">
      <c r="E413" s="0" t="s">
        <v>1927</v>
      </c>
      <c r="F413" s="0" t="s">
        <v>2714</v>
      </c>
      <c r="G413" s="0" t="s">
        <v>2715</v>
      </c>
      <c r="H413" s="0" t="s">
        <v>2710</v>
      </c>
      <c r="I413" s="0" t="s">
        <v>2711</v>
      </c>
    </row>
    <row r="414" customFormat="false" ht="15" hidden="false" customHeight="false" outlineLevel="0" collapsed="false">
      <c r="E414" s="0" t="s">
        <v>1927</v>
      </c>
      <c r="F414" s="0" t="s">
        <v>2716</v>
      </c>
      <c r="G414" s="0" t="s">
        <v>2717</v>
      </c>
      <c r="H414" s="0" t="s">
        <v>2710</v>
      </c>
      <c r="I414" s="0" t="s">
        <v>2711</v>
      </c>
    </row>
    <row r="415" customFormat="false" ht="15" hidden="false" customHeight="false" outlineLevel="0" collapsed="false">
      <c r="E415" s="0" t="s">
        <v>1927</v>
      </c>
      <c r="F415" s="0" t="s">
        <v>2718</v>
      </c>
      <c r="G415" s="0" t="s">
        <v>2719</v>
      </c>
      <c r="H415" s="0" t="s">
        <v>2710</v>
      </c>
      <c r="I415" s="0" t="s">
        <v>2711</v>
      </c>
    </row>
    <row r="416" customFormat="false" ht="15" hidden="false" customHeight="false" outlineLevel="0" collapsed="false">
      <c r="E416" s="0" t="s">
        <v>1927</v>
      </c>
      <c r="F416" s="0" t="s">
        <v>2720</v>
      </c>
      <c r="G416" s="0" t="s">
        <v>2721</v>
      </c>
      <c r="H416" s="0" t="s">
        <v>2710</v>
      </c>
      <c r="I416" s="0" t="s">
        <v>2711</v>
      </c>
    </row>
    <row r="417" customFormat="false" ht="15" hidden="false" customHeight="false" outlineLevel="0" collapsed="false">
      <c r="E417" s="0" t="s">
        <v>1927</v>
      </c>
      <c r="F417" s="0" t="s">
        <v>2722</v>
      </c>
      <c r="G417" s="0" t="s">
        <v>2723</v>
      </c>
      <c r="H417" s="0" t="s">
        <v>2710</v>
      </c>
      <c r="I417" s="0" t="s">
        <v>2711</v>
      </c>
    </row>
    <row r="418" customFormat="false" ht="15" hidden="false" customHeight="false" outlineLevel="0" collapsed="false">
      <c r="E418" s="0" t="s">
        <v>1927</v>
      </c>
      <c r="F418" s="0" t="s">
        <v>2724</v>
      </c>
      <c r="G418" s="0" t="s">
        <v>2725</v>
      </c>
      <c r="H418" s="0" t="s">
        <v>2710</v>
      </c>
      <c r="I418" s="0" t="s">
        <v>2711</v>
      </c>
    </row>
    <row r="419" customFormat="false" ht="15" hidden="false" customHeight="false" outlineLevel="0" collapsed="false">
      <c r="E419" s="0" t="s">
        <v>1927</v>
      </c>
      <c r="F419" s="0" t="s">
        <v>2726</v>
      </c>
      <c r="G419" s="0" t="s">
        <v>2727</v>
      </c>
      <c r="H419" s="0" t="s">
        <v>2710</v>
      </c>
      <c r="I419" s="0" t="s">
        <v>2711</v>
      </c>
    </row>
    <row r="420" customFormat="false" ht="15" hidden="false" customHeight="false" outlineLevel="0" collapsed="false">
      <c r="E420" s="0" t="s">
        <v>1927</v>
      </c>
      <c r="F420" s="0" t="s">
        <v>2728</v>
      </c>
      <c r="G420" s="0" t="s">
        <v>2729</v>
      </c>
      <c r="H420" s="0" t="s">
        <v>2710</v>
      </c>
      <c r="I420" s="0" t="s">
        <v>2711</v>
      </c>
    </row>
    <row r="421" customFormat="false" ht="15" hidden="false" customHeight="false" outlineLevel="0" collapsed="false">
      <c r="E421" s="0" t="s">
        <v>1927</v>
      </c>
      <c r="F421" s="0" t="s">
        <v>2730</v>
      </c>
      <c r="G421" s="0" t="s">
        <v>2731</v>
      </c>
      <c r="H421" s="0" t="s">
        <v>2710</v>
      </c>
      <c r="I421" s="0" t="s">
        <v>2711</v>
      </c>
    </row>
    <row r="422" customFormat="false" ht="15" hidden="false" customHeight="false" outlineLevel="0" collapsed="false">
      <c r="E422" s="0" t="s">
        <v>1927</v>
      </c>
      <c r="F422" s="0" t="s">
        <v>2732</v>
      </c>
      <c r="G422" s="0" t="s">
        <v>2733</v>
      </c>
      <c r="H422" s="0" t="s">
        <v>2710</v>
      </c>
      <c r="I422" s="0" t="s">
        <v>2711</v>
      </c>
    </row>
    <row r="423" customFormat="false" ht="15" hidden="false" customHeight="false" outlineLevel="0" collapsed="false">
      <c r="E423" s="0" t="s">
        <v>1927</v>
      </c>
      <c r="F423" s="0" t="s">
        <v>2734</v>
      </c>
      <c r="G423" s="0" t="s">
        <v>2735</v>
      </c>
      <c r="H423" s="0" t="s">
        <v>2710</v>
      </c>
      <c r="I423" s="0" t="s">
        <v>2711</v>
      </c>
    </row>
    <row r="424" customFormat="false" ht="15" hidden="false" customHeight="false" outlineLevel="0" collapsed="false">
      <c r="E424" s="0" t="s">
        <v>1927</v>
      </c>
      <c r="F424" s="0" t="s">
        <v>2736</v>
      </c>
      <c r="G424" s="0" t="s">
        <v>2737</v>
      </c>
      <c r="H424" s="0" t="s">
        <v>2710</v>
      </c>
      <c r="I424" s="0" t="s">
        <v>2711</v>
      </c>
    </row>
    <row r="425" customFormat="false" ht="15" hidden="false" customHeight="false" outlineLevel="0" collapsed="false">
      <c r="E425" s="0" t="s">
        <v>1927</v>
      </c>
      <c r="F425" s="0" t="s">
        <v>2738</v>
      </c>
      <c r="G425" s="0" t="s">
        <v>2739</v>
      </c>
      <c r="H425" s="0" t="s">
        <v>2710</v>
      </c>
      <c r="I425" s="0" t="s">
        <v>2711</v>
      </c>
    </row>
    <row r="426" customFormat="false" ht="15" hidden="false" customHeight="false" outlineLevel="0" collapsed="false">
      <c r="E426" s="0" t="s">
        <v>1927</v>
      </c>
      <c r="F426" s="0" t="s">
        <v>2740</v>
      </c>
      <c r="G426" s="0" t="s">
        <v>401</v>
      </c>
      <c r="H426" s="0" t="s">
        <v>2710</v>
      </c>
      <c r="I426" s="0" t="s">
        <v>2711</v>
      </c>
    </row>
    <row r="427" customFormat="false" ht="15" hidden="false" customHeight="false" outlineLevel="0" collapsed="false">
      <c r="E427" s="0" t="s">
        <v>1927</v>
      </c>
      <c r="F427" s="0" t="s">
        <v>2741</v>
      </c>
      <c r="G427" s="0" t="s">
        <v>423</v>
      </c>
      <c r="H427" s="0" t="s">
        <v>2710</v>
      </c>
      <c r="I427" s="0" t="s">
        <v>2711</v>
      </c>
    </row>
    <row r="428" customFormat="false" ht="15" hidden="false" customHeight="false" outlineLevel="0" collapsed="false">
      <c r="E428" s="0" t="s">
        <v>1927</v>
      </c>
      <c r="F428" s="0" t="s">
        <v>2742</v>
      </c>
      <c r="G428" s="0" t="s">
        <v>1151</v>
      </c>
      <c r="H428" s="0" t="s">
        <v>2710</v>
      </c>
      <c r="I428" s="0" t="s">
        <v>2711</v>
      </c>
    </row>
    <row r="429" customFormat="false" ht="15" hidden="false" customHeight="false" outlineLevel="0" collapsed="false">
      <c r="E429" s="0" t="s">
        <v>1927</v>
      </c>
      <c r="F429" s="0" t="s">
        <v>2743</v>
      </c>
      <c r="G429" s="0" t="s">
        <v>437</v>
      </c>
      <c r="H429" s="0" t="s">
        <v>2710</v>
      </c>
      <c r="I429" s="0" t="s">
        <v>2711</v>
      </c>
    </row>
    <row r="430" customFormat="false" ht="15" hidden="false" customHeight="false" outlineLevel="0" collapsed="false">
      <c r="E430" s="0" t="s">
        <v>1927</v>
      </c>
      <c r="F430" s="0" t="s">
        <v>2744</v>
      </c>
      <c r="G430" s="0" t="s">
        <v>2745</v>
      </c>
      <c r="H430" s="0" t="s">
        <v>2710</v>
      </c>
      <c r="I430" s="0" t="s">
        <v>2711</v>
      </c>
    </row>
    <row r="431" customFormat="false" ht="15" hidden="false" customHeight="false" outlineLevel="0" collapsed="false">
      <c r="E431" s="0" t="s">
        <v>1930</v>
      </c>
      <c r="F431" s="0" t="s">
        <v>2746</v>
      </c>
      <c r="G431" s="0" t="s">
        <v>2747</v>
      </c>
      <c r="H431" s="0" t="s">
        <v>2748</v>
      </c>
      <c r="I431" s="0" t="s">
        <v>2749</v>
      </c>
    </row>
    <row r="432" customFormat="false" ht="15" hidden="false" customHeight="false" outlineLevel="0" collapsed="false">
      <c r="E432" s="0" t="s">
        <v>1930</v>
      </c>
      <c r="F432" s="0" t="s">
        <v>2750</v>
      </c>
      <c r="G432" s="0" t="s">
        <v>2751</v>
      </c>
      <c r="H432" s="0" t="s">
        <v>2748</v>
      </c>
      <c r="I432" s="0" t="s">
        <v>2749</v>
      </c>
    </row>
    <row r="433" customFormat="false" ht="15" hidden="false" customHeight="false" outlineLevel="0" collapsed="false">
      <c r="E433" s="0" t="s">
        <v>1930</v>
      </c>
      <c r="F433" s="0" t="s">
        <v>2752</v>
      </c>
      <c r="G433" s="0" t="s">
        <v>2753</v>
      </c>
      <c r="H433" s="0" t="s">
        <v>2748</v>
      </c>
      <c r="I433" s="0" t="s">
        <v>2749</v>
      </c>
    </row>
    <row r="434" customFormat="false" ht="15" hidden="false" customHeight="false" outlineLevel="0" collapsed="false">
      <c r="E434" s="0" t="s">
        <v>1930</v>
      </c>
      <c r="F434" s="0" t="s">
        <v>2754</v>
      </c>
      <c r="G434" s="0" t="s">
        <v>2755</v>
      </c>
      <c r="H434" s="0" t="s">
        <v>2748</v>
      </c>
      <c r="I434" s="0" t="s">
        <v>2749</v>
      </c>
    </row>
    <row r="435" customFormat="false" ht="15" hidden="false" customHeight="false" outlineLevel="0" collapsed="false">
      <c r="E435" s="0" t="s">
        <v>1930</v>
      </c>
      <c r="F435" s="0" t="s">
        <v>2756</v>
      </c>
      <c r="G435" s="0" t="s">
        <v>2757</v>
      </c>
      <c r="H435" s="0" t="s">
        <v>2748</v>
      </c>
      <c r="I435" s="0" t="s">
        <v>2749</v>
      </c>
    </row>
    <row r="436" customFormat="false" ht="15" hidden="false" customHeight="false" outlineLevel="0" collapsed="false">
      <c r="E436" s="0" t="s">
        <v>1930</v>
      </c>
      <c r="F436" s="0" t="s">
        <v>2758</v>
      </c>
      <c r="G436" s="0" t="s">
        <v>2759</v>
      </c>
      <c r="H436" s="0" t="s">
        <v>2748</v>
      </c>
      <c r="I436" s="0" t="s">
        <v>2749</v>
      </c>
    </row>
    <row r="437" customFormat="false" ht="15" hidden="false" customHeight="false" outlineLevel="0" collapsed="false">
      <c r="E437" s="0" t="s">
        <v>1930</v>
      </c>
      <c r="F437" s="0" t="s">
        <v>2760</v>
      </c>
      <c r="G437" s="0" t="s">
        <v>2761</v>
      </c>
      <c r="H437" s="0" t="s">
        <v>2748</v>
      </c>
      <c r="I437" s="0" t="s">
        <v>2749</v>
      </c>
    </row>
    <row r="438" customFormat="false" ht="15" hidden="false" customHeight="false" outlineLevel="0" collapsed="false">
      <c r="E438" s="0" t="s">
        <v>1930</v>
      </c>
      <c r="F438" s="0" t="s">
        <v>2762</v>
      </c>
      <c r="G438" s="0" t="s">
        <v>2763</v>
      </c>
      <c r="H438" s="0" t="s">
        <v>2748</v>
      </c>
      <c r="I438" s="0" t="s">
        <v>2749</v>
      </c>
    </row>
    <row r="439" customFormat="false" ht="15" hidden="false" customHeight="false" outlineLevel="0" collapsed="false">
      <c r="E439" s="0" t="s">
        <v>1930</v>
      </c>
      <c r="F439" s="0" t="s">
        <v>2764</v>
      </c>
      <c r="G439" s="0" t="s">
        <v>2765</v>
      </c>
      <c r="H439" s="0" t="s">
        <v>2748</v>
      </c>
      <c r="I439" s="0" t="s">
        <v>2749</v>
      </c>
    </row>
    <row r="440" customFormat="false" ht="15" hidden="false" customHeight="false" outlineLevel="0" collapsed="false">
      <c r="E440" s="0" t="s">
        <v>1930</v>
      </c>
      <c r="F440" s="0" t="s">
        <v>2766</v>
      </c>
      <c r="G440" s="0" t="s">
        <v>2767</v>
      </c>
      <c r="H440" s="0" t="s">
        <v>2748</v>
      </c>
      <c r="I440" s="0" t="s">
        <v>2749</v>
      </c>
    </row>
    <row r="441" customFormat="false" ht="15" hidden="false" customHeight="false" outlineLevel="0" collapsed="false">
      <c r="E441" s="0" t="s">
        <v>1930</v>
      </c>
      <c r="F441" s="0" t="s">
        <v>2768</v>
      </c>
      <c r="G441" s="0" t="s">
        <v>2769</v>
      </c>
      <c r="H441" s="0" t="s">
        <v>2748</v>
      </c>
      <c r="I441" s="0" t="s">
        <v>2749</v>
      </c>
    </row>
    <row r="442" customFormat="false" ht="15" hidden="false" customHeight="false" outlineLevel="0" collapsed="false">
      <c r="E442" s="0" t="s">
        <v>1933</v>
      </c>
      <c r="F442" s="0" t="s">
        <v>2770</v>
      </c>
      <c r="G442" s="0" t="s">
        <v>2771</v>
      </c>
      <c r="H442" s="0" t="s">
        <v>2772</v>
      </c>
      <c r="I442" s="0" t="s">
        <v>2773</v>
      </c>
    </row>
    <row r="443" customFormat="false" ht="15" hidden="false" customHeight="false" outlineLevel="0" collapsed="false">
      <c r="E443" s="0" t="s">
        <v>1933</v>
      </c>
      <c r="F443" s="0" t="s">
        <v>2774</v>
      </c>
      <c r="G443" s="0" t="s">
        <v>2775</v>
      </c>
      <c r="H443" s="0" t="s">
        <v>2772</v>
      </c>
      <c r="I443" s="0" t="s">
        <v>2773</v>
      </c>
    </row>
    <row r="444" customFormat="false" ht="15" hidden="false" customHeight="false" outlineLevel="0" collapsed="false">
      <c r="E444" s="0" t="s">
        <v>1933</v>
      </c>
      <c r="F444" s="0" t="s">
        <v>2776</v>
      </c>
      <c r="G444" s="0" t="s">
        <v>2777</v>
      </c>
      <c r="H444" s="0" t="s">
        <v>2772</v>
      </c>
      <c r="I444" s="0" t="s">
        <v>2773</v>
      </c>
    </row>
    <row r="445" customFormat="false" ht="15" hidden="false" customHeight="false" outlineLevel="0" collapsed="false">
      <c r="E445" s="0" t="s">
        <v>1933</v>
      </c>
      <c r="F445" s="0" t="s">
        <v>2778</v>
      </c>
      <c r="G445" s="0" t="s">
        <v>2779</v>
      </c>
      <c r="H445" s="0" t="s">
        <v>2772</v>
      </c>
      <c r="I445" s="0" t="s">
        <v>2773</v>
      </c>
    </row>
    <row r="446" customFormat="false" ht="15" hidden="false" customHeight="false" outlineLevel="0" collapsed="false">
      <c r="E446" s="0" t="s">
        <v>1933</v>
      </c>
      <c r="F446" s="0" t="s">
        <v>2780</v>
      </c>
      <c r="G446" s="0" t="s">
        <v>2781</v>
      </c>
      <c r="H446" s="0" t="s">
        <v>2772</v>
      </c>
      <c r="I446" s="0" t="s">
        <v>2773</v>
      </c>
    </row>
    <row r="447" customFormat="false" ht="15" hidden="false" customHeight="false" outlineLevel="0" collapsed="false">
      <c r="E447" s="0" t="s">
        <v>1933</v>
      </c>
      <c r="F447" s="0" t="s">
        <v>2782</v>
      </c>
      <c r="G447" s="0" t="s">
        <v>2783</v>
      </c>
      <c r="H447" s="0" t="s">
        <v>2772</v>
      </c>
      <c r="I447" s="0" t="s">
        <v>2773</v>
      </c>
    </row>
    <row r="448" customFormat="false" ht="15" hidden="false" customHeight="false" outlineLevel="0" collapsed="false">
      <c r="E448" s="0" t="s">
        <v>1933</v>
      </c>
      <c r="F448" s="0" t="s">
        <v>2784</v>
      </c>
      <c r="G448" s="0" t="s">
        <v>2785</v>
      </c>
      <c r="H448" s="0" t="s">
        <v>2772</v>
      </c>
      <c r="I448" s="0" t="s">
        <v>2773</v>
      </c>
    </row>
    <row r="449" customFormat="false" ht="15" hidden="false" customHeight="false" outlineLevel="0" collapsed="false">
      <c r="E449" s="0" t="s">
        <v>1933</v>
      </c>
      <c r="F449" s="0" t="s">
        <v>2786</v>
      </c>
      <c r="G449" s="0" t="s">
        <v>2787</v>
      </c>
      <c r="H449" s="0" t="s">
        <v>2772</v>
      </c>
      <c r="I449" s="0" t="s">
        <v>2773</v>
      </c>
    </row>
    <row r="450" customFormat="false" ht="15" hidden="false" customHeight="false" outlineLevel="0" collapsed="false">
      <c r="E450" s="0" t="s">
        <v>1933</v>
      </c>
      <c r="F450" s="0" t="s">
        <v>2788</v>
      </c>
      <c r="G450" s="0" t="s">
        <v>2789</v>
      </c>
      <c r="H450" s="0" t="s">
        <v>2772</v>
      </c>
      <c r="I450" s="0" t="s">
        <v>2773</v>
      </c>
    </row>
    <row r="451" customFormat="false" ht="15" hidden="false" customHeight="false" outlineLevel="0" collapsed="false">
      <c r="E451" s="0" t="s">
        <v>1933</v>
      </c>
      <c r="F451" s="0" t="s">
        <v>2790</v>
      </c>
      <c r="G451" s="0" t="s">
        <v>2791</v>
      </c>
      <c r="H451" s="0" t="s">
        <v>2772</v>
      </c>
      <c r="I451" s="0" t="s">
        <v>2773</v>
      </c>
    </row>
    <row r="452" customFormat="false" ht="15" hidden="false" customHeight="false" outlineLevel="0" collapsed="false">
      <c r="E452" s="0" t="s">
        <v>1933</v>
      </c>
      <c r="F452" s="0" t="s">
        <v>2792</v>
      </c>
      <c r="G452" s="0" t="s">
        <v>2793</v>
      </c>
      <c r="H452" s="0" t="s">
        <v>2772</v>
      </c>
      <c r="I452" s="0" t="s">
        <v>2773</v>
      </c>
    </row>
    <row r="453" customFormat="false" ht="15" hidden="false" customHeight="false" outlineLevel="0" collapsed="false">
      <c r="E453" s="0" t="s">
        <v>1933</v>
      </c>
      <c r="F453" s="0" t="s">
        <v>2794</v>
      </c>
      <c r="G453" s="0" t="s">
        <v>2795</v>
      </c>
      <c r="H453" s="0" t="s">
        <v>2772</v>
      </c>
      <c r="I453" s="0" t="s">
        <v>2773</v>
      </c>
    </row>
    <row r="454" customFormat="false" ht="15" hidden="false" customHeight="false" outlineLevel="0" collapsed="false">
      <c r="E454" s="0" t="s">
        <v>1933</v>
      </c>
      <c r="F454" s="0" t="s">
        <v>2796</v>
      </c>
      <c r="G454" s="0" t="s">
        <v>2797</v>
      </c>
      <c r="H454" s="0" t="s">
        <v>2772</v>
      </c>
      <c r="I454" s="0" t="s">
        <v>2773</v>
      </c>
    </row>
    <row r="455" customFormat="false" ht="15" hidden="false" customHeight="false" outlineLevel="0" collapsed="false">
      <c r="E455" s="0" t="s">
        <v>1933</v>
      </c>
      <c r="F455" s="0" t="s">
        <v>2798</v>
      </c>
      <c r="G455" s="0" t="s">
        <v>2799</v>
      </c>
      <c r="H455" s="0" t="s">
        <v>2772</v>
      </c>
      <c r="I455" s="0" t="s">
        <v>2773</v>
      </c>
    </row>
    <row r="456" customFormat="false" ht="15" hidden="false" customHeight="false" outlineLevel="0" collapsed="false">
      <c r="E456" s="0" t="s">
        <v>1933</v>
      </c>
      <c r="F456" s="0" t="s">
        <v>2800</v>
      </c>
      <c r="G456" s="0" t="s">
        <v>2801</v>
      </c>
      <c r="H456" s="0" t="s">
        <v>2772</v>
      </c>
      <c r="I456" s="0" t="s">
        <v>2773</v>
      </c>
    </row>
    <row r="457" customFormat="false" ht="15" hidden="false" customHeight="false" outlineLevel="0" collapsed="false">
      <c r="E457" s="0" t="s">
        <v>1933</v>
      </c>
      <c r="F457" s="0" t="s">
        <v>2802</v>
      </c>
      <c r="G457" s="0" t="s">
        <v>2803</v>
      </c>
      <c r="H457" s="0" t="s">
        <v>2772</v>
      </c>
      <c r="I457" s="0" t="s">
        <v>2773</v>
      </c>
    </row>
    <row r="458" customFormat="false" ht="15" hidden="false" customHeight="false" outlineLevel="0" collapsed="false">
      <c r="E458" s="0" t="s">
        <v>1933</v>
      </c>
      <c r="F458" s="0" t="s">
        <v>2804</v>
      </c>
      <c r="G458" s="0" t="s">
        <v>2805</v>
      </c>
      <c r="H458" s="0" t="s">
        <v>2772</v>
      </c>
      <c r="I458" s="0" t="s">
        <v>2773</v>
      </c>
    </row>
    <row r="459" customFormat="false" ht="15" hidden="false" customHeight="false" outlineLevel="0" collapsed="false">
      <c r="E459" s="0" t="s">
        <v>1933</v>
      </c>
      <c r="F459" s="0" t="s">
        <v>2806</v>
      </c>
      <c r="G459" s="0" t="s">
        <v>2807</v>
      </c>
      <c r="H459" s="0" t="s">
        <v>2772</v>
      </c>
      <c r="I459" s="0" t="s">
        <v>2773</v>
      </c>
    </row>
    <row r="460" customFormat="false" ht="15" hidden="false" customHeight="false" outlineLevel="0" collapsed="false">
      <c r="E460" s="0" t="s">
        <v>1933</v>
      </c>
      <c r="F460" s="0" t="s">
        <v>2808</v>
      </c>
      <c r="G460" s="0" t="s">
        <v>2809</v>
      </c>
      <c r="H460" s="0" t="s">
        <v>2772</v>
      </c>
      <c r="I460" s="0" t="s">
        <v>2773</v>
      </c>
    </row>
    <row r="461" customFormat="false" ht="15" hidden="false" customHeight="false" outlineLevel="0" collapsed="false">
      <c r="E461" s="0" t="s">
        <v>1933</v>
      </c>
      <c r="F461" s="0" t="s">
        <v>2810</v>
      </c>
      <c r="G461" s="0" t="s">
        <v>2811</v>
      </c>
      <c r="H461" s="0" t="s">
        <v>2772</v>
      </c>
      <c r="I461" s="0" t="s">
        <v>2773</v>
      </c>
    </row>
    <row r="462" customFormat="false" ht="15" hidden="false" customHeight="false" outlineLevel="0" collapsed="false">
      <c r="E462" s="0" t="s">
        <v>1933</v>
      </c>
      <c r="F462" s="0" t="s">
        <v>2812</v>
      </c>
      <c r="G462" s="0" t="s">
        <v>2813</v>
      </c>
      <c r="H462" s="0" t="s">
        <v>2772</v>
      </c>
      <c r="I462" s="0" t="s">
        <v>2773</v>
      </c>
    </row>
    <row r="463" customFormat="false" ht="15" hidden="false" customHeight="false" outlineLevel="0" collapsed="false">
      <c r="E463" s="0" t="s">
        <v>1933</v>
      </c>
      <c r="F463" s="0" t="s">
        <v>2814</v>
      </c>
      <c r="G463" s="0" t="s">
        <v>2815</v>
      </c>
      <c r="H463" s="0" t="s">
        <v>2772</v>
      </c>
      <c r="I463" s="0" t="s">
        <v>2773</v>
      </c>
    </row>
    <row r="464" customFormat="false" ht="15" hidden="false" customHeight="false" outlineLevel="0" collapsed="false">
      <c r="E464" s="0" t="s">
        <v>1933</v>
      </c>
      <c r="F464" s="0" t="s">
        <v>2816</v>
      </c>
      <c r="G464" s="0" t="s">
        <v>2817</v>
      </c>
      <c r="H464" s="0" t="s">
        <v>2772</v>
      </c>
      <c r="I464" s="0" t="s">
        <v>2773</v>
      </c>
    </row>
  </sheetData>
  <conditionalFormatting sqref="F167 F170 F284 F285:F1048576 F168:F169 F171:F283 F1:F166 F1:G1048576">
    <cfRule type="duplicateValues" priority="2" aboveAverage="0" equalAverage="0" bottom="0" percent="0" rank="0" text="" dxfId="2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N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41.5"/>
    <col collapsed="false" customWidth="true" hidden="false" outlineLevel="0" max="3" min="3" style="0" width="41.16"/>
    <col collapsed="false" customWidth="true" hidden="false" outlineLevel="0" max="4" min="4" style="0" width="9.16"/>
    <col collapsed="false" customWidth="true" hidden="false" outlineLevel="0" max="5" min="5" style="0" width="31.33"/>
    <col collapsed="false" customWidth="true" hidden="false" outlineLevel="0" max="7" min="7" style="0" width="37.67"/>
  </cols>
  <sheetData>
    <row r="1" customFormat="false" ht="15" hidden="false" customHeight="false" outlineLevel="0" collapsed="false">
      <c r="C1" s="0" t="n">
        <f aca="false">Основний!E11</f>
        <v>0</v>
      </c>
    </row>
    <row r="2" customFormat="false" ht="15" hidden="false" customHeight="false" outlineLevel="0" collapsed="false">
      <c r="C2" s="0" t="str">
        <f aca="false">Основний!E12</f>
        <v>Буховський Леонід Валентинович</v>
      </c>
      <c r="E2" s="30" t="b">
        <f aca="false">C2=G2</f>
        <v>1</v>
      </c>
      <c r="F2" s="31" t="s">
        <v>43</v>
      </c>
      <c r="G2" s="32" t="s">
        <v>44</v>
      </c>
      <c r="H2" s="32" t="s">
        <v>49</v>
      </c>
      <c r="I2" s="32" t="s">
        <v>50</v>
      </c>
      <c r="J2" s="32" t="s">
        <v>51</v>
      </c>
      <c r="K2" s="32" t="s">
        <v>52</v>
      </c>
      <c r="L2" s="32" t="s">
        <v>53</v>
      </c>
      <c r="M2" s="32" t="s">
        <v>54</v>
      </c>
      <c r="N2" s="33" t="s">
        <v>55</v>
      </c>
    </row>
    <row r="3" customFormat="false" ht="23.85" hidden="false" customHeight="false" outlineLevel="0" collapsed="false">
      <c r="C3" s="0" t="str">
        <f aca="false">Основний!E13</f>
        <v>Ворона Валерій Павлович</v>
      </c>
      <c r="E3" s="30" t="b">
        <f aca="false">C3=G3</f>
        <v>1</v>
      </c>
      <c r="F3" s="0" t="s">
        <v>43</v>
      </c>
      <c r="G3" s="0" t="s">
        <v>61</v>
      </c>
      <c r="H3" s="0" t="s">
        <v>66</v>
      </c>
      <c r="I3" s="0" t="s">
        <v>67</v>
      </c>
      <c r="J3" s="29" t="s">
        <v>51</v>
      </c>
      <c r="K3" s="0" t="s">
        <v>68</v>
      </c>
      <c r="L3" s="0" t="s">
        <v>69</v>
      </c>
      <c r="M3" s="0" t="s">
        <v>70</v>
      </c>
      <c r="N3" s="0" t="s">
        <v>71</v>
      </c>
    </row>
    <row r="4" customFormat="false" ht="23.85" hidden="false" customHeight="false" outlineLevel="0" collapsed="false">
      <c r="C4" s="0" t="str">
        <f aca="false">Основний!E14</f>
        <v>Главацький Олександр Вікторович</v>
      </c>
      <c r="E4" s="30" t="b">
        <f aca="false">C4=G4</f>
        <v>1</v>
      </c>
      <c r="F4" s="0" t="s">
        <v>43</v>
      </c>
      <c r="G4" s="0" t="s">
        <v>74</v>
      </c>
      <c r="H4" s="0" t="s">
        <v>79</v>
      </c>
      <c r="I4" s="0" t="s">
        <v>80</v>
      </c>
      <c r="J4" s="29" t="s">
        <v>51</v>
      </c>
      <c r="K4" s="0" t="s">
        <v>81</v>
      </c>
      <c r="L4" s="0" t="s">
        <v>82</v>
      </c>
      <c r="M4" s="0" t="s">
        <v>83</v>
      </c>
      <c r="N4" s="0" t="s">
        <v>84</v>
      </c>
    </row>
    <row r="5" customFormat="false" ht="15" hidden="false" customHeight="false" outlineLevel="0" collapsed="false">
      <c r="C5" s="0" t="str">
        <f aca="false">Основний!E15</f>
        <v>Глущак Ігор Васильович</v>
      </c>
      <c r="E5" s="30" t="b">
        <f aca="false">C5=G5</f>
        <v>1</v>
      </c>
      <c r="F5" s="0" t="s">
        <v>43</v>
      </c>
      <c r="G5" s="0" t="s">
        <v>86</v>
      </c>
      <c r="H5" s="0" t="s">
        <v>91</v>
      </c>
      <c r="I5" s="0" t="s">
        <v>92</v>
      </c>
      <c r="J5" s="0" t="s">
        <v>93</v>
      </c>
      <c r="K5" s="0" t="s">
        <v>94</v>
      </c>
      <c r="L5" s="0" t="s">
        <v>95</v>
      </c>
      <c r="M5" s="0" t="s">
        <v>96</v>
      </c>
      <c r="N5" s="0" t="s">
        <v>97</v>
      </c>
    </row>
    <row r="6" customFormat="false" ht="46.25" hidden="false" customHeight="false" outlineLevel="0" collapsed="false">
      <c r="C6" s="0" t="str">
        <f aca="false">Основний!E16</f>
        <v>Голосовський Дмитро Олександрович</v>
      </c>
      <c r="E6" s="30" t="b">
        <f aca="false">C6=G6</f>
        <v>1</v>
      </c>
      <c r="F6" s="0" t="s">
        <v>99</v>
      </c>
      <c r="G6" s="0" t="s">
        <v>100</v>
      </c>
      <c r="H6" s="0" t="s">
        <v>104</v>
      </c>
      <c r="I6" s="0" t="s">
        <v>105</v>
      </c>
      <c r="J6" s="29" t="s">
        <v>51</v>
      </c>
      <c r="K6" s="29" t="s">
        <v>106</v>
      </c>
      <c r="L6" s="0" t="s">
        <v>107</v>
      </c>
      <c r="M6" s="29" t="s">
        <v>108</v>
      </c>
      <c r="N6" s="0" t="s">
        <v>109</v>
      </c>
    </row>
    <row r="7" customFormat="false" ht="35.05" hidden="false" customHeight="false" outlineLevel="0" collapsed="false">
      <c r="C7" s="0" t="str">
        <f aca="false">Основний!E17</f>
        <v>Домброва Володимир Ярославович</v>
      </c>
      <c r="E7" s="30" t="b">
        <f aca="false">C7=G7</f>
        <v>1</v>
      </c>
      <c r="F7" s="0" t="s">
        <v>43</v>
      </c>
      <c r="G7" s="0" t="s">
        <v>113</v>
      </c>
      <c r="H7" s="0" t="s">
        <v>118</v>
      </c>
      <c r="I7" s="0" t="s">
        <v>119</v>
      </c>
      <c r="J7" s="0" t="s">
        <v>93</v>
      </c>
      <c r="K7" s="29" t="s">
        <v>120</v>
      </c>
      <c r="L7" s="0" t="s">
        <v>121</v>
      </c>
      <c r="M7" s="29" t="s">
        <v>122</v>
      </c>
      <c r="N7" s="0" t="s">
        <v>123</v>
      </c>
    </row>
    <row r="8" customFormat="false" ht="23.85" hidden="false" customHeight="false" outlineLevel="0" collapsed="false">
      <c r="C8" s="0" t="str">
        <f aca="false">Основний!E18</f>
        <v>Єрмаков Олександр Валерійович</v>
      </c>
      <c r="E8" s="30" t="b">
        <f aca="false">C8=G8</f>
        <v>1</v>
      </c>
      <c r="F8" s="0" t="s">
        <v>43</v>
      </c>
      <c r="G8" s="0" t="s">
        <v>124</v>
      </c>
      <c r="H8" s="0" t="s">
        <v>128</v>
      </c>
      <c r="I8" s="0" t="s">
        <v>129</v>
      </c>
      <c r="J8" s="29" t="s">
        <v>51</v>
      </c>
      <c r="K8" s="0" t="s">
        <v>130</v>
      </c>
      <c r="L8" s="0" t="s">
        <v>131</v>
      </c>
      <c r="M8" s="0" t="s">
        <v>132</v>
      </c>
      <c r="N8" s="0" t="s">
        <v>133</v>
      </c>
    </row>
    <row r="9" customFormat="false" ht="35.05" hidden="false" customHeight="false" outlineLevel="0" collapsed="false">
      <c r="C9" s="0" t="str">
        <f aca="false">Основний!E19</f>
        <v>Житник Максим Володимирович</v>
      </c>
      <c r="E9" s="30" t="b">
        <f aca="false">C9=G9</f>
        <v>1</v>
      </c>
      <c r="F9" s="0" t="s">
        <v>43</v>
      </c>
      <c r="G9" s="0" t="s">
        <v>136</v>
      </c>
      <c r="H9" s="0" t="s">
        <v>141</v>
      </c>
      <c r="I9" s="0" t="s">
        <v>142</v>
      </c>
      <c r="J9" s="29" t="s">
        <v>51</v>
      </c>
      <c r="K9" s="29" t="s">
        <v>143</v>
      </c>
      <c r="L9" s="0" t="s">
        <v>144</v>
      </c>
      <c r="M9" s="29" t="s">
        <v>145</v>
      </c>
      <c r="N9" s="0" t="s">
        <v>146</v>
      </c>
    </row>
    <row r="10" customFormat="false" ht="23.85" hidden="false" customHeight="false" outlineLevel="0" collapsed="false">
      <c r="C10" s="0" t="str">
        <f aca="false">Основний!E20</f>
        <v>Зеленов Артем Олександрович</v>
      </c>
      <c r="E10" s="30" t="b">
        <f aca="false">C10=G10</f>
        <v>1</v>
      </c>
      <c r="F10" s="0" t="s">
        <v>43</v>
      </c>
      <c r="G10" s="0" t="s">
        <v>147</v>
      </c>
      <c r="H10" s="0" t="s">
        <v>151</v>
      </c>
      <c r="I10" s="0" t="s">
        <v>152</v>
      </c>
      <c r="J10" s="29" t="s">
        <v>51</v>
      </c>
      <c r="K10" s="0" t="s">
        <v>153</v>
      </c>
      <c r="L10" s="0" t="s">
        <v>154</v>
      </c>
      <c r="M10" s="0" t="s">
        <v>155</v>
      </c>
      <c r="N10" s="0" t="s">
        <v>156</v>
      </c>
    </row>
    <row r="11" customFormat="false" ht="35.05" hidden="false" customHeight="false" outlineLevel="0" collapsed="false">
      <c r="C11" s="0" t="str">
        <f aca="false">Основний!E21</f>
        <v>Іщенко Руслан Олександрович</v>
      </c>
      <c r="E11" s="30" t="b">
        <f aca="false">C11=G11</f>
        <v>0</v>
      </c>
      <c r="F11" s="0" t="s">
        <v>43</v>
      </c>
      <c r="G11" s="0" t="s">
        <v>2818</v>
      </c>
      <c r="H11" s="0" t="s">
        <v>2819</v>
      </c>
      <c r="I11" s="0" t="s">
        <v>2820</v>
      </c>
      <c r="J11" s="0" t="s">
        <v>93</v>
      </c>
      <c r="K11" s="0" t="s">
        <v>2821</v>
      </c>
      <c r="L11" s="0" t="s">
        <v>2822</v>
      </c>
      <c r="M11" s="29" t="s">
        <v>2823</v>
      </c>
      <c r="N11" s="0" t="s">
        <v>2824</v>
      </c>
    </row>
    <row r="12" customFormat="false" ht="15" hidden="false" customHeight="false" outlineLevel="0" collapsed="false">
      <c r="C12" s="0" t="str">
        <f aca="false">Основний!E22</f>
        <v>Коломійчук Роман Геннадійович</v>
      </c>
      <c r="E12" s="30" t="b">
        <f aca="false">C12=G12</f>
        <v>0</v>
      </c>
      <c r="F12" s="0" t="s">
        <v>43</v>
      </c>
      <c r="G12" s="0" t="s">
        <v>158</v>
      </c>
      <c r="H12" s="0" t="s">
        <v>163</v>
      </c>
      <c r="I12" s="0" t="s">
        <v>164</v>
      </c>
      <c r="J12" s="0" t="s">
        <v>93</v>
      </c>
      <c r="K12" s="0" t="s">
        <v>165</v>
      </c>
      <c r="L12" s="0" t="s">
        <v>166</v>
      </c>
      <c r="M12" s="0" t="s">
        <v>167</v>
      </c>
      <c r="N12" s="0" t="s">
        <v>168</v>
      </c>
    </row>
    <row r="13" customFormat="false" ht="15" hidden="false" customHeight="false" outlineLevel="0" collapsed="false">
      <c r="C13" s="0" t="str">
        <f aca="false">Основний!E23</f>
        <v>Концевич Богдан В'ячеславович</v>
      </c>
      <c r="E13" s="30" t="b">
        <f aca="false">C13=G13</f>
        <v>0</v>
      </c>
      <c r="F13" s="0" t="s">
        <v>43</v>
      </c>
      <c r="G13" s="0" t="s">
        <v>169</v>
      </c>
      <c r="H13" s="0" t="s">
        <v>173</v>
      </c>
      <c r="I13" s="0" t="s">
        <v>174</v>
      </c>
      <c r="J13" s="0" t="s">
        <v>93</v>
      </c>
      <c r="K13" s="0" t="s">
        <v>175</v>
      </c>
      <c r="L13" s="0" t="s">
        <v>176</v>
      </c>
      <c r="M13" s="0" t="s">
        <v>177</v>
      </c>
      <c r="N13" s="0" t="s">
        <v>178</v>
      </c>
    </row>
    <row r="14" customFormat="false" ht="23.85" hidden="false" customHeight="false" outlineLevel="0" collapsed="false">
      <c r="C14" s="0" t="str">
        <f aca="false">Основний!E24</f>
        <v>Конюх Михайло Олександрович</v>
      </c>
      <c r="E14" s="30" t="b">
        <f aca="false">C14=G14</f>
        <v>0</v>
      </c>
      <c r="F14" s="0" t="s">
        <v>180</v>
      </c>
      <c r="G14" s="0" t="s">
        <v>181</v>
      </c>
      <c r="H14" s="0" t="s">
        <v>185</v>
      </c>
      <c r="I14" s="0" t="s">
        <v>186</v>
      </c>
      <c r="J14" s="29" t="s">
        <v>51</v>
      </c>
      <c r="K14" s="0" t="s">
        <v>187</v>
      </c>
      <c r="L14" s="0" t="s">
        <v>188</v>
      </c>
      <c r="M14" s="0" t="s">
        <v>189</v>
      </c>
      <c r="N14" s="0" t="s">
        <v>190</v>
      </c>
    </row>
    <row r="15" customFormat="false" ht="46.25" hidden="false" customHeight="false" outlineLevel="0" collapsed="false">
      <c r="C15" s="0" t="str">
        <f aca="false">Основний!E25</f>
        <v>Коротков Олександр Сергійович</v>
      </c>
      <c r="E15" s="30" t="b">
        <f aca="false">C15=G15</f>
        <v>0</v>
      </c>
      <c r="F15" s="0" t="s">
        <v>43</v>
      </c>
      <c r="G15" s="0" t="s">
        <v>195</v>
      </c>
      <c r="H15" s="0" t="s">
        <v>200</v>
      </c>
      <c r="I15" s="0" t="s">
        <v>201</v>
      </c>
      <c r="J15" s="29" t="s">
        <v>51</v>
      </c>
      <c r="K15" s="29" t="s">
        <v>202</v>
      </c>
      <c r="L15" s="29" t="s">
        <v>203</v>
      </c>
      <c r="M15" s="29" t="s">
        <v>204</v>
      </c>
      <c r="N15" s="0" t="s">
        <v>205</v>
      </c>
    </row>
    <row r="16" customFormat="false" ht="23.85" hidden="false" customHeight="false" outlineLevel="0" collapsed="false">
      <c r="C16" s="0" t="str">
        <f aca="false">Основний!E26</f>
        <v>Кузьменко Віктор Володимирович</v>
      </c>
      <c r="E16" s="30" t="b">
        <f aca="false">C16=G16</f>
        <v>0</v>
      </c>
      <c r="F16" s="0" t="s">
        <v>43</v>
      </c>
      <c r="G16" s="0" t="s">
        <v>206</v>
      </c>
      <c r="H16" s="0" t="s">
        <v>210</v>
      </c>
      <c r="I16" s="0" t="s">
        <v>211</v>
      </c>
      <c r="J16" s="29" t="s">
        <v>51</v>
      </c>
      <c r="K16" s="0" t="s">
        <v>212</v>
      </c>
      <c r="L16" s="0" t="s">
        <v>213</v>
      </c>
      <c r="M16" s="0" t="s">
        <v>214</v>
      </c>
      <c r="N16" s="0" t="s">
        <v>215</v>
      </c>
    </row>
    <row r="17" customFormat="false" ht="23.85" hidden="false" customHeight="false" outlineLevel="0" collapsed="false">
      <c r="C17" s="0" t="str">
        <f aca="false">Основний!E27</f>
        <v>Кулеша Микола Олександрович</v>
      </c>
      <c r="E17" s="30" t="b">
        <f aca="false">C17=G17</f>
        <v>0</v>
      </c>
      <c r="F17" s="0" t="s">
        <v>43</v>
      </c>
      <c r="G17" s="0" t="s">
        <v>217</v>
      </c>
      <c r="H17" s="0" t="s">
        <v>222</v>
      </c>
      <c r="I17" s="0" t="s">
        <v>223</v>
      </c>
      <c r="J17" s="29" t="s">
        <v>51</v>
      </c>
      <c r="K17" s="0" t="s">
        <v>224</v>
      </c>
      <c r="L17" s="0" t="s">
        <v>225</v>
      </c>
      <c r="M17" s="0" t="s">
        <v>226</v>
      </c>
      <c r="N17" s="0" t="s">
        <v>227</v>
      </c>
    </row>
    <row r="18" customFormat="false" ht="23.85" hidden="false" customHeight="false" outlineLevel="0" collapsed="false">
      <c r="C18" s="0" t="str">
        <f aca="false">Основний!E28</f>
        <v>Кухарук Володимир Олегович</v>
      </c>
      <c r="E18" s="30" t="b">
        <f aca="false">C18=G18</f>
        <v>0</v>
      </c>
      <c r="F18" s="0" t="s">
        <v>43</v>
      </c>
      <c r="G18" s="0" t="s">
        <v>229</v>
      </c>
      <c r="H18" s="0" t="s">
        <v>233</v>
      </c>
      <c r="I18" s="0" t="s">
        <v>234</v>
      </c>
      <c r="J18" s="29" t="s">
        <v>51</v>
      </c>
      <c r="K18" s="0" t="s">
        <v>235</v>
      </c>
      <c r="L18" s="0" t="s">
        <v>236</v>
      </c>
      <c r="M18" s="0" t="s">
        <v>237</v>
      </c>
      <c r="N18" s="0" t="s">
        <v>238</v>
      </c>
    </row>
    <row r="19" customFormat="false" ht="23.85" hidden="false" customHeight="false" outlineLevel="0" collapsed="false">
      <c r="C19" s="0" t="str">
        <f aca="false">Основний!E29</f>
        <v>Ліщук Віктор Анатолійович</v>
      </c>
      <c r="E19" s="30" t="b">
        <f aca="false">C19=G19</f>
        <v>0</v>
      </c>
      <c r="F19" s="0" t="s">
        <v>43</v>
      </c>
      <c r="G19" s="0" t="s">
        <v>240</v>
      </c>
      <c r="H19" s="0" t="s">
        <v>245</v>
      </c>
      <c r="I19" s="0" t="s">
        <v>246</v>
      </c>
      <c r="J19" s="29" t="s">
        <v>51</v>
      </c>
      <c r="K19" s="0" t="s">
        <v>247</v>
      </c>
      <c r="L19" s="0" t="s">
        <v>248</v>
      </c>
      <c r="M19" s="0" t="s">
        <v>249</v>
      </c>
      <c r="N19" s="0" t="s">
        <v>250</v>
      </c>
    </row>
    <row r="20" customFormat="false" ht="15" hidden="false" customHeight="false" outlineLevel="0" collapsed="false">
      <c r="C20" s="0" t="str">
        <f aca="false">Основний!E30</f>
        <v>Макодзьоб Олег Петрович</v>
      </c>
      <c r="E20" s="30" t="b">
        <f aca="false">C20=G20</f>
        <v>0</v>
      </c>
      <c r="F20" s="0" t="s">
        <v>43</v>
      </c>
      <c r="G20" s="0" t="s">
        <v>252</v>
      </c>
      <c r="H20" s="0" t="s">
        <v>257</v>
      </c>
      <c r="I20" s="0" t="s">
        <v>258</v>
      </c>
      <c r="J20" s="0" t="s">
        <v>93</v>
      </c>
      <c r="K20" s="0" t="s">
        <v>259</v>
      </c>
      <c r="L20" s="0" t="s">
        <v>260</v>
      </c>
      <c r="M20" s="0" t="s">
        <v>261</v>
      </c>
      <c r="N20" s="0" t="s">
        <v>262</v>
      </c>
    </row>
    <row r="21" customFormat="false" ht="23.85" hidden="false" customHeight="false" outlineLevel="0" collapsed="false">
      <c r="C21" s="0" t="str">
        <f aca="false">Основний!E31</f>
        <v>Миненко Іван Миколайович</v>
      </c>
      <c r="E21" s="30" t="b">
        <f aca="false">C21=G21</f>
        <v>0</v>
      </c>
      <c r="F21" s="0" t="s">
        <v>43</v>
      </c>
      <c r="G21" s="0" t="s">
        <v>264</v>
      </c>
      <c r="H21" s="0" t="s">
        <v>269</v>
      </c>
      <c r="I21" s="0" t="s">
        <v>270</v>
      </c>
      <c r="J21" s="29" t="s">
        <v>51</v>
      </c>
      <c r="K21" s="0" t="s">
        <v>271</v>
      </c>
      <c r="L21" s="0" t="s">
        <v>272</v>
      </c>
      <c r="M21" s="0" t="s">
        <v>273</v>
      </c>
      <c r="N21" s="0" t="s">
        <v>274</v>
      </c>
    </row>
    <row r="22" customFormat="false" ht="23.85" hidden="false" customHeight="false" outlineLevel="0" collapsed="false">
      <c r="C22" s="0" t="str">
        <f aca="false">Основний!E32</f>
        <v>Рудницький Юліан Станіславович</v>
      </c>
      <c r="E22" s="30" t="b">
        <f aca="false">C22=G22</f>
        <v>0</v>
      </c>
      <c r="F22" s="0" t="s">
        <v>43</v>
      </c>
      <c r="G22" s="0" t="s">
        <v>2825</v>
      </c>
      <c r="H22" s="0" t="s">
        <v>49</v>
      </c>
      <c r="I22" s="0" t="s">
        <v>2826</v>
      </c>
      <c r="J22" s="29" t="s">
        <v>51</v>
      </c>
      <c r="K22" s="0" t="s">
        <v>2827</v>
      </c>
      <c r="L22" s="0" t="s">
        <v>69</v>
      </c>
      <c r="M22" s="0" t="s">
        <v>2828</v>
      </c>
      <c r="N22" s="0" t="s">
        <v>2829</v>
      </c>
    </row>
    <row r="23" customFormat="false" ht="57.45" hidden="false" customHeight="false" outlineLevel="0" collapsed="false">
      <c r="C23" s="0" t="str">
        <f aca="false">Основний!E33</f>
        <v>Савонік Роман Миколайович</v>
      </c>
      <c r="E23" s="30" t="b">
        <f aca="false">C23=G23</f>
        <v>0</v>
      </c>
      <c r="F23" s="0" t="s">
        <v>43</v>
      </c>
      <c r="G23" s="0" t="s">
        <v>276</v>
      </c>
      <c r="H23" s="29" t="s">
        <v>281</v>
      </c>
      <c r="I23" s="29" t="s">
        <v>282</v>
      </c>
      <c r="J23" s="29" t="s">
        <v>51</v>
      </c>
      <c r="K23" s="29" t="s">
        <v>283</v>
      </c>
      <c r="L23" s="29" t="s">
        <v>284</v>
      </c>
      <c r="M23" s="29" t="s">
        <v>285</v>
      </c>
      <c r="N23" s="0" t="s">
        <v>286</v>
      </c>
    </row>
    <row r="24" customFormat="false" ht="35.05" hidden="false" customHeight="false" outlineLevel="0" collapsed="false">
      <c r="C24" s="0" t="str">
        <f aca="false">Основний!E34</f>
        <v>Скрипниченко Віктор Едуардович</v>
      </c>
      <c r="E24" s="30" t="b">
        <f aca="false">C24=G24</f>
        <v>0</v>
      </c>
      <c r="F24" s="0" t="s">
        <v>43</v>
      </c>
      <c r="G24" s="0" t="s">
        <v>288</v>
      </c>
      <c r="H24" s="0" t="s">
        <v>293</v>
      </c>
      <c r="I24" s="0" t="s">
        <v>294</v>
      </c>
      <c r="J24" s="29" t="s">
        <v>295</v>
      </c>
      <c r="K24" s="0" t="s">
        <v>296</v>
      </c>
      <c r="L24" s="0" t="s">
        <v>297</v>
      </c>
      <c r="M24" s="0" t="s">
        <v>298</v>
      </c>
      <c r="N24" s="0" t="s">
        <v>299</v>
      </c>
    </row>
    <row r="25" customFormat="false" ht="15" hidden="false" customHeight="false" outlineLevel="0" collapsed="false">
      <c r="C25" s="0" t="str">
        <f aca="false">Основний!E35</f>
        <v>Смілянський Олександр Анатолійович</v>
      </c>
      <c r="E25" s="30" t="b">
        <f aca="false">C25=G25</f>
        <v>0</v>
      </c>
      <c r="F25" s="0" t="s">
        <v>43</v>
      </c>
      <c r="G25" s="0" t="s">
        <v>300</v>
      </c>
      <c r="H25" s="0" t="s">
        <v>304</v>
      </c>
      <c r="I25" s="0" t="s">
        <v>305</v>
      </c>
      <c r="J25" s="0" t="s">
        <v>93</v>
      </c>
      <c r="K25" s="0" t="s">
        <v>306</v>
      </c>
      <c r="L25" s="0" t="s">
        <v>307</v>
      </c>
      <c r="M25" s="0" t="s">
        <v>308</v>
      </c>
      <c r="N25" s="0" t="s">
        <v>309</v>
      </c>
    </row>
    <row r="26" customFormat="false" ht="23.85" hidden="false" customHeight="false" outlineLevel="0" collapsed="false">
      <c r="C26" s="0" t="str">
        <f aca="false">Основний!E36</f>
        <v>Сокур Олексій Анатолійович</v>
      </c>
      <c r="E26" s="30" t="b">
        <f aca="false">C26=G26</f>
        <v>0</v>
      </c>
      <c r="F26" s="0" t="s">
        <v>43</v>
      </c>
      <c r="G26" s="0" t="s">
        <v>311</v>
      </c>
      <c r="H26" s="0" t="s">
        <v>315</v>
      </c>
      <c r="I26" s="0" t="s">
        <v>316</v>
      </c>
      <c r="J26" s="29" t="s">
        <v>51</v>
      </c>
      <c r="K26" s="0" t="s">
        <v>317</v>
      </c>
      <c r="L26" s="0" t="s">
        <v>318</v>
      </c>
      <c r="M26" s="0" t="s">
        <v>319</v>
      </c>
      <c r="N26" s="0" t="s">
        <v>320</v>
      </c>
    </row>
    <row r="27" customFormat="false" ht="35.05" hidden="false" customHeight="false" outlineLevel="0" collapsed="false">
      <c r="C27" s="0" t="str">
        <f aca="false">Основний!E37</f>
        <v>Солодунов Максим Михайлович</v>
      </c>
      <c r="E27" s="30" t="b">
        <f aca="false">C27=G27</f>
        <v>0</v>
      </c>
      <c r="F27" s="0" t="s">
        <v>43</v>
      </c>
      <c r="G27" s="0" t="s">
        <v>322</v>
      </c>
      <c r="H27" s="0" t="s">
        <v>326</v>
      </c>
      <c r="I27" s="0" t="s">
        <v>327</v>
      </c>
      <c r="J27" s="29" t="s">
        <v>328</v>
      </c>
      <c r="K27" s="0" t="s">
        <v>329</v>
      </c>
      <c r="L27" s="0" t="s">
        <v>330</v>
      </c>
      <c r="M27" s="0" t="s">
        <v>331</v>
      </c>
      <c r="N27" s="0" t="s">
        <v>332</v>
      </c>
    </row>
    <row r="28" customFormat="false" ht="23.85" hidden="false" customHeight="false" outlineLevel="0" collapsed="false">
      <c r="C28" s="0" t="str">
        <f aca="false">Основний!E38</f>
        <v>Сорокін Сергій Миколайович</v>
      </c>
      <c r="E28" s="30" t="b">
        <f aca="false">C28=G28</f>
        <v>0</v>
      </c>
      <c r="F28" s="0" t="s">
        <v>43</v>
      </c>
      <c r="G28" s="0" t="s">
        <v>333</v>
      </c>
      <c r="H28" s="0" t="s">
        <v>337</v>
      </c>
      <c r="I28" s="0" t="s">
        <v>338</v>
      </c>
      <c r="J28" s="29" t="s">
        <v>51</v>
      </c>
      <c r="K28" s="0" t="s">
        <v>339</v>
      </c>
      <c r="L28" s="0" t="s">
        <v>340</v>
      </c>
      <c r="M28" s="29" t="s">
        <v>341</v>
      </c>
      <c r="N28" s="0" t="s">
        <v>342</v>
      </c>
    </row>
    <row r="29" customFormat="false" ht="35.05" hidden="false" customHeight="false" outlineLevel="0" collapsed="false">
      <c r="C29" s="0" t="str">
        <f aca="false">Основний!E39</f>
        <v>Циганчук Віталій Сергійович</v>
      </c>
      <c r="E29" s="30" t="b">
        <f aca="false">C29=G29</f>
        <v>0</v>
      </c>
      <c r="F29" s="0" t="s">
        <v>43</v>
      </c>
      <c r="G29" s="0" t="s">
        <v>345</v>
      </c>
      <c r="H29" s="0" t="s">
        <v>349</v>
      </c>
      <c r="I29" s="0" t="s">
        <v>350</v>
      </c>
      <c r="J29" s="29" t="s">
        <v>295</v>
      </c>
      <c r="K29" s="0" t="s">
        <v>351</v>
      </c>
      <c r="L29" s="0" t="s">
        <v>352</v>
      </c>
      <c r="M29" s="0" t="s">
        <v>353</v>
      </c>
      <c r="N29" s="0" t="s">
        <v>354</v>
      </c>
    </row>
    <row r="30" customFormat="false" ht="35.05" hidden="false" customHeight="false" outlineLevel="0" collapsed="false">
      <c r="C30" s="0" t="str">
        <f aca="false">Основний!E40</f>
        <v>Черниш Ігор Миколайович</v>
      </c>
      <c r="E30" s="30" t="b">
        <f aca="false">C30=G30</f>
        <v>0</v>
      </c>
      <c r="F30" s="0" t="s">
        <v>355</v>
      </c>
      <c r="G30" s="0" t="s">
        <v>356</v>
      </c>
      <c r="H30" s="0" t="s">
        <v>361</v>
      </c>
      <c r="I30" s="0" t="s">
        <v>362</v>
      </c>
      <c r="J30" s="29" t="s">
        <v>328</v>
      </c>
      <c r="K30" s="0" t="s">
        <v>363</v>
      </c>
      <c r="L30" s="0" t="s">
        <v>364</v>
      </c>
      <c r="M30" s="0" t="s">
        <v>365</v>
      </c>
      <c r="N30" s="0" t="s">
        <v>366</v>
      </c>
    </row>
    <row r="31" customFormat="false" ht="35.05" hidden="false" customHeight="false" outlineLevel="0" collapsed="false">
      <c r="C31" s="0" t="str">
        <f aca="false">Основний!E41</f>
        <v>Шефігов Дмитро Геннадійович</v>
      </c>
      <c r="E31" s="30" t="b">
        <f aca="false">C31=G31</f>
        <v>0</v>
      </c>
      <c r="F31" s="0" t="s">
        <v>43</v>
      </c>
      <c r="G31" s="0" t="s">
        <v>369</v>
      </c>
      <c r="H31" s="0" t="s">
        <v>373</v>
      </c>
      <c r="I31" s="0" t="s">
        <v>374</v>
      </c>
      <c r="J31" s="29" t="s">
        <v>51</v>
      </c>
      <c r="K31" s="0" t="s">
        <v>375</v>
      </c>
      <c r="L31" s="0" t="s">
        <v>376</v>
      </c>
      <c r="M31" s="29" t="s">
        <v>377</v>
      </c>
      <c r="N31" s="0" t="s">
        <v>378</v>
      </c>
    </row>
    <row r="32" customFormat="false" ht="23.85" hidden="false" customHeight="false" outlineLevel="0" collapsed="false">
      <c r="C32" s="0" t="str">
        <f aca="false">Основний!E42</f>
        <v>Шпиця Віталій Олександрович</v>
      </c>
      <c r="E32" s="30" t="b">
        <f aca="false">C32=G32</f>
        <v>0</v>
      </c>
      <c r="F32" s="0" t="s">
        <v>43</v>
      </c>
      <c r="G32" s="0" t="s">
        <v>380</v>
      </c>
      <c r="H32" s="0" t="s">
        <v>384</v>
      </c>
      <c r="I32" s="0" t="s">
        <v>385</v>
      </c>
      <c r="J32" s="29" t="s">
        <v>51</v>
      </c>
      <c r="K32" s="0" t="s">
        <v>386</v>
      </c>
      <c r="L32" s="0" t="s">
        <v>387</v>
      </c>
      <c r="M32" s="0" t="s">
        <v>388</v>
      </c>
      <c r="N32" s="0" t="s">
        <v>389</v>
      </c>
    </row>
    <row r="33" customFormat="false" ht="35.05" hidden="false" customHeight="false" outlineLevel="0" collapsed="false">
      <c r="C33" s="0" t="str">
        <f aca="false">Основний!E43</f>
        <v>Щербаченко Віталій Миколайович</v>
      </c>
      <c r="E33" s="30" t="b">
        <f aca="false">C33=G33</f>
        <v>0</v>
      </c>
      <c r="F33" s="0" t="s">
        <v>43</v>
      </c>
      <c r="G33" s="0" t="s">
        <v>390</v>
      </c>
      <c r="H33" s="0" t="s">
        <v>394</v>
      </c>
      <c r="I33" s="0" t="s">
        <v>395</v>
      </c>
      <c r="J33" s="29" t="s">
        <v>295</v>
      </c>
      <c r="K33" s="0" t="s">
        <v>351</v>
      </c>
      <c r="L33" s="0" t="s">
        <v>396</v>
      </c>
      <c r="M33" s="0" t="s">
        <v>397</v>
      </c>
      <c r="N33" s="0" t="s">
        <v>398</v>
      </c>
    </row>
    <row r="34" customFormat="false" ht="23.85" hidden="false" customHeight="false" outlineLevel="0" collapsed="false">
      <c r="C34" s="0" t="str">
        <f aca="false">Основний!E44</f>
        <v>Яценко Віктор Вікторович</v>
      </c>
      <c r="E34" s="30" t="b">
        <f aca="false">C34=G34</f>
        <v>0</v>
      </c>
      <c r="F34" s="0" t="s">
        <v>43</v>
      </c>
      <c r="G34" s="0" t="s">
        <v>400</v>
      </c>
      <c r="H34" s="0" t="s">
        <v>405</v>
      </c>
      <c r="I34" s="0" t="s">
        <v>406</v>
      </c>
      <c r="J34" s="29" t="s">
        <v>51</v>
      </c>
      <c r="K34" s="0" t="s">
        <v>407</v>
      </c>
      <c r="L34" s="0" t="s">
        <v>408</v>
      </c>
      <c r="M34" s="0" t="s">
        <v>409</v>
      </c>
      <c r="N34" s="0" t="s">
        <v>410</v>
      </c>
    </row>
    <row r="35" customFormat="false" ht="35.05" hidden="false" customHeight="false" outlineLevel="0" collapsed="false">
      <c r="C35" s="0" t="str">
        <f aca="false">Основний!E45</f>
        <v>Алікін Ігор Валерійович</v>
      </c>
      <c r="E35" s="30" t="b">
        <f aca="false">C35=G35</f>
        <v>0</v>
      </c>
      <c r="F35" s="0" t="s">
        <v>43</v>
      </c>
      <c r="G35" s="0" t="s">
        <v>411</v>
      </c>
      <c r="H35" s="0" t="s">
        <v>415</v>
      </c>
      <c r="I35" s="0" t="s">
        <v>416</v>
      </c>
      <c r="J35" s="29" t="s">
        <v>295</v>
      </c>
      <c r="K35" s="29" t="s">
        <v>417</v>
      </c>
      <c r="L35" s="0" t="s">
        <v>418</v>
      </c>
      <c r="M35" s="29" t="s">
        <v>419</v>
      </c>
      <c r="N35" s="0" t="s">
        <v>420</v>
      </c>
    </row>
    <row r="36" customFormat="false" ht="23.85" hidden="false" customHeight="false" outlineLevel="0" collapsed="false">
      <c r="C36" s="0" t="str">
        <f aca="false">Основний!E46</f>
        <v>Безверхий Микола Олександрович</v>
      </c>
      <c r="E36" s="30" t="b">
        <f aca="false">C36=G36</f>
        <v>0</v>
      </c>
      <c r="F36" s="0" t="s">
        <v>43</v>
      </c>
      <c r="G36" s="0" t="s">
        <v>422</v>
      </c>
      <c r="H36" s="0" t="s">
        <v>427</v>
      </c>
      <c r="I36" s="0" t="s">
        <v>428</v>
      </c>
      <c r="J36" s="29" t="s">
        <v>51</v>
      </c>
      <c r="K36" s="0" t="s">
        <v>429</v>
      </c>
      <c r="L36" s="0" t="s">
        <v>430</v>
      </c>
      <c r="M36" s="0" t="s">
        <v>431</v>
      </c>
      <c r="N36" s="0" t="s">
        <v>432</v>
      </c>
    </row>
    <row r="37" customFormat="false" ht="15" hidden="false" customHeight="false" outlineLevel="0" collapsed="false">
      <c r="C37" s="0" t="str">
        <f aca="false">Основний!E47</f>
        <v>Войтюк Андрій Віталійович</v>
      </c>
      <c r="E37" s="30" t="b">
        <f aca="false">C37=G37</f>
        <v>0</v>
      </c>
    </row>
    <row r="38" customFormat="false" ht="15" hidden="false" customHeight="false" outlineLevel="0" collapsed="false">
      <c r="C38" s="0" t="str">
        <f aca="false">Основний!E48</f>
        <v>Гоцький Віталій Ігорович</v>
      </c>
      <c r="E38" s="30" t="b">
        <f aca="false">C38=G38</f>
        <v>0</v>
      </c>
    </row>
    <row r="39" customFormat="false" ht="15" hidden="false" customHeight="false" outlineLevel="0" collapsed="false">
      <c r="C39" s="0" t="str">
        <f aca="false">Основний!E49</f>
        <v>Костецький Юрій Людвигович</v>
      </c>
      <c r="E39" s="30" t="b">
        <f aca="false">C39=G39</f>
        <v>0</v>
      </c>
    </row>
    <row r="40" customFormat="false" ht="15" hidden="false" customHeight="false" outlineLevel="0" collapsed="false">
      <c r="C40" s="0" t="str">
        <f aca="false">Основний!E50</f>
        <v>Кучук Вадим Володимирович</v>
      </c>
      <c r="E40" s="30" t="b">
        <f aca="false">C40=G40</f>
        <v>0</v>
      </c>
    </row>
    <row r="41" customFormat="false" ht="15" hidden="false" customHeight="false" outlineLevel="0" collapsed="false">
      <c r="C41" s="0" t="str">
        <f aca="false">Основний!E51</f>
        <v>Мунька Роман Володимирович</v>
      </c>
      <c r="E41" s="30" t="b">
        <f aca="false">C41=G41</f>
        <v>0</v>
      </c>
    </row>
    <row r="42" customFormat="false" ht="15" hidden="false" customHeight="false" outlineLevel="0" collapsed="false">
      <c r="C42" s="0" t="str">
        <f aca="false">Основний!E52</f>
        <v>Пахар В'ячеслав Володимирович</v>
      </c>
      <c r="E42" s="30" t="b">
        <f aca="false">C42=G42</f>
        <v>0</v>
      </c>
    </row>
    <row r="43" customFormat="false" ht="15" hidden="false" customHeight="false" outlineLevel="0" collapsed="false">
      <c r="C43" s="0" t="str">
        <f aca="false">Основний!E53</f>
        <v>Петрончак Артем Васильович</v>
      </c>
      <c r="E43" s="30" t="b">
        <f aca="false">C43=G43</f>
        <v>0</v>
      </c>
    </row>
    <row r="44" customFormat="false" ht="15" hidden="false" customHeight="false" outlineLevel="0" collapsed="false">
      <c r="C44" s="0" t="str">
        <f aca="false">Основний!E54</f>
        <v>Прокопенко Андрій Петрович</v>
      </c>
      <c r="E44" s="30" t="b">
        <f aca="false">C44=G44</f>
        <v>0</v>
      </c>
    </row>
    <row r="45" customFormat="false" ht="15" hidden="false" customHeight="false" outlineLevel="0" collapsed="false">
      <c r="C45" s="0" t="str">
        <f aca="false">Основний!E55</f>
        <v>Цьома Олександр Михайлович</v>
      </c>
      <c r="E45" s="30" t="b">
        <f aca="false">C45=G45</f>
        <v>0</v>
      </c>
    </row>
    <row r="46" customFormat="false" ht="15" hidden="false" customHeight="false" outlineLevel="0" collapsed="false">
      <c r="C46" s="0" t="str">
        <f aca="false">Основний!E56</f>
        <v>Юрко Руслан Анатолійович</v>
      </c>
      <c r="E46" s="30" t="b">
        <f aca="false">C46=G46</f>
        <v>0</v>
      </c>
    </row>
    <row r="47" customFormat="false" ht="15" hidden="false" customHeight="false" outlineLevel="0" collapsed="false">
      <c r="C47" s="0" t="str">
        <f aca="false">Основний!E57</f>
        <v>Андрійченко Павло Валентинович</v>
      </c>
      <c r="E47" s="30" t="b">
        <f aca="false">C47=G47</f>
        <v>0</v>
      </c>
    </row>
    <row r="48" customFormat="false" ht="15" hidden="false" customHeight="false" outlineLevel="0" collapsed="false">
      <c r="C48" s="0" t="str">
        <f aca="false">Основний!E58</f>
        <v>Бєднов Максим Олександрович</v>
      </c>
      <c r="E48" s="30" t="b">
        <f aca="false">C48=G48</f>
        <v>0</v>
      </c>
    </row>
    <row r="49" customFormat="false" ht="15" hidden="false" customHeight="false" outlineLevel="0" collapsed="false">
      <c r="C49" s="0" t="str">
        <f aca="false">Основний!E59</f>
        <v>Бойко Денис Андрійович</v>
      </c>
      <c r="E49" s="30" t="b">
        <f aca="false">C49=G49</f>
        <v>0</v>
      </c>
    </row>
    <row r="50" customFormat="false" ht="15" hidden="false" customHeight="false" outlineLevel="0" collapsed="false">
      <c r="C50" s="0" t="str">
        <f aca="false">Основний!E60</f>
        <v>Василишин Михайло Васильович</v>
      </c>
      <c r="E50" s="30" t="b">
        <f aca="false">C50=G50</f>
        <v>0</v>
      </c>
    </row>
    <row r="51" customFormat="false" ht="15" hidden="false" customHeight="false" outlineLevel="0" collapsed="false">
      <c r="C51" s="0" t="str">
        <f aca="false">Основний!E61</f>
        <v>Вісленко Володимир Васильович</v>
      </c>
      <c r="E51" s="30" t="b">
        <f aca="false">C51=G51</f>
        <v>0</v>
      </c>
    </row>
    <row r="52" customFormat="false" ht="15" hidden="false" customHeight="false" outlineLevel="0" collapsed="false">
      <c r="C52" s="0" t="str">
        <f aca="false">Основний!E62</f>
        <v>Войтюк Олександр Михайлович</v>
      </c>
      <c r="E52" s="30" t="b">
        <f aca="false">C52=G52</f>
        <v>0</v>
      </c>
    </row>
    <row r="53" customFormat="false" ht="15" hidden="false" customHeight="false" outlineLevel="0" collapsed="false">
      <c r="C53" s="0" t="str">
        <f aca="false">Основний!E63</f>
        <v>Волковінський Анатолій Васильович</v>
      </c>
      <c r="E53" s="30" t="b">
        <f aca="false">C53=G53</f>
        <v>0</v>
      </c>
    </row>
    <row r="54" customFormat="false" ht="15" hidden="false" customHeight="false" outlineLevel="0" collapsed="false">
      <c r="C54" s="0" t="str">
        <f aca="false">Основний!E64</f>
        <v>Воловенко Андрій Володимирович</v>
      </c>
      <c r="E54" s="30" t="b">
        <f aca="false">C54=G54</f>
        <v>0</v>
      </c>
    </row>
    <row r="55" customFormat="false" ht="15" hidden="false" customHeight="false" outlineLevel="0" collapsed="false">
      <c r="C55" s="0" t="str">
        <f aca="false">Основний!E65</f>
        <v>Головатий Сергій Васильович</v>
      </c>
      <c r="E55" s="30" t="b">
        <f aca="false">C55=G55</f>
        <v>0</v>
      </c>
    </row>
    <row r="56" customFormat="false" ht="15" hidden="false" customHeight="false" outlineLevel="0" collapsed="false">
      <c r="C56" s="0" t="str">
        <f aca="false">Основний!E66</f>
        <v>Горецький Олександр Пилипович</v>
      </c>
      <c r="E56" s="30" t="b">
        <f aca="false">C56=G56</f>
        <v>0</v>
      </c>
    </row>
    <row r="57" customFormat="false" ht="15" hidden="false" customHeight="false" outlineLevel="0" collapsed="false">
      <c r="C57" s="0" t="str">
        <f aca="false">Основний!E67</f>
        <v>Динька Дмитро Олександрович</v>
      </c>
      <c r="E57" s="30" t="b">
        <f aca="false">C57=G57</f>
        <v>0</v>
      </c>
    </row>
    <row r="58" customFormat="false" ht="15" hidden="false" customHeight="false" outlineLevel="0" collapsed="false">
      <c r="C58" s="0" t="str">
        <f aca="false">Основний!E68</f>
        <v>Клейноцький Станіслав Олександрович</v>
      </c>
      <c r="E58" s="30" t="b">
        <f aca="false">C58=G58</f>
        <v>0</v>
      </c>
    </row>
    <row r="59" customFormat="false" ht="15" hidden="false" customHeight="false" outlineLevel="0" collapsed="false">
      <c r="C59" s="0" t="str">
        <f aca="false">Основний!E69</f>
        <v>Козин Юрій Олександрович</v>
      </c>
      <c r="E59" s="30" t="b">
        <f aca="false">C59=G59</f>
        <v>0</v>
      </c>
    </row>
    <row r="60" customFormat="false" ht="15" hidden="false" customHeight="false" outlineLevel="0" collapsed="false">
      <c r="C60" s="0" t="str">
        <f aca="false">Основний!E70</f>
        <v>Козловський Ростислав Миколайович</v>
      </c>
      <c r="E60" s="30" t="b">
        <f aca="false">C60=G60</f>
        <v>0</v>
      </c>
    </row>
    <row r="61" customFormat="false" ht="15" hidden="false" customHeight="false" outlineLevel="0" collapsed="false">
      <c r="C61" s="0" t="str">
        <f aca="false">Основний!E71</f>
        <v>Костінський Володимир Володимирович</v>
      </c>
      <c r="E61" s="30" t="b">
        <f aca="false">C61=G61</f>
        <v>0</v>
      </c>
    </row>
    <row r="62" customFormat="false" ht="15" hidden="false" customHeight="false" outlineLevel="0" collapsed="false">
      <c r="C62" s="0" t="str">
        <f aca="false">Основний!E72</f>
        <v>Косюк Максим Васильович</v>
      </c>
      <c r="E62" s="30" t="b">
        <f aca="false">C62=G62</f>
        <v>0</v>
      </c>
    </row>
    <row r="63" customFormat="false" ht="15" hidden="false" customHeight="false" outlineLevel="0" collapsed="false">
      <c r="C63" s="0" t="str">
        <f aca="false">Основний!E73</f>
        <v>Котович Ігор Миколайович</v>
      </c>
      <c r="E63" s="30" t="b">
        <f aca="false">C63=G63</f>
        <v>0</v>
      </c>
    </row>
    <row r="64" customFormat="false" ht="15" hidden="false" customHeight="false" outlineLevel="0" collapsed="false">
      <c r="C64" s="0" t="str">
        <f aca="false">Основний!E74</f>
        <v>Крутяк Василь Васильович</v>
      </c>
      <c r="E64" s="30" t="b">
        <f aca="false">C64=G64</f>
        <v>0</v>
      </c>
    </row>
    <row r="65" customFormat="false" ht="15" hidden="false" customHeight="false" outlineLevel="0" collapsed="false">
      <c r="C65" s="0" t="str">
        <f aca="false">Основний!E75</f>
        <v>Купрієнко Дмитро Олександрович</v>
      </c>
      <c r="E65" s="30" t="b">
        <f aca="false">C65=G65</f>
        <v>0</v>
      </c>
    </row>
    <row r="66" customFormat="false" ht="15" hidden="false" customHeight="false" outlineLevel="0" collapsed="false">
      <c r="C66" s="0" t="str">
        <f aca="false">Основний!E76</f>
        <v>Левицький Сергій Леонідович</v>
      </c>
      <c r="E66" s="30" t="b">
        <f aca="false">C66=G66</f>
        <v>0</v>
      </c>
    </row>
    <row r="67" customFormat="false" ht="15" hidden="false" customHeight="false" outlineLevel="0" collapsed="false">
      <c r="C67" s="0" t="str">
        <f aca="false">Основний!E77</f>
        <v>Лисак Олександр Васильович</v>
      </c>
      <c r="E67" s="30" t="b">
        <f aca="false">C67=G67</f>
        <v>0</v>
      </c>
    </row>
    <row r="68" customFormat="false" ht="15" hidden="false" customHeight="false" outlineLevel="0" collapsed="false">
      <c r="C68" s="0" t="str">
        <f aca="false">Основний!E78</f>
        <v>Лукацький Сергій Олександрович</v>
      </c>
      <c r="E68" s="30" t="b">
        <f aca="false">C68=G68</f>
        <v>0</v>
      </c>
    </row>
    <row r="69" customFormat="false" ht="15" hidden="false" customHeight="false" outlineLevel="0" collapsed="false">
      <c r="C69" s="0" t="str">
        <f aca="false">Основний!E79</f>
        <v>Луценко Денис Васильович</v>
      </c>
      <c r="E69" s="30" t="b">
        <f aca="false">C69=G69</f>
        <v>0</v>
      </c>
    </row>
    <row r="70" customFormat="false" ht="15" hidden="false" customHeight="false" outlineLevel="0" collapsed="false">
      <c r="C70" s="0" t="str">
        <f aca="false">Основний!E80</f>
        <v>Луценко Юрій Георгійович</v>
      </c>
      <c r="E70" s="30" t="b">
        <f aca="false">C70=G70</f>
        <v>0</v>
      </c>
    </row>
    <row r="71" customFormat="false" ht="15" hidden="false" customHeight="false" outlineLevel="0" collapsed="false">
      <c r="C71" s="0" t="str">
        <f aca="false">Основний!E81</f>
        <v>Мазурек Сергій Карпович</v>
      </c>
      <c r="E71" s="30" t="b">
        <f aca="false">C71=G71</f>
        <v>0</v>
      </c>
    </row>
    <row r="72" customFormat="false" ht="15" hidden="false" customHeight="false" outlineLevel="0" collapsed="false">
      <c r="C72" s="0" t="str">
        <f aca="false">Основний!E82</f>
        <v>Малюта Дмитро Павлович</v>
      </c>
      <c r="E72" s="30" t="b">
        <f aca="false">C72=G72</f>
        <v>0</v>
      </c>
    </row>
    <row r="73" customFormat="false" ht="15" hidden="false" customHeight="false" outlineLevel="0" collapsed="false">
      <c r="C73" s="0" t="str">
        <f aca="false">Основний!E83</f>
        <v>Милостивий Андрій Вікторович</v>
      </c>
      <c r="E73" s="30" t="b">
        <f aca="false">C73=G73</f>
        <v>0</v>
      </c>
    </row>
    <row r="74" customFormat="false" ht="15" hidden="false" customHeight="false" outlineLevel="0" collapsed="false">
      <c r="C74" s="0" t="str">
        <f aca="false">Основний!E84</f>
        <v>Муха Сергій Васильович</v>
      </c>
      <c r="E74" s="30" t="b">
        <f aca="false">C74=G74</f>
        <v>0</v>
      </c>
    </row>
    <row r="75" customFormat="false" ht="15" hidden="false" customHeight="false" outlineLevel="0" collapsed="false">
      <c r="C75" s="0" t="str">
        <f aca="false">Основний!E85</f>
        <v>Назарко Степан Юрійович</v>
      </c>
      <c r="E75" s="30" t="b">
        <f aca="false">C75=G75</f>
        <v>0</v>
      </c>
    </row>
    <row r="76" customFormat="false" ht="15" hidden="false" customHeight="false" outlineLevel="0" collapsed="false">
      <c r="C76" s="0" t="str">
        <f aca="false">Основний!E86</f>
        <v>Оторубчак Руслан Михайлович</v>
      </c>
      <c r="E76" s="30" t="b">
        <f aca="false">C76=G76</f>
        <v>0</v>
      </c>
    </row>
    <row r="77" customFormat="false" ht="15" hidden="false" customHeight="false" outlineLevel="0" collapsed="false">
      <c r="C77" s="0" t="str">
        <f aca="false">Основний!E87</f>
        <v>Підкалюк Руслан Анатолійович</v>
      </c>
      <c r="E77" s="30" t="b">
        <f aca="false">C77=G77</f>
        <v>0</v>
      </c>
    </row>
    <row r="78" customFormat="false" ht="15" hidden="false" customHeight="false" outlineLevel="0" collapsed="false">
      <c r="C78" s="0" t="str">
        <f aca="false">Основний!E88</f>
        <v>Рижов Сергій Юрійович</v>
      </c>
      <c r="E78" s="30" t="b">
        <f aca="false">C78=G78</f>
        <v>0</v>
      </c>
    </row>
    <row r="79" customFormat="false" ht="15" hidden="false" customHeight="false" outlineLevel="0" collapsed="false">
      <c r="C79" s="0" t="str">
        <f aca="false">Основний!E89</f>
        <v>Романишен Олег Леонідович</v>
      </c>
      <c r="E79" s="30" t="b">
        <f aca="false">C79=G79</f>
        <v>0</v>
      </c>
    </row>
    <row r="80" customFormat="false" ht="15" hidden="false" customHeight="false" outlineLevel="0" collapsed="false">
      <c r="C80" s="0" t="str">
        <f aca="false">Основний!E90</f>
        <v>Романчук Богдан Володимирович</v>
      </c>
      <c r="E80" s="30" t="b">
        <f aca="false">C80=G80</f>
        <v>0</v>
      </c>
    </row>
    <row r="81" customFormat="false" ht="15" hidden="false" customHeight="false" outlineLevel="0" collapsed="false">
      <c r="C81" s="0" t="str">
        <f aca="false">Основний!E91</f>
        <v>Романюк Сергій Дмитрович</v>
      </c>
      <c r="E81" s="30" t="b">
        <f aca="false">C81=G81</f>
        <v>0</v>
      </c>
    </row>
    <row r="82" customFormat="false" ht="15" hidden="false" customHeight="false" outlineLevel="0" collapsed="false">
      <c r="C82" s="0" t="str">
        <f aca="false">Основний!E92</f>
        <v>Русняк Денис Олександрович</v>
      </c>
      <c r="E82" s="30" t="b">
        <f aca="false">C82=G82</f>
        <v>0</v>
      </c>
    </row>
    <row r="83" customFormat="false" ht="15" hidden="false" customHeight="false" outlineLevel="0" collapsed="false">
      <c r="C83" s="0" t="str">
        <f aca="false">Основний!E93</f>
        <v>Самотуга Михайло Володимирович</v>
      </c>
      <c r="E83" s="30" t="b">
        <f aca="false">C83=G83</f>
        <v>0</v>
      </c>
    </row>
    <row r="84" customFormat="false" ht="15" hidden="false" customHeight="false" outlineLevel="0" collapsed="false">
      <c r="C84" s="0" t="str">
        <f aca="false">Основний!E94</f>
        <v>Сміщук Віктор Дмитрович</v>
      </c>
      <c r="E84" s="30" t="b">
        <f aca="false">C84=G84</f>
        <v>0</v>
      </c>
    </row>
    <row r="85" customFormat="false" ht="15" hidden="false" customHeight="false" outlineLevel="0" collapsed="false">
      <c r="C85" s="0" t="str">
        <f aca="false">Основний!E95</f>
        <v>Стельмах Михайло Михайлович</v>
      </c>
      <c r="E85" s="30" t="b">
        <f aca="false">C85=G85</f>
        <v>0</v>
      </c>
    </row>
    <row r="86" customFormat="false" ht="15" hidden="false" customHeight="false" outlineLevel="0" collapsed="false">
      <c r="C86" s="0" t="str">
        <f aca="false">Основний!E96</f>
        <v>Стефанів Олег Володимирович</v>
      </c>
      <c r="E86" s="30" t="b">
        <f aca="false">C86=G86</f>
        <v>0</v>
      </c>
      <c r="G86" s="34"/>
    </row>
    <row r="87" customFormat="false" ht="15" hidden="false" customHeight="false" outlineLevel="0" collapsed="false">
      <c r="C87" s="0" t="str">
        <f aca="false">Основний!E97</f>
        <v>Ткаченко Петро Миколайович</v>
      </c>
      <c r="E87" s="30" t="b">
        <f aca="false">C87=G87</f>
        <v>0</v>
      </c>
    </row>
    <row r="88" customFormat="false" ht="15" hidden="false" customHeight="false" outlineLevel="0" collapsed="false">
      <c r="C88" s="0" t="str">
        <f aca="false">Основний!E98</f>
        <v>Хоружий Олександр Олександрович</v>
      </c>
      <c r="E88" s="30" t="b">
        <f aca="false">C88=G88</f>
        <v>0</v>
      </c>
    </row>
    <row r="89" customFormat="false" ht="15" hidden="false" customHeight="false" outlineLevel="0" collapsed="false">
      <c r="C89" s="0" t="str">
        <f aca="false">Основний!E99</f>
        <v>Чупис Андрій Іванович</v>
      </c>
      <c r="E89" s="30" t="b">
        <f aca="false">C89=G89</f>
        <v>0</v>
      </c>
    </row>
    <row r="90" customFormat="false" ht="15" hidden="false" customHeight="false" outlineLevel="0" collapsed="false">
      <c r="C90" s="0" t="str">
        <f aca="false">Основний!E100</f>
        <v>Шевчук Юрій Олександрович</v>
      </c>
      <c r="E90" s="30" t="b">
        <f aca="false">C90=G90</f>
        <v>0</v>
      </c>
    </row>
    <row r="91" customFormat="false" ht="15" hidden="false" customHeight="false" outlineLevel="0" collapsed="false">
      <c r="C91" s="0" t="str">
        <f aca="false">Основний!E101</f>
        <v>Шпагін Микола Володимирович</v>
      </c>
      <c r="E91" s="30" t="b">
        <f aca="false">C91=G91</f>
        <v>0</v>
      </c>
    </row>
    <row r="92" customFormat="false" ht="15" hidden="false" customHeight="false" outlineLevel="0" collapsed="false">
      <c r="C92" s="0" t="str">
        <f aca="false">Основний!E102</f>
        <v>Янукьян Олег Павлович</v>
      </c>
      <c r="E92" s="30" t="b">
        <f aca="false">C92=G92</f>
        <v>0</v>
      </c>
    </row>
    <row r="93" customFormat="false" ht="15" hidden="false" customHeight="false" outlineLevel="0" collapsed="false">
      <c r="C93" s="0" t="str">
        <f aca="false">Основний!E103</f>
        <v>Бурбелко Юрій Володимирович</v>
      </c>
      <c r="E93" s="30" t="b">
        <f aca="false">C93=G93</f>
        <v>0</v>
      </c>
    </row>
    <row r="94" customFormat="false" ht="15" hidden="false" customHeight="false" outlineLevel="0" collapsed="false">
      <c r="C94" s="0" t="str">
        <f aca="false">Основний!E104</f>
        <v>Головін Михайло Олександрович</v>
      </c>
    </row>
    <row r="95" customFormat="false" ht="15" hidden="false" customHeight="false" outlineLevel="0" collapsed="false">
      <c r="C95" s="0" t="str">
        <f aca="false">Основний!E105</f>
        <v>Демишкан Михайло Володимирович</v>
      </c>
    </row>
    <row r="96" customFormat="false" ht="15" hidden="false" customHeight="false" outlineLevel="0" collapsed="false">
      <c r="C96" s="0" t="str">
        <f aca="false">Основний!E106</f>
        <v>Донець Віталій Петрович</v>
      </c>
    </row>
    <row r="97" customFormat="false" ht="15" hidden="false" customHeight="false" outlineLevel="0" collapsed="false">
      <c r="C97" s="0" t="str">
        <f aca="false">Основний!E107</f>
        <v>Іванов Василь Іванович</v>
      </c>
    </row>
    <row r="98" customFormat="false" ht="15" hidden="false" customHeight="false" outlineLevel="0" collapsed="false">
      <c r="C98" s="0" t="str">
        <f aca="false">Основний!E108</f>
        <v>Кириченко Андрій Григорович</v>
      </c>
    </row>
    <row r="99" customFormat="false" ht="15" hidden="false" customHeight="false" outlineLevel="0" collapsed="false">
      <c r="C99" s="0" t="str">
        <f aca="false">Основний!E109</f>
        <v>Кириченко Микола Григорович</v>
      </c>
    </row>
    <row r="100" customFormat="false" ht="15" hidden="false" customHeight="false" outlineLevel="0" collapsed="false">
      <c r="C100" s="0" t="str">
        <f aca="false">Основний!E110</f>
        <v>Матвієнко Віталій Сергійович</v>
      </c>
    </row>
    <row r="101" customFormat="false" ht="15" hidden="false" customHeight="false" outlineLevel="0" collapsed="false">
      <c r="C101" s="0" t="str">
        <f aca="false">Основний!E111</f>
        <v>Притула Олександр Віталійович</v>
      </c>
    </row>
    <row r="102" customFormat="false" ht="15" hidden="false" customHeight="false" outlineLevel="0" collapsed="false">
      <c r="C102" s="0" t="str">
        <f aca="false">Основний!E112</f>
        <v>Ручка Олександр Миколайович</v>
      </c>
    </row>
    <row r="103" customFormat="false" ht="15" hidden="false" customHeight="false" outlineLevel="0" collapsed="false">
      <c r="C103" s="0" t="str">
        <f aca="false">Основний!E113</f>
        <v>Шемчук Роман Вікторович</v>
      </c>
    </row>
    <row r="104" customFormat="false" ht="15" hidden="false" customHeight="false" outlineLevel="0" collapsed="false">
      <c r="C104" s="0" t="str">
        <f aca="false">Основний!E114</f>
        <v>Балега Сергій Андрійович</v>
      </c>
    </row>
    <row r="105" customFormat="false" ht="15" hidden="false" customHeight="false" outlineLevel="0" collapsed="false">
      <c r="C105" s="0" t="str">
        <f aca="false">Основний!E115</f>
        <v>Бендковський Сергій Андрійович</v>
      </c>
    </row>
    <row r="106" customFormat="false" ht="15" hidden="false" customHeight="false" outlineLevel="0" collapsed="false">
      <c r="C106" s="0" t="str">
        <f aca="false">Основний!E116</f>
        <v>Береза Віктор Васильович</v>
      </c>
    </row>
  </sheetData>
  <conditionalFormatting sqref="G4">
    <cfRule type="duplicateValues" priority="2" aboveAverage="0" equalAverage="0" bottom="0" percent="0" rank="0" text="" dxfId="3"/>
    <cfRule type="duplicateValues" priority="3" aboveAverage="0" equalAverage="0" bottom="0" percent="0" rank="0" text="" dxfId="4"/>
  </conditionalFormatting>
  <conditionalFormatting sqref="A1:A1048576 C1:C1048576 A14:A1048576 A1:A10 C1:C1048576 G7:G12">
    <cfRule type="duplicateValues" priority="4" aboveAverage="0" equalAverage="0" bottom="0" percent="0" rank="0" text="" dxfId="5"/>
  </conditionalFormatting>
  <conditionalFormatting sqref="A7 G1 G57:G1048576 G27:G55 G5:G12 C1:C1048576 G3">
    <cfRule type="duplicateValues" priority="5" aboveAverage="0" equalAverage="0" bottom="0" percent="0" rank="0" text="" dxfId="6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3" activePane="bottomLeft" state="frozen"/>
      <selection pane="topLeft" activeCell="A1" activeCellId="0" sqref="A1"/>
      <selection pane="bottomLeft" activeCell="H24" activeCellId="0" sqref="H24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38.51"/>
    <col collapsed="false" customWidth="true" hidden="false" outlineLevel="0" max="3" min="3" style="0" width="13.5"/>
    <col collapsed="false" customWidth="true" hidden="false" outlineLevel="0" max="4" min="4" style="29" width="16.5"/>
    <col collapsed="false" customWidth="true" hidden="false" outlineLevel="0" max="5" min="5" style="34" width="7.5"/>
    <col collapsed="false" customWidth="true" hidden="false" outlineLevel="0" max="6" min="6" style="0" width="14.51"/>
    <col collapsed="false" customWidth="true" hidden="false" outlineLevel="0" max="7" min="7" style="34" width="6.16"/>
    <col collapsed="false" customWidth="true" hidden="false" outlineLevel="0" max="8" min="8" style="0" width="14.83"/>
    <col collapsed="false" customWidth="true" hidden="false" outlineLevel="0" max="9" min="9" style="34" width="6.67"/>
    <col collapsed="false" customWidth="true" hidden="false" outlineLevel="0" max="10" min="10" style="0" width="49.51"/>
    <col collapsed="false" customWidth="true" hidden="false" outlineLevel="0" max="11" min="11" style="35" width="11.5"/>
    <col collapsed="false" customWidth="true" hidden="false" outlineLevel="0" max="12" min="12" style="0" width="42.16"/>
    <col collapsed="false" customWidth="true" hidden="false" outlineLevel="0" max="14" min="13" style="35" width="11.5"/>
    <col collapsed="false" customWidth="true" hidden="false" outlineLevel="0" max="16" min="16" style="0" width="10.83"/>
  </cols>
  <sheetData>
    <row r="1" s="36" customFormat="true" ht="32.25" hidden="false" customHeight="true" outlineLevel="0" collapsed="false">
      <c r="A1" s="36" t="str">
        <f aca="false" t="array" ref="A1:A171">Основний!C10:C180</f>
        <v>№ з/п</v>
      </c>
      <c r="B1" s="36" t="str">
        <f aca="false" t="array" ref="B1:B171">CONCATENATE("", Основний!E10:E180)</f>
        <v>168</v>
      </c>
      <c r="C1" s="36" t="str">
        <f aca="false" t="array" ref="C1:C171">CONCATENATE("", TEXT(Основний!I10:I180,"dd.mm.yyyy"))</f>
        <v>Дата народження</v>
      </c>
      <c r="D1" s="37" t="str">
        <f aca="false" t="array" ref="D1:D171">CONCATENATE("", Основний!J10:J180)</f>
        <v>ідентифікаційний код</v>
      </c>
      <c r="E1" s="37" t="s">
        <v>2830</v>
      </c>
      <c r="F1" s="37" t="str">
        <f aca="false" t="array" ref="F1:F171">CONCATENATE("", Основний!K10:K180)</f>
        <v>військовий квиток</v>
      </c>
      <c r="G1" s="37" t="s">
        <v>2830</v>
      </c>
      <c r="H1" s="37" t="str">
        <f aca="false" t="array" ref="H1:H171">CONCATENATE("", Основний!L10:L180)</f>
        <v>Паспорт,
ким і коли виданий</v>
      </c>
      <c r="I1" s="37" t="s">
        <v>2830</v>
      </c>
      <c r="J1" s="38" t="s">
        <v>2831</v>
      </c>
      <c r="K1" s="37" t="s">
        <v>2832</v>
      </c>
      <c r="L1" s="38" t="s">
        <v>2833</v>
      </c>
      <c r="M1" s="37" t="s">
        <v>2834</v>
      </c>
      <c r="N1" s="37" t="s">
        <v>2835</v>
      </c>
    </row>
    <row r="2" customFormat="false" ht="15" hidden="true" customHeight="true" outlineLevel="0" collapsed="false">
      <c r="A2" s="0" t="n">
        <v>0</v>
      </c>
      <c r="B2" s="0" t="str">
        <v/>
      </c>
      <c r="C2" s="39" t="str">
        <v>30.12.1899</v>
      </c>
      <c r="D2" s="34" t="str">
        <v/>
      </c>
      <c r="F2" s="0" t="str">
        <v/>
      </c>
      <c r="H2" s="0" t="str">
        <v/>
      </c>
      <c r="J2" s="40" t="s">
        <v>900</v>
      </c>
      <c r="K2" s="41" t="s">
        <v>900</v>
      </c>
      <c r="L2" s="40" t="s">
        <v>900</v>
      </c>
      <c r="M2" s="41" t="s">
        <v>900</v>
      </c>
      <c r="N2" s="41" t="s">
        <v>900</v>
      </c>
      <c r="O2" s="0" t="e">
        <f aca="false">DATEVALUE(C2) &lt;&gt; INT(LEFT(D2,5)) +1</f>
        <v>#VALUE!</v>
      </c>
    </row>
    <row r="3" customFormat="false" ht="35.05" hidden="false" customHeight="false" outlineLevel="0" collapsed="false">
      <c r="A3" s="0" t="n">
        <v>1</v>
      </c>
      <c r="B3" s="0" t="str">
        <v>Буховський Леонід Валентинович</v>
      </c>
      <c r="C3" s="42" t="str">
        <v>21.09.1979</v>
      </c>
      <c r="D3" s="34" t="str">
        <v>2911812013</v>
      </c>
      <c r="E3" s="34" t="n">
        <f aca="false">IF(D3="", "", LEN(D3))</f>
        <v>10</v>
      </c>
      <c r="F3" s="0" t="str">
        <v>АГ366416</v>
      </c>
      <c r="G3" s="34" t="n">
        <f aca="false">IF(F3="", "", LEN(F3))</f>
        <v>8</v>
      </c>
      <c r="H3" s="0" t="str">
        <v>ВМ209652
Богунським РВ УМВС України в Житомирській обл.
17.09.1996</v>
      </c>
      <c r="I3" s="34" t="n">
        <f aca="false">IF(H3="", "", LEN(H3))</f>
        <v>66</v>
      </c>
      <c r="J3" s="0" t="s">
        <v>2836</v>
      </c>
      <c r="K3" s="43" t="b">
        <f aca="false">IF(J3="", "", B3=J3)</f>
        <v>0</v>
      </c>
      <c r="M3" s="44" t="str">
        <f aca="false">IF(L3="", "", B3=L3)</f>
        <v/>
      </c>
      <c r="N3" s="44" t="str">
        <f aca="false">IF(L3="", "", J3=L3)</f>
        <v/>
      </c>
      <c r="O3" s="30" t="b">
        <f aca="false">DATEVALUE(C3) &lt;&gt; INT(LEFT(D3,5)) +1</f>
        <v>0</v>
      </c>
      <c r="P3" s="0" t="n">
        <f aca="false">DATEVALUE(C3)</f>
        <v>29119</v>
      </c>
    </row>
    <row r="4" customFormat="false" ht="35.05" hidden="false" customHeight="false" outlineLevel="0" collapsed="false">
      <c r="A4" s="0" t="n">
        <v>2</v>
      </c>
      <c r="B4" s="0" t="str">
        <v>Ворона Валерій Павлович</v>
      </c>
      <c r="C4" s="39" t="str">
        <v>23.12.1996</v>
      </c>
      <c r="D4" s="34" t="str">
        <v>3542111894</v>
      </c>
      <c r="E4" s="34" t="n">
        <f aca="false">IF(D4="", "", LEN(D4))</f>
        <v>10</v>
      </c>
      <c r="F4" s="0" t="str">
        <v>АГ 167764</v>
      </c>
      <c r="G4" s="34" t="n">
        <f aca="false">IF(F4="", "", LEN(F4))</f>
        <v>9</v>
      </c>
      <c r="H4" s="0" t="str">
        <v>009696116
3215
19.09.2023</v>
      </c>
      <c r="I4" s="34" t="n">
        <f aca="false">IF(H4="", "", LEN(H4))</f>
        <v>25</v>
      </c>
      <c r="J4" s="0" t="s">
        <v>2837</v>
      </c>
      <c r="K4" s="45" t="b">
        <f aca="false">IF(J4="", "", B4=J4)</f>
        <v>0</v>
      </c>
      <c r="M4" s="35" t="str">
        <f aca="false">IF(L4="", "", B4=L4)</f>
        <v/>
      </c>
      <c r="N4" s="35" t="str">
        <f aca="false">IF(L4="", "", J4=L4)</f>
        <v/>
      </c>
      <c r="O4" s="30" t="b">
        <f aca="false">DATEVALUE(C4) &lt;&gt; INT(LEFT(D4,5)) +1</f>
        <v>0</v>
      </c>
    </row>
    <row r="5" customFormat="false" ht="15" hidden="false" customHeight="false" outlineLevel="0" collapsed="false">
      <c r="A5" s="0" t="n">
        <v>3</v>
      </c>
      <c r="B5" s="0" t="str">
        <v>Главацький Олександр Вікторович</v>
      </c>
      <c r="C5" s="39" t="str">
        <v>01.10.1999</v>
      </c>
      <c r="D5" s="34" t="str">
        <v>3643310370</v>
      </c>
      <c r="E5" s="34" t="n">
        <f aca="false">IF(D5="", "", LEN(D5))</f>
        <v>10</v>
      </c>
      <c r="F5" s="0" t="str">
        <v>АГ486390</v>
      </c>
      <c r="G5" s="34" t="n">
        <f aca="false">IF(F5="", "", LEN(F5))</f>
        <v>8</v>
      </c>
      <c r="H5" s="0" t="str">
        <v>НВ742140</v>
      </c>
      <c r="I5" s="34" t="n">
        <f aca="false">IF(H5="", "", LEN(H5))</f>
        <v>8</v>
      </c>
      <c r="J5" s="0" t="s">
        <v>2838</v>
      </c>
      <c r="K5" s="45" t="b">
        <f aca="false">IF(J5="", "", B5=J5)</f>
        <v>0</v>
      </c>
      <c r="M5" s="35" t="str">
        <f aca="false">IF(L5="", "", B5=L5)</f>
        <v/>
      </c>
      <c r="N5" s="35" t="str">
        <f aca="false">IF(L5="", "", J5=L5)</f>
        <v/>
      </c>
      <c r="O5" s="30" t="b">
        <f aca="false">DATEVALUE(C5) &lt;&gt; INT(LEFT(D5,5)) +1</f>
        <v>0</v>
      </c>
    </row>
    <row r="6" customFormat="false" ht="15" hidden="false" customHeight="false" outlineLevel="0" collapsed="false">
      <c r="A6" s="0" t="n">
        <v>4</v>
      </c>
      <c r="B6" s="0" t="str">
        <v>Глущак Ігор Васильович</v>
      </c>
      <c r="C6" s="39" t="str">
        <v>06.03.1998</v>
      </c>
      <c r="D6" s="34" t="str">
        <v>3585900455</v>
      </c>
      <c r="E6" s="34" t="n">
        <f aca="false">IF(D6="", "", LEN(D6))</f>
        <v>10</v>
      </c>
      <c r="F6" s="0" t="str">
        <v>АГ488733</v>
      </c>
      <c r="G6" s="34" t="n">
        <f aca="false">IF(F6="", "", LEN(F6))</f>
        <v>8</v>
      </c>
      <c r="H6" s="0" t="str">
        <v>АТ094033</v>
      </c>
      <c r="I6" s="34" t="n">
        <f aca="false">IF(H6="", "", LEN(H6))</f>
        <v>8</v>
      </c>
      <c r="J6" s="0" t="s">
        <v>2839</v>
      </c>
      <c r="K6" s="45" t="b">
        <f aca="false">IF(J6="", "", B6=J6)</f>
        <v>0</v>
      </c>
      <c r="M6" s="35" t="str">
        <f aca="false">IF(L6="", "", B6=L6)</f>
        <v/>
      </c>
      <c r="N6" s="35" t="str">
        <f aca="false">IF(L6="", "", J6=L6)</f>
        <v/>
      </c>
    </row>
    <row r="7" customFormat="false" ht="35.05" hidden="false" customHeight="false" outlineLevel="0" collapsed="false">
      <c r="A7" s="0" t="n">
        <v>5</v>
      </c>
      <c r="B7" s="0" t="str">
        <v>Голосовський Дмитро Олександрович</v>
      </c>
      <c r="C7" s="39" t="str">
        <v>30.10.1980</v>
      </c>
      <c r="D7" s="34" t="str">
        <v>2952305138</v>
      </c>
      <c r="E7" s="34" t="n">
        <f aca="false">IF(D7="", "", LEN(D7))</f>
        <v>10</v>
      </c>
      <c r="F7" s="0" t="str">
        <v>МО264911</v>
      </c>
      <c r="G7" s="34" t="n">
        <f aca="false">IF(F7="", "", LEN(F7))</f>
        <v>8</v>
      </c>
      <c r="H7" s="0" t="str">
        <v>АЕ621369
Довинцівським РВ Киворізького МУ УМВС України в Дніпропетровській обл.
24.04.1997</v>
      </c>
      <c r="I7" s="34" t="n">
        <f aca="false">IF(H7="", "", LEN(H7))</f>
        <v>90</v>
      </c>
      <c r="J7" s="0" t="s">
        <v>2840</v>
      </c>
      <c r="K7" s="45" t="b">
        <f aca="false">IF(J7="", "", B7=J7)</f>
        <v>0</v>
      </c>
      <c r="M7" s="35" t="str">
        <f aca="false">IF(L7="", "", B7=L7)</f>
        <v/>
      </c>
      <c r="N7" s="35" t="str">
        <f aca="false">IF(L7="", "", J7=L7)</f>
        <v/>
      </c>
    </row>
    <row r="8" customFormat="false" ht="15" hidden="false" customHeight="false" outlineLevel="0" collapsed="false">
      <c r="A8" s="0" t="n">
        <v>6</v>
      </c>
      <c r="B8" s="0" t="str">
        <v>Домброва Володимир Ярославович</v>
      </c>
      <c r="C8" s="39" t="str">
        <v>23.04.1997</v>
      </c>
      <c r="D8" s="34" t="str">
        <v>3554208197</v>
      </c>
      <c r="E8" s="34" t="n">
        <f aca="false">IF(D8="", "", LEN(D8))</f>
        <v>10</v>
      </c>
      <c r="F8" s="0" t="str">
        <v>АГ174996</v>
      </c>
      <c r="G8" s="34" t="n">
        <f aca="false">IF(F8="", "", LEN(F8))</f>
        <v>8</v>
      </c>
      <c r="H8" s="0" t="str">
        <v>СТ354284</v>
      </c>
      <c r="I8" s="34" t="n">
        <f aca="false">IF(H8="", "", LEN(H8))</f>
        <v>8</v>
      </c>
      <c r="J8" s="0" t="s">
        <v>2841</v>
      </c>
      <c r="K8" s="45" t="b">
        <f aca="false">IF(J8="", "", B8=J8)</f>
        <v>0</v>
      </c>
      <c r="M8" s="35" t="str">
        <f aca="false">IF(L8="", "", B8=L8)</f>
        <v/>
      </c>
      <c r="N8" s="35" t="str">
        <f aca="false">IF(L8="", "", J8=L8)</f>
        <v/>
      </c>
    </row>
    <row r="9" customFormat="false" ht="35.05" hidden="false" customHeight="false" outlineLevel="0" collapsed="false">
      <c r="A9" s="0" t="n">
        <v>7</v>
      </c>
      <c r="B9" s="0" t="str">
        <v>Єрмаков Олександр Валерійович</v>
      </c>
      <c r="C9" s="39" t="str">
        <v>17.03.1980</v>
      </c>
      <c r="D9" s="34" t="str">
        <v>2929622878</v>
      </c>
      <c r="E9" s="34" t="n">
        <f aca="false">IF(D9="", "", LEN(D9))</f>
        <v>10</v>
      </c>
      <c r="F9" s="0" t="str">
        <v>АГ167762</v>
      </c>
      <c r="G9" s="34" t="n">
        <f aca="false">IF(F9="", "", LEN(F9))</f>
        <v>8</v>
      </c>
      <c r="H9" s="0" t="str">
        <v>006718653
3214
13.09.2021</v>
      </c>
      <c r="I9" s="34" t="n">
        <f aca="false">IF(H9="", "", LEN(H9))</f>
        <v>25</v>
      </c>
      <c r="J9" s="0" t="s">
        <v>2842</v>
      </c>
      <c r="K9" s="45" t="b">
        <f aca="false">IF(J9="", "", B9=J9)</f>
        <v>0</v>
      </c>
      <c r="M9" s="35" t="str">
        <f aca="false">IF(L9="", "", B9=L9)</f>
        <v/>
      </c>
      <c r="N9" s="35" t="str">
        <f aca="false">IF(L9="", "", J9=L9)</f>
        <v/>
      </c>
    </row>
    <row r="10" customFormat="false" ht="35.05" hidden="false" customHeight="false" outlineLevel="0" collapsed="false">
      <c r="A10" s="0" t="n">
        <v>8</v>
      </c>
      <c r="B10" s="0" t="str">
        <v>Житник Максим Володимирович</v>
      </c>
      <c r="C10" s="39" t="str">
        <v>17.10.1990</v>
      </c>
      <c r="D10" s="34" t="str">
        <v>3316219099</v>
      </c>
      <c r="E10" s="34" t="n">
        <f aca="false">IF(D10="", "", LEN(D10))</f>
        <v>10</v>
      </c>
      <c r="F10" s="0" t="str">
        <v>АГ 479309</v>
      </c>
      <c r="G10" s="34" t="n">
        <f aca="false">IF(F10="", "", LEN(F10))</f>
        <v>9</v>
      </c>
      <c r="H10" s="0" t="str">
        <v>005104119
3240
20/08/2020</v>
      </c>
      <c r="I10" s="34" t="n">
        <f aca="false">IF(H10="", "", LEN(H10))</f>
        <v>25</v>
      </c>
      <c r="J10" s="0" t="s">
        <v>2843</v>
      </c>
      <c r="K10" s="45" t="b">
        <f aca="false">IF(J10="", "", B10=J10)</f>
        <v>0</v>
      </c>
      <c r="M10" s="35" t="str">
        <f aca="false">IF(L10="", "", B10=L10)</f>
        <v/>
      </c>
      <c r="N10" s="35" t="str">
        <f aca="false">IF(L10="", "", J10=L10)</f>
        <v/>
      </c>
    </row>
    <row r="11" customFormat="false" ht="15" hidden="false" customHeight="false" outlineLevel="0" collapsed="false">
      <c r="A11" s="0" t="n">
        <v>9</v>
      </c>
      <c r="B11" s="0" t="str">
        <v>Зеленов Артем Олександрович</v>
      </c>
      <c r="C11" s="39" t="str">
        <v>04.01.1987</v>
      </c>
      <c r="D11" s="34" t="str">
        <v>3178003554</v>
      </c>
      <c r="E11" s="34" t="n">
        <f aca="false">IF(D11="", "", LEN(D11))</f>
        <v>10</v>
      </c>
      <c r="F11" s="0" t="str">
        <v>АГ167636</v>
      </c>
      <c r="G11" s="34" t="n">
        <f aca="false">IF(F11="", "", LEN(F11))</f>
        <v>8</v>
      </c>
      <c r="H11" s="0" t="str">
        <v>FH230637</v>
      </c>
      <c r="I11" s="34" t="n">
        <f aca="false">IF(H11="", "", LEN(H11))</f>
        <v>8</v>
      </c>
      <c r="J11" s="0" t="s">
        <v>2844</v>
      </c>
      <c r="K11" s="45" t="b">
        <f aca="false">IF(J11="", "", B11=J11)</f>
        <v>0</v>
      </c>
      <c r="M11" s="35" t="str">
        <f aca="false">IF(L11="", "", B11=L11)</f>
        <v/>
      </c>
      <c r="N11" s="35" t="str">
        <f aca="false">IF(L11="", "", J11=L11)</f>
        <v/>
      </c>
    </row>
    <row r="12" customFormat="false" ht="35.05" hidden="false" customHeight="false" outlineLevel="0" collapsed="false">
      <c r="A12" s="0" t="n">
        <v>10</v>
      </c>
      <c r="B12" s="0" t="str">
        <v>Іщенко Руслан Олександрович</v>
      </c>
      <c r="C12" s="39" t="str">
        <v>20.06.1993</v>
      </c>
      <c r="D12" s="34" t="str">
        <v>3413914392</v>
      </c>
      <c r="E12" s="34" t="n">
        <f aca="false">IF(D12="", "", LEN(D12))</f>
        <v>10</v>
      </c>
      <c r="F12" s="0" t="str">
        <v>АГ592719</v>
      </c>
      <c r="G12" s="34" t="n">
        <f aca="false">IF(F12="", "", LEN(F12))</f>
        <v>8</v>
      </c>
      <c r="H12" s="0" t="str">
        <v>ЕВ249450
Новоомиргородський РВ УМВС України в Кіровоградській обл.
11.12.2009</v>
      </c>
      <c r="I12" s="34" t="n">
        <f aca="false">IF(H12="", "", LEN(H12))</f>
        <v>77</v>
      </c>
      <c r="J12" s="0" t="s">
        <v>2845</v>
      </c>
      <c r="K12" s="45" t="b">
        <f aca="false">IF(J12="", "", B12=J12)</f>
        <v>0</v>
      </c>
      <c r="M12" s="35" t="str">
        <f aca="false">IF(L12="", "", B12=L12)</f>
        <v/>
      </c>
      <c r="N12" s="35" t="str">
        <f aca="false">IF(L12="", "", J12=L12)</f>
        <v/>
      </c>
    </row>
    <row r="13" customFormat="false" ht="35.05" hidden="false" customHeight="false" outlineLevel="0" collapsed="false">
      <c r="A13" s="0" t="n">
        <v>11</v>
      </c>
      <c r="B13" s="0" t="str">
        <v>Коломійчук Роман Геннадійович</v>
      </c>
      <c r="C13" s="39" t="str">
        <v>30.01.2000</v>
      </c>
      <c r="D13" s="34" t="str">
        <v>3655407234</v>
      </c>
      <c r="E13" s="34" t="n">
        <f aca="false">IF(D13="", "", LEN(D13))</f>
        <v>10</v>
      </c>
      <c r="F13" s="0" t="str">
        <v>АГ 366415</v>
      </c>
      <c r="G13" s="34" t="n">
        <f aca="false">IF(F13="", "", LEN(F13))</f>
        <v>9</v>
      </c>
      <c r="H13" s="0" t="str">
        <v>000014586
1810
15.02.2016</v>
      </c>
      <c r="I13" s="34" t="n">
        <f aca="false">IF(H13="", "", LEN(H13))</f>
        <v>25</v>
      </c>
      <c r="J13" s="0" t="s">
        <v>2846</v>
      </c>
      <c r="K13" s="45" t="b">
        <f aca="false">IF(J13="", "", B13=J13)</f>
        <v>0</v>
      </c>
      <c r="M13" s="35" t="str">
        <f aca="false">IF(L13="", "", B13=L13)</f>
        <v/>
      </c>
      <c r="N13" s="35" t="str">
        <f aca="false">IF(L13="", "", J13=L13)</f>
        <v/>
      </c>
    </row>
    <row r="14" customFormat="false" ht="23.85" hidden="false" customHeight="false" outlineLevel="0" collapsed="false">
      <c r="A14" s="0" t="n">
        <v>12</v>
      </c>
      <c r="B14" s="0" t="str">
        <v>Концевич Богдан В'ячеславович</v>
      </c>
      <c r="C14" s="39" t="str">
        <v>06.12.1989</v>
      </c>
      <c r="D14" s="34" t="str">
        <v>3284713951</v>
      </c>
      <c r="E14" s="34" t="n">
        <f aca="false">IF(D14="", "", LEN(D14))</f>
        <v>10</v>
      </c>
      <c r="F14" s="0" t="str">
        <v>АГ 167637</v>
      </c>
      <c r="G14" s="34" t="n">
        <f aca="false">IF(F14="", "", LEN(F14))</f>
        <v>9</v>
      </c>
      <c r="H14" s="0" t="str">
        <v>СМ 890557
Києво-Святошинським РВ УМВС України в Київській області</v>
      </c>
      <c r="I14" s="34" t="n">
        <f aca="false">IF(H14="", "", LEN(H14))</f>
        <v>65</v>
      </c>
      <c r="J14" s="0" t="s">
        <v>2847</v>
      </c>
      <c r="K14" s="45" t="b">
        <f aca="false">IF(J14="", "", B14=J14)</f>
        <v>0</v>
      </c>
      <c r="M14" s="35" t="str">
        <f aca="false">IF(L14="", "", B14=L14)</f>
        <v/>
      </c>
      <c r="N14" s="35" t="str">
        <f aca="false">IF(L14="", "", J14=L14)</f>
        <v/>
      </c>
    </row>
    <row r="15" customFormat="false" ht="35.05" hidden="false" customHeight="false" outlineLevel="0" collapsed="false">
      <c r="A15" s="0" t="n">
        <v>13</v>
      </c>
      <c r="B15" s="0" t="str">
        <v>Конюх Михайло Олександрович</v>
      </c>
      <c r="C15" s="39" t="str">
        <v>11.11.1986</v>
      </c>
      <c r="D15" s="34" t="str">
        <v>3172610695</v>
      </c>
      <c r="E15" s="34" t="n">
        <f aca="false">IF(D15="", "", LEN(D15))</f>
        <v>10</v>
      </c>
      <c r="F15" s="0" t="str">
        <v>АВ 878676</v>
      </c>
      <c r="G15" s="34" t="n">
        <f aca="false">IF(F15="", "", LEN(F15))</f>
        <v>9</v>
      </c>
      <c r="H15" s="0" t="str">
        <v>МС 959656
Теребовлянським РВ УМВС України в Тернопільській області
14.05.2003</v>
      </c>
      <c r="I15" s="34" t="n">
        <f aca="false">IF(H15="", "", LEN(H15))</f>
        <v>77</v>
      </c>
      <c r="J15" s="0" t="s">
        <v>2848</v>
      </c>
      <c r="K15" s="45" t="b">
        <f aca="false">IF(J15="", "", B15=J15)</f>
        <v>0</v>
      </c>
      <c r="M15" s="35" t="str">
        <f aca="false">IF(L15="", "", B15=L15)</f>
        <v/>
      </c>
      <c r="N15" s="35" t="str">
        <f aca="false">IF(L15="", "", J15=L15)</f>
        <v/>
      </c>
    </row>
    <row r="16" customFormat="false" ht="35.05" hidden="false" customHeight="false" outlineLevel="0" collapsed="false">
      <c r="A16" s="0" t="n">
        <v>14</v>
      </c>
      <c r="B16" s="0" t="str">
        <v>Коротков Олександр Сергійович</v>
      </c>
      <c r="C16" s="39" t="str">
        <v>25.01.2000</v>
      </c>
      <c r="D16" s="34" t="str">
        <v>3654907257</v>
      </c>
      <c r="E16" s="34" t="n">
        <f aca="false">IF(D16="", "", LEN(D16))</f>
        <v>10</v>
      </c>
      <c r="F16" s="0" t="str">
        <v>АГ479303</v>
      </c>
      <c r="G16" s="34" t="n">
        <f aca="false">IF(F16="", "", LEN(F16))</f>
        <v>8</v>
      </c>
      <c r="H16" s="0" t="str">
        <v>000050110
виданий 6810
07.04.2016</v>
      </c>
      <c r="I16" s="34" t="n">
        <f aca="false">IF(H16="", "", LEN(H16))</f>
        <v>33</v>
      </c>
      <c r="K16" s="35" t="str">
        <f aca="false">IF(J16="", "", B16=J16)</f>
        <v/>
      </c>
      <c r="M16" s="35" t="str">
        <f aca="false">IF(L16="", "", B16=L16)</f>
        <v/>
      </c>
      <c r="N16" s="35" t="str">
        <f aca="false">IF(L16="", "", J16=L16)</f>
        <v/>
      </c>
    </row>
    <row r="17" customFormat="false" ht="35.05" hidden="false" customHeight="false" outlineLevel="0" collapsed="false">
      <c r="A17" s="0" t="n">
        <v>15</v>
      </c>
      <c r="B17" s="0" t="str">
        <v>Кузьменко Віктор Володимирович</v>
      </c>
      <c r="C17" s="39" t="str">
        <v>03.02.1991</v>
      </c>
      <c r="D17" s="34" t="str">
        <v>3327114094</v>
      </c>
      <c r="E17" s="34" t="n">
        <f aca="false">IF(D17="", "", LEN(D17))</f>
        <v>10</v>
      </c>
      <c r="F17" s="0" t="str">
        <v>АГ627629</v>
      </c>
      <c r="G17" s="34" t="n">
        <f aca="false">IF(F17="", "", LEN(F17))</f>
        <v>8</v>
      </c>
      <c r="H17" s="0" t="str">
        <v>ВН375454
Коростишівський РВ УМВС України в Житомирській обл.
11.06.2007</v>
      </c>
      <c r="I17" s="34" t="n">
        <f aca="false">IF(H17="", "", LEN(H17))</f>
        <v>71</v>
      </c>
      <c r="K17" s="35" t="str">
        <f aca="false">IF(J17="", "", B17=J17)</f>
        <v/>
      </c>
      <c r="M17" s="35" t="str">
        <f aca="false">IF(L17="", "", B17=L17)</f>
        <v/>
      </c>
      <c r="N17" s="35" t="str">
        <f aca="false">IF(L17="", "", J17=L17)</f>
        <v/>
      </c>
    </row>
    <row r="18" customFormat="false" ht="35.05" hidden="false" customHeight="false" outlineLevel="0" collapsed="false">
      <c r="A18" s="0" t="n">
        <v>16</v>
      </c>
      <c r="B18" s="0" t="str">
        <v>Кулеша Микола Олександрович</v>
      </c>
      <c r="C18" s="39" t="str">
        <v>16.03.1986</v>
      </c>
      <c r="D18" s="34" t="str">
        <v>3148616759</v>
      </c>
      <c r="E18" s="34" t="n">
        <f aca="false">IF(D18="", "", LEN(D18))</f>
        <v>10</v>
      </c>
      <c r="F18" s="0" t="str">
        <v>АГ 486403</v>
      </c>
      <c r="G18" s="34" t="n">
        <f aca="false">IF(F18="", "", LEN(F18))</f>
        <v>9</v>
      </c>
      <c r="H18" s="0" t="str">
        <v>АВ 416192
Оратівським РВ УМВС України у Вінницькій області
5.06.2002</v>
      </c>
      <c r="I18" s="34" t="n">
        <f aca="false">IF(H18="", "", LEN(H18))</f>
        <v>68</v>
      </c>
      <c r="K18" s="35" t="str">
        <f aca="false">IF(J18="", "", B18=J18)</f>
        <v/>
      </c>
      <c r="M18" s="35" t="str">
        <f aca="false">IF(L18="", "", B18=L18)</f>
        <v/>
      </c>
      <c r="N18" s="35" t="str">
        <f aca="false">IF(L18="", "", J18=L18)</f>
        <v/>
      </c>
    </row>
    <row r="19" customFormat="false" ht="35.05" hidden="false" customHeight="false" outlineLevel="0" collapsed="false">
      <c r="A19" s="0" t="n">
        <v>17</v>
      </c>
      <c r="B19" s="0" t="str">
        <v>Кухарук Володимир Олегович</v>
      </c>
      <c r="C19" s="39" t="str">
        <v>27.09.2000</v>
      </c>
      <c r="D19" s="34" t="str">
        <v>3679509816</v>
      </c>
      <c r="E19" s="34" t="n">
        <f aca="false">IF(D19="", "", LEN(D19))</f>
        <v>10</v>
      </c>
      <c r="F19" s="0" t="str">
        <v>АГ481572</v>
      </c>
      <c r="G19" s="34" t="n">
        <f aca="false">IF(F19="", "", LEN(F19))</f>
        <v>8</v>
      </c>
      <c r="H19" s="0" t="str">
        <v>000187370
виданий 6821
27.10.2016</v>
      </c>
      <c r="I19" s="34" t="n">
        <f aca="false">IF(H19="", "", LEN(H19))</f>
        <v>33</v>
      </c>
      <c r="K19" s="35" t="str">
        <f aca="false">IF(J19="", "", B19=J19)</f>
        <v/>
      </c>
      <c r="M19" s="35" t="str">
        <f aca="false">IF(L19="", "", B19=L19)</f>
        <v/>
      </c>
      <c r="N19" s="35" t="str">
        <f aca="false">IF(L19="", "", J19=L19)</f>
        <v/>
      </c>
    </row>
    <row r="20" customFormat="false" ht="35.05" hidden="false" customHeight="false" outlineLevel="0" collapsed="false">
      <c r="A20" s="0" t="n">
        <v>18</v>
      </c>
      <c r="B20" s="0" t="str">
        <v>Ліщук Віктор Анатолійович</v>
      </c>
      <c r="C20" s="39" t="str">
        <v>03.12.1989</v>
      </c>
      <c r="D20" s="34" t="str">
        <v>3284417653</v>
      </c>
      <c r="E20" s="34" t="n">
        <f aca="false">IF(D20="", "", LEN(D20))</f>
        <v>10</v>
      </c>
      <c r="F20" s="0" t="str">
        <v>АГ  099251</v>
      </c>
      <c r="G20" s="34" t="n">
        <f aca="false">IF(F20="", "", LEN(F20))</f>
        <v>10</v>
      </c>
      <c r="H20" s="0" t="str">
        <v>МЮ 075009
Рівненським МВ УМВС України в Рівненській області
16.02.2006</v>
      </c>
      <c r="I20" s="34" t="n">
        <f aca="false">IF(H20="", "", LEN(H20))</f>
        <v>70</v>
      </c>
      <c r="K20" s="35" t="str">
        <f aca="false">IF(J20="", "", B20=J20)</f>
        <v/>
      </c>
      <c r="M20" s="35" t="str">
        <f aca="false">IF(L20="", "", B20=L20)</f>
        <v/>
      </c>
      <c r="N20" s="35" t="str">
        <f aca="false">IF(L20="", "", J20=L20)</f>
        <v/>
      </c>
    </row>
    <row r="21" customFormat="false" ht="15" hidden="false" customHeight="false" outlineLevel="0" collapsed="false">
      <c r="A21" s="0" t="n">
        <v>19</v>
      </c>
      <c r="B21" s="0" t="str">
        <v>Макодзьоб Олег Петрович</v>
      </c>
      <c r="C21" s="39" t="str">
        <v>25.04.1991</v>
      </c>
      <c r="D21" s="34" t="str">
        <v>3335220074</v>
      </c>
      <c r="E21" s="34" t="n">
        <f aca="false">IF(D21="", "", LEN(D21))</f>
        <v>10</v>
      </c>
      <c r="F21" s="0" t="str">
        <v>АГ482062</v>
      </c>
      <c r="G21" s="34" t="n">
        <f aca="false">IF(F21="", "", LEN(F21))</f>
        <v>8</v>
      </c>
      <c r="H21" s="0" t="str">
        <v>НВ453586</v>
      </c>
      <c r="I21" s="34" t="n">
        <f aca="false">IF(H21="", "", LEN(H21))</f>
        <v>8</v>
      </c>
      <c r="K21" s="35" t="str">
        <f aca="false">IF(J21="", "", B21=J21)</f>
        <v/>
      </c>
      <c r="M21" s="35" t="str">
        <f aca="false">IF(L21="", "", B21=L21)</f>
        <v/>
      </c>
      <c r="N21" s="35" t="str">
        <f aca="false">IF(L21="", "", J21=L21)</f>
        <v/>
      </c>
    </row>
    <row r="22" customFormat="false" ht="35.05" hidden="false" customHeight="false" outlineLevel="0" collapsed="false">
      <c r="A22" s="0" t="n">
        <v>20</v>
      </c>
      <c r="B22" s="0" t="str">
        <v>Миненко Іван Миколайович</v>
      </c>
      <c r="C22" s="39" t="str">
        <v>24.08.1992</v>
      </c>
      <c r="D22" s="34" t="str">
        <v>3383901612</v>
      </c>
      <c r="E22" s="34" t="n">
        <f aca="false">IF(D22="", "", LEN(D22))</f>
        <v>10</v>
      </c>
      <c r="F22" s="0" t="str">
        <v>АГ488453</v>
      </c>
      <c r="G22" s="34" t="n">
        <f aca="false">IF(F22="", "", LEN(F22))</f>
        <v>8</v>
      </c>
      <c r="H22" s="0" t="str">
        <v>АВ821486
Калинівським РВУ у Вінницькій обл.
24.08.2008</v>
      </c>
      <c r="I22" s="34" t="n">
        <f aca="false">IF(H22="", "", LEN(H22))</f>
        <v>54</v>
      </c>
      <c r="K22" s="35" t="str">
        <f aca="false">IF(J22="", "", B22=J22)</f>
        <v/>
      </c>
      <c r="M22" s="35" t="str">
        <f aca="false">IF(L22="", "", B22=L22)</f>
        <v/>
      </c>
      <c r="N22" s="35" t="str">
        <f aca="false">IF(L22="", "", J22=L22)</f>
        <v/>
      </c>
    </row>
    <row r="23" customFormat="false" ht="35.05" hidden="false" customHeight="false" outlineLevel="0" collapsed="false">
      <c r="A23" s="0" t="n">
        <v>21</v>
      </c>
      <c r="B23" s="0" t="str">
        <v>Рудницький Юліан Станіславович</v>
      </c>
      <c r="C23" s="39" t="str">
        <v>29.05.1979</v>
      </c>
      <c r="D23" s="34" t="str">
        <v>2900318494</v>
      </c>
      <c r="E23" s="34" t="n">
        <f aca="false">IF(D23="", "", LEN(D23))</f>
        <v>10</v>
      </c>
      <c r="F23" s="0" t="str">
        <v>АГ 366144</v>
      </c>
      <c r="G23" s="34" t="n">
        <f aca="false">IF(F23="", "", LEN(F23))</f>
        <v>9</v>
      </c>
      <c r="H23" s="0" t="str">
        <v>ВМ 345520
Бердичівським МРВ УМВС України в Житомирській області
25.04.1997</v>
      </c>
      <c r="I23" s="34" t="n">
        <f aca="false">IF(H23="", "", LEN(H23))</f>
        <v>74</v>
      </c>
      <c r="K23" s="35" t="str">
        <f aca="false">IF(J23="", "", B23=J23)</f>
        <v/>
      </c>
      <c r="M23" s="35" t="str">
        <f aca="false">IF(L23="", "", B23=L23)</f>
        <v/>
      </c>
      <c r="N23" s="35" t="str">
        <f aca="false">IF(L23="", "", J23=L23)</f>
        <v/>
      </c>
    </row>
    <row r="24" customFormat="false" ht="35.05" hidden="false" customHeight="false" outlineLevel="0" collapsed="false">
      <c r="A24" s="0" t="n">
        <v>22</v>
      </c>
      <c r="B24" s="0" t="str">
        <v>Савонік Роман Миколайович</v>
      </c>
      <c r="C24" s="39" t="str">
        <v>08.09.2000</v>
      </c>
      <c r="D24" s="34" t="str">
        <v>3677601259</v>
      </c>
      <c r="E24" s="34" t="n">
        <f aca="false">IF(D24="", "", LEN(D24))</f>
        <v>10</v>
      </c>
      <c r="F24" s="0" t="str">
        <v>АГ099249</v>
      </c>
      <c r="G24" s="34" t="n">
        <f aca="false">IF(F24="", "", LEN(F24))</f>
        <v>8</v>
      </c>
      <c r="H24" s="0" t="str">
        <v>005851456
виданий 5624
15.03.2021</v>
      </c>
      <c r="I24" s="34" t="n">
        <f aca="false">IF(H24="", "", LEN(H24))</f>
        <v>33</v>
      </c>
      <c r="K24" s="35" t="str">
        <f aca="false">IF(J24="", "", B24=J24)</f>
        <v/>
      </c>
      <c r="M24" s="35" t="str">
        <f aca="false">IF(L24="", "", B24=L24)</f>
        <v/>
      </c>
      <c r="N24" s="35" t="str">
        <f aca="false">IF(L24="", "", J24=L24)</f>
        <v/>
      </c>
    </row>
    <row r="25" customFormat="false" ht="35.05" hidden="false" customHeight="false" outlineLevel="0" collapsed="false">
      <c r="A25" s="0" t="n">
        <v>23</v>
      </c>
      <c r="B25" s="0" t="str">
        <v>Скрипниченко Віктор Едуардович</v>
      </c>
      <c r="C25" s="39" t="str">
        <v>22.04.1984</v>
      </c>
      <c r="D25" s="34" t="str">
        <v>3079300398</v>
      </c>
      <c r="E25" s="34" t="n">
        <f aca="false">IF(D25="", "", LEN(D25))</f>
        <v>10</v>
      </c>
      <c r="F25" s="0" t="str">
        <v>МО796649</v>
      </c>
      <c r="G25" s="34" t="n">
        <f aca="false">IF(F25="", "", LEN(F25))</f>
        <v>8</v>
      </c>
      <c r="H25" s="0" t="str">
        <v>НЕ778896
Соснівським РВ у м. Черкаси УДМС України в Черкаській обл.
29.07.2016</v>
      </c>
      <c r="I25" s="34" t="n">
        <f aca="false">IF(H25="", "", LEN(H25))</f>
        <v>78</v>
      </c>
      <c r="K25" s="35" t="str">
        <f aca="false">IF(J25="", "", B25=J25)</f>
        <v/>
      </c>
      <c r="M25" s="35" t="str">
        <f aca="false">IF(L25="", "", B25=L25)</f>
        <v/>
      </c>
      <c r="N25" s="35" t="str">
        <f aca="false">IF(L25="", "", J25=L25)</f>
        <v/>
      </c>
    </row>
    <row r="26" customFormat="false" ht="35.05" hidden="false" customHeight="false" outlineLevel="0" collapsed="false">
      <c r="A26" s="0" t="n">
        <v>24</v>
      </c>
      <c r="B26" s="0" t="str">
        <v>Смілянський Олександр Анатолійович</v>
      </c>
      <c r="C26" s="39" t="str">
        <v>21.04.1983</v>
      </c>
      <c r="D26" s="34" t="str">
        <v>3042618310</v>
      </c>
      <c r="E26" s="34" t="n">
        <f aca="false">IF(D26="", "", LEN(D26))</f>
        <v>10</v>
      </c>
      <c r="F26" s="0" t="str">
        <v>АГ167633</v>
      </c>
      <c r="G26" s="34" t="n">
        <f aca="false">IF(F26="", "", LEN(F26))</f>
        <v>8</v>
      </c>
      <c r="H26" s="0" t="str">
        <v>СМ353699
Вишнівським МВМ ГУ МВС України в Київській обл.
15.06.2001</v>
      </c>
      <c r="I26" s="34" t="n">
        <f aca="false">IF(H26="", "", LEN(H26))</f>
        <v>67</v>
      </c>
      <c r="K26" s="35" t="str">
        <f aca="false">IF(J26="", "", B26=J26)</f>
        <v/>
      </c>
      <c r="M26" s="35" t="str">
        <f aca="false">IF(L26="", "", B26=L26)</f>
        <v/>
      </c>
      <c r="N26" s="35" t="str">
        <f aca="false">IF(L26="", "", J26=L26)</f>
        <v/>
      </c>
    </row>
    <row r="27" customFormat="false" ht="35.05" hidden="false" customHeight="false" outlineLevel="0" collapsed="false">
      <c r="A27" s="0" t="n">
        <v>25</v>
      </c>
      <c r="B27" s="0" t="str">
        <v>Сокур Олексій Анатолійович</v>
      </c>
      <c r="C27" s="39" t="str">
        <v>11.11.1981</v>
      </c>
      <c r="D27" s="34" t="str">
        <v>2990009377</v>
      </c>
      <c r="E27" s="34" t="n">
        <f aca="false">IF(D27="", "", LEN(D27))</f>
        <v>10</v>
      </c>
      <c r="F27" s="0" t="str">
        <v>МО499026</v>
      </c>
      <c r="G27" s="34" t="n">
        <f aca="false">IF(F27="", "", LEN(F27))</f>
        <v>8</v>
      </c>
      <c r="H27" s="0" t="str">
        <v>006569609
виданий 8026
18.08.2021</v>
      </c>
      <c r="I27" s="34" t="n">
        <f aca="false">IF(H27="", "", LEN(H27))</f>
        <v>33</v>
      </c>
      <c r="K27" s="35" t="str">
        <f aca="false">IF(J27="", "", B27=J27)</f>
        <v/>
      </c>
      <c r="M27" s="35" t="str">
        <f aca="false">IF(L27="", "", B27=L27)</f>
        <v/>
      </c>
      <c r="N27" s="35" t="str">
        <f aca="false">IF(L27="", "", J27=L27)</f>
        <v/>
      </c>
    </row>
    <row r="28" customFormat="false" ht="35.05" hidden="false" customHeight="false" outlineLevel="0" collapsed="false">
      <c r="A28" s="0" t="n">
        <v>26</v>
      </c>
      <c r="B28" s="0" t="str">
        <v>Солодунов Максим Михайлович</v>
      </c>
      <c r="C28" s="39" t="str">
        <v>10.08.1999</v>
      </c>
      <c r="D28" s="34" t="str">
        <v>3638114291</v>
      </c>
      <c r="E28" s="34" t="n">
        <f aca="false">IF(D28="", "", LEN(D28))</f>
        <v>10</v>
      </c>
      <c r="F28" s="0" t="str">
        <v>АГ486441</v>
      </c>
      <c r="G28" s="34" t="n">
        <f aca="false">IF(F28="", "", LEN(F28))</f>
        <v>8</v>
      </c>
      <c r="H28" s="0" t="str">
        <v>004953242
виданий 1254
15.07.2020</v>
      </c>
      <c r="I28" s="34" t="n">
        <f aca="false">IF(H28="", "", LEN(H28))</f>
        <v>33</v>
      </c>
      <c r="K28" s="35" t="str">
        <f aca="false">IF(J28="", "", B28=J28)</f>
        <v/>
      </c>
      <c r="M28" s="35" t="str">
        <f aca="false">IF(L28="", "", B28=L28)</f>
        <v/>
      </c>
      <c r="N28" s="35" t="str">
        <f aca="false">IF(L28="", "", J28=L28)</f>
        <v/>
      </c>
    </row>
    <row r="29" customFormat="false" ht="35.05" hidden="false" customHeight="false" outlineLevel="0" collapsed="false">
      <c r="A29" s="0" t="n">
        <v>27</v>
      </c>
      <c r="B29" s="0" t="str">
        <v>Сорокін Сергій Миколайович</v>
      </c>
      <c r="C29" s="39" t="str">
        <v>22.11.1978</v>
      </c>
      <c r="D29" s="34" t="str">
        <v>2881500791</v>
      </c>
      <c r="E29" s="34" t="n">
        <f aca="false">IF(D29="", "", LEN(D29))</f>
        <v>10</v>
      </c>
      <c r="F29" s="0" t="str">
        <v>УН 0533453</v>
      </c>
      <c r="G29" s="34" t="n">
        <f aca="false">IF(F29="", "", LEN(F29))</f>
        <v>10</v>
      </c>
      <c r="H29" s="0" t="str">
        <v>ЕА 022729
Компаніївським РВ УМВС України в Кіровоградській області
26.03.1996</v>
      </c>
      <c r="I29" s="34" t="n">
        <f aca="false">IF(H29="", "", LEN(H29))</f>
        <v>77</v>
      </c>
      <c r="K29" s="35" t="str">
        <f aca="false">IF(J29="", "", B29=J29)</f>
        <v/>
      </c>
      <c r="M29" s="35" t="str">
        <f aca="false">IF(L29="", "", B29=L29)</f>
        <v/>
      </c>
      <c r="N29" s="35" t="str">
        <f aca="false">IF(L29="", "", J29=L29)</f>
        <v/>
      </c>
    </row>
    <row r="30" customFormat="false" ht="35.05" hidden="false" customHeight="false" outlineLevel="0" collapsed="false">
      <c r="A30" s="0" t="n">
        <v>28</v>
      </c>
      <c r="B30" s="0" t="str">
        <v>Циганчук Віталій Сергійович</v>
      </c>
      <c r="C30" s="39" t="str">
        <v>22.11.1980</v>
      </c>
      <c r="D30" s="34" t="str">
        <v>2954621397</v>
      </c>
      <c r="E30" s="34" t="n">
        <f aca="false">IF(D30="", "", LEN(D30))</f>
        <v>10</v>
      </c>
      <c r="F30" s="0" t="str">
        <v>АГ627734</v>
      </c>
      <c r="G30" s="34" t="n">
        <f aca="false">IF(F30="", "", LEN(F30))</f>
        <v>8</v>
      </c>
      <c r="H30" s="0" t="str">
        <v>ВН331500
Коростишівським РВ УМВС України в Житомирській обл.
22.03.2006</v>
      </c>
      <c r="I30" s="34" t="n">
        <f aca="false">IF(H30="", "", LEN(H30))</f>
        <v>71</v>
      </c>
      <c r="K30" s="35" t="str">
        <f aca="false">IF(J30="", "", B30=J30)</f>
        <v/>
      </c>
      <c r="M30" s="35" t="str">
        <f aca="false">IF(L30="", "", B30=L30)</f>
        <v/>
      </c>
      <c r="N30" s="35" t="str">
        <f aca="false">IF(L30="", "", J30=L30)</f>
        <v/>
      </c>
    </row>
    <row r="31" customFormat="false" ht="35.05" hidden="false" customHeight="false" outlineLevel="0" collapsed="false">
      <c r="A31" s="0" t="n">
        <v>29</v>
      </c>
      <c r="B31" s="0" t="str">
        <v>Черниш Ігор Миколайович</v>
      </c>
      <c r="C31" s="39" t="str">
        <v>07.11.1995</v>
      </c>
      <c r="D31" s="34" t="str">
        <v>3500906751</v>
      </c>
      <c r="E31" s="34" t="n">
        <f aca="false">IF(D31="", "", LEN(D31))</f>
        <v>10</v>
      </c>
      <c r="F31" s="0" t="str">
        <v>АГ366143</v>
      </c>
      <c r="G31" s="34" t="n">
        <f aca="false">IF(F31="", "", LEN(F31))</f>
        <v>8</v>
      </c>
      <c r="H31" s="0" t="str">
        <v>ВН549228
Бердичівським МВ УМВС України в Житомирській обл.
04.01.2012</v>
      </c>
      <c r="I31" s="34" t="n">
        <f aca="false">IF(H31="", "", LEN(H31))</f>
        <v>69</v>
      </c>
      <c r="K31" s="35" t="str">
        <f aca="false">IF(J31="", "", B31=J31)</f>
        <v/>
      </c>
      <c r="M31" s="35" t="str">
        <f aca="false">IF(L31="", "", B31=L31)</f>
        <v/>
      </c>
      <c r="N31" s="35" t="str">
        <f aca="false">IF(L31="", "", J31=L31)</f>
        <v/>
      </c>
    </row>
    <row r="32" customFormat="false" ht="35.05" hidden="false" customHeight="false" outlineLevel="0" collapsed="false">
      <c r="A32" s="0" t="n">
        <v>30</v>
      </c>
      <c r="B32" s="0" t="str">
        <v>Шефігов Дмитро Геннадійович</v>
      </c>
      <c r="C32" s="39" t="str">
        <v>29.10.1991</v>
      </c>
      <c r="D32" s="34" t="str">
        <v>3353916999</v>
      </c>
      <c r="E32" s="34" t="n">
        <f aca="false">IF(D32="", "", LEN(D32))</f>
        <v>10</v>
      </c>
      <c r="F32" s="0" t="str">
        <v>АГ 167760</v>
      </c>
      <c r="G32" s="34" t="n">
        <f aca="false">IF(F32="", "", LEN(F32))</f>
        <v>9</v>
      </c>
      <c r="H32" s="0" t="str">
        <v>004149923
7317
04.11.2019</v>
      </c>
      <c r="I32" s="34" t="n">
        <f aca="false">IF(H32="", "", LEN(H32))</f>
        <v>25</v>
      </c>
      <c r="K32" s="35" t="str">
        <f aca="false">IF(J32="", "", B32=J32)</f>
        <v/>
      </c>
      <c r="M32" s="35" t="str">
        <f aca="false">IF(L32="", "", B32=L32)</f>
        <v/>
      </c>
      <c r="N32" s="35" t="str">
        <f aca="false">IF(L32="", "", J32=L32)</f>
        <v/>
      </c>
    </row>
    <row r="33" customFormat="false" ht="35.05" hidden="false" customHeight="false" outlineLevel="0" collapsed="false">
      <c r="A33" s="0" t="n">
        <v>31</v>
      </c>
      <c r="B33" s="0" t="str">
        <v>Шпиця Віталій Олександрович</v>
      </c>
      <c r="C33" s="39" t="str">
        <v>04.07.1992</v>
      </c>
      <c r="D33" s="34" t="str">
        <v>3378812431</v>
      </c>
      <c r="E33" s="34" t="n">
        <f aca="false">IF(D33="", "", LEN(D33))</f>
        <v>10</v>
      </c>
      <c r="F33" s="0" t="str">
        <v>АГ610509</v>
      </c>
      <c r="G33" s="34" t="n">
        <f aca="false">IF(F33="", "", LEN(F33))</f>
        <v>8</v>
      </c>
      <c r="H33" s="0" t="str">
        <v>002693879
виданий 7133
13.12.2018</v>
      </c>
      <c r="I33" s="34" t="n">
        <f aca="false">IF(H33="", "", LEN(H33))</f>
        <v>33</v>
      </c>
      <c r="K33" s="35" t="str">
        <f aca="false">IF(J33="", "", B33=J33)</f>
        <v/>
      </c>
      <c r="M33" s="35" t="str">
        <f aca="false">IF(L33="", "", B33=L33)</f>
        <v/>
      </c>
      <c r="N33" s="35" t="str">
        <f aca="false">IF(L33="", "", J33=L33)</f>
        <v/>
      </c>
    </row>
    <row r="34" customFormat="false" ht="35.05" hidden="false" customHeight="false" outlineLevel="0" collapsed="false">
      <c r="A34" s="0" t="n">
        <v>32</v>
      </c>
      <c r="B34" s="0" t="str">
        <v>Щербаченко Віталій Миколайович</v>
      </c>
      <c r="C34" s="39" t="str">
        <v>02.01.1981</v>
      </c>
      <c r="D34" s="34" t="str">
        <v>2958708410</v>
      </c>
      <c r="E34" s="34" t="n">
        <f aca="false">IF(D34="", "", LEN(D34))</f>
        <v>10</v>
      </c>
      <c r="F34" s="0" t="str">
        <v>АГ592718</v>
      </c>
      <c r="G34" s="34" t="n">
        <f aca="false">IF(F34="", "", LEN(F34))</f>
        <v>8</v>
      </c>
      <c r="H34" s="0" t="str">
        <v>ЕА322039
Ленінським РВ УМВС України в Кіровоградській обл.
09.09.1997</v>
      </c>
      <c r="I34" s="34" t="n">
        <f aca="false">IF(H34="", "", LEN(H34))</f>
        <v>69</v>
      </c>
      <c r="K34" s="35" t="str">
        <f aca="false">IF(J34="", "", B34=J34)</f>
        <v/>
      </c>
      <c r="M34" s="35" t="str">
        <f aca="false">IF(L34="", "", B34=L34)</f>
        <v/>
      </c>
      <c r="N34" s="35" t="str">
        <f aca="false">IF(L34="", "", J34=L34)</f>
        <v/>
      </c>
    </row>
    <row r="35" customFormat="false" ht="35.05" hidden="false" customHeight="false" outlineLevel="0" collapsed="false">
      <c r="A35" s="0" t="n">
        <v>33</v>
      </c>
      <c r="B35" s="0" t="str">
        <v>Яценко Віктор Вікторович</v>
      </c>
      <c r="C35" s="39" t="str">
        <v>26.02.1992</v>
      </c>
      <c r="D35" s="34" t="str">
        <v>3365906996</v>
      </c>
      <c r="E35" s="34" t="n">
        <f aca="false">IF(D35="", "", LEN(D35))</f>
        <v>10</v>
      </c>
      <c r="F35" s="0" t="str">
        <v>АГ612523</v>
      </c>
      <c r="G35" s="34" t="n">
        <f aca="false">IF(F35="", "", LEN(F35))</f>
        <v>8</v>
      </c>
      <c r="H35" s="0" t="str">
        <v>НЕ567513
Черкаським РВ УМВС України в Черкаській обл.
07.05.2009</v>
      </c>
      <c r="I35" s="34" t="n">
        <f aca="false">IF(H35="", "", LEN(H35))</f>
        <v>64</v>
      </c>
      <c r="K35" s="35" t="str">
        <f aca="false">IF(J35="", "", B35=J35)</f>
        <v/>
      </c>
      <c r="M35" s="35" t="str">
        <f aca="false">IF(L35="", "", B35=L35)</f>
        <v/>
      </c>
      <c r="N35" s="35" t="str">
        <f aca="false">IF(L35="", "", J35=L35)</f>
        <v/>
      </c>
    </row>
    <row r="36" customFormat="false" ht="15" hidden="false" customHeight="false" outlineLevel="0" collapsed="false">
      <c r="A36" s="0" t="n">
        <v>1</v>
      </c>
      <c r="B36" s="0" t="str">
        <v>Алікін Ігор Валерійович</v>
      </c>
      <c r="C36" s="39" t="str">
        <v>24.11.1979</v>
      </c>
      <c r="D36" s="34" t="str">
        <v>2918214695</v>
      </c>
      <c r="E36" s="34" t="n">
        <f aca="false">IF(D36="", "", LEN(D36))</f>
        <v>10</v>
      </c>
      <c r="F36" s="0" t="str">
        <v>АГ 628967</v>
      </c>
      <c r="G36" s="34" t="n">
        <f aca="false">IF(F36="", "", LEN(F36))</f>
        <v>9</v>
      </c>
      <c r="H36" s="0" t="str">
        <v/>
      </c>
      <c r="I36" s="34" t="str">
        <f aca="false">IF(H36="", "", LEN(H36))</f>
        <v/>
      </c>
      <c r="K36" s="35" t="str">
        <f aca="false">IF(J36="", "", B36=J36)</f>
        <v/>
      </c>
      <c r="M36" s="35" t="str">
        <f aca="false">IF(L36="", "", B36=L36)</f>
        <v/>
      </c>
      <c r="N36" s="35" t="str">
        <f aca="false">IF(L36="", "", J36=L36)</f>
        <v/>
      </c>
    </row>
    <row r="37" customFormat="false" ht="35.05" hidden="false" customHeight="false" outlineLevel="0" collapsed="false">
      <c r="A37" s="0" t="n">
        <v>2</v>
      </c>
      <c r="B37" s="0" t="str">
        <v>Безверхий Микола Олександрович</v>
      </c>
      <c r="C37" s="39" t="str">
        <v>13.06.1987</v>
      </c>
      <c r="D37" s="34" t="str">
        <v>3194014372</v>
      </c>
      <c r="E37" s="34" t="n">
        <f aca="false">IF(D37="", "", LEN(D37))</f>
        <v>10</v>
      </c>
      <c r="F37" s="0" t="str">
        <v>СО 048189</v>
      </c>
      <c r="G37" s="34" t="n">
        <f aca="false">IF(F37="", "", LEN(F37))</f>
        <v>9</v>
      </c>
      <c r="H37" s="0" t="str">
        <v>НЕ 410375
Городищенським РВ УМВС України в Черкаській області
14.07.2005</v>
      </c>
      <c r="I37" s="34" t="n">
        <f aca="false">IF(H37="", "", LEN(H37))</f>
        <v>72</v>
      </c>
      <c r="K37" s="35" t="str">
        <f aca="false">IF(J37="", "", B37=J37)</f>
        <v/>
      </c>
      <c r="M37" s="35" t="str">
        <f aca="false">IF(L37="", "", B37=L37)</f>
        <v/>
      </c>
      <c r="N37" s="35" t="str">
        <f aca="false">IF(L37="", "", J37=L37)</f>
        <v/>
      </c>
    </row>
    <row r="38" customFormat="false" ht="35.05" hidden="false" customHeight="false" outlineLevel="0" collapsed="false">
      <c r="A38" s="0" t="n">
        <v>3</v>
      </c>
      <c r="B38" s="0" t="str">
        <v>Войтюк Андрій Віталійович</v>
      </c>
      <c r="C38" s="39" t="str">
        <v>25.04.1986</v>
      </c>
      <c r="D38" s="34" t="str">
        <v>3152619590</v>
      </c>
      <c r="E38" s="34" t="n">
        <f aca="false">IF(D38="", "", LEN(D38))</f>
        <v>10</v>
      </c>
      <c r="F38" s="0" t="str">
        <v>АГ480877</v>
      </c>
      <c r="G38" s="34" t="n">
        <f aca="false">IF(F38="", "", LEN(F38))</f>
        <v>8</v>
      </c>
      <c r="H38" s="0" t="str">
        <v>НВ567135
Полонським РВ УМВС України в Хмельницькій обл.
24.06.2010</v>
      </c>
      <c r="I38" s="34" t="n">
        <f aca="false">IF(H38="", "", LEN(H38))</f>
        <v>66</v>
      </c>
      <c r="K38" s="35" t="str">
        <f aca="false">IF(J38="", "", B38=J38)</f>
        <v/>
      </c>
      <c r="M38" s="35" t="str">
        <f aca="false">IF(L38="", "", B38=L38)</f>
        <v/>
      </c>
      <c r="N38" s="35" t="str">
        <f aca="false">IF(L38="", "", J38=L38)</f>
        <v/>
      </c>
    </row>
    <row r="39" customFormat="false" ht="35.05" hidden="false" customHeight="false" outlineLevel="0" collapsed="false">
      <c r="A39" s="0" t="n">
        <v>4</v>
      </c>
      <c r="B39" s="0" t="str">
        <v>Гоцький Віталій Ігорович</v>
      </c>
      <c r="C39" s="39" t="str">
        <v>05.10.1986</v>
      </c>
      <c r="D39" s="34" t="str">
        <v>3168905454</v>
      </c>
      <c r="E39" s="34" t="n">
        <f aca="false">IF(D39="", "", LEN(D39))</f>
        <v>10</v>
      </c>
      <c r="F39" s="0" t="str">
        <v>АГ366417</v>
      </c>
      <c r="G39" s="34" t="n">
        <f aca="false">IF(F39="", "", LEN(F39))</f>
        <v>8</v>
      </c>
      <c r="H39" s="0" t="str">
        <v>ВН187646
Житомирським УМВС України в Житомирській обл.
15.03.2003</v>
      </c>
      <c r="I39" s="34" t="n">
        <f aca="false">IF(H39="", "", LEN(H39))</f>
        <v>65</v>
      </c>
      <c r="K39" s="35" t="str">
        <f aca="false">IF(J39="", "", B39=J39)</f>
        <v/>
      </c>
      <c r="M39" s="35" t="str">
        <f aca="false">IF(L39="", "", B39=L39)</f>
        <v/>
      </c>
      <c r="N39" s="35" t="str">
        <f aca="false">IF(L39="", "", J39=L39)</f>
        <v/>
      </c>
    </row>
    <row r="40" customFormat="false" ht="35.05" hidden="false" customHeight="false" outlineLevel="0" collapsed="false">
      <c r="A40" s="0" t="n">
        <v>5</v>
      </c>
      <c r="B40" s="0" t="str">
        <v>Костецький Юрій Людвигович</v>
      </c>
      <c r="C40" s="39" t="str">
        <v>14.03.1970</v>
      </c>
      <c r="D40" s="34" t="str">
        <v>2564012351</v>
      </c>
      <c r="E40" s="34" t="n">
        <f aca="false">IF(D40="", "", LEN(D40))</f>
        <v>10</v>
      </c>
      <c r="F40" s="0" t="str">
        <v>НК 5831343</v>
      </c>
      <c r="G40" s="34" t="n">
        <f aca="false">IF(F40="", "", LEN(F40))</f>
        <v>10</v>
      </c>
      <c r="H40" s="0" t="str">
        <v>ВМ 149689
Корольовським РВ УМВС України в Житомирській області
06.07.1996</v>
      </c>
      <c r="I40" s="34" t="n">
        <f aca="false">IF(H40="", "", LEN(H40))</f>
        <v>73</v>
      </c>
      <c r="K40" s="35" t="str">
        <f aca="false">IF(J40="", "", B40=J40)</f>
        <v/>
      </c>
      <c r="M40" s="35" t="str">
        <f aca="false">IF(L40="", "", B40=L40)</f>
        <v/>
      </c>
      <c r="N40" s="35" t="str">
        <f aca="false">IF(L40="", "", J40=L40)</f>
        <v/>
      </c>
    </row>
    <row r="41" customFormat="false" ht="35.05" hidden="false" customHeight="false" outlineLevel="0" collapsed="false">
      <c r="A41" s="0" t="n">
        <v>6</v>
      </c>
      <c r="B41" s="0" t="str">
        <v>Кучук Вадим Володимирович</v>
      </c>
      <c r="C41" s="39" t="str">
        <v>11.04.1995</v>
      </c>
      <c r="D41" s="34" t="str">
        <v>3479910955</v>
      </c>
      <c r="E41" s="34" t="n">
        <f aca="false">IF(D41="", "", LEN(D41))</f>
        <v>10</v>
      </c>
      <c r="F41" s="0" t="str">
        <v>АГ366420</v>
      </c>
      <c r="G41" s="34" t="n">
        <f aca="false">IF(F41="", "", LEN(F41))</f>
        <v>8</v>
      </c>
      <c r="H41" s="0" t="str">
        <v>005976965
виданий 1819
15.04.2021</v>
      </c>
      <c r="I41" s="34" t="n">
        <f aca="false">IF(H41="", "", LEN(H41))</f>
        <v>33</v>
      </c>
      <c r="K41" s="35" t="str">
        <f aca="false">IF(J41="", "", B41=J41)</f>
        <v/>
      </c>
      <c r="M41" s="35" t="str">
        <f aca="false">IF(L41="", "", B41=L41)</f>
        <v/>
      </c>
      <c r="N41" s="35" t="str">
        <f aca="false">IF(L41="", "", J41=L41)</f>
        <v/>
      </c>
    </row>
    <row r="42" customFormat="false" ht="35.05" hidden="false" customHeight="false" outlineLevel="0" collapsed="false">
      <c r="A42" s="0" t="n">
        <v>7</v>
      </c>
      <c r="B42" s="0" t="str">
        <v>Мунька Роман Володимирович</v>
      </c>
      <c r="C42" s="39" t="str">
        <v>16.08.1983</v>
      </c>
      <c r="D42" s="34" t="str">
        <v>3054309631</v>
      </c>
      <c r="E42" s="34" t="n">
        <f aca="false">IF(D42="", "", LEN(D42))</f>
        <v>10</v>
      </c>
      <c r="F42" s="0" t="str">
        <v>АВ225895</v>
      </c>
      <c r="G42" s="34" t="n">
        <f aca="false">IF(F42="", "", LEN(F42))</f>
        <v>8</v>
      </c>
      <c r="H42" s="0" t="str">
        <v>НС766448
Чорнобаївським РВ УМВС України в Черкаській обл.
27.12.1999</v>
      </c>
      <c r="I42" s="34" t="n">
        <f aca="false">IF(H42="", "", LEN(H42))</f>
        <v>68</v>
      </c>
      <c r="K42" s="35" t="str">
        <f aca="false">IF(J42="", "", B42=J42)</f>
        <v/>
      </c>
      <c r="M42" s="35" t="str">
        <f aca="false">IF(L42="", "", B42=L42)</f>
        <v/>
      </c>
      <c r="N42" s="35" t="str">
        <f aca="false">IF(L42="", "", J42=L42)</f>
        <v/>
      </c>
    </row>
    <row r="43" customFormat="false" ht="35.05" hidden="false" customHeight="false" outlineLevel="0" collapsed="false">
      <c r="A43" s="0" t="n">
        <v>8</v>
      </c>
      <c r="B43" s="0" t="str">
        <v>Пахар В'ячеслав Володимирович</v>
      </c>
      <c r="C43" s="39" t="str">
        <v>08.02.1993</v>
      </c>
      <c r="D43" s="34" t="str">
        <v>3400701510</v>
      </c>
      <c r="E43" s="34" t="n">
        <f aca="false">IF(D43="", "", LEN(D43))</f>
        <v>10</v>
      </c>
      <c r="F43" s="0" t="str">
        <v>АГ 480945</v>
      </c>
      <c r="G43" s="34" t="n">
        <f aca="false">IF(F43="", "", LEN(F43))</f>
        <v>9</v>
      </c>
      <c r="H43" s="0" t="str">
        <v>009039058
6831
18.04.2023</v>
      </c>
      <c r="I43" s="34" t="n">
        <f aca="false">IF(H43="", "", LEN(H43))</f>
        <v>25</v>
      </c>
      <c r="K43" s="35" t="str">
        <f aca="false">IF(J43="", "", B43=J43)</f>
        <v/>
      </c>
      <c r="M43" s="35" t="str">
        <f aca="false">IF(L43="", "", B43=L43)</f>
        <v/>
      </c>
      <c r="N43" s="35" t="str">
        <f aca="false">IF(L43="", "", J43=L43)</f>
        <v/>
      </c>
    </row>
    <row r="44" customFormat="false" ht="35.05" hidden="false" customHeight="false" outlineLevel="0" collapsed="false">
      <c r="A44" s="0" t="n">
        <v>9</v>
      </c>
      <c r="B44" s="0" t="str">
        <v>Петрончак Артем Васильович</v>
      </c>
      <c r="C44" s="39" t="str">
        <v>15.03.1991</v>
      </c>
      <c r="D44" s="34" t="str">
        <v>3331115897</v>
      </c>
      <c r="E44" s="34" t="n">
        <f aca="false">IF(D44="", "", LEN(D44))</f>
        <v>10</v>
      </c>
      <c r="F44" s="0" t="str">
        <v>АГ 362785</v>
      </c>
      <c r="G44" s="34" t="n">
        <f aca="false">IF(F44="", "", LEN(F44))</f>
        <v>9</v>
      </c>
      <c r="H44" s="0" t="str">
        <v>008955311
1814
30.03.2023</v>
      </c>
      <c r="I44" s="34" t="n">
        <f aca="false">IF(H44="", "", LEN(H44))</f>
        <v>25</v>
      </c>
      <c r="K44" s="35" t="str">
        <f aca="false">IF(J44="", "", B44=J44)</f>
        <v/>
      </c>
      <c r="M44" s="35" t="str">
        <f aca="false">IF(L44="", "", B44=L44)</f>
        <v/>
      </c>
      <c r="N44" s="35" t="str">
        <f aca="false">IF(L44="", "", J44=L44)</f>
        <v/>
      </c>
    </row>
    <row r="45" customFormat="false" ht="35.05" hidden="false" customHeight="false" outlineLevel="0" collapsed="false">
      <c r="A45" s="0" t="n">
        <v>10</v>
      </c>
      <c r="B45" s="0" t="str">
        <v>Прокопенко Андрій Петрович</v>
      </c>
      <c r="C45" s="39" t="str">
        <v>21.07.1977</v>
      </c>
      <c r="D45" s="34" t="str">
        <v>2832606796</v>
      </c>
      <c r="E45" s="34" t="n">
        <f aca="false">IF(D45="", "", LEN(D45))</f>
        <v>10</v>
      </c>
      <c r="F45" s="0" t="str">
        <v>АГ366418</v>
      </c>
      <c r="G45" s="34" t="n">
        <f aca="false">IF(F45="", "", LEN(F45))</f>
        <v>8</v>
      </c>
      <c r="H45" s="0" t="str">
        <v>ВН535829
Корольовським РВ УМВС України в Житомирській обл.
31.08.2011</v>
      </c>
      <c r="I45" s="34" t="n">
        <f aca="false">IF(H45="", "", LEN(H45))</f>
        <v>69</v>
      </c>
      <c r="K45" s="35" t="str">
        <f aca="false">IF(J45="", "", B45=J45)</f>
        <v/>
      </c>
      <c r="M45" s="35" t="str">
        <f aca="false">IF(L45="", "", B45=L45)</f>
        <v/>
      </c>
      <c r="N45" s="35" t="str">
        <f aca="false">IF(L45="", "", J45=L45)</f>
        <v/>
      </c>
    </row>
    <row r="46" customFormat="false" ht="35.05" hidden="false" customHeight="false" outlineLevel="0" collapsed="false">
      <c r="A46" s="0" t="n">
        <v>11</v>
      </c>
      <c r="B46" s="0" t="str">
        <v>Цьома Олександр Михайлович</v>
      </c>
      <c r="C46" s="39" t="str">
        <v>28.01.1997</v>
      </c>
      <c r="D46" s="34" t="str">
        <v>3545704096</v>
      </c>
      <c r="E46" s="34" t="n">
        <f aca="false">IF(D46="", "", LEN(D46))</f>
        <v>10</v>
      </c>
      <c r="F46" s="0" t="str">
        <v>АГ165880</v>
      </c>
      <c r="G46" s="34" t="n">
        <f aca="false">IF(F46="", "", LEN(F46))</f>
        <v>8</v>
      </c>
      <c r="H46" s="0" t="str">
        <v>008411323
виданий 3214
02.11.2022</v>
      </c>
      <c r="I46" s="34" t="n">
        <f aca="false">IF(H46="", "", LEN(H46))</f>
        <v>33</v>
      </c>
      <c r="K46" s="35" t="str">
        <f aca="false">IF(J46="", "", B46=J46)</f>
        <v/>
      </c>
      <c r="M46" s="35" t="str">
        <f aca="false">IF(L46="", "", B46=L46)</f>
        <v/>
      </c>
      <c r="N46" s="35" t="str">
        <f aca="false">IF(L46="", "", J46=L46)</f>
        <v/>
      </c>
    </row>
    <row r="47" customFormat="false" ht="35.05" hidden="false" customHeight="false" outlineLevel="0" collapsed="false">
      <c r="A47" s="0" t="n">
        <v>12</v>
      </c>
      <c r="B47" s="0" t="str">
        <v>Юрко Руслан Анатолійович</v>
      </c>
      <c r="C47" s="39" t="str">
        <v>27.09.2000</v>
      </c>
      <c r="D47" s="34" t="str">
        <v>3679503693</v>
      </c>
      <c r="E47" s="34" t="n">
        <f aca="false">IF(D47="", "", LEN(D47))</f>
        <v>10</v>
      </c>
      <c r="F47" s="0" t="str">
        <v>АГ 165901</v>
      </c>
      <c r="G47" s="34" t="n">
        <f aca="false">IF(F47="", "", LEN(F47))</f>
        <v>9</v>
      </c>
      <c r="H47" s="0" t="str">
        <v>000194229
3210
28.10.2016</v>
      </c>
      <c r="I47" s="34" t="n">
        <f aca="false">IF(H47="", "", LEN(H47))</f>
        <v>25</v>
      </c>
      <c r="K47" s="35" t="str">
        <f aca="false">IF(J47="", "", B47=J47)</f>
        <v/>
      </c>
      <c r="M47" s="35" t="str">
        <f aca="false">IF(L47="", "", B47=L47)</f>
        <v/>
      </c>
      <c r="N47" s="35" t="str">
        <f aca="false">IF(L47="", "", J47=L47)</f>
        <v/>
      </c>
    </row>
    <row r="48" customFormat="false" ht="35.05" hidden="false" customHeight="false" outlineLevel="0" collapsed="false">
      <c r="A48" s="0" t="n">
        <v>13</v>
      </c>
      <c r="B48" s="0" t="str">
        <v>Андрійченко Павло Валентинович</v>
      </c>
      <c r="C48" s="39" t="str">
        <v>18.08.1998</v>
      </c>
      <c r="D48" s="34" t="str">
        <v>3602408693</v>
      </c>
      <c r="E48" s="34" t="n">
        <f aca="false">IF(D48="", "", LEN(D48))</f>
        <v>10</v>
      </c>
      <c r="F48" s="0" t="str">
        <v>АГ 486424</v>
      </c>
      <c r="G48" s="34" t="n">
        <f aca="false">IF(F48="", "", LEN(F48))</f>
        <v>9</v>
      </c>
      <c r="H48" s="0" t="str">
        <v>005078601
0537
13.08.2020</v>
      </c>
      <c r="I48" s="34" t="n">
        <f aca="false">IF(H48="", "", LEN(H48))</f>
        <v>25</v>
      </c>
      <c r="K48" s="35" t="str">
        <f aca="false">IF(J48="", "", B48=J48)</f>
        <v/>
      </c>
      <c r="M48" s="35" t="str">
        <f aca="false">IF(L48="", "", B48=L48)</f>
        <v/>
      </c>
      <c r="N48" s="35" t="str">
        <f aca="false">IF(L48="", "", J48=L48)</f>
        <v/>
      </c>
    </row>
    <row r="49" customFormat="false" ht="23.85" hidden="false" customHeight="false" outlineLevel="0" collapsed="false">
      <c r="A49" s="0" t="n">
        <v>14</v>
      </c>
      <c r="B49" s="0" t="str">
        <v>Бєднов Максим Олександрович</v>
      </c>
      <c r="C49" s="39" t="str">
        <v>16.12.1986</v>
      </c>
      <c r="D49" s="34" t="str">
        <v>3176100554</v>
      </c>
      <c r="E49" s="34" t="n">
        <f aca="false">IF(D49="", "", LEN(D49))</f>
        <v>10</v>
      </c>
      <c r="F49" s="0" t="str">
        <v>АГ 167772</v>
      </c>
      <c r="G49" s="34" t="n">
        <f aca="false">IF(F49="", "", LEN(F49))</f>
        <v>9</v>
      </c>
      <c r="H49" s="0" t="str">
        <v>МР 062996
Каховським УМВС України в Херсонський в Херсонській області</v>
      </c>
      <c r="I49" s="34" t="n">
        <f aca="false">IF(H49="", "", LEN(H49))</f>
        <v>69</v>
      </c>
      <c r="K49" s="35" t="str">
        <f aca="false">IF(J49="", "", B49=J49)</f>
        <v/>
      </c>
      <c r="M49" s="35" t="str">
        <f aca="false">IF(L49="", "", B49=L49)</f>
        <v/>
      </c>
      <c r="N49" s="35" t="str">
        <f aca="false">IF(L49="", "", J49=L49)</f>
        <v/>
      </c>
    </row>
    <row r="50" customFormat="false" ht="35.05" hidden="false" customHeight="false" outlineLevel="0" collapsed="false">
      <c r="A50" s="0" t="n">
        <v>15</v>
      </c>
      <c r="B50" s="0" t="str">
        <v>Бойко Денис Андрійович</v>
      </c>
      <c r="C50" s="39" t="str">
        <v>26.05.1993</v>
      </c>
      <c r="D50" s="34" t="str">
        <v>3411407798</v>
      </c>
      <c r="E50" s="34" t="n">
        <f aca="false">IF(D50="", "", LEN(D50))</f>
        <v>10</v>
      </c>
      <c r="F50" s="0" t="str">
        <v>АГ167778</v>
      </c>
      <c r="G50" s="34" t="n">
        <f aca="false">IF(F50="", "", LEN(F50))</f>
        <v>8</v>
      </c>
      <c r="H50" s="0" t="str">
        <v>008274037
2619
28.09.2022</v>
      </c>
      <c r="I50" s="34" t="n">
        <f aca="false">IF(H50="", "", LEN(H50))</f>
        <v>25</v>
      </c>
      <c r="K50" s="35" t="str">
        <f aca="false">IF(J50="", "", B50=J50)</f>
        <v/>
      </c>
      <c r="M50" s="35" t="str">
        <f aca="false">IF(L50="", "", B50=L50)</f>
        <v/>
      </c>
      <c r="N50" s="35" t="str">
        <f aca="false">IF(L50="", "", J50=L50)</f>
        <v/>
      </c>
    </row>
    <row r="51" customFormat="false" ht="15" hidden="false" customHeight="false" outlineLevel="0" collapsed="false">
      <c r="A51" s="0" t="n">
        <v>16</v>
      </c>
      <c r="B51" s="0" t="str">
        <v>Василишин Михайло Васильович</v>
      </c>
      <c r="C51" s="39" t="str">
        <v>25.11.1979</v>
      </c>
      <c r="D51" s="34" t="str">
        <v>2918303531</v>
      </c>
      <c r="E51" s="34" t="n">
        <f aca="false">IF(D51="", "", LEN(D51))</f>
        <v>10</v>
      </c>
      <c r="F51" s="0" t="str">
        <v>АВ 880534</v>
      </c>
      <c r="G51" s="34" t="n">
        <f aca="false">IF(F51="", "", LEN(F51))</f>
        <v>9</v>
      </c>
      <c r="H51" s="0" t="str">
        <v>нема</v>
      </c>
      <c r="I51" s="34" t="n">
        <f aca="false">IF(H51="", "", LEN(H51))</f>
        <v>4</v>
      </c>
      <c r="K51" s="35" t="str">
        <f aca="false">IF(J51="", "", B51=J51)</f>
        <v/>
      </c>
      <c r="M51" s="35" t="str">
        <f aca="false">IF(L51="", "", B51=L51)</f>
        <v/>
      </c>
      <c r="N51" s="35" t="str">
        <f aca="false">IF(L51="", "", J51=L51)</f>
        <v/>
      </c>
    </row>
    <row r="52" customFormat="false" ht="35.05" hidden="false" customHeight="false" outlineLevel="0" collapsed="false">
      <c r="A52" s="0" t="n">
        <v>17</v>
      </c>
      <c r="B52" s="0" t="str">
        <v>Вісленко Володимир Васильович</v>
      </c>
      <c r="C52" s="39" t="str">
        <v>03.02.1977</v>
      </c>
      <c r="D52" s="34" t="str">
        <v>2815801251</v>
      </c>
      <c r="E52" s="34" t="n">
        <f aca="false">IF(D52="", "", LEN(D52))</f>
        <v>10</v>
      </c>
      <c r="F52" s="0" t="str">
        <v>АГ 167783</v>
      </c>
      <c r="G52" s="34" t="n">
        <f aca="false">IF(F52="", "", LEN(F52))</f>
        <v>9</v>
      </c>
      <c r="H52" s="0" t="str">
        <v>007932334
3215
20.07.2022</v>
      </c>
      <c r="I52" s="34" t="n">
        <f aca="false">IF(H52="", "", LEN(H52))</f>
        <v>25</v>
      </c>
      <c r="K52" s="35" t="str">
        <f aca="false">IF(J52="", "", B52=J52)</f>
        <v/>
      </c>
      <c r="M52" s="35" t="str">
        <f aca="false">IF(L52="", "", B52=L52)</f>
        <v/>
      </c>
      <c r="N52" s="35" t="str">
        <f aca="false">IF(L52="", "", J52=L52)</f>
        <v/>
      </c>
    </row>
    <row r="53" customFormat="false" ht="15" hidden="false" customHeight="false" outlineLevel="0" collapsed="false">
      <c r="A53" s="0" t="n">
        <v>18</v>
      </c>
      <c r="B53" s="0" t="str">
        <v>Войтюк Олександр Михайлович</v>
      </c>
      <c r="C53" s="39" t="str">
        <v>19.08.1986</v>
      </c>
      <c r="D53" s="34" t="str">
        <v>3164222753</v>
      </c>
      <c r="E53" s="34" t="n">
        <f aca="false">IF(D53="", "", LEN(D53))</f>
        <v>10</v>
      </c>
      <c r="F53" s="0" t="str">
        <v>СО 286017</v>
      </c>
      <c r="G53" s="34" t="n">
        <f aca="false">IF(F53="", "", LEN(F53))</f>
        <v>9</v>
      </c>
      <c r="H53" s="0" t="str">
        <v>СМ 548889</v>
      </c>
      <c r="I53" s="34" t="n">
        <f aca="false">IF(H53="", "", LEN(H53))</f>
        <v>9</v>
      </c>
      <c r="K53" s="35" t="str">
        <f aca="false">IF(J53="", "", B53=J53)</f>
        <v/>
      </c>
      <c r="M53" s="35" t="str">
        <f aca="false">IF(L53="", "", B53=L53)</f>
        <v/>
      </c>
      <c r="N53" s="35" t="str">
        <f aca="false">IF(L53="", "", J53=L53)</f>
        <v/>
      </c>
    </row>
    <row r="54" customFormat="false" ht="35.05" hidden="false" customHeight="false" outlineLevel="0" collapsed="false">
      <c r="A54" s="0" t="n">
        <v>19</v>
      </c>
      <c r="B54" s="0" t="str">
        <v>Волковінський Анатолій Васильович</v>
      </c>
      <c r="C54" s="39" t="str">
        <v>16.03.1995</v>
      </c>
      <c r="D54" s="34" t="str">
        <v>3477301797</v>
      </c>
      <c r="E54" s="34" t="n">
        <f aca="false">IF(D54="", "", LEN(D54))</f>
        <v>10</v>
      </c>
      <c r="F54" s="0" t="str">
        <v>АГ 402715</v>
      </c>
      <c r="G54" s="34" t="n">
        <f aca="false">IF(F54="", "", LEN(F54))</f>
        <v>9</v>
      </c>
      <c r="H54" s="0" t="str">
        <v>АВ 943951
Тульчинським РВ УМВС УКР в Вінницькій обл
13.05.2011</v>
      </c>
      <c r="I54" s="34" t="n">
        <f aca="false">IF(H54="", "", LEN(H54))</f>
        <v>62</v>
      </c>
      <c r="K54" s="35" t="str">
        <f aca="false">IF(J54="", "", B54=J54)</f>
        <v/>
      </c>
      <c r="M54" s="35" t="str">
        <f aca="false">IF(L54="", "", B54=L54)</f>
        <v/>
      </c>
      <c r="N54" s="35" t="str">
        <f aca="false">IF(L54="", "", J54=L54)</f>
        <v/>
      </c>
    </row>
    <row r="55" customFormat="false" ht="15" hidden="false" customHeight="false" outlineLevel="0" collapsed="false">
      <c r="A55" s="0" t="n">
        <v>20</v>
      </c>
      <c r="B55" s="0" t="str">
        <v>Воловенко Андрій Володимирович</v>
      </c>
      <c r="C55" s="39" t="str">
        <v>23.06.1995</v>
      </c>
      <c r="D55" s="34" t="str">
        <v>3487211117</v>
      </c>
      <c r="E55" s="34" t="n">
        <f aca="false">IF(D55="", "", LEN(D55))</f>
        <v>10</v>
      </c>
      <c r="F55" s="0" t="str">
        <v>АВ 160801</v>
      </c>
      <c r="G55" s="34" t="n">
        <f aca="false">IF(F55="", "", LEN(F55))</f>
        <v>9</v>
      </c>
      <c r="H55" s="0" t="str">
        <v>СТ 291623</v>
      </c>
      <c r="I55" s="34" t="n">
        <f aca="false">IF(H55="", "", LEN(H55))</f>
        <v>9</v>
      </c>
      <c r="K55" s="35" t="str">
        <f aca="false">IF(J55="", "", B55=J55)</f>
        <v/>
      </c>
      <c r="M55" s="35" t="str">
        <f aca="false">IF(L55="", "", B55=L55)</f>
        <v/>
      </c>
      <c r="N55" s="35" t="str">
        <f aca="false">IF(L55="", "", J55=L55)</f>
        <v/>
      </c>
    </row>
    <row r="56" customFormat="false" ht="35.05" hidden="false" customHeight="false" outlineLevel="0" collapsed="false">
      <c r="A56" s="0" t="n">
        <v>21</v>
      </c>
      <c r="B56" s="0" t="str">
        <v>Головатий Сергій Васильович</v>
      </c>
      <c r="C56" s="39" t="str">
        <v>04.12.1992</v>
      </c>
      <c r="D56" s="34" t="str">
        <v>3394102933</v>
      </c>
      <c r="E56" s="34" t="n">
        <f aca="false">IF(D56="", "", LEN(D56))</f>
        <v>10</v>
      </c>
      <c r="F56" s="0" t="str">
        <v>АВ 880532</v>
      </c>
      <c r="G56" s="34" t="n">
        <f aca="false">IF(F56="", "", LEN(F56))</f>
        <v>9</v>
      </c>
      <c r="H56" s="0" t="str">
        <v>003558204
6126
05.07.2019</v>
      </c>
      <c r="I56" s="34" t="n">
        <f aca="false">IF(H56="", "", LEN(H56))</f>
        <v>25</v>
      </c>
      <c r="K56" s="35" t="str">
        <f aca="false">IF(J56="", "", B56=J56)</f>
        <v/>
      </c>
      <c r="M56" s="35" t="str">
        <f aca="false">IF(L56="", "", B56=L56)</f>
        <v/>
      </c>
      <c r="N56" s="35" t="str">
        <f aca="false">IF(L56="", "", J56=L56)</f>
        <v/>
      </c>
    </row>
    <row r="57" customFormat="false" ht="35.05" hidden="false" customHeight="false" outlineLevel="0" collapsed="false">
      <c r="A57" s="0" t="n">
        <v>22</v>
      </c>
      <c r="B57" s="0" t="str">
        <v>Горецький Олександр Пилипович</v>
      </c>
      <c r="C57" s="39" t="str">
        <v>27.09.1985</v>
      </c>
      <c r="D57" s="34" t="str">
        <v>3131608255</v>
      </c>
      <c r="E57" s="34" t="n">
        <f aca="false">IF(D57="", "", LEN(D57))</f>
        <v>10</v>
      </c>
      <c r="F57" s="0" t="str">
        <v>АГ 577740</v>
      </c>
      <c r="G57" s="34" t="n">
        <f aca="false">IF(F57="", "", LEN(F57))</f>
        <v>9</v>
      </c>
      <c r="H57" s="0" t="str">
        <v>ЕВ 370503
Кіровським РВ у м.Кіровограді УДМС України в Кіровоградській області
08.10.2014</v>
      </c>
      <c r="I57" s="34" t="n">
        <f aca="false">IF(H57="", "", LEN(H57))</f>
        <v>89</v>
      </c>
      <c r="K57" s="35" t="str">
        <f aca="false">IF(J57="", "", B57=J57)</f>
        <v/>
      </c>
      <c r="M57" s="35" t="str">
        <f aca="false">IF(L57="", "", B57=L57)</f>
        <v/>
      </c>
      <c r="N57" s="35" t="str">
        <f aca="false">IF(L57="", "", J57=L57)</f>
        <v/>
      </c>
    </row>
    <row r="58" customFormat="false" ht="15" hidden="false" customHeight="false" outlineLevel="0" collapsed="false">
      <c r="A58" s="0" t="n">
        <v>23</v>
      </c>
      <c r="B58" s="0" t="str">
        <v>Динька Дмитро Олександрович</v>
      </c>
      <c r="C58" s="39" t="str">
        <v>12.04.1987</v>
      </c>
      <c r="D58" s="34" t="str">
        <v>3187819071</v>
      </c>
      <c r="E58" s="34" t="n">
        <f aca="false">IF(D58="", "", LEN(D58))</f>
        <v>10</v>
      </c>
      <c r="F58" s="0" t="str">
        <v>АГ 167785</v>
      </c>
      <c r="G58" s="34" t="n">
        <f aca="false">IF(F58="", "", LEN(F58))</f>
        <v>9</v>
      </c>
      <c r="H58" s="0" t="str">
        <v>СМ 591555</v>
      </c>
      <c r="I58" s="34" t="n">
        <f aca="false">IF(H58="", "", LEN(H58))</f>
        <v>9</v>
      </c>
      <c r="K58" s="35" t="str">
        <f aca="false">IF(J58="", "", B58=J58)</f>
        <v/>
      </c>
      <c r="M58" s="35" t="str">
        <f aca="false">IF(L58="", "", B58=L58)</f>
        <v/>
      </c>
      <c r="N58" s="35" t="str">
        <f aca="false">IF(L58="", "", J58=L58)</f>
        <v/>
      </c>
    </row>
    <row r="59" customFormat="false" ht="35.05" hidden="false" customHeight="false" outlineLevel="0" collapsed="false">
      <c r="A59" s="0" t="n">
        <v>24</v>
      </c>
      <c r="B59" s="0" t="str">
        <v>Клейноцький Станіслав Олександрович</v>
      </c>
      <c r="C59" s="39" t="str">
        <v>18.12.1980</v>
      </c>
      <c r="D59" s="34" t="str">
        <v>2957208377</v>
      </c>
      <c r="E59" s="34" t="n">
        <f aca="false">IF(D59="", "", LEN(D59))</f>
        <v>10</v>
      </c>
      <c r="F59" s="0" t="str">
        <v>АГ 164078</v>
      </c>
      <c r="G59" s="34" t="n">
        <f aca="false">IF(F59="", "", LEN(F59))</f>
        <v>9</v>
      </c>
      <c r="H59" s="0" t="str">
        <v>НК 513279
Борзнянським РВ УМВС УКР в Чернігівській обл
15.08.1998</v>
      </c>
      <c r="I59" s="34" t="n">
        <f aca="false">IF(H59="", "", LEN(H59))</f>
        <v>65</v>
      </c>
      <c r="K59" s="35" t="str">
        <f aca="false">IF(J59="", "", B59=J59)</f>
        <v/>
      </c>
      <c r="M59" s="35" t="str">
        <f aca="false">IF(L59="", "", B59=L59)</f>
        <v/>
      </c>
      <c r="N59" s="35" t="str">
        <f aca="false">IF(L59="", "", J59=L59)</f>
        <v/>
      </c>
    </row>
    <row r="60" customFormat="false" ht="35.05" hidden="false" customHeight="false" outlineLevel="0" collapsed="false">
      <c r="A60" s="0" t="n">
        <v>25</v>
      </c>
      <c r="B60" s="0" t="str">
        <v>Козин Юрій Олександрович</v>
      </c>
      <c r="C60" s="39" t="str">
        <v>17.09.1979</v>
      </c>
      <c r="D60" s="34" t="str">
        <v>2911408755</v>
      </c>
      <c r="E60" s="34" t="n">
        <f aca="false">IF(D60="", "", LEN(D60))</f>
        <v>10</v>
      </c>
      <c r="F60" s="0" t="str">
        <v>АГ 592276</v>
      </c>
      <c r="G60" s="34" t="n">
        <f aca="false">IF(F60="", "", LEN(F60))</f>
        <v>9</v>
      </c>
      <c r="H60" s="0" t="str">
        <v>ЕА 016530
Олексадрійським РВ УМВС України в Кіровоградській області
24.11.1995</v>
      </c>
      <c r="I60" s="34" t="n">
        <f aca="false">IF(H60="", "", LEN(H60))</f>
        <v>78</v>
      </c>
      <c r="K60" s="35" t="str">
        <f aca="false">IF(J60="", "", B60=J60)</f>
        <v/>
      </c>
      <c r="M60" s="35" t="str">
        <f aca="false">IF(L60="", "", B60=L60)</f>
        <v/>
      </c>
      <c r="N60" s="35" t="str">
        <f aca="false">IF(L60="", "", J60=L60)</f>
        <v/>
      </c>
    </row>
    <row r="61" customFormat="false" ht="15" hidden="false" customHeight="false" outlineLevel="0" collapsed="false">
      <c r="A61" s="0" t="n">
        <v>26</v>
      </c>
      <c r="B61" s="0" t="str">
        <v>Козловський Ростислав Миколайович</v>
      </c>
      <c r="C61" s="39" t="str">
        <v>29.04.2000</v>
      </c>
      <c r="D61" s="34" t="str">
        <v>3664403611</v>
      </c>
      <c r="E61" s="34" t="n">
        <f aca="false">IF(D61="", "", LEN(D61))</f>
        <v>10</v>
      </c>
      <c r="F61" s="0" t="str">
        <v>АГ 479314</v>
      </c>
      <c r="G61" s="34" t="n">
        <f aca="false">IF(F61="", "", LEN(F61))</f>
        <v>9</v>
      </c>
      <c r="H61" s="0" t="str">
        <v>0001655685</v>
      </c>
      <c r="I61" s="34" t="n">
        <f aca="false">IF(H61="", "", LEN(H61))</f>
        <v>10</v>
      </c>
      <c r="K61" s="35" t="str">
        <f aca="false">IF(J61="", "", B61=J61)</f>
        <v/>
      </c>
      <c r="M61" s="35" t="str">
        <f aca="false">IF(L61="", "", B61=L61)</f>
        <v/>
      </c>
      <c r="N61" s="35" t="str">
        <f aca="false">IF(L61="", "", J61=L61)</f>
        <v/>
      </c>
    </row>
    <row r="62" customFormat="false" ht="35.05" hidden="false" customHeight="false" outlineLevel="0" collapsed="false">
      <c r="A62" s="0" t="n">
        <v>27</v>
      </c>
      <c r="B62" s="0" t="str">
        <v>Костінський Володимир Володимирович</v>
      </c>
      <c r="C62" s="39" t="str">
        <v>05.04.1992</v>
      </c>
      <c r="D62" s="34" t="str">
        <v>3369812610</v>
      </c>
      <c r="E62" s="34" t="n">
        <f aca="false">IF(D62="", "", LEN(D62))</f>
        <v>10</v>
      </c>
      <c r="F62" s="0" t="str">
        <v>АГ 481576</v>
      </c>
      <c r="G62" s="34" t="n">
        <f aca="false">IF(F62="", "", LEN(F62))</f>
        <v>9</v>
      </c>
      <c r="H62" s="0" t="str">
        <v>001048052
6829
05.10.2017</v>
      </c>
      <c r="I62" s="34" t="n">
        <f aca="false">IF(H62="", "", LEN(H62))</f>
        <v>25</v>
      </c>
      <c r="K62" s="35" t="str">
        <f aca="false">IF(J62="", "", B62=J62)</f>
        <v/>
      </c>
      <c r="M62" s="35" t="str">
        <f aca="false">IF(L62="", "", B62=L62)</f>
        <v/>
      </c>
      <c r="N62" s="35" t="str">
        <f aca="false">IF(L62="", "", J62=L62)</f>
        <v/>
      </c>
    </row>
    <row r="63" customFormat="false" ht="35.05" hidden="false" customHeight="false" outlineLevel="0" collapsed="false">
      <c r="A63" s="0" t="n">
        <v>28</v>
      </c>
      <c r="B63" s="0" t="str">
        <v>Косюк Максим Васильович</v>
      </c>
      <c r="C63" s="39" t="str">
        <v>09.06.1997</v>
      </c>
      <c r="D63" s="34" t="str">
        <v>3558904199</v>
      </c>
      <c r="E63" s="34" t="n">
        <f aca="false">IF(D63="", "", LEN(D63))</f>
        <v>10</v>
      </c>
      <c r="F63" s="0" t="str">
        <v>АГ 482084</v>
      </c>
      <c r="G63" s="34" t="n">
        <f aca="false">IF(F63="", "", LEN(F63))</f>
        <v>9</v>
      </c>
      <c r="H63" s="0" t="str">
        <v>007937871
6826
21.07.2022</v>
      </c>
      <c r="I63" s="34" t="n">
        <f aca="false">IF(H63="", "", LEN(H63))</f>
        <v>25</v>
      </c>
      <c r="K63" s="35" t="str">
        <f aca="false">IF(J63="", "", B63=J63)</f>
        <v/>
      </c>
      <c r="M63" s="35" t="str">
        <f aca="false">IF(L63="", "", B63=L63)</f>
        <v/>
      </c>
      <c r="N63" s="35" t="str">
        <f aca="false">IF(L63="", "", J63=L63)</f>
        <v/>
      </c>
    </row>
    <row r="64" customFormat="false" ht="35.05" hidden="false" customHeight="false" outlineLevel="0" collapsed="false">
      <c r="A64" s="0" t="n">
        <v>29</v>
      </c>
      <c r="B64" s="0" t="str">
        <v>Котович Ігор Миколайович</v>
      </c>
      <c r="C64" s="39" t="str">
        <v>06.03.1985</v>
      </c>
      <c r="D64" s="34" t="str">
        <v>3111109159</v>
      </c>
      <c r="E64" s="34" t="n">
        <f aca="false">IF(D64="", "", LEN(D64))</f>
        <v>10</v>
      </c>
      <c r="F64" s="0" t="str">
        <v>АГ 167781</v>
      </c>
      <c r="G64" s="34" t="n">
        <f aca="false">IF(F64="", "", LEN(F64))</f>
        <v>9</v>
      </c>
      <c r="H64" s="0" t="str">
        <v>НВ 166561
Нетішинським МВ УМВСУ в Хмельницькій області
23.11.2002</v>
      </c>
      <c r="I64" s="34" t="n">
        <f aca="false">IF(H64="", "", LEN(H64))</f>
        <v>65</v>
      </c>
      <c r="K64" s="35" t="str">
        <f aca="false">IF(J64="", "", B64=J64)</f>
        <v/>
      </c>
      <c r="M64" s="35" t="str">
        <f aca="false">IF(L64="", "", B64=L64)</f>
        <v/>
      </c>
      <c r="N64" s="35" t="str">
        <f aca="false">IF(L64="", "", J64=L64)</f>
        <v/>
      </c>
    </row>
    <row r="65" customFormat="false" ht="35.05" hidden="false" customHeight="false" outlineLevel="0" collapsed="false">
      <c r="A65" s="0" t="n">
        <v>30</v>
      </c>
      <c r="B65" s="0" t="str">
        <v>Крутяк Василь Васильович</v>
      </c>
      <c r="C65" s="39" t="str">
        <v>04.04.1999</v>
      </c>
      <c r="D65" s="34" t="str">
        <v>3625310233</v>
      </c>
      <c r="E65" s="34" t="n">
        <f aca="false">IF(D65="", "", LEN(D65))</f>
        <v>10</v>
      </c>
      <c r="F65" s="0" t="str">
        <v>АГ 487402</v>
      </c>
      <c r="G65" s="34" t="n">
        <f aca="false">IF(F65="", "", LEN(F65))</f>
        <v>9</v>
      </c>
      <c r="H65" s="0" t="str">
        <v>КЛ 104702
Бродівським РС ГУДМС України у Львівській області
25.11.2015</v>
      </c>
      <c r="I65" s="34" t="n">
        <f aca="false">IF(H65="", "", LEN(H65))</f>
        <v>70</v>
      </c>
      <c r="K65" s="35" t="str">
        <f aca="false">IF(J65="", "", B65=J65)</f>
        <v/>
      </c>
      <c r="M65" s="35" t="str">
        <f aca="false">IF(L65="", "", B65=L65)</f>
        <v/>
      </c>
      <c r="N65" s="35" t="str">
        <f aca="false">IF(L65="", "", J65=L65)</f>
        <v/>
      </c>
    </row>
    <row r="66" customFormat="false" ht="15" hidden="false" customHeight="false" outlineLevel="0" collapsed="false">
      <c r="A66" s="0" t="n">
        <v>31</v>
      </c>
      <c r="B66" s="0" t="str">
        <v>Купрієнко Дмитро Олександрович</v>
      </c>
      <c r="C66" s="39" t="str">
        <v>14.04.1989</v>
      </c>
      <c r="D66" s="34" t="str">
        <v>3261109132</v>
      </c>
      <c r="E66" s="34" t="n">
        <f aca="false">IF(D66="", "", LEN(D66))</f>
        <v>10</v>
      </c>
      <c r="F66" s="0" t="str">
        <v>АВ 896060</v>
      </c>
      <c r="G66" s="34" t="n">
        <f aca="false">IF(F66="", "", LEN(F66))</f>
        <v>9</v>
      </c>
      <c r="H66" s="0" t="str">
        <v>011131886</v>
      </c>
      <c r="I66" s="34" t="n">
        <f aca="false">IF(H66="", "", LEN(H66))</f>
        <v>9</v>
      </c>
      <c r="K66" s="35" t="str">
        <f aca="false">IF(J66="", "", B66=J66)</f>
        <v/>
      </c>
      <c r="M66" s="35" t="str">
        <f aca="false">IF(L66="", "", B66=L66)</f>
        <v/>
      </c>
      <c r="N66" s="35" t="str">
        <f aca="false">IF(L66="", "", J66=L66)</f>
        <v/>
      </c>
    </row>
    <row r="67" customFormat="false" ht="35.05" hidden="false" customHeight="false" outlineLevel="0" collapsed="false">
      <c r="A67" s="0" t="n">
        <v>32</v>
      </c>
      <c r="B67" s="0" t="str">
        <v>Левицький Сергій Леонідович</v>
      </c>
      <c r="C67" s="39" t="str">
        <v>13.08.1984</v>
      </c>
      <c r="D67" s="34" t="str">
        <v>3090604558</v>
      </c>
      <c r="E67" s="34" t="n">
        <f aca="false">IF(D67="", "", LEN(D67))</f>
        <v>10</v>
      </c>
      <c r="F67" s="0" t="str">
        <v>АГ 481580</v>
      </c>
      <c r="G67" s="34" t="n">
        <f aca="false">IF(F67="", "", LEN(F67))</f>
        <v>9</v>
      </c>
      <c r="H67" s="0" t="str">
        <v>НВ 011065
Кам'янець-Подільським МВ УМВСУ в Хмельницькій області
04.08.2001</v>
      </c>
      <c r="I67" s="34" t="n">
        <f aca="false">IF(H67="", "", LEN(H67))</f>
        <v>74</v>
      </c>
      <c r="K67" s="35" t="str">
        <f aca="false">IF(J67="", "", B67=J67)</f>
        <v/>
      </c>
      <c r="M67" s="35" t="str">
        <f aca="false">IF(L67="", "", B67=L67)</f>
        <v/>
      </c>
      <c r="N67" s="35" t="str">
        <f aca="false">IF(L67="", "", J67=L67)</f>
        <v/>
      </c>
    </row>
    <row r="68" customFormat="false" ht="23.85" hidden="false" customHeight="false" outlineLevel="0" collapsed="false">
      <c r="A68" s="0" t="n">
        <v>33</v>
      </c>
      <c r="B68" s="0" t="str">
        <v>Лисак Олександр Васильович</v>
      </c>
      <c r="C68" s="39" t="str">
        <v>02.07.1985</v>
      </c>
      <c r="D68" s="34" t="str">
        <v>3122923910</v>
      </c>
      <c r="E68" s="34" t="n">
        <f aca="false">IF(D68="", "", LEN(D68))</f>
        <v>10</v>
      </c>
      <c r="F68" s="0" t="str">
        <v>МО 694295</v>
      </c>
      <c r="G68" s="34" t="n">
        <f aca="false">IF(F68="", "", LEN(F68))</f>
        <v>9</v>
      </c>
      <c r="H68" s="0" t="str">
        <v>НА 972233
Новоушиицьким РВ УМВС України в Хмельницькій області</v>
      </c>
      <c r="I68" s="34" t="n">
        <f aca="false">IF(H68="", "", LEN(H68))</f>
        <v>62</v>
      </c>
      <c r="K68" s="35" t="str">
        <f aca="false">IF(J68="", "", B68=J68)</f>
        <v/>
      </c>
      <c r="M68" s="35" t="str">
        <f aca="false">IF(L68="", "", B68=L68)</f>
        <v/>
      </c>
      <c r="N68" s="35" t="str">
        <f aca="false">IF(L68="", "", J68=L68)</f>
        <v/>
      </c>
    </row>
    <row r="69" customFormat="false" ht="35.05" hidden="false" customHeight="false" outlineLevel="0" collapsed="false">
      <c r="A69" s="0" t="n">
        <v>34</v>
      </c>
      <c r="B69" s="0" t="str">
        <v>Лукацький Сергій Олександрович</v>
      </c>
      <c r="C69" s="39" t="str">
        <v>19.03.1993</v>
      </c>
      <c r="D69" s="34" t="str">
        <v>3404600859</v>
      </c>
      <c r="E69" s="34" t="n">
        <f aca="false">IF(D69="", "", LEN(D69))</f>
        <v>10</v>
      </c>
      <c r="F69" s="0" t="str">
        <v>АГ 480868</v>
      </c>
      <c r="G69" s="34" t="n">
        <f aca="false">IF(F69="", "", LEN(F69))</f>
        <v>9</v>
      </c>
      <c r="H69" s="0" t="str">
        <v>004664533
5614
04.03.2020</v>
      </c>
      <c r="I69" s="34" t="n">
        <f aca="false">IF(H69="", "", LEN(H69))</f>
        <v>25</v>
      </c>
      <c r="K69" s="35" t="str">
        <f aca="false">IF(J69="", "", B69=J69)</f>
        <v/>
      </c>
      <c r="M69" s="35" t="str">
        <f aca="false">IF(L69="", "", B69=L69)</f>
        <v/>
      </c>
      <c r="N69" s="35" t="str">
        <f aca="false">IF(L69="", "", J69=L69)</f>
        <v/>
      </c>
    </row>
    <row r="70" customFormat="false" ht="15" hidden="false" customHeight="false" outlineLevel="0" collapsed="false">
      <c r="A70" s="0" t="n">
        <v>35</v>
      </c>
      <c r="B70" s="0" t="str">
        <v>Луценко Денис Васильович</v>
      </c>
      <c r="C70" s="39" t="str">
        <v>03.03.1988</v>
      </c>
      <c r="D70" s="34" t="str">
        <v>3220405355</v>
      </c>
      <c r="E70" s="34" t="n">
        <f aca="false">IF(D70="", "", LEN(D70))</f>
        <v>10</v>
      </c>
      <c r="F70" s="0" t="str">
        <v>АГ 486664</v>
      </c>
      <c r="G70" s="34" t="n">
        <f aca="false">IF(F70="", "", LEN(F70))</f>
        <v>9</v>
      </c>
      <c r="H70" s="0" t="str">
        <v>003378575</v>
      </c>
      <c r="I70" s="34" t="n">
        <f aca="false">IF(H70="", "", LEN(H70))</f>
        <v>9</v>
      </c>
      <c r="K70" s="35" t="str">
        <f aca="false">IF(J70="", "", B70=J70)</f>
        <v/>
      </c>
      <c r="M70" s="35" t="str">
        <f aca="false">IF(L70="", "", B70=L70)</f>
        <v/>
      </c>
      <c r="N70" s="35" t="str">
        <f aca="false">IF(L70="", "", J70=L70)</f>
        <v/>
      </c>
    </row>
    <row r="71" customFormat="false" ht="35.05" hidden="false" customHeight="false" outlineLevel="0" collapsed="false">
      <c r="A71" s="0" t="n">
        <v>36</v>
      </c>
      <c r="B71" s="0" t="str">
        <v>Луценко Юрій Георгійович</v>
      </c>
      <c r="C71" s="39" t="str">
        <v>17.06.1983</v>
      </c>
      <c r="D71" s="34" t="str">
        <v>3048321613</v>
      </c>
      <c r="E71" s="34" t="n">
        <f aca="false">IF(D71="", "", LEN(D71))</f>
        <v>10</v>
      </c>
      <c r="F71" s="0" t="str">
        <v>АГ 366422</v>
      </c>
      <c r="G71" s="34" t="n">
        <f aca="false">IF(F71="", "", LEN(F71))</f>
        <v>9</v>
      </c>
      <c r="H71" s="0" t="str">
        <v>ВН 405396
Житомирським МВ УМВС України в Житомирській області
15.12.2007</v>
      </c>
      <c r="I71" s="34" t="n">
        <f aca="false">IF(H71="", "", LEN(H71))</f>
        <v>72</v>
      </c>
      <c r="K71" s="35" t="str">
        <f aca="false">IF(J71="", "", B71=J71)</f>
        <v/>
      </c>
      <c r="M71" s="35" t="str">
        <f aca="false">IF(L71="", "", B71=L71)</f>
        <v/>
      </c>
      <c r="N71" s="35" t="str">
        <f aca="false">IF(L71="", "", J71=L71)</f>
        <v/>
      </c>
    </row>
    <row r="72" customFormat="false" ht="35.05" hidden="false" customHeight="false" outlineLevel="0" collapsed="false">
      <c r="A72" s="0" t="n">
        <v>37</v>
      </c>
      <c r="B72" s="0" t="str">
        <v>Мазурек Сергій Карпович</v>
      </c>
      <c r="C72" s="39" t="str">
        <v>09.10.1983</v>
      </c>
      <c r="D72" s="34" t="str">
        <v>3059723633</v>
      </c>
      <c r="E72" s="34" t="n">
        <f aca="false">IF(D72="", "", LEN(D72))</f>
        <v>10</v>
      </c>
      <c r="F72" s="0" t="str">
        <v>АГ 479312</v>
      </c>
      <c r="G72" s="34" t="n">
        <f aca="false">IF(F72="", "", LEN(F72))</f>
        <v>9</v>
      </c>
      <c r="H72" s="0" t="str">
        <v>НА 939120
Хмельницьким МВ УМВС УКР в Хмельницькій обл
7.03.2001</v>
      </c>
      <c r="I72" s="34" t="n">
        <f aca="false">IF(H72="", "", LEN(H72))</f>
        <v>63</v>
      </c>
      <c r="K72" s="35" t="str">
        <f aca="false">IF(J72="", "", B72=J72)</f>
        <v/>
      </c>
      <c r="M72" s="35" t="str">
        <f aca="false">IF(L72="", "", B72=L72)</f>
        <v/>
      </c>
      <c r="N72" s="35" t="str">
        <f aca="false">IF(L72="", "", J72=L72)</f>
        <v/>
      </c>
    </row>
    <row r="73" customFormat="false" ht="35.05" hidden="false" customHeight="false" outlineLevel="0" collapsed="false">
      <c r="A73" s="0" t="n">
        <v>38</v>
      </c>
      <c r="B73" s="0" t="str">
        <v>Малюта Дмитро Павлович</v>
      </c>
      <c r="C73" s="39" t="str">
        <v>22.06.1991</v>
      </c>
      <c r="D73" s="34" t="str">
        <v>3341018851</v>
      </c>
      <c r="E73" s="34" t="n">
        <f aca="false">IF(D73="", "", LEN(D73))</f>
        <v>10</v>
      </c>
      <c r="F73" s="0" t="str">
        <v>АГ 592350</v>
      </c>
      <c r="G73" s="34" t="n">
        <f aca="false">IF(F73="", "", LEN(F73))</f>
        <v>9</v>
      </c>
      <c r="H73" s="0" t="str">
        <v>ЕВ 167397
Гайворонським УМВс УКР в Кіровоградській обл
27.07.2007</v>
      </c>
      <c r="I73" s="34" t="n">
        <f aca="false">IF(H73="", "", LEN(H73))</f>
        <v>65</v>
      </c>
      <c r="K73" s="35" t="str">
        <f aca="false">IF(J73="", "", B73=J73)</f>
        <v/>
      </c>
      <c r="M73" s="35" t="str">
        <f aca="false">IF(L73="", "", B73=L73)</f>
        <v/>
      </c>
      <c r="N73" s="35" t="str">
        <f aca="false">IF(L73="", "", J73=L73)</f>
        <v/>
      </c>
    </row>
    <row r="74" customFormat="false" ht="35.05" hidden="false" customHeight="false" outlineLevel="0" collapsed="false">
      <c r="A74" s="0" t="n">
        <v>39</v>
      </c>
      <c r="B74" s="0" t="str">
        <v>Милостивий Андрій Вікторович</v>
      </c>
      <c r="C74" s="39" t="str">
        <v>07.12.1983</v>
      </c>
      <c r="D74" s="34" t="str">
        <v>3065617915</v>
      </c>
      <c r="E74" s="34" t="n">
        <f aca="false">IF(D74="", "", LEN(D74))</f>
        <v>10</v>
      </c>
      <c r="F74" s="0" t="str">
        <v>АГ 627748</v>
      </c>
      <c r="G74" s="34" t="n">
        <f aca="false">IF(F74="", "", LEN(F74))</f>
        <v>9</v>
      </c>
      <c r="H74" s="0" t="str">
        <v>ВН 066442
Житомирським МВ УМВС УКР в Житомирській обл
29.01.2002</v>
      </c>
      <c r="I74" s="34" t="n">
        <f aca="false">IF(H74="", "", LEN(H74))</f>
        <v>64</v>
      </c>
      <c r="K74" s="35" t="str">
        <f aca="false">IF(J74="", "", B74=J74)</f>
        <v/>
      </c>
      <c r="M74" s="35" t="str">
        <f aca="false">IF(L74="", "", B74=L74)</f>
        <v/>
      </c>
      <c r="N74" s="35" t="str">
        <f aca="false">IF(L74="", "", J74=L74)</f>
        <v/>
      </c>
    </row>
    <row r="75" customFormat="false" ht="15" hidden="false" customHeight="false" outlineLevel="0" collapsed="false">
      <c r="A75" s="0" t="n">
        <v>40</v>
      </c>
      <c r="B75" s="0" t="str">
        <v>Муха Сергій Васильович</v>
      </c>
      <c r="C75" s="39" t="str">
        <v>14.08.1990</v>
      </c>
      <c r="D75" s="34" t="str">
        <v>3309823452</v>
      </c>
      <c r="E75" s="34" t="n">
        <f aca="false">IF(D75="", "", LEN(D75))</f>
        <v>10</v>
      </c>
      <c r="F75" s="0" t="str">
        <v>АГ 486404</v>
      </c>
      <c r="G75" s="34" t="n">
        <f aca="false">IF(F75="", "", LEN(F75))</f>
        <v>9</v>
      </c>
      <c r="H75" s="0" t="str">
        <v/>
      </c>
      <c r="I75" s="34" t="str">
        <f aca="false">IF(H75="", "", LEN(H75))</f>
        <v/>
      </c>
      <c r="K75" s="35" t="str">
        <f aca="false">IF(J75="", "", B75=J75)</f>
        <v/>
      </c>
      <c r="M75" s="35" t="str">
        <f aca="false">IF(L75="", "", B75=L75)</f>
        <v/>
      </c>
      <c r="N75" s="35" t="str">
        <f aca="false">IF(L75="", "", J75=L75)</f>
        <v/>
      </c>
    </row>
    <row r="76" customFormat="false" ht="35.05" hidden="false" customHeight="false" outlineLevel="0" collapsed="false">
      <c r="A76" s="0" t="n">
        <v>41</v>
      </c>
      <c r="B76" s="0" t="str">
        <v>Назарко Степан Юрійович</v>
      </c>
      <c r="C76" s="39" t="str">
        <v>23.12.1998</v>
      </c>
      <c r="D76" s="34" t="str">
        <v>3615107378</v>
      </c>
      <c r="E76" s="34" t="n">
        <f aca="false">IF(D76="", "", LEN(D76))</f>
        <v>10</v>
      </c>
      <c r="F76" s="0" t="str">
        <v>АВ 880530</v>
      </c>
      <c r="G76" s="34" t="n">
        <f aca="false">IF(F76="", "", LEN(F76))</f>
        <v>9</v>
      </c>
      <c r="H76" s="0" t="str">
        <v>НЮ 351587
Тернопільським РС УДМС УКР в Тернопліьській обл
11.03.2015</v>
      </c>
      <c r="I76" s="34" t="n">
        <f aca="false">IF(H76="", "", LEN(H76))</f>
        <v>68</v>
      </c>
      <c r="K76" s="35" t="str">
        <f aca="false">IF(J76="", "", B76=J76)</f>
        <v/>
      </c>
      <c r="M76" s="35" t="str">
        <f aca="false">IF(L76="", "", B76=L76)</f>
        <v/>
      </c>
      <c r="N76" s="35" t="str">
        <f aca="false">IF(L76="", "", J76=L76)</f>
        <v/>
      </c>
    </row>
    <row r="77" customFormat="false" ht="35.05" hidden="false" customHeight="false" outlineLevel="0" collapsed="false">
      <c r="A77" s="0" t="n">
        <v>42</v>
      </c>
      <c r="B77" s="0" t="str">
        <v>Оторубчак Руслан Михайлович</v>
      </c>
      <c r="C77" s="39" t="str">
        <v>16.02.1980</v>
      </c>
      <c r="D77" s="34" t="str">
        <v>2926620513</v>
      </c>
      <c r="E77" s="34" t="n">
        <f aca="false">IF(D77="", "", LEN(D77))</f>
        <v>10</v>
      </c>
      <c r="F77" s="0" t="str">
        <v>АГ 481579</v>
      </c>
      <c r="G77" s="34" t="n">
        <f aca="false">IF(F77="", "", LEN(F77))</f>
        <v>9</v>
      </c>
      <c r="H77" s="0" t="str">
        <v>008359111
6819
19.10.2022</v>
      </c>
      <c r="I77" s="34" t="n">
        <f aca="false">IF(H77="", "", LEN(H77))</f>
        <v>25</v>
      </c>
      <c r="K77" s="35" t="str">
        <f aca="false">IF(J77="", "", B77=J77)</f>
        <v/>
      </c>
      <c r="M77" s="35" t="str">
        <f aca="false">IF(L77="", "", B77=L77)</f>
        <v/>
      </c>
      <c r="N77" s="35" t="str">
        <f aca="false">IF(L77="", "", J77=L77)</f>
        <v/>
      </c>
    </row>
    <row r="78" customFormat="false" ht="35.05" hidden="false" customHeight="false" outlineLevel="0" collapsed="false">
      <c r="A78" s="0" t="n">
        <v>43</v>
      </c>
      <c r="B78" s="0" t="str">
        <v>Підкалюк Руслан Анатолійович</v>
      </c>
      <c r="C78" s="39" t="str">
        <v>24.08.1989</v>
      </c>
      <c r="D78" s="34" t="str">
        <v>3274308517</v>
      </c>
      <c r="E78" s="34" t="n">
        <f aca="false">IF(D78="", "", LEN(D78))</f>
        <v>10</v>
      </c>
      <c r="F78" s="0" t="str">
        <v>АГ480920</v>
      </c>
      <c r="G78" s="34" t="n">
        <f aca="false">IF(F78="", "", LEN(F78))</f>
        <v>8</v>
      </c>
      <c r="H78" s="0" t="str">
        <v>НВ 388217
Волочиським РВ УМВС України в Хмельницькій області
29.12.2005</v>
      </c>
      <c r="I78" s="34" t="n">
        <f aca="false">IF(H78="", "", LEN(H78))</f>
        <v>71</v>
      </c>
      <c r="K78" s="35" t="str">
        <f aca="false">IF(J78="", "", B78=J78)</f>
        <v/>
      </c>
      <c r="M78" s="35" t="str">
        <f aca="false">IF(L78="", "", B78=L78)</f>
        <v/>
      </c>
      <c r="N78" s="35" t="str">
        <f aca="false">IF(L78="", "", J78=L78)</f>
        <v/>
      </c>
    </row>
    <row r="79" customFormat="false" ht="35.05" hidden="false" customHeight="false" outlineLevel="0" collapsed="false">
      <c r="A79" s="0" t="n">
        <v>44</v>
      </c>
      <c r="B79" s="0" t="str">
        <v>Рижов Сергій Юрійович</v>
      </c>
      <c r="C79" s="39" t="str">
        <v>18.08.1981</v>
      </c>
      <c r="D79" s="34" t="str">
        <v>2981504535</v>
      </c>
      <c r="E79" s="34" t="n">
        <f aca="false">IF(D79="", "", LEN(D79))</f>
        <v>10</v>
      </c>
      <c r="F79" s="0" t="str">
        <v>МО 448645</v>
      </c>
      <c r="G79" s="34" t="n">
        <f aca="false">IF(F79="", "", LEN(F79))</f>
        <v>9</v>
      </c>
      <c r="H79" s="0" t="str">
        <v>НА 329590
Шепетівським РВ УМВС УКР в Хмельницькій  обл
10.10.1997</v>
      </c>
      <c r="I79" s="34" t="n">
        <f aca="false">IF(H79="", "", LEN(H79))</f>
        <v>65</v>
      </c>
      <c r="K79" s="35" t="str">
        <f aca="false">IF(J79="", "", B79=J79)</f>
        <v/>
      </c>
      <c r="M79" s="35" t="str">
        <f aca="false">IF(L79="", "", B79=L79)</f>
        <v/>
      </c>
      <c r="N79" s="35" t="str">
        <f aca="false">IF(L79="", "", J79=L79)</f>
        <v/>
      </c>
    </row>
    <row r="80" customFormat="false" ht="35.05" hidden="false" customHeight="false" outlineLevel="0" collapsed="false">
      <c r="A80" s="0" t="n">
        <v>45</v>
      </c>
      <c r="B80" s="0" t="str">
        <v>Романишен Олег Леонідович</v>
      </c>
      <c r="C80" s="39" t="str">
        <v>12.09.1983</v>
      </c>
      <c r="D80" s="34" t="str">
        <v>3057015973</v>
      </c>
      <c r="E80" s="34" t="n">
        <f aca="false">IF(D80="", "", LEN(D80))</f>
        <v>10</v>
      </c>
      <c r="F80" s="0" t="str">
        <v>АГ 482076</v>
      </c>
      <c r="G80" s="34" t="n">
        <f aca="false">IF(F80="", "", LEN(F80))</f>
        <v>9</v>
      </c>
      <c r="H80" s="0" t="str">
        <v>004184035
6833
11.11.2019</v>
      </c>
      <c r="I80" s="34" t="n">
        <f aca="false">IF(H80="", "", LEN(H80))</f>
        <v>25</v>
      </c>
      <c r="K80" s="35" t="str">
        <f aca="false">IF(J80="", "", B80=J80)</f>
        <v/>
      </c>
      <c r="M80" s="35" t="str">
        <f aca="false">IF(L80="", "", B80=L80)</f>
        <v/>
      </c>
      <c r="N80" s="35" t="str">
        <f aca="false">IF(L80="", "", J80=L80)</f>
        <v/>
      </c>
    </row>
    <row r="81" customFormat="false" ht="15" hidden="false" customHeight="false" outlineLevel="0" collapsed="false">
      <c r="A81" s="0" t="n">
        <v>46</v>
      </c>
      <c r="B81" s="0" t="str">
        <v>Романчук Богдан Володимирович</v>
      </c>
      <c r="C81" s="39" t="str">
        <v>28.10.1991</v>
      </c>
      <c r="D81" s="34" t="str">
        <v>3353812918</v>
      </c>
      <c r="E81" s="34" t="n">
        <f aca="false">IF(D81="", "", LEN(D81))</f>
        <v>10</v>
      </c>
      <c r="F81" s="0" t="str">
        <v>АГ 366421</v>
      </c>
      <c r="G81" s="34" t="n">
        <f aca="false">IF(F81="", "", LEN(F81))</f>
        <v>9</v>
      </c>
      <c r="H81" s="0" t="str">
        <v>ВН 414374</v>
      </c>
      <c r="I81" s="34" t="n">
        <f aca="false">IF(H81="", "", LEN(H81))</f>
        <v>9</v>
      </c>
      <c r="K81" s="35" t="str">
        <f aca="false">IF(J81="", "", B81=J81)</f>
        <v/>
      </c>
      <c r="M81" s="35" t="str">
        <f aca="false">IF(L81="", "", B81=L81)</f>
        <v/>
      </c>
      <c r="N81" s="35" t="str">
        <f aca="false">IF(L81="", "", J81=L81)</f>
        <v/>
      </c>
    </row>
    <row r="82" customFormat="false" ht="35.05" hidden="false" customHeight="false" outlineLevel="0" collapsed="false">
      <c r="A82" s="0" t="n">
        <v>47</v>
      </c>
      <c r="B82" s="0" t="str">
        <v>Романюк Сергій Дмитрович</v>
      </c>
      <c r="C82" s="39" t="str">
        <v>11.11.1983</v>
      </c>
      <c r="D82" s="34" t="str">
        <v>3063021953</v>
      </c>
      <c r="E82" s="34" t="n">
        <f aca="false">IF(D82="", "", LEN(D82))</f>
        <v>10</v>
      </c>
      <c r="F82" s="0" t="str">
        <v>АГ 486425</v>
      </c>
      <c r="G82" s="34" t="n">
        <f aca="false">IF(F82="", "", LEN(F82))</f>
        <v>9</v>
      </c>
      <c r="H82" s="0" t="str">
        <v>АВ 176925
Хмільницьким МРВ УМВС УКР в Вінницькій обл
07.10.2000</v>
      </c>
      <c r="I82" s="34" t="n">
        <f aca="false">IF(H82="", "", LEN(H82))</f>
        <v>63</v>
      </c>
      <c r="K82" s="35" t="str">
        <f aca="false">IF(J82="", "", B82=J82)</f>
        <v/>
      </c>
      <c r="M82" s="35" t="str">
        <f aca="false">IF(L82="", "", B82=L82)</f>
        <v/>
      </c>
      <c r="N82" s="35" t="str">
        <f aca="false">IF(L82="", "", J82=L82)</f>
        <v/>
      </c>
    </row>
    <row r="83" customFormat="false" ht="35.05" hidden="false" customHeight="false" outlineLevel="0" collapsed="false">
      <c r="A83" s="0" t="n">
        <v>48</v>
      </c>
      <c r="B83" s="0" t="str">
        <v>Русняк Денис Олександрович</v>
      </c>
      <c r="C83" s="39" t="str">
        <v>04.10.1979</v>
      </c>
      <c r="D83" s="34" t="str">
        <v>2913121536</v>
      </c>
      <c r="E83" s="34" t="n">
        <f aca="false">IF(D83="", "", LEN(D83))</f>
        <v>10</v>
      </c>
      <c r="F83" s="0" t="str">
        <v>АГ 592268</v>
      </c>
      <c r="G83" s="34" t="n">
        <f aca="false">IF(F83="", "", LEN(F83))</f>
        <v>9</v>
      </c>
      <c r="H83" s="0" t="str">
        <v>ЕВ 027297
Світловодським МРВ УМВС УКР в Кіровоградській обл
03.12.2003</v>
      </c>
      <c r="I83" s="34" t="n">
        <f aca="false">IF(H83="", "", LEN(H83))</f>
        <v>70</v>
      </c>
      <c r="K83" s="35" t="str">
        <f aca="false">IF(J83="", "", B83=J83)</f>
        <v/>
      </c>
      <c r="M83" s="35" t="str">
        <f aca="false">IF(L83="", "", B83=L83)</f>
        <v/>
      </c>
      <c r="N83" s="35" t="str">
        <f aca="false">IF(L83="", "", J83=L83)</f>
        <v/>
      </c>
    </row>
    <row r="84" customFormat="false" ht="15" hidden="false" customHeight="false" outlineLevel="0" collapsed="false">
      <c r="A84" s="0" t="n">
        <v>49</v>
      </c>
      <c r="B84" s="0" t="str">
        <v>Самотуга Михайло Володимирович</v>
      </c>
      <c r="C84" s="39" t="str">
        <v>21.11.1980</v>
      </c>
      <c r="D84" s="34" t="str">
        <v>2954514536</v>
      </c>
      <c r="E84" s="34" t="n">
        <f aca="false">IF(D84="", "", LEN(D84))</f>
        <v>10</v>
      </c>
      <c r="F84" s="0" t="str">
        <v>МО 027794</v>
      </c>
      <c r="G84" s="34" t="n">
        <f aca="false">IF(F84="", "", LEN(F84))</f>
        <v>9</v>
      </c>
      <c r="H84" s="0" t="str">
        <v/>
      </c>
      <c r="I84" s="34" t="str">
        <f aca="false">IF(H84="", "", LEN(H84))</f>
        <v/>
      </c>
      <c r="K84" s="35" t="str">
        <f aca="false">IF(J84="", "", B84=J84)</f>
        <v/>
      </c>
      <c r="M84" s="35" t="str">
        <f aca="false">IF(L84="", "", B84=L84)</f>
        <v/>
      </c>
      <c r="N84" s="35" t="str">
        <f aca="false">IF(L84="", "", J84=L84)</f>
        <v/>
      </c>
    </row>
    <row r="85" customFormat="false" ht="35.05" hidden="false" customHeight="false" outlineLevel="0" collapsed="false">
      <c r="A85" s="0" t="n">
        <v>50</v>
      </c>
      <c r="B85" s="0" t="str">
        <v>Сміщук Віктор Дмитрович</v>
      </c>
      <c r="C85" s="39" t="str">
        <v>24.11.1984</v>
      </c>
      <c r="D85" s="34" t="str">
        <v>3100923652</v>
      </c>
      <c r="E85" s="34" t="n">
        <f aca="false">IF(D85="", "", LEN(D85))</f>
        <v>10</v>
      </c>
      <c r="F85" s="0" t="str">
        <v>АГ 366423</v>
      </c>
      <c r="G85" s="34" t="n">
        <f aca="false">IF(F85="", "", LEN(F85))</f>
        <v>9</v>
      </c>
      <c r="H85" s="0" t="str">
        <v>ВН 338589
Житомирським МВ УМВС України в Житомирській області
23.03.2006</v>
      </c>
      <c r="I85" s="34" t="n">
        <f aca="false">IF(H85="", "", LEN(H85))</f>
        <v>72</v>
      </c>
      <c r="K85" s="35" t="str">
        <f aca="false">IF(J85="", "", B85=J85)</f>
        <v/>
      </c>
      <c r="M85" s="35" t="str">
        <f aca="false">IF(L85="", "", B85=L85)</f>
        <v/>
      </c>
      <c r="N85" s="35" t="str">
        <f aca="false">IF(L85="", "", J85=L85)</f>
        <v/>
      </c>
    </row>
    <row r="86" customFormat="false" ht="15" hidden="false" customHeight="false" outlineLevel="0" collapsed="false">
      <c r="A86" s="0" t="n">
        <v>51</v>
      </c>
      <c r="B86" s="0" t="str">
        <v>Стельмах Михайло Михайлович</v>
      </c>
      <c r="C86" s="39" t="str">
        <v>22.01.1993</v>
      </c>
      <c r="D86" s="34" t="str">
        <v>3399003156</v>
      </c>
      <c r="E86" s="34" t="n">
        <f aca="false">IF(D86="", "", LEN(D86))</f>
        <v>10</v>
      </c>
      <c r="F86" s="0" t="str">
        <v>АГ 170195</v>
      </c>
      <c r="G86" s="34" t="n">
        <f aca="false">IF(F86="", "", LEN(F86))</f>
        <v>9</v>
      </c>
      <c r="H86" s="0" t="str">
        <v/>
      </c>
      <c r="I86" s="34" t="str">
        <f aca="false">IF(H86="", "", LEN(H86))</f>
        <v/>
      </c>
      <c r="K86" s="35" t="str">
        <f aca="false">IF(J86="", "", B86=J86)</f>
        <v/>
      </c>
      <c r="M86" s="35" t="str">
        <f aca="false">IF(L86="", "", B86=L86)</f>
        <v/>
      </c>
      <c r="N86" s="35" t="str">
        <f aca="false">IF(L86="", "", J86=L86)</f>
        <v/>
      </c>
    </row>
    <row r="87" customFormat="false" ht="35.05" hidden="false" customHeight="false" outlineLevel="0" collapsed="false">
      <c r="A87" s="0" t="n">
        <v>52</v>
      </c>
      <c r="B87" s="0" t="str">
        <v>Стефанів Олег Володимирович</v>
      </c>
      <c r="C87" s="39" t="str">
        <v>03.07.1988</v>
      </c>
      <c r="D87" s="34" t="str">
        <v>3232600875</v>
      </c>
      <c r="E87" s="34" t="n">
        <f aca="false">IF(D87="", "", LEN(D87))</f>
        <v>10</v>
      </c>
      <c r="F87" s="0" t="str">
        <v>АВ 880533</v>
      </c>
      <c r="G87" s="34" t="n">
        <f aca="false">IF(F87="", "", LEN(F87))</f>
        <v>9</v>
      </c>
      <c r="H87" s="0" t="str">
        <v>НЮ 042406
Тернопільським РВ УМВС УКР в Тернопільській обл
14.04.2005</v>
      </c>
      <c r="I87" s="34" t="n">
        <f aca="false">IF(H87="", "", LEN(H87))</f>
        <v>68</v>
      </c>
      <c r="K87" s="35" t="str">
        <f aca="false">IF(J87="", "", B87=J87)</f>
        <v/>
      </c>
      <c r="M87" s="35" t="str">
        <f aca="false">IF(L87="", "", B87=L87)</f>
        <v/>
      </c>
      <c r="N87" s="35" t="str">
        <f aca="false">IF(L87="", "", J87=L87)</f>
        <v/>
      </c>
    </row>
    <row r="88" customFormat="false" ht="15" hidden="false" customHeight="false" outlineLevel="0" collapsed="false">
      <c r="A88" s="0" t="n">
        <v>53</v>
      </c>
      <c r="B88" s="0" t="str">
        <v>Ткаченко Петро Миколайович</v>
      </c>
      <c r="C88" s="39" t="str">
        <v>27.08.1981</v>
      </c>
      <c r="D88" s="34" t="str">
        <v>2982413970</v>
      </c>
      <c r="E88" s="34" t="n">
        <f aca="false">IF(D88="", "", LEN(D88))</f>
        <v>10</v>
      </c>
      <c r="F88" s="0" t="str">
        <v>АГ 164123</v>
      </c>
      <c r="G88" s="34" t="n">
        <f aca="false">IF(F88="", "", LEN(F88))</f>
        <v>9</v>
      </c>
      <c r="H88" s="0" t="str">
        <v/>
      </c>
      <c r="I88" s="34" t="str">
        <f aca="false">IF(H88="", "", LEN(H88))</f>
        <v/>
      </c>
      <c r="K88" s="35" t="str">
        <f aca="false">IF(J88="", "", B88=J88)</f>
        <v/>
      </c>
      <c r="M88" s="35" t="str">
        <f aca="false">IF(L88="", "", B88=L88)</f>
        <v/>
      </c>
      <c r="N88" s="35" t="str">
        <f aca="false">IF(L88="", "", J88=L88)</f>
        <v/>
      </c>
    </row>
    <row r="89" customFormat="false" ht="15" hidden="false" customHeight="false" outlineLevel="0" collapsed="false">
      <c r="A89" s="0" t="n">
        <v>54</v>
      </c>
      <c r="B89" s="0" t="str">
        <v>Хоружий Олександр Олександрович</v>
      </c>
      <c r="C89" s="39" t="str">
        <v>16.05.1979</v>
      </c>
      <c r="D89" s="34" t="str">
        <v>2899015972</v>
      </c>
      <c r="E89" s="34" t="n">
        <f aca="false">IF(D89="", "", LEN(D89))</f>
        <v>10</v>
      </c>
      <c r="F89" s="0" t="str">
        <v>АГ 167773</v>
      </c>
      <c r="G89" s="34" t="n">
        <f aca="false">IF(F89="", "", LEN(F89))</f>
        <v>9</v>
      </c>
      <c r="H89" s="0" t="str">
        <v>СК 457704</v>
      </c>
      <c r="I89" s="34" t="n">
        <f aca="false">IF(H89="", "", LEN(H89))</f>
        <v>9</v>
      </c>
      <c r="K89" s="35" t="str">
        <f aca="false">IF(J89="", "", B89=J89)</f>
        <v/>
      </c>
      <c r="M89" s="35" t="str">
        <f aca="false">IF(L89="", "", B89=L89)</f>
        <v/>
      </c>
      <c r="N89" s="35" t="str">
        <f aca="false">IF(L89="", "", J89=L89)</f>
        <v/>
      </c>
    </row>
    <row r="90" customFormat="false" ht="15" hidden="false" customHeight="false" outlineLevel="0" collapsed="false">
      <c r="A90" s="0" t="n">
        <v>55</v>
      </c>
      <c r="B90" s="0" t="str">
        <v>Чупис Андрій Іванович</v>
      </c>
      <c r="C90" s="39" t="str">
        <v>13.12.1978</v>
      </c>
      <c r="D90" s="34" t="str">
        <v>2883610996</v>
      </c>
      <c r="E90" s="34" t="n">
        <f aca="false">IF(D90="", "", LEN(D90))</f>
        <v>10</v>
      </c>
      <c r="F90" s="0" t="str">
        <v>АГ 167774</v>
      </c>
      <c r="G90" s="34" t="n">
        <f aca="false">IF(F90="", "", LEN(F90))</f>
        <v>9</v>
      </c>
      <c r="H90" s="0" t="str">
        <v/>
      </c>
      <c r="I90" s="34" t="str">
        <f aca="false">IF(H90="", "", LEN(H90))</f>
        <v/>
      </c>
      <c r="K90" s="35" t="str">
        <f aca="false">IF(J90="", "", B90=J90)</f>
        <v/>
      </c>
      <c r="M90" s="35" t="str">
        <f aca="false">IF(L90="", "", B90=L90)</f>
        <v/>
      </c>
      <c r="N90" s="35" t="str">
        <f aca="false">IF(L90="", "", J90=L90)</f>
        <v/>
      </c>
    </row>
    <row r="91" customFormat="false" ht="15" hidden="false" customHeight="false" outlineLevel="0" collapsed="false">
      <c r="A91" s="0" t="n">
        <v>56</v>
      </c>
      <c r="B91" s="0" t="str">
        <v>Шевчук Юрій Олександрович</v>
      </c>
      <c r="C91" s="39" t="str">
        <v>09.04.1987</v>
      </c>
      <c r="D91" s="34" t="str">
        <v>3187514672</v>
      </c>
      <c r="E91" s="34" t="n">
        <f aca="false">IF(D91="", "", LEN(D91))</f>
        <v>10</v>
      </c>
      <c r="F91" s="0" t="str">
        <v>АГ 592723</v>
      </c>
      <c r="G91" s="34" t="n">
        <f aca="false">IF(F91="", "", LEN(F91))</f>
        <v>9</v>
      </c>
      <c r="H91" s="0" t="str">
        <v/>
      </c>
      <c r="I91" s="34" t="str">
        <f aca="false">IF(H91="", "", LEN(H91))</f>
        <v/>
      </c>
      <c r="K91" s="35" t="str">
        <f aca="false">IF(J91="", "", B91=J91)</f>
        <v/>
      </c>
      <c r="M91" s="35" t="str">
        <f aca="false">IF(L91="", "", B91=L91)</f>
        <v/>
      </c>
      <c r="N91" s="35" t="str">
        <f aca="false">IF(L91="", "", J91=L91)</f>
        <v/>
      </c>
    </row>
    <row r="92" customFormat="false" ht="35.05" hidden="false" customHeight="false" outlineLevel="0" collapsed="false">
      <c r="A92" s="0" t="n">
        <v>57</v>
      </c>
      <c r="B92" s="0" t="str">
        <v>Шпагін Микола Володимирович</v>
      </c>
      <c r="C92" s="39" t="str">
        <v>20.05.1991</v>
      </c>
      <c r="D92" s="34" t="str">
        <v>3337703052</v>
      </c>
      <c r="E92" s="34" t="n">
        <f aca="false">IF(D92="", "", LEN(D92))</f>
        <v>10</v>
      </c>
      <c r="F92" s="0" t="str">
        <v>АГ 627737</v>
      </c>
      <c r="G92" s="34" t="n">
        <f aca="false">IF(F92="", "", LEN(F92))</f>
        <v>9</v>
      </c>
      <c r="H92" s="0" t="str">
        <v>003756577
1815
13.08.2019</v>
      </c>
      <c r="I92" s="34" t="n">
        <f aca="false">IF(H92="", "", LEN(H92))</f>
        <v>25</v>
      </c>
      <c r="K92" s="35" t="str">
        <f aca="false">IF(J92="", "", B92=J92)</f>
        <v/>
      </c>
      <c r="M92" s="35" t="str">
        <f aca="false">IF(L92="", "", B92=L92)</f>
        <v/>
      </c>
      <c r="N92" s="35" t="str">
        <f aca="false">IF(L92="", "", J92=L92)</f>
        <v/>
      </c>
    </row>
    <row r="93" customFormat="false" ht="35.05" hidden="false" customHeight="false" outlineLevel="0" collapsed="false">
      <c r="A93" s="0" t="n">
        <v>58</v>
      </c>
      <c r="B93" s="0" t="str">
        <v>Янукьян Олег Павлович</v>
      </c>
      <c r="C93" s="39" t="str">
        <v>20.03.1992</v>
      </c>
      <c r="D93" s="34" t="str">
        <v>3368205891</v>
      </c>
      <c r="E93" s="34" t="n">
        <f aca="false">IF(D93="", "", LEN(D93))</f>
        <v>10</v>
      </c>
      <c r="F93" s="0" t="str">
        <v>АГ 167780</v>
      </c>
      <c r="G93" s="34" t="n">
        <f aca="false">IF(F93="", "", LEN(F93))</f>
        <v>9</v>
      </c>
      <c r="H93" s="0" t="str">
        <v>007477742
3215
02.02.2022</v>
      </c>
      <c r="I93" s="34" t="n">
        <f aca="false">IF(H93="", "", LEN(H93))</f>
        <v>25</v>
      </c>
      <c r="K93" s="35" t="str">
        <f aca="false">IF(J93="", "", B93=J93)</f>
        <v/>
      </c>
      <c r="M93" s="35" t="str">
        <f aca="false">IF(L93="", "", B93=L93)</f>
        <v/>
      </c>
      <c r="N93" s="35" t="str">
        <f aca="false">IF(L93="", "", J93=L93)</f>
        <v/>
      </c>
    </row>
    <row r="94" customFormat="false" ht="15" hidden="false" customHeight="false" outlineLevel="0" collapsed="false">
      <c r="A94" s="0" t="n">
        <v>1</v>
      </c>
      <c r="B94" s="0" t="str">
        <v>Бурбелко Юрій Володимирович</v>
      </c>
      <c r="C94" s="39" t="str">
        <v>22.04.1991</v>
      </c>
      <c r="D94" s="34" t="str">
        <v>3334902513</v>
      </c>
      <c r="E94" s="34" t="n">
        <f aca="false">IF(D94="", "", LEN(D94))</f>
        <v>10</v>
      </c>
      <c r="F94" s="0" t="str">
        <v>АГ488462</v>
      </c>
      <c r="G94" s="34" t="n">
        <f aca="false">IF(F94="", "", LEN(F94))</f>
        <v>8</v>
      </c>
      <c r="H94" s="0" t="str">
        <v>АВ765776</v>
      </c>
      <c r="I94" s="34" t="n">
        <f aca="false">IF(H94="", "", LEN(H94))</f>
        <v>8</v>
      </c>
      <c r="K94" s="35" t="str">
        <f aca="false">IF(J94="", "", B94=J94)</f>
        <v/>
      </c>
      <c r="M94" s="35" t="str">
        <f aca="false">IF(L94="", "", B94=L94)</f>
        <v/>
      </c>
      <c r="N94" s="35" t="str">
        <f aca="false">IF(L94="", "", J94=L94)</f>
        <v/>
      </c>
    </row>
    <row r="95" customFormat="false" ht="35.05" hidden="false" customHeight="false" outlineLevel="0" collapsed="false">
      <c r="A95" s="0" t="n">
        <v>2</v>
      </c>
      <c r="B95" s="0" t="str">
        <v>Головін Михайло Олександрович</v>
      </c>
      <c r="C95" s="39" t="str">
        <v>31.08.2000</v>
      </c>
      <c r="D95" s="34" t="str">
        <v>3676811570</v>
      </c>
      <c r="E95" s="34" t="n">
        <f aca="false">IF(D95="", "", LEN(D95))</f>
        <v>10</v>
      </c>
      <c r="F95" s="0" t="str">
        <v>АГ 577744</v>
      </c>
      <c r="G95" s="34" t="n">
        <f aca="false">IF(F95="", "", LEN(F95))</f>
        <v>9</v>
      </c>
      <c r="H95" s="0" t="str">
        <v>010091424
3521
29.12.2023</v>
      </c>
      <c r="I95" s="34" t="n">
        <f aca="false">IF(H95="", "", LEN(H95))</f>
        <v>25</v>
      </c>
      <c r="K95" s="35" t="str">
        <f aca="false">IF(J95="", "", B95=J95)</f>
        <v/>
      </c>
      <c r="M95" s="35" t="str">
        <f aca="false">IF(L95="", "", B95=L95)</f>
        <v/>
      </c>
      <c r="N95" s="35" t="str">
        <f aca="false">IF(L95="", "", J95=L95)</f>
        <v/>
      </c>
    </row>
    <row r="96" customFormat="false" ht="35.05" hidden="false" customHeight="false" outlineLevel="0" collapsed="false">
      <c r="A96" s="0" t="n">
        <v>3</v>
      </c>
      <c r="B96" s="0" t="str">
        <v>Демишкан Михайло Володимирович</v>
      </c>
      <c r="C96" s="39" t="str">
        <v>04.11.1985</v>
      </c>
      <c r="D96" s="34" t="str">
        <v>3135420177</v>
      </c>
      <c r="E96" s="34" t="n">
        <f aca="false">IF(D96="", "", LEN(D96))</f>
        <v>10</v>
      </c>
      <c r="F96" s="0" t="str">
        <v>АГ488461</v>
      </c>
      <c r="G96" s="34" t="n">
        <f aca="false">IF(F96="", "", LEN(F96))</f>
        <v>8</v>
      </c>
      <c r="H96" s="0" t="str">
        <v>МЕ577862
Бершадським РВ УМВС України у Вінницькій обл.
22.10.2004</v>
      </c>
      <c r="I96" s="34" t="n">
        <f aca="false">IF(H96="", "", LEN(H96))</f>
        <v>65</v>
      </c>
      <c r="K96" s="35" t="str">
        <f aca="false">IF(J96="", "", B96=J96)</f>
        <v/>
      </c>
      <c r="M96" s="35" t="str">
        <f aca="false">IF(L96="", "", B96=L96)</f>
        <v/>
      </c>
      <c r="N96" s="35" t="str">
        <f aca="false">IF(L96="", "", J96=L96)</f>
        <v/>
      </c>
    </row>
    <row r="97" customFormat="false" ht="35.05" hidden="false" customHeight="false" outlineLevel="0" collapsed="false">
      <c r="A97" s="0" t="n">
        <v>4</v>
      </c>
      <c r="B97" s="0" t="str">
        <v>Донець Віталій Петрович</v>
      </c>
      <c r="C97" s="39" t="str">
        <v>19.04.1999</v>
      </c>
      <c r="D97" s="34" t="str">
        <v>3626811134</v>
      </c>
      <c r="E97" s="34" t="n">
        <f aca="false">IF(D97="", "", LEN(D97))</f>
        <v>10</v>
      </c>
      <c r="F97" s="0" t="str">
        <v>АГ 577743</v>
      </c>
      <c r="G97" s="34" t="n">
        <f aca="false">IF(F97="", "", LEN(F97))</f>
        <v>9</v>
      </c>
      <c r="H97" s="0" t="str">
        <v>ЕВ 399694
Устинівським РС УДМС УКР в Кіровоградській обл
09.12.2015</v>
      </c>
      <c r="I97" s="34" t="n">
        <f aca="false">IF(H97="", "", LEN(H97))</f>
        <v>67</v>
      </c>
      <c r="K97" s="35" t="str">
        <f aca="false">IF(J97="", "", B97=J97)</f>
        <v/>
      </c>
      <c r="M97" s="35" t="str">
        <f aca="false">IF(L97="", "", B97=L97)</f>
        <v/>
      </c>
      <c r="N97" s="35" t="str">
        <f aca="false">IF(L97="", "", J97=L97)</f>
        <v/>
      </c>
    </row>
    <row r="98" customFormat="false" ht="15" hidden="false" customHeight="false" outlineLevel="0" collapsed="false">
      <c r="A98" s="0" t="n">
        <v>5</v>
      </c>
      <c r="B98" s="0" t="str">
        <v>Іванов Василь Іванович</v>
      </c>
      <c r="C98" s="39" t="str">
        <v>04.07.1982</v>
      </c>
      <c r="D98" s="34" t="str">
        <v>3013521855</v>
      </c>
      <c r="E98" s="34" t="n">
        <f aca="false">IF(D98="", "", LEN(D98))</f>
        <v>10</v>
      </c>
      <c r="F98" s="0" t="str">
        <v>АВ978964</v>
      </c>
      <c r="G98" s="34" t="n">
        <f aca="false">IF(F98="", "", LEN(F98))</f>
        <v>8</v>
      </c>
      <c r="H98" s="0" t="str">
        <v>ВС078153</v>
      </c>
      <c r="I98" s="34" t="n">
        <f aca="false">IF(H98="", "", LEN(H98))</f>
        <v>8</v>
      </c>
      <c r="K98" s="35" t="str">
        <f aca="false">IF(J98="", "", B98=J98)</f>
        <v/>
      </c>
      <c r="M98" s="35" t="str">
        <f aca="false">IF(L98="", "", B98=L98)</f>
        <v/>
      </c>
      <c r="N98" s="35" t="str">
        <f aca="false">IF(L98="", "", J98=L98)</f>
        <v/>
      </c>
    </row>
    <row r="99" customFormat="false" ht="35.05" hidden="false" customHeight="false" outlineLevel="0" collapsed="false">
      <c r="A99" s="0" t="n">
        <v>6</v>
      </c>
      <c r="B99" s="0" t="str">
        <v>Кириченко Андрій Григорович</v>
      </c>
      <c r="C99" s="39" t="str">
        <v>13.12.1996</v>
      </c>
      <c r="D99" s="34" t="str">
        <v>3541104911</v>
      </c>
      <c r="E99" s="34" t="n">
        <f aca="false">IF(D99="", "", LEN(D99))</f>
        <v>10</v>
      </c>
      <c r="F99" s="0" t="str">
        <v>АГ366428</v>
      </c>
      <c r="G99" s="34" t="n">
        <f aca="false">IF(F99="", "", LEN(F99))</f>
        <v>8</v>
      </c>
      <c r="H99" s="0" t="str">
        <v>ВН580892
Любарським РС УДМС України в Житомирській обл.
25.12.2012</v>
      </c>
      <c r="I99" s="34" t="n">
        <f aca="false">IF(H99="", "", LEN(H99))</f>
        <v>66</v>
      </c>
      <c r="K99" s="35" t="str">
        <f aca="false">IF(J99="", "", B99=J99)</f>
        <v/>
      </c>
      <c r="M99" s="35" t="str">
        <f aca="false">IF(L99="", "", B99=L99)</f>
        <v/>
      </c>
      <c r="N99" s="35" t="str">
        <f aca="false">IF(L99="", "", J99=L99)</f>
        <v/>
      </c>
    </row>
    <row r="100" customFormat="false" ht="35.05" hidden="false" customHeight="false" outlineLevel="0" collapsed="false">
      <c r="A100" s="0" t="n">
        <v>7</v>
      </c>
      <c r="B100" s="0" t="str">
        <v>Кириченко Микола Григорович</v>
      </c>
      <c r="C100" s="39" t="str">
        <v>01.08.1998</v>
      </c>
      <c r="D100" s="34" t="str">
        <v>3600704574</v>
      </c>
      <c r="E100" s="34" t="n">
        <f aca="false">IF(D100="", "", LEN(D100))</f>
        <v>10</v>
      </c>
      <c r="F100" s="0" t="str">
        <v>АГ366429</v>
      </c>
      <c r="G100" s="34" t="n">
        <f aca="false">IF(F100="", "", LEN(F100))</f>
        <v>8</v>
      </c>
      <c r="H100" s="0" t="str">
        <v>ВН641998
Любарським РС УДМС України в Житомирській обл.
24.01.2015</v>
      </c>
      <c r="I100" s="34" t="n">
        <f aca="false">IF(H100="", "", LEN(H100))</f>
        <v>66</v>
      </c>
      <c r="K100" s="35" t="str">
        <f aca="false">IF(J100="", "", B100=J100)</f>
        <v/>
      </c>
      <c r="M100" s="35" t="str">
        <f aca="false">IF(L100="", "", B100=L100)</f>
        <v/>
      </c>
      <c r="N100" s="35" t="str">
        <f aca="false">IF(L100="", "", J100=L100)</f>
        <v/>
      </c>
    </row>
    <row r="101" customFormat="false" ht="15" hidden="false" customHeight="false" outlineLevel="0" collapsed="false">
      <c r="A101" s="0" t="n">
        <v>8</v>
      </c>
      <c r="B101" s="0" t="str">
        <v>Матвієнко Віталій Сергійович</v>
      </c>
      <c r="C101" s="39" t="str">
        <v>15.10.1991</v>
      </c>
      <c r="D101" s="34" t="str">
        <v>3352516833</v>
      </c>
      <c r="E101" s="34" t="n">
        <f aca="false">IF(D101="", "", LEN(D101))</f>
        <v>10</v>
      </c>
      <c r="F101" s="0" t="str">
        <v>АГ577739</v>
      </c>
      <c r="G101" s="34" t="n">
        <f aca="false">IF(F101="", "", LEN(F101))</f>
        <v>8</v>
      </c>
      <c r="H101" s="0" t="str">
        <v>ЕВ188612</v>
      </c>
      <c r="I101" s="34" t="n">
        <f aca="false">IF(H101="", "", LEN(H101))</f>
        <v>8</v>
      </c>
      <c r="K101" s="35" t="str">
        <f aca="false">IF(J101="", "", B101=J101)</f>
        <v/>
      </c>
      <c r="M101" s="35" t="str">
        <f aca="false">IF(L101="", "", B101=L101)</f>
        <v/>
      </c>
      <c r="N101" s="35" t="str">
        <f aca="false">IF(L101="", "", J101=L101)</f>
        <v/>
      </c>
    </row>
    <row r="102" customFormat="false" ht="35.05" hidden="false" customHeight="false" outlineLevel="0" collapsed="false">
      <c r="A102" s="0" t="n">
        <v>9</v>
      </c>
      <c r="B102" s="0" t="str">
        <v>Притула Олександр Віталійович</v>
      </c>
      <c r="C102" s="39" t="str">
        <v>20.10.1991</v>
      </c>
      <c r="D102" s="34" t="str">
        <v>3353016376</v>
      </c>
      <c r="E102" s="34" t="n">
        <f aca="false">IF(D102="", "", LEN(D102))</f>
        <v>10</v>
      </c>
      <c r="F102" s="0" t="str">
        <v>АГ 577912</v>
      </c>
      <c r="G102" s="34" t="n">
        <f aca="false">IF(F102="", "", LEN(F102))</f>
        <v>9</v>
      </c>
      <c r="H102" s="0" t="str">
        <v>005817366
3523
04.03.2021</v>
      </c>
      <c r="I102" s="34" t="n">
        <f aca="false">IF(H102="", "", LEN(H102))</f>
        <v>25</v>
      </c>
      <c r="K102" s="35" t="str">
        <f aca="false">IF(J102="", "", B102=J102)</f>
        <v/>
      </c>
      <c r="M102" s="35" t="str">
        <f aca="false">IF(L102="", "", B102=L102)</f>
        <v/>
      </c>
      <c r="N102" s="35" t="str">
        <f aca="false">IF(L102="", "", J102=L102)</f>
        <v/>
      </c>
    </row>
    <row r="103" customFormat="false" ht="35.05" hidden="false" customHeight="false" outlineLevel="0" collapsed="false">
      <c r="A103" s="0" t="n">
        <v>10</v>
      </c>
      <c r="B103" s="0" t="str">
        <v>Ручка Олександр Миколайович</v>
      </c>
      <c r="C103" s="39" t="str">
        <v>18.06.1979</v>
      </c>
      <c r="D103" s="34" t="str">
        <v>2902310253</v>
      </c>
      <c r="E103" s="34" t="n">
        <f aca="false">IF(D103="", "", LEN(D103))</f>
        <v>10</v>
      </c>
      <c r="F103" s="0" t="str">
        <v>МО340272</v>
      </c>
      <c r="G103" s="34" t="n">
        <f aca="false">IF(F103="", "", LEN(F103))</f>
        <v>8</v>
      </c>
      <c r="H103" s="0" t="str">
        <v>НЕ691240
Жашківським РС УДМС України у Черкаській обл.
16.04.2013</v>
      </c>
      <c r="I103" s="34" t="n">
        <f aca="false">IF(H103="", "", LEN(H103))</f>
        <v>65</v>
      </c>
      <c r="K103" s="35" t="str">
        <f aca="false">IF(J103="", "", B103=J103)</f>
        <v/>
      </c>
      <c r="M103" s="35" t="str">
        <f aca="false">IF(L103="", "", B103=L103)</f>
        <v/>
      </c>
      <c r="N103" s="35" t="str">
        <f aca="false">IF(L103="", "", J103=L103)</f>
        <v/>
      </c>
    </row>
    <row r="104" customFormat="false" ht="35.05" hidden="false" customHeight="false" outlineLevel="0" collapsed="false">
      <c r="A104" s="0" t="n">
        <v>11</v>
      </c>
      <c r="B104" s="0" t="str">
        <v>Шемчук Роман Вікторович</v>
      </c>
      <c r="C104" s="39" t="str">
        <v>22.10.1997</v>
      </c>
      <c r="D104" s="34" t="str">
        <v>3572411379</v>
      </c>
      <c r="E104" s="34" t="n">
        <f aca="false">IF(D104="", "", LEN(D104))</f>
        <v>10</v>
      </c>
      <c r="F104" s="0" t="str">
        <v>АГ480869</v>
      </c>
      <c r="G104" s="34" t="n">
        <f aca="false">IF(F104="", "", LEN(F104))</f>
        <v>8</v>
      </c>
      <c r="H104" s="0" t="str">
        <v>НВ689332
Славутським РС УДМС України в Хмельницькій обл.
15.11.2013</v>
      </c>
      <c r="I104" s="34" t="n">
        <f aca="false">IF(H104="", "", LEN(H104))</f>
        <v>67</v>
      </c>
      <c r="K104" s="35" t="str">
        <f aca="false">IF(J104="", "", B104=J104)</f>
        <v/>
      </c>
      <c r="M104" s="35" t="str">
        <f aca="false">IF(L104="", "", B104=L104)</f>
        <v/>
      </c>
      <c r="N104" s="35" t="str">
        <f aca="false">IF(L104="", "", J104=L104)</f>
        <v/>
      </c>
    </row>
    <row r="105" customFormat="false" ht="15" hidden="false" customHeight="false" outlineLevel="0" collapsed="false">
      <c r="A105" s="0" t="n">
        <v>12</v>
      </c>
      <c r="B105" s="0" t="str">
        <v>Балега Сергій Андрійович</v>
      </c>
      <c r="C105" s="39" t="str">
        <v>15.12.1993</v>
      </c>
      <c r="D105" s="34" t="str">
        <v>3431710</v>
      </c>
      <c r="E105" s="34" t="n">
        <f aca="false">IF(D105="", "", LEN(D105))</f>
        <v>7</v>
      </c>
      <c r="F105" s="0" t="str">
        <v>АГ 486405</v>
      </c>
      <c r="G105" s="34" t="n">
        <f aca="false">IF(F105="", "", LEN(F105))</f>
        <v>9</v>
      </c>
      <c r="H105" s="0" t="str">
        <v>АВ 892752</v>
      </c>
      <c r="I105" s="34" t="n">
        <f aca="false">IF(H105="", "", LEN(H105))</f>
        <v>9</v>
      </c>
      <c r="K105" s="35" t="str">
        <f aca="false">IF(J105="", "", B105=J105)</f>
        <v/>
      </c>
      <c r="M105" s="35" t="str">
        <f aca="false">IF(L105="", "", B105=L105)</f>
        <v/>
      </c>
      <c r="N105" s="35" t="str">
        <f aca="false">IF(L105="", "", J105=L105)</f>
        <v/>
      </c>
    </row>
    <row r="106" customFormat="false" ht="35.05" hidden="false" customHeight="false" outlineLevel="0" collapsed="false">
      <c r="A106" s="0" t="n">
        <v>13</v>
      </c>
      <c r="B106" s="0" t="str">
        <v>Бендковський Сергій Андрійович</v>
      </c>
      <c r="C106" s="39" t="str">
        <v>14.08.1993</v>
      </c>
      <c r="D106" s="34" t="str">
        <v>3419405456</v>
      </c>
      <c r="E106" s="34" t="n">
        <f aca="false">IF(D106="", "", LEN(D106))</f>
        <v>10</v>
      </c>
      <c r="F106" s="0" t="str">
        <v>АГ 480921</v>
      </c>
      <c r="G106" s="34" t="n">
        <f aca="false">IF(F106="", "", LEN(F106))</f>
        <v>9</v>
      </c>
      <c r="H106" s="0" t="str">
        <v>006343703
6110
09.07.2021</v>
      </c>
      <c r="I106" s="34" t="n">
        <f aca="false">IF(H106="", "", LEN(H106))</f>
        <v>25</v>
      </c>
      <c r="K106" s="35" t="str">
        <f aca="false">IF(J106="", "", B106=J106)</f>
        <v/>
      </c>
      <c r="M106" s="35" t="str">
        <f aca="false">IF(L106="", "", B106=L106)</f>
        <v/>
      </c>
      <c r="N106" s="35" t="str">
        <f aca="false">IF(L106="", "", J106=L106)</f>
        <v/>
      </c>
    </row>
    <row r="107" customFormat="false" ht="35.05" hidden="false" customHeight="false" outlineLevel="0" collapsed="false">
      <c r="A107" s="0" t="n">
        <v>14</v>
      </c>
      <c r="B107" s="0" t="str">
        <v>Береза Віктор Васильович</v>
      </c>
      <c r="C107" s="39" t="str">
        <v>31.07.1989</v>
      </c>
      <c r="D107" s="34" t="str">
        <v>3271921475</v>
      </c>
      <c r="E107" s="34" t="n">
        <f aca="false">IF(D107="", "", LEN(D107))</f>
        <v>10</v>
      </c>
      <c r="F107" s="0" t="str">
        <v>АГ 479322</v>
      </c>
      <c r="G107" s="34" t="n">
        <f aca="false">IF(F107="", "", LEN(F107))</f>
        <v>9</v>
      </c>
      <c r="H107" s="0" t="str">
        <v>НВ 634399
Летичівським В УМВС УК в Хмельницькій обл
23.06.2012</v>
      </c>
      <c r="I107" s="34" t="n">
        <f aca="false">IF(H107="", "", LEN(H107))</f>
        <v>62</v>
      </c>
      <c r="K107" s="35" t="str">
        <f aca="false">IF(J107="", "", B107=J107)</f>
        <v/>
      </c>
      <c r="M107" s="35" t="str">
        <f aca="false">IF(L107="", "", B107=L107)</f>
        <v/>
      </c>
      <c r="N107" s="35" t="str">
        <f aca="false">IF(L107="", "", J107=L107)</f>
        <v/>
      </c>
    </row>
    <row r="108" customFormat="false" ht="35.05" hidden="false" customHeight="false" outlineLevel="0" collapsed="false">
      <c r="A108" s="0" t="n">
        <v>15</v>
      </c>
      <c r="B108" s="0" t="str">
        <v>Буга Іван Іванович</v>
      </c>
      <c r="C108" s="39" t="str">
        <v>08.01.1988</v>
      </c>
      <c r="D108" s="34" t="str">
        <v>3214909813</v>
      </c>
      <c r="E108" s="34" t="n">
        <f aca="false">IF(D108="", "", LEN(D108))</f>
        <v>10</v>
      </c>
      <c r="F108" s="0" t="str">
        <v>АГ 481580</v>
      </c>
      <c r="G108" s="34" t="n">
        <f aca="false">IF(F108="", "", LEN(F108))</f>
        <v>9</v>
      </c>
      <c r="H108" s="0" t="str">
        <v>НВ 314503
Новоушицьким РВ УМВС України в Хмельницькій області
21.04.2004</v>
      </c>
      <c r="I108" s="34" t="n">
        <f aca="false">IF(H108="", "", LEN(H108))</f>
        <v>72</v>
      </c>
      <c r="K108" s="35" t="str">
        <f aca="false">IF(J108="", "", B108=J108)</f>
        <v/>
      </c>
      <c r="M108" s="35" t="str">
        <f aca="false">IF(L108="", "", B108=L108)</f>
        <v/>
      </c>
      <c r="N108" s="35" t="str">
        <f aca="false">IF(L108="", "", J108=L108)</f>
        <v/>
      </c>
    </row>
    <row r="109" customFormat="false" ht="15" hidden="false" customHeight="false" outlineLevel="0" collapsed="false">
      <c r="A109" s="0" t="n">
        <v>16</v>
      </c>
      <c r="B109" s="0" t="str">
        <v>Бур'ян Євгеній Юрійович</v>
      </c>
      <c r="C109" s="39" t="str">
        <v>04.01.1999</v>
      </c>
      <c r="D109" s="34" t="str">
        <v>3616310470</v>
      </c>
      <c r="E109" s="34" t="n">
        <f aca="false">IF(D109="", "", LEN(D109))</f>
        <v>10</v>
      </c>
      <c r="F109" s="0" t="str">
        <v>АГ 167647</v>
      </c>
      <c r="G109" s="34" t="n">
        <f aca="false">IF(F109="", "", LEN(F109))</f>
        <v>9</v>
      </c>
      <c r="H109" s="0" t="str">
        <v>НМ 517929</v>
      </c>
      <c r="I109" s="34" t="n">
        <f aca="false">IF(H109="", "", LEN(H109))</f>
        <v>9</v>
      </c>
      <c r="K109" s="35" t="str">
        <f aca="false">IF(J109="", "", B109=J109)</f>
        <v/>
      </c>
      <c r="M109" s="35" t="str">
        <f aca="false">IF(L109="", "", B109=L109)</f>
        <v/>
      </c>
      <c r="N109" s="35" t="str">
        <f aca="false">IF(L109="", "", J109=L109)</f>
        <v/>
      </c>
    </row>
    <row r="110" customFormat="false" ht="35.05" hidden="false" customHeight="false" outlineLevel="0" collapsed="false">
      <c r="A110" s="0" t="n">
        <v>17</v>
      </c>
      <c r="B110" s="0" t="str">
        <v>Буткевич Олександр Вікторович</v>
      </c>
      <c r="C110" s="39" t="str">
        <v>05.01.1994</v>
      </c>
      <c r="D110" s="34" t="str">
        <v>3433805653</v>
      </c>
      <c r="E110" s="34" t="n">
        <f aca="false">IF(D110="", "", LEN(D110))</f>
        <v>10</v>
      </c>
      <c r="F110" s="0" t="str">
        <v>АГ 482090</v>
      </c>
      <c r="G110" s="34" t="n">
        <f aca="false">IF(F110="", "", LEN(F110))</f>
        <v>9</v>
      </c>
      <c r="H110" s="0" t="str">
        <v>НВ 557703
Волочиським РВ УМВС УКР в Хмельницькій обл
13.02.2010</v>
      </c>
      <c r="I110" s="34" t="n">
        <f aca="false">IF(H110="", "", LEN(H110))</f>
        <v>63</v>
      </c>
      <c r="K110" s="35" t="str">
        <f aca="false">IF(J110="", "", B110=J110)</f>
        <v/>
      </c>
      <c r="M110" s="35" t="str">
        <f aca="false">IF(L110="", "", B110=L110)</f>
        <v/>
      </c>
      <c r="N110" s="35" t="str">
        <f aca="false">IF(L110="", "", J110=L110)</f>
        <v/>
      </c>
    </row>
    <row r="111" customFormat="false" ht="35.05" hidden="false" customHeight="false" outlineLevel="0" collapsed="false">
      <c r="A111" s="0" t="n">
        <v>18</v>
      </c>
      <c r="B111" s="0" t="str">
        <v>Вдовиченко Дмитро Васильович</v>
      </c>
      <c r="C111" s="39" t="str">
        <v>09.02.1992</v>
      </c>
      <c r="D111" s="34" t="str">
        <v>3364211033</v>
      </c>
      <c r="E111" s="34" t="n">
        <f aca="false">IF(D111="", "", LEN(D111))</f>
        <v>10</v>
      </c>
      <c r="F111" s="0" t="str">
        <v>АГ 167792</v>
      </c>
      <c r="G111" s="34" t="n">
        <f aca="false">IF(F111="", "", LEN(F111))</f>
        <v>9</v>
      </c>
      <c r="H111" s="0" t="str">
        <v>МЕ 880160
Святошинським РУ ГУ МВС УКР в м. Києві 
16.05.2008</v>
      </c>
      <c r="I111" s="34" t="n">
        <f aca="false">IF(H111="", "", LEN(H111))</f>
        <v>60</v>
      </c>
      <c r="K111" s="35" t="str">
        <f aca="false">IF(J111="", "", B111=J111)</f>
        <v/>
      </c>
      <c r="M111" s="35" t="str">
        <f aca="false">IF(L111="", "", B111=L111)</f>
        <v/>
      </c>
      <c r="N111" s="35" t="str">
        <f aca="false">IF(L111="", "", J111=L111)</f>
        <v/>
      </c>
    </row>
    <row r="112" customFormat="false" ht="35.05" hidden="false" customHeight="false" outlineLevel="0" collapsed="false">
      <c r="A112" s="0" t="n">
        <v>19</v>
      </c>
      <c r="B112" s="0" t="str">
        <v>Вержанський Віталій Анатолійович</v>
      </c>
      <c r="C112" s="39" t="str">
        <v>30.05.1998</v>
      </c>
      <c r="D112" s="34" t="str">
        <v>3594412331</v>
      </c>
      <c r="E112" s="34" t="n">
        <f aca="false">IF(D112="", "", LEN(D112))</f>
        <v>10</v>
      </c>
      <c r="F112" s="0" t="str">
        <v>АГ 366430</v>
      </c>
      <c r="G112" s="34" t="n">
        <f aca="false">IF(F112="", "", LEN(F112))</f>
        <v>9</v>
      </c>
      <c r="H112" s="0" t="str">
        <v>СТ 423382
Попільнянським РС УДМС УКР в Житомирській обл
07.07.2014</v>
      </c>
      <c r="I112" s="34" t="n">
        <f aca="false">IF(H112="", "", LEN(H112))</f>
        <v>66</v>
      </c>
      <c r="K112" s="35" t="str">
        <f aca="false">IF(J112="", "", B112=J112)</f>
        <v/>
      </c>
      <c r="M112" s="35" t="str">
        <f aca="false">IF(L112="", "", B112=L112)</f>
        <v/>
      </c>
      <c r="N112" s="35" t="str">
        <f aca="false">IF(L112="", "", J112=L112)</f>
        <v/>
      </c>
    </row>
    <row r="113" customFormat="false" ht="15" hidden="false" customHeight="false" outlineLevel="0" collapsed="false">
      <c r="A113" s="0" t="n">
        <v>20</v>
      </c>
      <c r="B113" s="0" t="str">
        <v>Вистороп Віталій Миколайович</v>
      </c>
      <c r="C113" s="39" t="str">
        <v>20.08.1978</v>
      </c>
      <c r="D113" s="34" t="str">
        <v>2872303676</v>
      </c>
      <c r="E113" s="34" t="n">
        <f aca="false">IF(D113="", "", LEN(D113))</f>
        <v>10</v>
      </c>
      <c r="F113" s="0" t="str">
        <v>АГ 167653</v>
      </c>
      <c r="G113" s="34" t="n">
        <f aca="false">IF(F113="", "", LEN(F113))</f>
        <v>9</v>
      </c>
      <c r="H113" s="0" t="str">
        <v>ВА 139025</v>
      </c>
      <c r="I113" s="34" t="n">
        <f aca="false">IF(H113="", "", LEN(H113))</f>
        <v>9</v>
      </c>
      <c r="K113" s="35" t="str">
        <f aca="false">IF(J113="", "", B113=J113)</f>
        <v/>
      </c>
      <c r="M113" s="35" t="str">
        <f aca="false">IF(L113="", "", B113=L113)</f>
        <v/>
      </c>
      <c r="N113" s="35" t="str">
        <f aca="false">IF(L113="", "", J113=L113)</f>
        <v/>
      </c>
    </row>
    <row r="114" customFormat="false" ht="35.05" hidden="false" customHeight="false" outlineLevel="0" collapsed="false">
      <c r="A114" s="0" t="n">
        <v>21</v>
      </c>
      <c r="B114" s="0" t="str">
        <v>Дрозд Ігор Анатолійович</v>
      </c>
      <c r="C114" s="39" t="str">
        <v>08.06.1992</v>
      </c>
      <c r="D114" s="34" t="str">
        <v>3376216218</v>
      </c>
      <c r="E114" s="34" t="n">
        <f aca="false">IF(D114="", "", LEN(D114))</f>
        <v>10</v>
      </c>
      <c r="F114" s="0" t="str">
        <v>АГ 167646</v>
      </c>
      <c r="G114" s="34" t="n">
        <f aca="false">IF(F114="", "", LEN(F114))</f>
        <v>9</v>
      </c>
      <c r="H114" s="0" t="str">
        <v>СТ 120974
Києво-Святошинським РВ ГУ МВС України в Київській області
06.05.2009</v>
      </c>
      <c r="I114" s="34" t="n">
        <f aca="false">IF(H114="", "", LEN(H114))</f>
        <v>78</v>
      </c>
      <c r="K114" s="35" t="str">
        <f aca="false">IF(J114="", "", B114=J114)</f>
        <v/>
      </c>
      <c r="M114" s="35" t="str">
        <f aca="false">IF(L114="", "", B114=L114)</f>
        <v/>
      </c>
      <c r="N114" s="35" t="str">
        <f aca="false">IF(L114="", "", J114=L114)</f>
        <v/>
      </c>
    </row>
    <row r="115" customFormat="false" ht="35.05" hidden="false" customHeight="false" outlineLevel="0" collapsed="false">
      <c r="A115" s="0" t="n">
        <v>22</v>
      </c>
      <c r="B115" s="0" t="str">
        <v>Зелінський Микола Васильович</v>
      </c>
      <c r="C115" s="39" t="str">
        <v>01.03.1990</v>
      </c>
      <c r="D115" s="34" t="str">
        <v>3293210193</v>
      </c>
      <c r="E115" s="34" t="n">
        <f aca="false">IF(D115="", "", LEN(D115))</f>
        <v>10</v>
      </c>
      <c r="F115" s="0" t="str">
        <v>АГ 167649</v>
      </c>
      <c r="G115" s="34" t="n">
        <f aca="false">IF(F115="", "", LEN(F115))</f>
        <v>9</v>
      </c>
      <c r="H115" s="0" t="str">
        <v>003471924
3232
13.06.2019</v>
      </c>
      <c r="I115" s="34" t="n">
        <f aca="false">IF(H115="", "", LEN(H115))</f>
        <v>25</v>
      </c>
      <c r="K115" s="35" t="str">
        <f aca="false">IF(J115="", "", B115=J115)</f>
        <v/>
      </c>
      <c r="M115" s="35" t="str">
        <f aca="false">IF(L115="", "", B115=L115)</f>
        <v/>
      </c>
      <c r="N115" s="35" t="str">
        <f aca="false">IF(L115="", "", J115=L115)</f>
        <v/>
      </c>
    </row>
    <row r="116" customFormat="false" ht="15" hidden="false" customHeight="false" outlineLevel="0" collapsed="false">
      <c r="A116" s="0" t="n">
        <v>23</v>
      </c>
      <c r="B116" s="0" t="str">
        <v>Карташов Вячеслав Васильович</v>
      </c>
      <c r="C116" s="39" t="str">
        <v>01.08.1996</v>
      </c>
      <c r="D116" s="34" t="str">
        <v>3527707215</v>
      </c>
      <c r="E116" s="34" t="n">
        <f aca="false">IF(D116="", "", LEN(D116))</f>
        <v>10</v>
      </c>
      <c r="F116" s="0" t="str">
        <v>АГ 486442</v>
      </c>
      <c r="G116" s="34" t="n">
        <f aca="false">IF(F116="", "", LEN(F116))</f>
        <v>9</v>
      </c>
      <c r="H116" s="0" t="str">
        <v>АТ 107872</v>
      </c>
      <c r="I116" s="34" t="n">
        <f aca="false">IF(H116="", "", LEN(H116))</f>
        <v>9</v>
      </c>
      <c r="K116" s="35" t="str">
        <f aca="false">IF(J116="", "", B116=J116)</f>
        <v/>
      </c>
      <c r="M116" s="35" t="str">
        <f aca="false">IF(L116="", "", B116=L116)</f>
        <v/>
      </c>
      <c r="N116" s="35" t="str">
        <f aca="false">IF(L116="", "", J116=L116)</f>
        <v/>
      </c>
    </row>
    <row r="117" customFormat="false" ht="15" hidden="false" customHeight="false" outlineLevel="0" collapsed="false">
      <c r="A117" s="0" t="n">
        <v>24</v>
      </c>
      <c r="B117" s="0" t="str">
        <v>Карташов Дмитро Володимирович</v>
      </c>
      <c r="C117" s="39" t="str">
        <v>24.05.1977</v>
      </c>
      <c r="D117" s="34" t="str">
        <v>2826806976</v>
      </c>
      <c r="E117" s="34" t="n">
        <f aca="false">IF(D117="", "", LEN(D117))</f>
        <v>10</v>
      </c>
      <c r="F117" s="0" t="str">
        <v>АГ 366432</v>
      </c>
      <c r="G117" s="34" t="n">
        <f aca="false">IF(F117="", "", LEN(F117))</f>
        <v>9</v>
      </c>
      <c r="H117" s="0" t="str">
        <v>нема</v>
      </c>
      <c r="I117" s="34" t="n">
        <f aca="false">IF(H117="", "", LEN(H117))</f>
        <v>4</v>
      </c>
      <c r="K117" s="35" t="str">
        <f aca="false">IF(J117="", "", B117=J117)</f>
        <v/>
      </c>
      <c r="M117" s="35" t="str">
        <f aca="false">IF(L117="", "", B117=L117)</f>
        <v/>
      </c>
      <c r="N117" s="35" t="str">
        <f aca="false">IF(L117="", "", J117=L117)</f>
        <v/>
      </c>
    </row>
    <row r="118" customFormat="false" ht="35.05" hidden="false" customHeight="false" outlineLevel="0" collapsed="false">
      <c r="A118" s="0" t="n">
        <v>25</v>
      </c>
      <c r="B118" s="0" t="str">
        <v>Кортун Владислав Михайлович</v>
      </c>
      <c r="C118" s="39" t="str">
        <v>22.11.1994</v>
      </c>
      <c r="D118" s="34" t="str">
        <v>3465906031</v>
      </c>
      <c r="E118" s="34" t="n">
        <f aca="false">IF(D118="", "", LEN(D118))</f>
        <v>10</v>
      </c>
      <c r="F118" s="0" t="str">
        <v>АГ 487409</v>
      </c>
      <c r="G118" s="34" t="n">
        <f aca="false">IF(F118="", "", LEN(F118))</f>
        <v>9</v>
      </c>
      <c r="H118" s="0" t="str">
        <v>005398186
1443
04.11.2020</v>
      </c>
      <c r="I118" s="34" t="n">
        <f aca="false">IF(H118="", "", LEN(H118))</f>
        <v>25</v>
      </c>
      <c r="K118" s="35" t="str">
        <f aca="false">IF(J118="", "", B118=J118)</f>
        <v/>
      </c>
      <c r="M118" s="35" t="str">
        <f aca="false">IF(L118="", "", B118=L118)</f>
        <v/>
      </c>
      <c r="N118" s="35" t="str">
        <f aca="false">IF(L118="", "", J118=L118)</f>
        <v/>
      </c>
    </row>
    <row r="119" customFormat="false" ht="35.05" hidden="false" customHeight="false" outlineLevel="0" collapsed="false">
      <c r="A119" s="0" t="n">
        <v>26</v>
      </c>
      <c r="B119" s="0" t="str">
        <v>Кравець Валерій Іванович</v>
      </c>
      <c r="C119" s="39" t="str">
        <v>19.08.1978</v>
      </c>
      <c r="D119" s="34" t="str">
        <v>2872010135</v>
      </c>
      <c r="E119" s="34" t="n">
        <f aca="false">IF(D119="", "", LEN(D119))</f>
        <v>10</v>
      </c>
      <c r="F119" s="0" t="str">
        <v>АГ 366162</v>
      </c>
      <c r="G119" s="34" t="n">
        <f aca="false">IF(F119="", "", LEN(F119))</f>
        <v>9</v>
      </c>
      <c r="H119" s="0" t="str">
        <v>ВМ 008387
Корольовським РВ УМВС України в Житомирській області
2.08.1995</v>
      </c>
      <c r="I119" s="34" t="n">
        <f aca="false">IF(H119="", "", LEN(H119))</f>
        <v>72</v>
      </c>
      <c r="K119" s="35" t="str">
        <f aca="false">IF(J119="", "", B119=J119)</f>
        <v/>
      </c>
      <c r="M119" s="35" t="str">
        <f aca="false">IF(L119="", "", B119=L119)</f>
        <v/>
      </c>
      <c r="N119" s="35" t="str">
        <f aca="false">IF(L119="", "", J119=L119)</f>
        <v/>
      </c>
    </row>
    <row r="120" customFormat="false" ht="35.05" hidden="false" customHeight="false" outlineLevel="0" collapsed="false">
      <c r="A120" s="0" t="n">
        <v>27</v>
      </c>
      <c r="B120" s="0" t="str">
        <v>Криклюк Олександр Вікторович</v>
      </c>
      <c r="C120" s="39" t="str">
        <v>17.03.1992</v>
      </c>
      <c r="D120" s="34" t="str">
        <v>3367914135</v>
      </c>
      <c r="E120" s="34" t="n">
        <f aca="false">IF(D120="", "", LEN(D120))</f>
        <v>10</v>
      </c>
      <c r="F120" s="0" t="str">
        <v>АГ 488758</v>
      </c>
      <c r="G120" s="34" t="n">
        <f aca="false">IF(F120="", "", LEN(F120))</f>
        <v>9</v>
      </c>
      <c r="H120" s="0" t="str">
        <v>003443859
0510
06.06.2019</v>
      </c>
      <c r="I120" s="34" t="n">
        <f aca="false">IF(H120="", "", LEN(H120))</f>
        <v>25</v>
      </c>
      <c r="K120" s="35" t="str">
        <f aca="false">IF(J120="", "", B120=J120)</f>
        <v/>
      </c>
      <c r="M120" s="35" t="str">
        <f aca="false">IF(L120="", "", B120=L120)</f>
        <v/>
      </c>
      <c r="N120" s="35" t="str">
        <f aca="false">IF(L120="", "", J120=L120)</f>
        <v/>
      </c>
    </row>
    <row r="121" customFormat="false" ht="35.05" hidden="false" customHeight="false" outlineLevel="0" collapsed="false">
      <c r="A121" s="0" t="n">
        <v>28</v>
      </c>
      <c r="B121" s="0" t="str">
        <v>Кушнір Григорій Миколайович</v>
      </c>
      <c r="C121" s="39" t="str">
        <v>22.10.1991</v>
      </c>
      <c r="D121" s="34" t="str">
        <v>3353204732</v>
      </c>
      <c r="E121" s="34" t="n">
        <f aca="false">IF(D121="", "", LEN(D121))</f>
        <v>10</v>
      </c>
      <c r="F121" s="0" t="str">
        <v>АГ 592283</v>
      </c>
      <c r="G121" s="34" t="n">
        <f aca="false">IF(F121="", "", LEN(F121))</f>
        <v>9</v>
      </c>
      <c r="H121" s="0" t="str">
        <v>ВК 496120
Гірницьким МВМ Селидівського МВГУМВС в Донецькій області
30.06.2008</v>
      </c>
      <c r="I121" s="34" t="n">
        <f aca="false">IF(H121="", "", LEN(H121))</f>
        <v>77</v>
      </c>
      <c r="K121" s="35" t="str">
        <f aca="false">IF(J121="", "", B121=J121)</f>
        <v/>
      </c>
      <c r="M121" s="35" t="str">
        <f aca="false">IF(L121="", "", B121=L121)</f>
        <v/>
      </c>
      <c r="N121" s="35" t="str">
        <f aca="false">IF(L121="", "", J121=L121)</f>
        <v/>
      </c>
    </row>
    <row r="122" customFormat="false" ht="15" hidden="false" customHeight="false" outlineLevel="0" collapsed="false">
      <c r="A122" s="0" t="n">
        <v>29</v>
      </c>
      <c r="B122" s="0" t="str">
        <v>Лапчук Андрій Юрійович</v>
      </c>
      <c r="C122" s="39" t="str">
        <v>31.03.1999</v>
      </c>
      <c r="D122" s="34" t="str">
        <v>3624911611</v>
      </c>
      <c r="E122" s="34" t="n">
        <f aca="false">IF(D122="", "", LEN(D122))</f>
        <v>10</v>
      </c>
      <c r="F122" s="0" t="str">
        <v>АГ 167790</v>
      </c>
      <c r="G122" s="34" t="n">
        <f aca="false">IF(F122="", "", LEN(F122))</f>
        <v>9</v>
      </c>
      <c r="H122" s="0" t="str">
        <v>ЕВ 383501</v>
      </c>
      <c r="I122" s="34" t="n">
        <f aca="false">IF(H122="", "", LEN(H122))</f>
        <v>9</v>
      </c>
      <c r="K122" s="35" t="str">
        <f aca="false">IF(J122="", "", B122=J122)</f>
        <v/>
      </c>
      <c r="M122" s="35" t="str">
        <f aca="false">IF(L122="", "", B122=L122)</f>
        <v/>
      </c>
      <c r="N122" s="35" t="str">
        <f aca="false">IF(L122="", "", J122=L122)</f>
        <v/>
      </c>
    </row>
    <row r="123" customFormat="false" ht="35.05" hidden="false" customHeight="false" outlineLevel="0" collapsed="false">
      <c r="A123" s="0" t="n">
        <v>30</v>
      </c>
      <c r="B123" s="0" t="str">
        <v>Маргітич Василь Васильович</v>
      </c>
      <c r="C123" s="39" t="str">
        <v>01.05.1999</v>
      </c>
      <c r="D123" s="34" t="str">
        <v>3628007972</v>
      </c>
      <c r="E123" s="34" t="n">
        <f aca="false">IF(D123="", "", LEN(D123))</f>
        <v>10</v>
      </c>
      <c r="F123" s="0" t="str">
        <v>АГ 167791</v>
      </c>
      <c r="G123" s="34" t="n">
        <f aca="false">IF(F123="", "", LEN(F123))</f>
        <v>9</v>
      </c>
      <c r="H123" s="0" t="str">
        <v>ВР 599440
Ішавським РС ГУ ДМС УКР в Закарпатській обл
04.08.2015</v>
      </c>
      <c r="I123" s="34" t="n">
        <f aca="false">IF(H123="", "", LEN(H123))</f>
        <v>64</v>
      </c>
      <c r="K123" s="35" t="str">
        <f aca="false">IF(J123="", "", B123=J123)</f>
        <v/>
      </c>
      <c r="M123" s="35" t="str">
        <f aca="false">IF(L123="", "", B123=L123)</f>
        <v/>
      </c>
      <c r="N123" s="35" t="str">
        <f aca="false">IF(L123="", "", J123=L123)</f>
        <v/>
      </c>
    </row>
    <row r="124" customFormat="false" ht="15" hidden="false" customHeight="false" outlineLevel="0" collapsed="false">
      <c r="A124" s="0" t="n">
        <v>31</v>
      </c>
      <c r="B124" s="0" t="str">
        <v>Мельник Сергій Вікторович</v>
      </c>
      <c r="C124" s="39" t="str">
        <v>01.09.1986</v>
      </c>
      <c r="D124" s="34" t="str">
        <v>3165507698</v>
      </c>
      <c r="E124" s="34" t="n">
        <f aca="false">IF(D124="", "", LEN(D124))</f>
        <v>10</v>
      </c>
      <c r="F124" s="0" t="str">
        <v>АГ 167640</v>
      </c>
      <c r="G124" s="34" t="n">
        <f aca="false">IF(F124="", "", LEN(F124))</f>
        <v>9</v>
      </c>
      <c r="H124" s="0" t="str">
        <v>АВ 770550</v>
      </c>
      <c r="I124" s="34" t="n">
        <f aca="false">IF(H124="", "", LEN(H124))</f>
        <v>9</v>
      </c>
      <c r="K124" s="35" t="str">
        <f aca="false">IF(J124="", "", B124=J124)</f>
        <v/>
      </c>
      <c r="M124" s="35" t="str">
        <f aca="false">IF(L124="", "", B124=L124)</f>
        <v/>
      </c>
      <c r="N124" s="35" t="str">
        <f aca="false">IF(L124="", "", J124=L124)</f>
        <v/>
      </c>
    </row>
    <row r="125" customFormat="false" ht="35.05" hidden="false" customHeight="false" outlineLevel="0" collapsed="false">
      <c r="A125" s="0" t="n">
        <v>32</v>
      </c>
      <c r="B125" s="0" t="str">
        <v>Небелиця Роман Віталійович</v>
      </c>
      <c r="C125" s="39" t="str">
        <v>10.11.2000</v>
      </c>
      <c r="D125" s="34" t="str">
        <v>3683910250</v>
      </c>
      <c r="E125" s="34" t="n">
        <f aca="false">IF(D125="", "", LEN(D125))</f>
        <v>10</v>
      </c>
      <c r="F125" s="0" t="str">
        <v>АГ 592282</v>
      </c>
      <c r="G125" s="34" t="n">
        <f aca="false">IF(F125="", "", LEN(F125))</f>
        <v>9</v>
      </c>
      <c r="H125" s="0" t="str">
        <v>ЕВ 420829
Олександрійським РВ УДМС УКР в Кіровоградській обл
15.12.2016</v>
      </c>
      <c r="I125" s="34" t="n">
        <f aca="false">IF(H125="", "", LEN(H125))</f>
        <v>71</v>
      </c>
      <c r="K125" s="35" t="str">
        <f aca="false">IF(J125="", "", B125=J125)</f>
        <v/>
      </c>
      <c r="M125" s="35" t="str">
        <f aca="false">IF(L125="", "", B125=L125)</f>
        <v/>
      </c>
      <c r="N125" s="35" t="str">
        <f aca="false">IF(L125="", "", J125=L125)</f>
        <v/>
      </c>
    </row>
    <row r="126" customFormat="false" ht="35.05" hidden="false" customHeight="false" outlineLevel="0" collapsed="false">
      <c r="A126" s="0" t="n">
        <v>33</v>
      </c>
      <c r="B126" s="0" t="str">
        <v>Овсієнко Олександр Анатолійович</v>
      </c>
      <c r="C126" s="39" t="str">
        <v>21.09.1981</v>
      </c>
      <c r="D126" s="34" t="str">
        <v>2984903032</v>
      </c>
      <c r="E126" s="34" t="n">
        <f aca="false">IF(D126="", "", LEN(D126))</f>
        <v>10</v>
      </c>
      <c r="F126" s="0" t="str">
        <v>МО 306390</v>
      </c>
      <c r="G126" s="34" t="n">
        <f aca="false">IF(F126="", "", LEN(F126))</f>
        <v>9</v>
      </c>
      <c r="H126" s="0" t="str">
        <v>СТ 120828
Києво-святошинським РВ ГУ МВС УКР в Київській обл
21.04.2009</v>
      </c>
      <c r="I126" s="34" t="n">
        <f aca="false">IF(H126="", "", LEN(H126))</f>
        <v>70</v>
      </c>
      <c r="K126" s="35" t="str">
        <f aca="false">IF(J126="", "", B126=J126)</f>
        <v/>
      </c>
      <c r="M126" s="35" t="str">
        <f aca="false">IF(L126="", "", B126=L126)</f>
        <v/>
      </c>
      <c r="N126" s="35" t="str">
        <f aca="false">IF(L126="", "", J126=L126)</f>
        <v/>
      </c>
    </row>
    <row r="127" customFormat="false" ht="15" hidden="false" customHeight="false" outlineLevel="0" collapsed="false">
      <c r="A127" s="0" t="n">
        <v>34</v>
      </c>
      <c r="B127" s="0" t="str">
        <v>Омельченко Микола Миколайович</v>
      </c>
      <c r="C127" s="39" t="str">
        <v>22.05.1989</v>
      </c>
      <c r="D127" s="34" t="str">
        <v>3264907431</v>
      </c>
      <c r="E127" s="34" t="n">
        <f aca="false">IF(D127="", "", LEN(D127))</f>
        <v>10</v>
      </c>
      <c r="F127" s="0" t="str">
        <v>АГ 627713</v>
      </c>
      <c r="G127" s="34" t="n">
        <f aca="false">IF(F127="", "", LEN(F127))</f>
        <v>9</v>
      </c>
      <c r="H127" s="0" t="str">
        <v>ВН 320388</v>
      </c>
      <c r="I127" s="34" t="n">
        <f aca="false">IF(H127="", "", LEN(H127))</f>
        <v>9</v>
      </c>
      <c r="K127" s="35" t="str">
        <f aca="false">IF(J127="", "", B127=J127)</f>
        <v/>
      </c>
      <c r="M127" s="35" t="str">
        <f aca="false">IF(L127="", "", B127=L127)</f>
        <v/>
      </c>
      <c r="N127" s="35" t="str">
        <f aca="false">IF(L127="", "", J127=L127)</f>
        <v/>
      </c>
    </row>
    <row r="128" customFormat="false" ht="35.05" hidden="false" customHeight="false" outlineLevel="0" collapsed="false">
      <c r="A128" s="0" t="n">
        <v>35</v>
      </c>
      <c r="B128" s="0" t="str">
        <v>Омельчук Олександр Володимирович</v>
      </c>
      <c r="C128" s="39" t="str">
        <v>05.02.1986</v>
      </c>
      <c r="D128" s="34" t="str">
        <v>3144704276</v>
      </c>
      <c r="E128" s="34" t="n">
        <f aca="false">IF(D128="", "", LEN(D128))</f>
        <v>10</v>
      </c>
      <c r="F128" s="0" t="str">
        <v>АГ 167652</v>
      </c>
      <c r="G128" s="34" t="n">
        <f aca="false">IF(F128="", "", LEN(F128))</f>
        <v>9</v>
      </c>
      <c r="H128" s="0" t="str">
        <v>ВН 074370
Баранівським РВ УМВС України в Житомирській області
18.03.2002</v>
      </c>
      <c r="I128" s="34" t="n">
        <f aca="false">IF(H128="", "", LEN(H128))</f>
        <v>72</v>
      </c>
      <c r="K128" s="35" t="str">
        <f aca="false">IF(J128="", "", B128=J128)</f>
        <v/>
      </c>
      <c r="M128" s="35" t="str">
        <f aca="false">IF(L128="", "", B128=L128)</f>
        <v/>
      </c>
      <c r="N128" s="35" t="str">
        <f aca="false">IF(L128="", "", J128=L128)</f>
        <v/>
      </c>
    </row>
    <row r="129" customFormat="false" ht="15" hidden="false" customHeight="false" outlineLevel="0" collapsed="false">
      <c r="A129" s="0" t="n">
        <v>36</v>
      </c>
      <c r="B129" s="0" t="str">
        <v>Орленко Олексій Юрійович</v>
      </c>
      <c r="C129" s="39" t="str">
        <v>22.01.1983</v>
      </c>
      <c r="D129" s="34" t="str">
        <v>3033712473</v>
      </c>
      <c r="E129" s="34" t="n">
        <f aca="false">IF(D129="", "", LEN(D129))</f>
        <v>10</v>
      </c>
      <c r="F129" s="0" t="str">
        <v>АГ 167656</v>
      </c>
      <c r="G129" s="34" t="n">
        <f aca="false">IF(F129="", "", LEN(F129))</f>
        <v>9</v>
      </c>
      <c r="H129" s="0" t="str">
        <v>GB 490688</v>
      </c>
      <c r="I129" s="34" t="n">
        <f aca="false">IF(H129="", "", LEN(H129))</f>
        <v>9</v>
      </c>
      <c r="K129" s="35" t="str">
        <f aca="false">IF(J129="", "", B129=J129)</f>
        <v/>
      </c>
      <c r="M129" s="35" t="str">
        <f aca="false">IF(L129="", "", B129=L129)</f>
        <v/>
      </c>
      <c r="N129" s="35" t="str">
        <f aca="false">IF(L129="", "", J129=L129)</f>
        <v/>
      </c>
    </row>
    <row r="130" customFormat="false" ht="35.05" hidden="false" customHeight="false" outlineLevel="0" collapsed="false">
      <c r="A130" s="0" t="n">
        <v>37</v>
      </c>
      <c r="B130" s="0" t="str">
        <v>Павленко Дмитро Вікторович</v>
      </c>
      <c r="C130" s="39" t="str">
        <v>12.02.1986</v>
      </c>
      <c r="D130" s="34" t="str">
        <v>3145414455</v>
      </c>
      <c r="E130" s="34" t="n">
        <f aca="false">IF(D130="", "", LEN(D130))</f>
        <v>10</v>
      </c>
      <c r="F130" s="0" t="str">
        <v>АГ 366433</v>
      </c>
      <c r="G130" s="34" t="n">
        <f aca="false">IF(F130="", "", LEN(F130))</f>
        <v>9</v>
      </c>
      <c r="H130" s="0" t="str">
        <v>ВН 215742
Житомирським МВ УМВС УКР в Житомирської обл
23.08.2003</v>
      </c>
      <c r="I130" s="34" t="n">
        <f aca="false">IF(H130="", "", LEN(H130))</f>
        <v>64</v>
      </c>
      <c r="K130" s="35" t="str">
        <f aca="false">IF(J130="", "", B130=J130)</f>
        <v/>
      </c>
      <c r="M130" s="35" t="str">
        <f aca="false">IF(L130="", "", B130=L130)</f>
        <v/>
      </c>
      <c r="N130" s="35" t="str">
        <f aca="false">IF(L130="", "", J130=L130)</f>
        <v/>
      </c>
    </row>
    <row r="131" customFormat="false" ht="35.05" hidden="false" customHeight="false" outlineLevel="0" collapsed="false">
      <c r="A131" s="0" t="n">
        <v>38</v>
      </c>
      <c r="B131" s="0" t="str">
        <v>Пронь Володимир Романович</v>
      </c>
      <c r="C131" s="39" t="str">
        <v>06.03.1995</v>
      </c>
      <c r="D131" s="34" t="str">
        <v>3476310971</v>
      </c>
      <c r="E131" s="34" t="n">
        <f aca="false">IF(D131="", "", LEN(D131))</f>
        <v>10</v>
      </c>
      <c r="F131" s="0" t="str">
        <v>АГ 167645</v>
      </c>
      <c r="G131" s="34" t="n">
        <f aca="false">IF(F131="", "", LEN(F131))</f>
        <v>9</v>
      </c>
      <c r="H131" s="0" t="str">
        <v>009455801
8040
31.07.2023</v>
      </c>
      <c r="I131" s="34" t="n">
        <f aca="false">IF(H131="", "", LEN(H131))</f>
        <v>25</v>
      </c>
      <c r="K131" s="35" t="str">
        <f aca="false">IF(J131="", "", B131=J131)</f>
        <v/>
      </c>
      <c r="M131" s="35" t="str">
        <f aca="false">IF(L131="", "", B131=L131)</f>
        <v/>
      </c>
      <c r="N131" s="35" t="str">
        <f aca="false">IF(L131="", "", J131=L131)</f>
        <v/>
      </c>
    </row>
    <row r="132" customFormat="false" ht="35.05" hidden="false" customHeight="false" outlineLevel="0" collapsed="false">
      <c r="A132" s="0" t="n">
        <v>39</v>
      </c>
      <c r="B132" s="0" t="str">
        <v>Пясецький Віталій Анатолійович</v>
      </c>
      <c r="C132" s="39" t="str">
        <v>17.07.1987</v>
      </c>
      <c r="D132" s="34" t="str">
        <v>3197421298</v>
      </c>
      <c r="E132" s="34" t="n">
        <f aca="false">IF(D132="", "", LEN(D132))</f>
        <v>10</v>
      </c>
      <c r="F132" s="0" t="str">
        <v>АГ 132364</v>
      </c>
      <c r="G132" s="34" t="n">
        <f aca="false">IF(F132="", "", LEN(F132))</f>
        <v>9</v>
      </c>
      <c r="H132" s="0" t="str">
        <v>008797946
0521
20.02.23</v>
      </c>
      <c r="I132" s="34" t="n">
        <f aca="false">IF(H132="", "", LEN(H132))</f>
        <v>23</v>
      </c>
      <c r="K132" s="35" t="str">
        <f aca="false">IF(J132="", "", B132=J132)</f>
        <v/>
      </c>
      <c r="M132" s="35" t="str">
        <f aca="false">IF(L132="", "", B132=L132)</f>
        <v/>
      </c>
      <c r="N132" s="35" t="str">
        <f aca="false">IF(L132="", "", J132=L132)</f>
        <v/>
      </c>
    </row>
    <row r="133" customFormat="false" ht="35.05" hidden="false" customHeight="false" outlineLevel="0" collapsed="false">
      <c r="A133" s="0" t="n">
        <v>40</v>
      </c>
      <c r="B133" s="0" t="str">
        <v>Рибак Микола Іванович</v>
      </c>
      <c r="C133" s="39" t="str">
        <v>24.02.1984</v>
      </c>
      <c r="D133" s="34" t="str">
        <v>3073503791</v>
      </c>
      <c r="E133" s="34" t="n">
        <f aca="false">IF(D133="", "", LEN(D133))</f>
        <v>10</v>
      </c>
      <c r="F133" s="0" t="str">
        <v>АГ 627702</v>
      </c>
      <c r="G133" s="34" t="n">
        <f aca="false">IF(F133="", "", LEN(F133))</f>
        <v>9</v>
      </c>
      <c r="H133" s="0" t="str">
        <v>011365313
1829
09.12.2024</v>
      </c>
      <c r="I133" s="34" t="n">
        <f aca="false">IF(H133="", "", LEN(H133))</f>
        <v>25</v>
      </c>
      <c r="K133" s="35" t="str">
        <f aca="false">IF(J133="", "", B133=J133)</f>
        <v/>
      </c>
      <c r="M133" s="35" t="str">
        <f aca="false">IF(L133="", "", B133=L133)</f>
        <v/>
      </c>
      <c r="N133" s="35" t="str">
        <f aca="false">IF(L133="", "", J133=L133)</f>
        <v/>
      </c>
    </row>
    <row r="134" customFormat="false" ht="35.05" hidden="false" customHeight="false" outlineLevel="0" collapsed="false">
      <c r="A134" s="0" t="n">
        <v>41</v>
      </c>
      <c r="B134" s="0" t="str">
        <v>Самборський Василь Олександрович</v>
      </c>
      <c r="C134" s="39" t="str">
        <v>15.01.1992</v>
      </c>
      <c r="D134" s="34" t="str">
        <v>3361717697</v>
      </c>
      <c r="E134" s="34" t="n">
        <f aca="false">IF(D134="", "", LEN(D134))</f>
        <v>10</v>
      </c>
      <c r="F134" s="0" t="str">
        <v>АВ 879295</v>
      </c>
      <c r="G134" s="34" t="n">
        <f aca="false">IF(F134="", "", LEN(F134))</f>
        <v>9</v>
      </c>
      <c r="H134" s="0" t="str">
        <v>НЮ 190040
Кременецьким РВ УМВС УКР в Тернопільській обл
</v>
      </c>
      <c r="I134" s="34" t="n">
        <f aca="false">IF(H134="", "", LEN(H134))</f>
        <v>56</v>
      </c>
      <c r="K134" s="35" t="str">
        <f aca="false">IF(J134="", "", B134=J134)</f>
        <v/>
      </c>
      <c r="M134" s="35" t="str">
        <f aca="false">IF(L134="", "", B134=L134)</f>
        <v/>
      </c>
      <c r="N134" s="35" t="str">
        <f aca="false">IF(L134="", "", J134=L134)</f>
        <v/>
      </c>
    </row>
    <row r="135" customFormat="false" ht="35.05" hidden="false" customHeight="false" outlineLevel="0" collapsed="false">
      <c r="A135" s="0" t="n">
        <v>42</v>
      </c>
      <c r="B135" s="0" t="str">
        <v>Сироїжко Віктор Іванович</v>
      </c>
      <c r="C135" s="39" t="str">
        <v>17.05.1985</v>
      </c>
      <c r="D135" s="34" t="str">
        <v>3118326134</v>
      </c>
      <c r="E135" s="34" t="n">
        <f aca="false">IF(D135="", "", LEN(D135))</f>
        <v>10</v>
      </c>
      <c r="F135" s="0" t="str">
        <v>АГ 482094</v>
      </c>
      <c r="G135" s="34" t="n">
        <f aca="false">IF(F135="", "", LEN(F135))</f>
        <v>9</v>
      </c>
      <c r="H135" s="0" t="str">
        <v>009222378
6817
05.06.2023</v>
      </c>
      <c r="I135" s="34" t="n">
        <f aca="false">IF(H135="", "", LEN(H135))</f>
        <v>25</v>
      </c>
      <c r="K135" s="35" t="str">
        <f aca="false">IF(J135="", "", B135=J135)</f>
        <v/>
      </c>
      <c r="M135" s="35" t="str">
        <f aca="false">IF(L135="", "", B135=L135)</f>
        <v/>
      </c>
      <c r="N135" s="35" t="str">
        <f aca="false">IF(L135="", "", J135=L135)</f>
        <v/>
      </c>
    </row>
    <row r="136" customFormat="false" ht="35.05" hidden="false" customHeight="false" outlineLevel="0" collapsed="false">
      <c r="A136" s="0" t="n">
        <v>43</v>
      </c>
      <c r="B136" s="0" t="str">
        <v>Степанець Валентин Олександрович</v>
      </c>
      <c r="C136" s="39" t="str">
        <v>27.12.1983</v>
      </c>
      <c r="D136" s="34" t="str">
        <v>3067623979</v>
      </c>
      <c r="E136" s="34" t="n">
        <f aca="false">IF(D136="", "", LEN(D136))</f>
        <v>10</v>
      </c>
      <c r="F136" s="0" t="str">
        <v>АГ 366161</v>
      </c>
      <c r="G136" s="34" t="n">
        <f aca="false">IF(F136="", "", LEN(F136))</f>
        <v>9</v>
      </c>
      <c r="H136" s="0" t="str">
        <v>АВ 203687
Козятинським РВ УМВС УКР в Вінницькій обл
04.04.2001</v>
      </c>
      <c r="I136" s="34" t="n">
        <f aca="false">IF(H136="", "", LEN(H136))</f>
        <v>62</v>
      </c>
      <c r="K136" s="35" t="str">
        <f aca="false">IF(J136="", "", B136=J136)</f>
        <v/>
      </c>
      <c r="M136" s="35" t="str">
        <f aca="false">IF(L136="", "", B136=L136)</f>
        <v/>
      </c>
      <c r="N136" s="35" t="str">
        <f aca="false">IF(L136="", "", J136=L136)</f>
        <v/>
      </c>
    </row>
    <row r="137" customFormat="false" ht="35.05" hidden="false" customHeight="false" outlineLevel="0" collapsed="false">
      <c r="A137" s="0" t="n">
        <v>44</v>
      </c>
      <c r="B137" s="0" t="str">
        <v>Стець Володимир Володимирович</v>
      </c>
      <c r="C137" s="39" t="str">
        <v>03.01.1987</v>
      </c>
      <c r="D137" s="34" t="str">
        <v>3177900293</v>
      </c>
      <c r="E137" s="34" t="n">
        <f aca="false">IF(D137="", "", LEN(D137))</f>
        <v>10</v>
      </c>
      <c r="F137" s="0" t="str">
        <v>АГ 592250</v>
      </c>
      <c r="G137" s="34" t="n">
        <f aca="false">IF(F137="", "", LEN(F137))</f>
        <v>9</v>
      </c>
      <c r="H137" s="0" t="str">
        <v>АН 136858
Жовтоводським МВ УМВС УКР в Дніпропетровській обл
17.03.2003</v>
      </c>
      <c r="I137" s="34" t="n">
        <f aca="false">IF(H137="", "", LEN(H137))</f>
        <v>70</v>
      </c>
      <c r="K137" s="35" t="str">
        <f aca="false">IF(J137="", "", B137=J137)</f>
        <v/>
      </c>
      <c r="M137" s="35" t="str">
        <f aca="false">IF(L137="", "", B137=L137)</f>
        <v/>
      </c>
      <c r="N137" s="35" t="str">
        <f aca="false">IF(L137="", "", J137=L137)</f>
        <v/>
      </c>
    </row>
    <row r="138" customFormat="false" ht="15" hidden="false" customHeight="false" outlineLevel="0" collapsed="false">
      <c r="A138" s="0" t="n">
        <v>45</v>
      </c>
      <c r="B138" s="0" t="str">
        <v>Сукач Дмитро Михайлович</v>
      </c>
      <c r="C138" s="39" t="str">
        <v>20.11.1985</v>
      </c>
      <c r="D138" s="34" t="str">
        <v>3137012452</v>
      </c>
      <c r="E138" s="34" t="n">
        <f aca="false">IF(D138="", "", LEN(D138))</f>
        <v>10</v>
      </c>
      <c r="F138" s="0" t="str">
        <v>АГ 592742</v>
      </c>
      <c r="G138" s="34" t="n">
        <f aca="false">IF(F138="", "", LEN(F138))</f>
        <v>9</v>
      </c>
      <c r="H138" s="0" t="str">
        <v>ЕА 992313</v>
      </c>
      <c r="I138" s="34" t="n">
        <f aca="false">IF(H138="", "", LEN(H138))</f>
        <v>9</v>
      </c>
      <c r="K138" s="35" t="str">
        <f aca="false">IF(J138="", "", B138=J138)</f>
        <v/>
      </c>
      <c r="M138" s="35" t="str">
        <f aca="false">IF(L138="", "", B138=L138)</f>
        <v/>
      </c>
      <c r="N138" s="35" t="str">
        <f aca="false">IF(L138="", "", J138=L138)</f>
        <v/>
      </c>
    </row>
    <row r="139" customFormat="false" ht="35.05" hidden="false" customHeight="false" outlineLevel="0" collapsed="false">
      <c r="A139" s="0" t="n">
        <v>46</v>
      </c>
      <c r="B139" s="0" t="str">
        <v>Тарасов Павло Васильович</v>
      </c>
      <c r="C139" s="39" t="str">
        <v>03.04.1981</v>
      </c>
      <c r="D139" s="34" t="str">
        <v>2967822512</v>
      </c>
      <c r="E139" s="34" t="n">
        <f aca="false">IF(D139="", "", LEN(D139))</f>
        <v>10</v>
      </c>
      <c r="F139" s="0" t="str">
        <v>АГ 167654</v>
      </c>
      <c r="G139" s="34" t="n">
        <f aca="false">IF(F139="", "", LEN(F139))</f>
        <v>9</v>
      </c>
      <c r="H139" s="0" t="str">
        <v>МЕ 738953
Святошинським РУ ГУМВС України в м.Кмєві
25.03.2006</v>
      </c>
      <c r="I139" s="34" t="n">
        <f aca="false">IF(H139="", "", LEN(H139))</f>
        <v>61</v>
      </c>
      <c r="K139" s="35" t="str">
        <f aca="false">IF(J139="", "", B139=J139)</f>
        <v/>
      </c>
      <c r="M139" s="35" t="str">
        <f aca="false">IF(L139="", "", B139=L139)</f>
        <v/>
      </c>
      <c r="N139" s="35" t="str">
        <f aca="false">IF(L139="", "", J139=L139)</f>
        <v/>
      </c>
    </row>
    <row r="140" customFormat="false" ht="35.05" hidden="false" customHeight="false" outlineLevel="0" collapsed="false">
      <c r="A140" s="0" t="n">
        <v>48</v>
      </c>
      <c r="B140" s="0" t="str">
        <v>Чех Павло Петрович</v>
      </c>
      <c r="C140" s="39" t="str">
        <v>13.07.1993</v>
      </c>
      <c r="D140" s="34" t="str">
        <v>3416214030</v>
      </c>
      <c r="E140" s="34" t="n">
        <f aca="false">IF(D140="", "", LEN(D140))</f>
        <v>10</v>
      </c>
      <c r="F140" s="0" t="str">
        <v>АГ 482098</v>
      </c>
      <c r="G140" s="34" t="n">
        <f aca="false">IF(F140="", "", LEN(F140))</f>
        <v>9</v>
      </c>
      <c r="H140" s="0" t="str">
        <v>НВ 730992
Хмельницьким МВ УДМС УКР в Хмельницькій обл
29.05.2015</v>
      </c>
      <c r="I140" s="34" t="n">
        <f aca="false">IF(H140="", "", LEN(H140))</f>
        <v>64</v>
      </c>
      <c r="K140" s="35" t="str">
        <f aca="false">IF(J140="", "", B140=J140)</f>
        <v/>
      </c>
      <c r="M140" s="35" t="str">
        <f aca="false">IF(L140="", "", B140=L140)</f>
        <v/>
      </c>
      <c r="N140" s="35" t="str">
        <f aca="false">IF(L140="", "", J140=L140)</f>
        <v/>
      </c>
    </row>
    <row r="141" customFormat="false" ht="35.05" hidden="false" customHeight="false" outlineLevel="0" collapsed="false">
      <c r="A141" s="0" t="n">
        <v>49</v>
      </c>
      <c r="B141" s="0" t="str">
        <v>Чудак Руслан Володимирович</v>
      </c>
      <c r="C141" s="39" t="str">
        <v>11.11.1993</v>
      </c>
      <c r="D141" s="34" t="str">
        <v>3428300034</v>
      </c>
      <c r="E141" s="34" t="n">
        <f aca="false">IF(D141="", "", LEN(D141))</f>
        <v>10</v>
      </c>
      <c r="F141" s="0" t="str">
        <v>АГ 487408</v>
      </c>
      <c r="G141" s="34" t="n">
        <f aca="false">IF(F141="", "", LEN(F141))</f>
        <v>9</v>
      </c>
      <c r="H141" s="0" t="str">
        <v>КМ 647014
Білгород-Дністровським РВ ГУ МВС УКР в Одеській обл
19.01.2010</v>
      </c>
      <c r="I141" s="34" t="n">
        <f aca="false">IF(H141="", "", LEN(H141))</f>
        <v>72</v>
      </c>
      <c r="K141" s="35" t="str">
        <f aca="false">IF(J141="", "", B141=J141)</f>
        <v/>
      </c>
      <c r="M141" s="35" t="str">
        <f aca="false">IF(L141="", "", B141=L141)</f>
        <v/>
      </c>
      <c r="N141" s="35" t="str">
        <f aca="false">IF(L141="", "", J141=L141)</f>
        <v/>
      </c>
    </row>
    <row r="142" customFormat="false" ht="35.05" hidden="false" customHeight="false" outlineLevel="0" collapsed="false">
      <c r="A142" s="0" t="n">
        <v>50</v>
      </c>
      <c r="B142" s="0" t="str">
        <v>Шиманський Володимир Володимирович</v>
      </c>
      <c r="C142" s="39" t="str">
        <v>07.11.1977</v>
      </c>
      <c r="D142" s="34" t="str">
        <v>2843505413</v>
      </c>
      <c r="E142" s="34" t="n">
        <f aca="false">IF(D142="", "", LEN(D142))</f>
        <v>10</v>
      </c>
      <c r="F142" s="0" t="str">
        <v>АГ 627711</v>
      </c>
      <c r="G142" s="34" t="n">
        <f aca="false">IF(F142="", "", LEN(F142))</f>
        <v>9</v>
      </c>
      <c r="H142" s="0" t="str">
        <v>ВМ 434058
Богунським РВ УМВС України в Житомирській області
19.11.1997</v>
      </c>
      <c r="I142" s="34" t="n">
        <f aca="false">IF(H142="", "", LEN(H142))</f>
        <v>70</v>
      </c>
      <c r="K142" s="35" t="str">
        <f aca="false">IF(J142="", "", B142=J142)</f>
        <v/>
      </c>
      <c r="M142" s="35" t="str">
        <f aca="false">IF(L142="", "", B142=L142)</f>
        <v/>
      </c>
      <c r="N142" s="35" t="str">
        <f aca="false">IF(L142="", "", J142=L142)</f>
        <v/>
      </c>
    </row>
    <row r="143" customFormat="false" ht="35.05" hidden="false" customHeight="false" outlineLevel="0" collapsed="false">
      <c r="A143" s="0" t="n">
        <v>51</v>
      </c>
      <c r="B143" s="0" t="str">
        <v>Шкварчук Андрій Петрович</v>
      </c>
      <c r="C143" s="39" t="str">
        <v>17.07.1987</v>
      </c>
      <c r="D143" s="34" t="str">
        <v>3197425774</v>
      </c>
      <c r="E143" s="34" t="n">
        <f aca="false">IF(D143="", "", LEN(D143))</f>
        <v>10</v>
      </c>
      <c r="F143" s="0" t="str">
        <v>АВ 074002</v>
      </c>
      <c r="G143" s="34" t="n">
        <f aca="false">IF(F143="", "", LEN(F143))</f>
        <v>9</v>
      </c>
      <c r="H143" s="0" t="str">
        <v>АВ 606241
Жмеринським РВ УМВС УКР у Вінницькій обл
20.07.2004</v>
      </c>
      <c r="I143" s="34" t="n">
        <f aca="false">IF(H143="", "", LEN(H143))</f>
        <v>61</v>
      </c>
      <c r="K143" s="35" t="str">
        <f aca="false">IF(J143="", "", B143=J143)</f>
        <v/>
      </c>
      <c r="M143" s="35" t="str">
        <f aca="false">IF(L143="", "", B143=L143)</f>
        <v/>
      </c>
      <c r="N143" s="35" t="str">
        <f aca="false">IF(L143="", "", J143=L143)</f>
        <v/>
      </c>
    </row>
    <row r="144" customFormat="false" ht="35.05" hidden="false" customHeight="false" outlineLevel="0" collapsed="false">
      <c r="A144" s="0" t="n">
        <v>52</v>
      </c>
      <c r="B144" s="0" t="str">
        <v>Школяр Олександр Сергійович</v>
      </c>
      <c r="C144" s="39" t="str">
        <v>15.07.1992</v>
      </c>
      <c r="D144" s="34" t="str">
        <v>33799914210</v>
      </c>
      <c r="E144" s="34" t="n">
        <f aca="false">IF(D144="", "", LEN(D144))</f>
        <v>11</v>
      </c>
      <c r="F144" s="0" t="str">
        <v>АГ 486668</v>
      </c>
      <c r="G144" s="34" t="n">
        <f aca="false">IF(F144="", "", LEN(F144))</f>
        <v>9</v>
      </c>
      <c r="H144" s="0" t="str">
        <v>АВ 821702
Вінницьким РВ УМВС  України уВінницькій області
13.09.2008</v>
      </c>
      <c r="I144" s="34" t="n">
        <f aca="false">IF(H144="", "", LEN(H144))</f>
        <v>68</v>
      </c>
      <c r="K144" s="35" t="str">
        <f aca="false">IF(J144="", "", B144=J144)</f>
        <v/>
      </c>
      <c r="M144" s="35" t="str">
        <f aca="false">IF(L144="", "", B144=L144)</f>
        <v/>
      </c>
      <c r="N144" s="35" t="str">
        <f aca="false">IF(L144="", "", J144=L144)</f>
        <v/>
      </c>
    </row>
    <row r="145" customFormat="false" ht="15" hidden="false" customHeight="false" outlineLevel="0" collapsed="false">
      <c r="A145" s="0" t="n">
        <v>53</v>
      </c>
      <c r="B145" s="0" t="str">
        <v>Шпріхер Єгор В'ячеславович</v>
      </c>
      <c r="C145" s="39" t="str">
        <v>27.12.1989</v>
      </c>
      <c r="D145" s="34" t="str">
        <v>3286817876</v>
      </c>
      <c r="E145" s="34" t="n">
        <f aca="false">IF(D145="", "", LEN(D145))</f>
        <v>10</v>
      </c>
      <c r="F145" s="0" t="str">
        <v>АГ 627783</v>
      </c>
      <c r="G145" s="34" t="n">
        <f aca="false">IF(F145="", "", LEN(F145))</f>
        <v>9</v>
      </c>
      <c r="H145" s="0" t="str">
        <v>нема</v>
      </c>
      <c r="I145" s="34" t="n">
        <f aca="false">IF(H145="", "", LEN(H145))</f>
        <v>4</v>
      </c>
      <c r="K145" s="35" t="str">
        <f aca="false">IF(J145="", "", B145=J145)</f>
        <v/>
      </c>
      <c r="M145" s="35" t="str">
        <f aca="false">IF(L145="", "", B145=L145)</f>
        <v/>
      </c>
      <c r="N145" s="35" t="str">
        <f aca="false">IF(L145="", "", J145=L145)</f>
        <v/>
      </c>
    </row>
    <row r="146" customFormat="false" ht="35.05" hidden="false" customHeight="false" outlineLevel="0" collapsed="false">
      <c r="A146" s="0" t="n">
        <v>1</v>
      </c>
      <c r="B146" s="0" t="str">
        <v>Гончаренко Олександр Дмитрович</v>
      </c>
      <c r="C146" s="39" t="str">
        <v>02.10.2000</v>
      </c>
      <c r="D146" s="34" t="str">
        <v>3680008272</v>
      </c>
      <c r="E146" s="34" t="n">
        <f aca="false">IF(D146="", "", LEN(D146))</f>
        <v>10</v>
      </c>
      <c r="F146" s="0" t="str">
        <v>АГ480880</v>
      </c>
      <c r="G146" s="34" t="n">
        <f aca="false">IF(F146="", "", LEN(F146))</f>
        <v>8</v>
      </c>
      <c r="H146" s="0" t="str">
        <v>003368509
виданий 6825
20.05.2019</v>
      </c>
      <c r="I146" s="34" t="n">
        <f aca="false">IF(H146="", "", LEN(H146))</f>
        <v>33</v>
      </c>
      <c r="K146" s="35" t="str">
        <f aca="false">IF(J146="", "", B146=J146)</f>
        <v/>
      </c>
      <c r="M146" s="35" t="str">
        <f aca="false">IF(L146="", "", B146=L146)</f>
        <v/>
      </c>
      <c r="N146" s="35" t="str">
        <f aca="false">IF(L146="", "", J146=L146)</f>
        <v/>
      </c>
    </row>
    <row r="147" customFormat="false" ht="35.05" hidden="false" customHeight="false" outlineLevel="0" collapsed="false">
      <c r="A147" s="0" t="n">
        <v>2</v>
      </c>
      <c r="B147" s="0" t="str">
        <v>Капарчук Олег Іванович</v>
      </c>
      <c r="C147" s="39" t="str">
        <v>19.09.1984</v>
      </c>
      <c r="D147" s="34" t="str">
        <v>3094322797</v>
      </c>
      <c r="E147" s="34" t="n">
        <f aca="false">IF(D147="", "", LEN(D147))</f>
        <v>10</v>
      </c>
      <c r="F147" s="0" t="str">
        <v>АГ 366436</v>
      </c>
      <c r="G147" s="34" t="n">
        <f aca="false">IF(F147="", "", LEN(F147))</f>
        <v>9</v>
      </c>
      <c r="H147" s="0" t="str">
        <v>ВН 041569
Житомирським МВ УМВС УКР в Житомирській обл
11.08.2001</v>
      </c>
      <c r="I147" s="34" t="n">
        <f aca="false">IF(H147="", "", LEN(H147))</f>
        <v>64</v>
      </c>
      <c r="K147" s="35" t="str">
        <f aca="false">IF(J147="", "", B147=J147)</f>
        <v/>
      </c>
      <c r="M147" s="35" t="str">
        <f aca="false">IF(L147="", "", B147=L147)</f>
        <v/>
      </c>
      <c r="N147" s="35" t="str">
        <f aca="false">IF(L147="", "", J147=L147)</f>
        <v/>
      </c>
    </row>
    <row r="148" customFormat="false" ht="35.05" hidden="false" customHeight="false" outlineLevel="0" collapsed="false">
      <c r="A148" s="0" t="n">
        <v>3</v>
      </c>
      <c r="B148" s="0" t="str">
        <v>Ковалинський Володимир Анатолійович</v>
      </c>
      <c r="C148" s="39" t="str">
        <v>31.07.2000</v>
      </c>
      <c r="D148" s="34" t="str">
        <v>3673711618</v>
      </c>
      <c r="E148" s="34" t="n">
        <f aca="false">IF(D148="", "", LEN(D148))</f>
        <v>10</v>
      </c>
      <c r="F148" s="0" t="str">
        <v>АГ366437</v>
      </c>
      <c r="G148" s="34" t="n">
        <f aca="false">IF(F148="", "", LEN(F148))</f>
        <v>8</v>
      </c>
      <c r="H148" s="0" t="str">
        <v>ВН690363
Олевським РС УДМС України в Житомирській обл.
09.08.2016</v>
      </c>
      <c r="I148" s="34" t="n">
        <f aca="false">IF(H148="", "", LEN(H148))</f>
        <v>65</v>
      </c>
      <c r="K148" s="35" t="str">
        <f aca="false">IF(J148="", "", B148=J148)</f>
        <v/>
      </c>
      <c r="M148" s="35" t="str">
        <f aca="false">IF(L148="", "", B148=L148)</f>
        <v/>
      </c>
      <c r="N148" s="35" t="str">
        <f aca="false">IF(L148="", "", J148=L148)</f>
        <v/>
      </c>
    </row>
    <row r="149" customFormat="false" ht="35.05" hidden="false" customHeight="false" outlineLevel="0" collapsed="false">
      <c r="A149" s="0" t="n">
        <v>4</v>
      </c>
      <c r="B149" s="0" t="str">
        <v>Марусич Денис Леонідович</v>
      </c>
      <c r="C149" s="39" t="str">
        <v>18.05.1994</v>
      </c>
      <c r="D149" s="34" t="str">
        <v>3447113197</v>
      </c>
      <c r="E149" s="34" t="n">
        <f aca="false">IF(D149="", "", LEN(D149))</f>
        <v>10</v>
      </c>
      <c r="F149" s="0" t="str">
        <v>АГ 366438</v>
      </c>
      <c r="G149" s="34" t="n">
        <f aca="false">IF(F149="", "", LEN(F149))</f>
        <v>9</v>
      </c>
      <c r="H149" s="0" t="str">
        <v>006493419
1836
06.08.2021</v>
      </c>
      <c r="I149" s="34" t="n">
        <f aca="false">IF(H149="", "", LEN(H149))</f>
        <v>25</v>
      </c>
      <c r="K149" s="35" t="str">
        <f aca="false">IF(J149="", "", B149=J149)</f>
        <v/>
      </c>
      <c r="M149" s="35" t="str">
        <f aca="false">IF(L149="", "", B149=L149)</f>
        <v/>
      </c>
      <c r="N149" s="35" t="str">
        <f aca="false">IF(L149="", "", J149=L149)</f>
        <v/>
      </c>
    </row>
    <row r="150" customFormat="false" ht="35.05" hidden="false" customHeight="false" outlineLevel="0" collapsed="false">
      <c r="A150" s="0" t="n">
        <v>5</v>
      </c>
      <c r="B150" s="0" t="str">
        <v>Недбальський Дмитро Анатолійович</v>
      </c>
      <c r="C150" s="39" t="str">
        <v>14.09.1995</v>
      </c>
      <c r="D150" s="34" t="str">
        <v>3495515476</v>
      </c>
      <c r="E150" s="34" t="n">
        <f aca="false">IF(D150="", "", LEN(D150))</f>
        <v>10</v>
      </c>
      <c r="F150" s="0" t="str">
        <v>АГ 4882103</v>
      </c>
      <c r="G150" s="34" t="n">
        <f aca="false">IF(F150="", "", LEN(F150))</f>
        <v>10</v>
      </c>
      <c r="H150" s="0" t="str">
        <v>009135674
6833
15.05.2023</v>
      </c>
      <c r="I150" s="34" t="n">
        <f aca="false">IF(H150="", "", LEN(H150))</f>
        <v>25</v>
      </c>
      <c r="K150" s="35" t="str">
        <f aca="false">IF(J150="", "", B150=J150)</f>
        <v/>
      </c>
      <c r="M150" s="35" t="str">
        <f aca="false">IF(L150="", "", B150=L150)</f>
        <v/>
      </c>
      <c r="N150" s="35" t="str">
        <f aca="false">IF(L150="", "", J150=L150)</f>
        <v/>
      </c>
    </row>
    <row r="151" customFormat="false" ht="15" hidden="false" customHeight="false" outlineLevel="0" collapsed="false">
      <c r="A151" s="0" t="n">
        <v>6</v>
      </c>
      <c r="B151" s="0" t="str">
        <v>Осецький Олекандр Мичеславович</v>
      </c>
      <c r="C151" s="39" t="str">
        <v>01.09.1997</v>
      </c>
      <c r="D151" s="34" t="str">
        <v>3567310697</v>
      </c>
      <c r="E151" s="34" t="n">
        <f aca="false">IF(D151="", "", LEN(D151))</f>
        <v>10</v>
      </c>
      <c r="F151" s="0" t="str">
        <v>АГ 627688</v>
      </c>
      <c r="G151" s="34" t="n">
        <f aca="false">IF(F151="", "", LEN(F151))</f>
        <v>9</v>
      </c>
      <c r="H151" s="0" t="str">
        <v>009179064</v>
      </c>
      <c r="I151" s="34" t="n">
        <f aca="false">IF(H151="", "", LEN(H151))</f>
        <v>9</v>
      </c>
      <c r="K151" s="35" t="str">
        <f aca="false">IF(J151="", "", B151=J151)</f>
        <v/>
      </c>
      <c r="M151" s="35" t="str">
        <f aca="false">IF(L151="", "", B151=L151)</f>
        <v/>
      </c>
      <c r="N151" s="35" t="str">
        <f aca="false">IF(L151="", "", J151=L151)</f>
        <v/>
      </c>
    </row>
    <row r="152" customFormat="false" ht="15" hidden="false" customHeight="false" outlineLevel="0" collapsed="false">
      <c r="A152" s="0" t="n">
        <v>7</v>
      </c>
      <c r="B152" s="0" t="str">
        <v>Стецик Олександр Борисович</v>
      </c>
      <c r="C152" s="39" t="str">
        <v>30.05.1988</v>
      </c>
      <c r="D152" s="34" t="str">
        <v>3229222554</v>
      </c>
      <c r="E152" s="34" t="n">
        <f aca="false">IF(D152="", "", LEN(D152))</f>
        <v>10</v>
      </c>
      <c r="F152" s="0" t="str">
        <v>АГ 004354</v>
      </c>
      <c r="G152" s="34" t="n">
        <f aca="false">IF(F152="", "", LEN(F152))</f>
        <v>9</v>
      </c>
      <c r="H152" s="0" t="str">
        <v>КО 574482</v>
      </c>
      <c r="I152" s="34" t="n">
        <f aca="false">IF(H152="", "", LEN(H152))</f>
        <v>9</v>
      </c>
      <c r="K152" s="35" t="str">
        <f aca="false">IF(J152="", "", B152=J152)</f>
        <v/>
      </c>
      <c r="M152" s="35" t="str">
        <f aca="false">IF(L152="", "", B152=L152)</f>
        <v/>
      </c>
      <c r="N152" s="35" t="str">
        <f aca="false">IF(L152="", "", J152=L152)</f>
        <v/>
      </c>
    </row>
    <row r="153" customFormat="false" ht="35.05" hidden="false" customHeight="false" outlineLevel="0" collapsed="false">
      <c r="A153" s="0" t="n">
        <v>8</v>
      </c>
      <c r="B153" s="0" t="str">
        <v>Стойко Дмитро Андрійович</v>
      </c>
      <c r="C153" s="39" t="str">
        <v>21.02.1995</v>
      </c>
      <c r="D153" s="34" t="str">
        <v>3475014499</v>
      </c>
      <c r="E153" s="34" t="n">
        <f aca="false">IF(D153="", "", LEN(D153))</f>
        <v>10</v>
      </c>
      <c r="F153" s="0" t="str">
        <v>АГ482102</v>
      </c>
      <c r="G153" s="34" t="n">
        <f aca="false">IF(F153="", "", LEN(F153))</f>
        <v>8</v>
      </c>
      <c r="H153" s="0" t="str">
        <v>006962454
виданий 6831
26.10.2021</v>
      </c>
      <c r="I153" s="34" t="n">
        <f aca="false">IF(H153="", "", LEN(H153))</f>
        <v>33</v>
      </c>
      <c r="K153" s="35" t="str">
        <f aca="false">IF(J153="", "", B153=J153)</f>
        <v/>
      </c>
      <c r="M153" s="35" t="str">
        <f aca="false">IF(L153="", "", B153=L153)</f>
        <v/>
      </c>
      <c r="N153" s="35" t="str">
        <f aca="false">IF(L153="", "", J153=L153)</f>
        <v/>
      </c>
    </row>
    <row r="154" customFormat="false" ht="35.05" hidden="false" customHeight="false" outlineLevel="0" collapsed="false">
      <c r="A154" s="0" t="n">
        <v>9</v>
      </c>
      <c r="B154" s="0" t="str">
        <v>Чернецький Владислав Олегович</v>
      </c>
      <c r="C154" s="39" t="str">
        <v>12.06.1990</v>
      </c>
      <c r="D154" s="34" t="str">
        <v>3303514198</v>
      </c>
      <c r="E154" s="34" t="n">
        <f aca="false">IF(D154="", "", LEN(D154))</f>
        <v>10</v>
      </c>
      <c r="F154" s="0" t="str">
        <v>АГ366439</v>
      </c>
      <c r="G154" s="34" t="n">
        <f aca="false">IF(F154="", "", LEN(F154))</f>
        <v>8</v>
      </c>
      <c r="H154" s="0" t="str">
        <v>ВН459988
Богунським РВ УМВС України в Житомирській обл.
16.05.2009</v>
      </c>
      <c r="I154" s="34" t="n">
        <f aca="false">IF(H154="", "", LEN(H154))</f>
        <v>66</v>
      </c>
      <c r="K154" s="35" t="str">
        <f aca="false">IF(J154="", "", B154=J154)</f>
        <v/>
      </c>
      <c r="M154" s="35" t="str">
        <f aca="false">IF(L154="", "", B154=L154)</f>
        <v/>
      </c>
      <c r="N154" s="35" t="str">
        <f aca="false">IF(L154="", "", J154=L154)</f>
        <v/>
      </c>
    </row>
    <row r="155" customFormat="false" ht="15" hidden="false" customHeight="false" outlineLevel="0" collapsed="false">
      <c r="A155" s="0" t="n">
        <v>1</v>
      </c>
      <c r="B155" s="0" t="str">
        <v>Волосовський Артур Сергійович</v>
      </c>
      <c r="C155" s="39" t="str">
        <v>06.08.1995</v>
      </c>
      <c r="D155" s="34" t="str">
        <v>3491613351</v>
      </c>
      <c r="E155" s="34" t="n">
        <f aca="false">IF(D155="", "", LEN(D155))</f>
        <v>10</v>
      </c>
      <c r="F155" s="0" t="str">
        <v>АГ 366444</v>
      </c>
      <c r="G155" s="34" t="n">
        <f aca="false">IF(F155="", "", LEN(F155))</f>
        <v>9</v>
      </c>
      <c r="H155" s="0" t="str">
        <v>ВН 542891</v>
      </c>
      <c r="I155" s="34" t="n">
        <f aca="false">IF(H155="", "", LEN(H155))</f>
        <v>9</v>
      </c>
      <c r="K155" s="35" t="str">
        <f aca="false">IF(J155="", "", B155=J155)</f>
        <v/>
      </c>
      <c r="M155" s="35" t="str">
        <f aca="false">IF(L155="", "", B155=L155)</f>
        <v/>
      </c>
      <c r="N155" s="35" t="str">
        <f aca="false">IF(L155="", "", J155=L155)</f>
        <v/>
      </c>
    </row>
    <row r="156" customFormat="false" ht="35.05" hidden="false" customHeight="false" outlineLevel="0" collapsed="false">
      <c r="A156" s="0" t="n">
        <v>2</v>
      </c>
      <c r="B156" s="0" t="str">
        <v>Гарасимів Володимир Борисович</v>
      </c>
      <c r="C156" s="39" t="str">
        <v>20.06.1996</v>
      </c>
      <c r="D156" s="34" t="str">
        <v>3523506614</v>
      </c>
      <c r="E156" s="34" t="n">
        <f aca="false">IF(D156="", "", LEN(D156))</f>
        <v>10</v>
      </c>
      <c r="F156" s="0" t="str">
        <v>МО 719238</v>
      </c>
      <c r="G156" s="34" t="n">
        <f aca="false">IF(F156="", "", LEN(F156))</f>
        <v>9</v>
      </c>
      <c r="H156" s="0" t="str">
        <v>НЮ 293294
Борщівським РС УДМС УКР в Тернопільській обл
02.09.2012</v>
      </c>
      <c r="I156" s="34" t="n">
        <f aca="false">IF(H156="", "", LEN(H156))</f>
        <v>65</v>
      </c>
      <c r="K156" s="35" t="str">
        <f aca="false">IF(J156="", "", B156=J156)</f>
        <v/>
      </c>
      <c r="M156" s="35" t="str">
        <f aca="false">IF(L156="", "", B156=L156)</f>
        <v/>
      </c>
      <c r="N156" s="35" t="str">
        <f aca="false">IF(L156="", "", J156=L156)</f>
        <v/>
      </c>
    </row>
    <row r="157" customFormat="false" ht="35.05" hidden="false" customHeight="false" outlineLevel="0" collapsed="false">
      <c r="A157" s="0" t="n">
        <v>3</v>
      </c>
      <c r="B157" s="0" t="str">
        <v>Кондратюк Сергій Володирович</v>
      </c>
      <c r="C157" s="39" t="str">
        <v>19.08.1990</v>
      </c>
      <c r="D157" s="34" t="str">
        <v>3310316319</v>
      </c>
      <c r="E157" s="34" t="n">
        <f aca="false">IF(D157="", "", LEN(D157))</f>
        <v>10</v>
      </c>
      <c r="F157" s="0" t="str">
        <v>АГ 592251</v>
      </c>
      <c r="G157" s="34" t="n">
        <f aca="false">IF(F157="", "", LEN(F157))</f>
        <v>9</v>
      </c>
      <c r="H157" s="0" t="str">
        <v>АН 55628
Криворізьким РВ УМВС УКР в Дніпропетровській обл
06.11.2006</v>
      </c>
      <c r="I157" s="34" t="n">
        <f aca="false">IF(H157="", "", LEN(H157))</f>
        <v>68</v>
      </c>
      <c r="K157" s="35" t="str">
        <f aca="false">IF(J157="", "", B157=J157)</f>
        <v/>
      </c>
      <c r="M157" s="35" t="str">
        <f aca="false">IF(L157="", "", B157=L157)</f>
        <v/>
      </c>
      <c r="N157" s="35" t="str">
        <f aca="false">IF(L157="", "", J157=L157)</f>
        <v/>
      </c>
    </row>
    <row r="158" customFormat="false" ht="35.05" hidden="false" customHeight="false" outlineLevel="0" collapsed="false">
      <c r="A158" s="0" t="n">
        <v>4</v>
      </c>
      <c r="B158" s="0" t="str">
        <v>Кузьмін Євгеній Миколайович</v>
      </c>
      <c r="C158" s="39" t="str">
        <v>17.04.1982</v>
      </c>
      <c r="D158" s="34" t="str">
        <v>3005703615</v>
      </c>
      <c r="E158" s="34" t="n">
        <f aca="false">IF(D158="", "", LEN(D158))</f>
        <v>10</v>
      </c>
      <c r="F158" s="0" t="str">
        <v>АГ 365805</v>
      </c>
      <c r="G158" s="34" t="n">
        <f aca="false">IF(F158="", "", LEN(F158))</f>
        <v>9</v>
      </c>
      <c r="H158" s="0" t="str">
        <v>МТ 401490
Харківським РВ ГУДМСУ України в Харківській області
06.08.2015</v>
      </c>
      <c r="I158" s="34" t="n">
        <f aca="false">IF(H158="", "", LEN(H158))</f>
        <v>72</v>
      </c>
      <c r="K158" s="35" t="str">
        <f aca="false">IF(J158="", "", B158=J158)</f>
        <v/>
      </c>
      <c r="M158" s="35" t="str">
        <f aca="false">IF(L158="", "", B158=L158)</f>
        <v/>
      </c>
      <c r="N158" s="35" t="str">
        <f aca="false">IF(L158="", "", J158=L158)</f>
        <v/>
      </c>
    </row>
    <row r="159" customFormat="false" ht="35.05" hidden="false" customHeight="false" outlineLevel="0" collapsed="false">
      <c r="A159" s="0" t="n">
        <v>5</v>
      </c>
      <c r="B159" s="0" t="str">
        <v>Кукуруза Сергій Петрович</v>
      </c>
      <c r="C159" s="39" t="str">
        <v>06.04.1997</v>
      </c>
      <c r="D159" s="34" t="str">
        <v>3552511850</v>
      </c>
      <c r="E159" s="34" t="n">
        <f aca="false">IF(D159="", "", LEN(D159))</f>
        <v>10</v>
      </c>
      <c r="F159" s="0" t="str">
        <v>АГ 099262</v>
      </c>
      <c r="G159" s="34" t="n">
        <f aca="false">IF(F159="", "", LEN(F159))</f>
        <v>9</v>
      </c>
      <c r="H159" s="0" t="str">
        <v>003802203
5614
21.08.2019</v>
      </c>
      <c r="I159" s="34" t="n">
        <f aca="false">IF(H159="", "", LEN(H159))</f>
        <v>25</v>
      </c>
      <c r="K159" s="35" t="str">
        <f aca="false">IF(J159="", "", B159=J159)</f>
        <v/>
      </c>
      <c r="M159" s="35" t="str">
        <f aca="false">IF(L159="", "", B159=L159)</f>
        <v/>
      </c>
      <c r="N159" s="35" t="str">
        <f aca="false">IF(L159="", "", J159=L159)</f>
        <v/>
      </c>
    </row>
    <row r="160" customFormat="false" ht="35.05" hidden="false" customHeight="false" outlineLevel="0" collapsed="false">
      <c r="A160" s="0" t="n">
        <v>6</v>
      </c>
      <c r="B160" s="0" t="str">
        <v>Лежнюк Вадим Вікторович</v>
      </c>
      <c r="C160" s="39" t="str">
        <v>29.01.1997</v>
      </c>
      <c r="D160" s="34" t="str">
        <v>3545813390</v>
      </c>
      <c r="E160" s="34" t="n">
        <f aca="false">IF(D160="", "", LEN(D160))</f>
        <v>10</v>
      </c>
      <c r="F160" s="0" t="str">
        <v>АГ 366442</v>
      </c>
      <c r="G160" s="34" t="n">
        <f aca="false">IF(F160="", "", LEN(F160))</f>
        <v>9</v>
      </c>
      <c r="H160" s="0" t="str">
        <v>ВН 585806
Бердичівським РВ УДМС УКР в Житомирській обл
16.02.2013</v>
      </c>
      <c r="I160" s="34" t="n">
        <f aca="false">IF(H160="", "", LEN(H160))</f>
        <v>65</v>
      </c>
      <c r="K160" s="35" t="str">
        <f aca="false">IF(J160="", "", B160=J160)</f>
        <v/>
      </c>
      <c r="M160" s="35" t="str">
        <f aca="false">IF(L160="", "", B160=L160)</f>
        <v/>
      </c>
      <c r="N160" s="35" t="str">
        <f aca="false">IF(L160="", "", J160=L160)</f>
        <v/>
      </c>
    </row>
    <row r="161" customFormat="false" ht="35.05" hidden="false" customHeight="false" outlineLevel="0" collapsed="false">
      <c r="A161" s="0" t="n">
        <v>7</v>
      </c>
      <c r="B161" s="0" t="str">
        <v>Литовченко Костянтин Анатолійович</v>
      </c>
      <c r="C161" s="39" t="str">
        <v>18.12.1998</v>
      </c>
      <c r="D161" s="34" t="str">
        <v>3614606976</v>
      </c>
      <c r="E161" s="34" t="n">
        <f aca="false">IF(D161="", "", LEN(D161))</f>
        <v>10</v>
      </c>
      <c r="F161" s="0" t="str">
        <v>АГ 573019</v>
      </c>
      <c r="G161" s="34" t="n">
        <f aca="false">IF(F161="", "", LEN(F161))</f>
        <v>9</v>
      </c>
      <c r="H161" s="0" t="str">
        <v>ЕР 538532
Корабельник РВ в м. Миколаєві УДМС УКР в Миколаївській обл
10.07.2015</v>
      </c>
      <c r="I161" s="34" t="n">
        <f aca="false">IF(H161="", "", LEN(H161))</f>
        <v>79</v>
      </c>
      <c r="K161" s="35" t="str">
        <f aca="false">IF(J161="", "", B161=J161)</f>
        <v/>
      </c>
      <c r="M161" s="35" t="str">
        <f aca="false">IF(L161="", "", B161=L161)</f>
        <v/>
      </c>
      <c r="N161" s="35" t="str">
        <f aca="false">IF(L161="", "", J161=L161)</f>
        <v/>
      </c>
    </row>
    <row r="162" customFormat="false" ht="35.05" hidden="false" customHeight="false" outlineLevel="0" collapsed="false">
      <c r="A162" s="0" t="n">
        <v>8</v>
      </c>
      <c r="B162" s="0" t="str">
        <v>Лук'янчук Віталій Юрійович</v>
      </c>
      <c r="C162" s="39" t="str">
        <v>15.05.2000</v>
      </c>
      <c r="D162" s="34" t="str">
        <v>3666008291</v>
      </c>
      <c r="E162" s="34" t="n">
        <f aca="false">IF(D162="", "", LEN(D162))</f>
        <v>10</v>
      </c>
      <c r="F162" s="0" t="str">
        <v>АГ 365807</v>
      </c>
      <c r="G162" s="34" t="n">
        <f aca="false">IF(F162="", "", LEN(F162))</f>
        <v>9</v>
      </c>
      <c r="H162" s="0" t="str">
        <v>0056006353
1810
06.01.2021</v>
      </c>
      <c r="I162" s="34" t="n">
        <f aca="false">IF(H162="", "", LEN(H162))</f>
        <v>26</v>
      </c>
      <c r="K162" s="35" t="str">
        <f aca="false">IF(J162="", "", B162=J162)</f>
        <v/>
      </c>
      <c r="M162" s="35" t="str">
        <f aca="false">IF(L162="", "", B162=L162)</f>
        <v/>
      </c>
      <c r="N162" s="35" t="str">
        <f aca="false">IF(L162="", "", J162=L162)</f>
        <v/>
      </c>
    </row>
    <row r="163" customFormat="false" ht="35.05" hidden="false" customHeight="false" outlineLevel="0" collapsed="false">
      <c r="A163" s="0" t="n">
        <v>9</v>
      </c>
      <c r="B163" s="0" t="str">
        <v>Мельник Олег Любомирович</v>
      </c>
      <c r="C163" s="39" t="str">
        <v>12.09.1989</v>
      </c>
      <c r="D163" s="34" t="str">
        <v>3276207334</v>
      </c>
      <c r="E163" s="34" t="n">
        <f aca="false">IF(D163="", "", LEN(D163))</f>
        <v>10</v>
      </c>
      <c r="F163" s="0" t="str">
        <v>АГ 481597</v>
      </c>
      <c r="G163" s="34" t="n">
        <f aca="false">IF(F163="", "", LEN(F163))</f>
        <v>9</v>
      </c>
      <c r="H163" s="0" t="str">
        <v>СЕ 368766
Калуським МРВ УМВС України в Івано-Франківській області
08.10.2021</v>
      </c>
      <c r="I163" s="34" t="n">
        <f aca="false">IF(H163="", "", LEN(H163))</f>
        <v>76</v>
      </c>
      <c r="K163" s="35" t="str">
        <f aca="false">IF(J163="", "", B163=J163)</f>
        <v/>
      </c>
      <c r="M163" s="35" t="str">
        <f aca="false">IF(L163="", "", B163=L163)</f>
        <v/>
      </c>
      <c r="N163" s="35" t="str">
        <f aca="false">IF(L163="", "", J163=L163)</f>
        <v/>
      </c>
    </row>
    <row r="164" customFormat="false" ht="15" hidden="false" customHeight="false" outlineLevel="0" collapsed="false">
      <c r="A164" s="0" t="n">
        <v>10</v>
      </c>
      <c r="B164" s="0" t="str">
        <v>Мокрицький Сергій Володимирович</v>
      </c>
      <c r="C164" s="39" t="str">
        <v>22.12.1979</v>
      </c>
      <c r="D164" s="34" t="str">
        <v>2921015311</v>
      </c>
      <c r="E164" s="34" t="n">
        <f aca="false">IF(D164="", "", LEN(D164))</f>
        <v>10</v>
      </c>
      <c r="F164" s="0" t="str">
        <v>АГ 592752</v>
      </c>
      <c r="G164" s="34" t="n">
        <f aca="false">IF(F164="", "", LEN(F164))</f>
        <v>9</v>
      </c>
      <c r="H164" s="0" t="str">
        <v>ЕА 303262</v>
      </c>
      <c r="I164" s="34" t="n">
        <f aca="false">IF(H164="", "", LEN(H164))</f>
        <v>9</v>
      </c>
      <c r="K164" s="35" t="str">
        <f aca="false">IF(J164="", "", B164=J164)</f>
        <v/>
      </c>
      <c r="M164" s="35" t="str">
        <f aca="false">IF(L164="", "", B164=L164)</f>
        <v/>
      </c>
      <c r="N164" s="35" t="str">
        <f aca="false">IF(L164="", "", J164=L164)</f>
        <v/>
      </c>
    </row>
    <row r="165" customFormat="false" ht="35.05" hidden="false" customHeight="false" outlineLevel="0" collapsed="false">
      <c r="A165" s="0" t="n">
        <v>11</v>
      </c>
      <c r="B165" s="0" t="str">
        <v>Моря Сергій Анатолійович</v>
      </c>
      <c r="C165" s="39" t="str">
        <v>03.10.1988</v>
      </c>
      <c r="D165" s="34" t="str">
        <v>3241800238</v>
      </c>
      <c r="E165" s="34" t="n">
        <f aca="false">IF(D165="", "", LEN(D165))</f>
        <v>10</v>
      </c>
      <c r="F165" s="0" t="str">
        <v>АГ 576034</v>
      </c>
      <c r="G165" s="34" t="n">
        <f aca="false">IF(F165="", "", LEN(F165))</f>
        <v>9</v>
      </c>
      <c r="H165" s="0" t="str">
        <v>АН 342353
Жовтоводським МВ УМВС України
28.02.2005</v>
      </c>
      <c r="I165" s="34" t="n">
        <f aca="false">IF(H165="", "", LEN(H165))</f>
        <v>50</v>
      </c>
      <c r="K165" s="35" t="str">
        <f aca="false">IF(J165="", "", B165=J165)</f>
        <v/>
      </c>
      <c r="M165" s="35" t="str">
        <f aca="false">IF(L165="", "", B165=L165)</f>
        <v/>
      </c>
      <c r="N165" s="35" t="str">
        <f aca="false">IF(L165="", "", J165=L165)</f>
        <v/>
      </c>
    </row>
    <row r="166" customFormat="false" ht="35.05" hidden="false" customHeight="false" outlineLevel="0" collapsed="false">
      <c r="A166" s="0" t="n">
        <v>12</v>
      </c>
      <c r="B166" s="0" t="str">
        <v>Сидорчук Леонід Анатолійович</v>
      </c>
      <c r="C166" s="39" t="str">
        <v>18.01.1981</v>
      </c>
      <c r="D166" s="34" t="str">
        <v>2960308252</v>
      </c>
      <c r="E166" s="34" t="n">
        <f aca="false">IF(D166="", "", LEN(D166))</f>
        <v>10</v>
      </c>
      <c r="F166" s="0" t="str">
        <v>АГ 366443</v>
      </c>
      <c r="G166" s="34" t="n">
        <f aca="false">IF(F166="", "", LEN(F166))</f>
        <v>9</v>
      </c>
      <c r="H166" s="0" t="str">
        <v>ВМ 555089
Новоград-Волинським МРВ УМВС України в Житомирській області
26.05.1998</v>
      </c>
      <c r="I166" s="34" t="n">
        <f aca="false">IF(H166="", "", LEN(H166))</f>
        <v>80</v>
      </c>
      <c r="K166" s="35" t="str">
        <f aca="false">IF(J166="", "", B166=J166)</f>
        <v/>
      </c>
      <c r="M166" s="35" t="str">
        <f aca="false">IF(L166="", "", B166=L166)</f>
        <v/>
      </c>
      <c r="N166" s="35" t="str">
        <f aca="false">IF(L166="", "", J166=L166)</f>
        <v/>
      </c>
    </row>
    <row r="167" customFormat="false" ht="35.05" hidden="false" customHeight="false" outlineLevel="0" collapsed="false">
      <c r="A167" s="0" t="n">
        <v>13</v>
      </c>
      <c r="B167" s="0" t="str">
        <v>Степаненко Єлисей Сергійович</v>
      </c>
      <c r="C167" s="39" t="str">
        <v>19.03.1998</v>
      </c>
      <c r="D167" s="34" t="str">
        <v>3587206333</v>
      </c>
      <c r="E167" s="34" t="n">
        <f aca="false">IF(D167="", "", LEN(D167))</f>
        <v>10</v>
      </c>
      <c r="F167" s="0" t="str">
        <v>АГ 488804</v>
      </c>
      <c r="G167" s="34" t="n">
        <f aca="false">IF(F167="", "", LEN(F167))</f>
        <v>9</v>
      </c>
      <c r="H167" s="0" t="str">
        <v>003684338
1227
31.07.2019</v>
      </c>
      <c r="I167" s="34" t="n">
        <f aca="false">IF(H167="", "", LEN(H167))</f>
        <v>25</v>
      </c>
      <c r="K167" s="35" t="str">
        <f aca="false">IF(J167="", "", B167=J167)</f>
        <v/>
      </c>
      <c r="M167" s="35" t="str">
        <f aca="false">IF(L167="", "", B167=L167)</f>
        <v/>
      </c>
      <c r="N167" s="35" t="str">
        <f aca="false">IF(L167="", "", J167=L167)</f>
        <v/>
      </c>
    </row>
    <row r="168" customFormat="false" ht="15" hidden="false" customHeight="false" outlineLevel="0" collapsed="false">
      <c r="A168" s="0" t="n">
        <v>14</v>
      </c>
      <c r="B168" s="0" t="str">
        <v>Сторожук Іван Анатолійович</v>
      </c>
      <c r="C168" s="39" t="str">
        <v>03.12.1978</v>
      </c>
      <c r="D168" s="34" t="str">
        <v>2882618077</v>
      </c>
      <c r="E168" s="34" t="n">
        <f aca="false">IF(D168="", "", LEN(D168))</f>
        <v>10</v>
      </c>
      <c r="F168" s="0" t="str">
        <v>АГ 486444</v>
      </c>
      <c r="G168" s="34" t="n">
        <f aca="false">IF(F168="", "", LEN(F168))</f>
        <v>9</v>
      </c>
      <c r="H168" s="0" t="str">
        <v>НА 837536</v>
      </c>
      <c r="I168" s="34" t="n">
        <f aca="false">IF(H168="", "", LEN(H168))</f>
        <v>9</v>
      </c>
      <c r="K168" s="35" t="str">
        <f aca="false">IF(J168="", "", B168=J168)</f>
        <v/>
      </c>
      <c r="M168" s="35" t="str">
        <f aca="false">IF(L168="", "", B168=L168)</f>
        <v/>
      </c>
      <c r="N168" s="35" t="str">
        <f aca="false">IF(L168="", "", J168=L168)</f>
        <v/>
      </c>
    </row>
    <row r="169" customFormat="false" ht="35.05" hidden="false" customHeight="false" outlineLevel="0" collapsed="false">
      <c r="A169" s="0" t="n">
        <v>15</v>
      </c>
      <c r="B169" s="0" t="str">
        <v>Цубера Олександр Олександрович</v>
      </c>
      <c r="C169" s="39" t="str">
        <v>03.01.2000</v>
      </c>
      <c r="D169" s="34" t="str">
        <v>3652708416</v>
      </c>
      <c r="E169" s="34" t="n">
        <f aca="false">IF(D169="", "", LEN(D169))</f>
        <v>10</v>
      </c>
      <c r="F169" s="0" t="str">
        <v>АГ 592255</v>
      </c>
      <c r="G169" s="34" t="n">
        <f aca="false">IF(F169="", "", LEN(F169))</f>
        <v>9</v>
      </c>
      <c r="H169" s="0" t="str">
        <v>005435784
3529
13.11.2020</v>
      </c>
      <c r="I169" s="34" t="n">
        <f aca="false">IF(H169="", "", LEN(H169))</f>
        <v>25</v>
      </c>
      <c r="K169" s="35" t="str">
        <f aca="false">IF(J169="", "", B169=J169)</f>
        <v/>
      </c>
      <c r="M169" s="35" t="str">
        <f aca="false">IF(L169="", "", B169=L169)</f>
        <v/>
      </c>
      <c r="N169" s="35" t="str">
        <f aca="false">IF(L169="", "", J169=L169)</f>
        <v/>
      </c>
    </row>
    <row r="170" customFormat="false" ht="35.05" hidden="false" customHeight="false" outlineLevel="0" collapsed="false">
      <c r="A170" s="0" t="n">
        <v>16</v>
      </c>
      <c r="B170" s="0" t="str">
        <v>Шахов Вадим Ігорович</v>
      </c>
      <c r="C170" s="39" t="str">
        <v>25.02.1994</v>
      </c>
      <c r="D170" s="34" t="str">
        <v>3438916290</v>
      </c>
      <c r="E170" s="34" t="n">
        <f aca="false">IF(D170="", "", LEN(D170))</f>
        <v>10</v>
      </c>
      <c r="F170" s="0" t="str">
        <v>АГ 627749</v>
      </c>
      <c r="G170" s="34" t="n">
        <f aca="false">IF(F170="", "", LEN(F170))</f>
        <v>9</v>
      </c>
      <c r="H170" s="0" t="str">
        <v>007642896
1836
05.04.2022</v>
      </c>
      <c r="I170" s="34" t="n">
        <f aca="false">IF(H170="", "", LEN(H170))</f>
        <v>25</v>
      </c>
      <c r="K170" s="35" t="str">
        <f aca="false">IF(J170="", "", B170=J170)</f>
        <v/>
      </c>
      <c r="M170" s="35" t="str">
        <f aca="false">IF(L170="", "", B170=L170)</f>
        <v/>
      </c>
      <c r="N170" s="35" t="str">
        <f aca="false">IF(L170="", "", J170=L170)</f>
        <v/>
      </c>
    </row>
    <row r="171" customFormat="false" ht="15" hidden="false" customHeight="false" outlineLevel="0" collapsed="false">
      <c r="A171" s="0" t="n">
        <v>0</v>
      </c>
      <c r="B171" s="0" t="str">
        <v/>
      </c>
      <c r="C171" s="39" t="str">
        <v>30.12.1899</v>
      </c>
      <c r="D171" s="34" t="str">
        <v/>
      </c>
      <c r="E171" s="34" t="str">
        <f aca="false">IF(D171="", "", LEN(D171))</f>
        <v/>
      </c>
      <c r="F171" s="0" t="str">
        <v/>
      </c>
      <c r="G171" s="34" t="str">
        <f aca="false">IF(F171="", "", LEN(F171))</f>
        <v/>
      </c>
      <c r="H171" s="0" t="str">
        <v/>
      </c>
      <c r="I171" s="34" t="str">
        <f aca="false">IF(H171="", "", LEN(H171))</f>
        <v/>
      </c>
      <c r="K171" s="35" t="str">
        <f aca="false">IF(J171="", "", B171=J171)</f>
        <v/>
      </c>
      <c r="M171" s="35" t="str">
        <f aca="false">IF(L171="", "", B171=L171)</f>
        <v/>
      </c>
      <c r="N171" s="35" t="str">
        <f aca="false">IF(L171="", "", J171=L171)</f>
        <v/>
      </c>
    </row>
    <row r="172" customFormat="false" ht="15" hidden="false" customHeight="false" outlineLevel="0" collapsed="false">
      <c r="C172" s="39"/>
      <c r="D172" s="34"/>
      <c r="E172" s="34" t="str">
        <f aca="false">IF(D172="", "", LEN(D172))</f>
        <v/>
      </c>
      <c r="G172" s="34" t="str">
        <f aca="false">IF(F172="", "", LEN(F172))</f>
        <v/>
      </c>
      <c r="I172" s="34" t="str">
        <f aca="false">IF(H172="", "", LEN(H172))</f>
        <v/>
      </c>
      <c r="K172" s="35" t="str">
        <f aca="false">IF(J172="", "", B172=J172)</f>
        <v/>
      </c>
      <c r="M172" s="35" t="str">
        <f aca="false">IF(L172="", "", B172=L172)</f>
        <v/>
      </c>
      <c r="N172" s="35" t="str">
        <f aca="false">IF(L172="", "", J172=L172)</f>
        <v/>
      </c>
    </row>
    <row r="173" customFormat="false" ht="15" hidden="false" customHeight="false" outlineLevel="0" collapsed="false">
      <c r="C173" s="39"/>
      <c r="D173" s="34"/>
      <c r="E173" s="34" t="str">
        <f aca="false">IF(D173="", "", LEN(D173))</f>
        <v/>
      </c>
      <c r="G173" s="34" t="str">
        <f aca="false">IF(F173="", "", LEN(F173))</f>
        <v/>
      </c>
      <c r="I173" s="34" t="str">
        <f aca="false">IF(H173="", "", LEN(H173))</f>
        <v/>
      </c>
      <c r="K173" s="35" t="str">
        <f aca="false">IF(J173="", "", B173=J173)</f>
        <v/>
      </c>
      <c r="M173" s="35" t="str">
        <f aca="false">IF(L173="", "", B173=L173)</f>
        <v/>
      </c>
      <c r="N173" s="35" t="str">
        <f aca="false">IF(L173="", "", J173=L173)</f>
        <v/>
      </c>
    </row>
    <row r="174" customFormat="false" ht="15" hidden="false" customHeight="false" outlineLevel="0" collapsed="false">
      <c r="C174" s="39"/>
      <c r="D174" s="34"/>
      <c r="E174" s="34" t="str">
        <f aca="false">IF(D174="", "", LEN(D174))</f>
        <v/>
      </c>
      <c r="G174" s="34" t="str">
        <f aca="false">IF(F174="", "", LEN(F174))</f>
        <v/>
      </c>
      <c r="I174" s="34" t="str">
        <f aca="false">IF(H174="", "", LEN(H174))</f>
        <v/>
      </c>
      <c r="K174" s="35" t="str">
        <f aca="false">IF(J174="", "", B174=J174)</f>
        <v/>
      </c>
      <c r="M174" s="35" t="str">
        <f aca="false">IF(L174="", "", B174=L174)</f>
        <v/>
      </c>
      <c r="N174" s="35" t="str">
        <f aca="false">IF(L174="", "", J174=L174)</f>
        <v/>
      </c>
    </row>
    <row r="175" customFormat="false" ht="15" hidden="false" customHeight="false" outlineLevel="0" collapsed="false">
      <c r="C175" s="39"/>
      <c r="D175" s="34"/>
      <c r="E175" s="34" t="str">
        <f aca="false">IF(D175="", "", LEN(D175))</f>
        <v/>
      </c>
      <c r="G175" s="34" t="str">
        <f aca="false">IF(F175="", "", LEN(F175))</f>
        <v/>
      </c>
      <c r="I175" s="34" t="str">
        <f aca="false">IF(H175="", "", LEN(H175))</f>
        <v/>
      </c>
      <c r="K175" s="35" t="str">
        <f aca="false">IF(J175="", "", B175=J175)</f>
        <v/>
      </c>
      <c r="M175" s="35" t="str">
        <f aca="false">IF(L175="", "", B175=L175)</f>
        <v/>
      </c>
      <c r="N175" s="35" t="str">
        <f aca="false">IF(L175="", "", J175=L175)</f>
        <v/>
      </c>
    </row>
    <row r="176" customFormat="false" ht="15" hidden="false" customHeight="false" outlineLevel="0" collapsed="false">
      <c r="C176" s="39"/>
      <c r="D176" s="34"/>
      <c r="E176" s="34" t="str">
        <f aca="false">IF(D176="", "", LEN(D176))</f>
        <v/>
      </c>
      <c r="G176" s="34" t="str">
        <f aca="false">IF(F176="", "", LEN(F176))</f>
        <v/>
      </c>
      <c r="I176" s="34" t="str">
        <f aca="false">IF(H176="", "", LEN(H176))</f>
        <v/>
      </c>
      <c r="K176" s="35" t="str">
        <f aca="false">IF(J176="", "", B176=J176)</f>
        <v/>
      </c>
      <c r="M176" s="35" t="str">
        <f aca="false">IF(L176="", "", B176=L176)</f>
        <v/>
      </c>
      <c r="N176" s="35" t="str">
        <f aca="false">IF(L176="", "", J176=L176)</f>
        <v/>
      </c>
    </row>
    <row r="177" customFormat="false" ht="15" hidden="false" customHeight="false" outlineLevel="0" collapsed="false">
      <c r="C177" s="39"/>
      <c r="D177" s="34"/>
      <c r="E177" s="34" t="str">
        <f aca="false">IF(D177="", "", LEN(D177))</f>
        <v/>
      </c>
      <c r="G177" s="34" t="str">
        <f aca="false">IF(F177="", "", LEN(F177))</f>
        <v/>
      </c>
      <c r="I177" s="34" t="str">
        <f aca="false">IF(H177="", "", LEN(H177))</f>
        <v/>
      </c>
      <c r="K177" s="35" t="str">
        <f aca="false">IF(J177="", "", B177=J177)</f>
        <v/>
      </c>
      <c r="M177" s="35" t="str">
        <f aca="false">IF(L177="", "", B177=L177)</f>
        <v/>
      </c>
      <c r="N177" s="35" t="str">
        <f aca="false">IF(L177="", "", J177=L177)</f>
        <v/>
      </c>
    </row>
    <row r="178" customFormat="false" ht="15" hidden="false" customHeight="false" outlineLevel="0" collapsed="false">
      <c r="C178" s="39"/>
      <c r="D178" s="34"/>
      <c r="E178" s="34" t="str">
        <f aca="false">IF(D178="", "", LEN(D178))</f>
        <v/>
      </c>
      <c r="G178" s="34" t="str">
        <f aca="false">IF(F178="", "", LEN(F178))</f>
        <v/>
      </c>
      <c r="I178" s="34" t="str">
        <f aca="false">IF(H178="", "", LEN(H178))</f>
        <v/>
      </c>
      <c r="K178" s="35" t="str">
        <f aca="false">IF(J178="", "", B178=J178)</f>
        <v/>
      </c>
      <c r="M178" s="35" t="str">
        <f aca="false">IF(L178="", "", B178=L178)</f>
        <v/>
      </c>
      <c r="N178" s="35" t="str">
        <f aca="false">IF(L178="", "", J178=L178)</f>
        <v/>
      </c>
    </row>
    <row r="179" customFormat="false" ht="15" hidden="false" customHeight="false" outlineLevel="0" collapsed="false">
      <c r="C179" s="39"/>
      <c r="D179" s="34"/>
      <c r="E179" s="34" t="str">
        <f aca="false">IF(D179="", "", LEN(D179))</f>
        <v/>
      </c>
      <c r="G179" s="34" t="str">
        <f aca="false">IF(F179="", "", LEN(F179))</f>
        <v/>
      </c>
      <c r="I179" s="34" t="str">
        <f aca="false">IF(H179="", "", LEN(H179))</f>
        <v/>
      </c>
      <c r="K179" s="35" t="str">
        <f aca="false">IF(J179="", "", B179=J179)</f>
        <v/>
      </c>
      <c r="M179" s="35" t="str">
        <f aca="false">IF(L179="", "", B179=L179)</f>
        <v/>
      </c>
      <c r="N179" s="35" t="str">
        <f aca="false">IF(L179="", "", J179=L179)</f>
        <v/>
      </c>
    </row>
    <row r="180" customFormat="false" ht="15" hidden="false" customHeight="false" outlineLevel="0" collapsed="false">
      <c r="C180" s="39"/>
      <c r="D180" s="34"/>
      <c r="E180" s="34" t="str">
        <f aca="false">IF(D180="", "", LEN(D180))</f>
        <v/>
      </c>
      <c r="G180" s="34" t="str">
        <f aca="false">IF(F180="", "", LEN(F180))</f>
        <v/>
      </c>
      <c r="I180" s="34" t="str">
        <f aca="false">IF(H180="", "", LEN(H180))</f>
        <v/>
      </c>
      <c r="K180" s="35" t="str">
        <f aca="false">IF(J180="", "", B180=J180)</f>
        <v/>
      </c>
      <c r="M180" s="35" t="str">
        <f aca="false">IF(L180="", "", B180=L180)</f>
        <v/>
      </c>
      <c r="N180" s="35" t="str">
        <f aca="false">IF(L180="", "", J180=L180)</f>
        <v/>
      </c>
    </row>
    <row r="181" customFormat="false" ht="15" hidden="false" customHeight="false" outlineLevel="0" collapsed="false">
      <c r="C181" s="39"/>
      <c r="D181" s="34"/>
      <c r="E181" s="34" t="str">
        <f aca="false">IF(D181="", "", LEN(D181))</f>
        <v/>
      </c>
      <c r="G181" s="34" t="str">
        <f aca="false">IF(F181="", "", LEN(F181))</f>
        <v/>
      </c>
      <c r="I181" s="34" t="str">
        <f aca="false">IF(H181="", "", LEN(H181))</f>
        <v/>
      </c>
      <c r="K181" s="35" t="str">
        <f aca="false">IF(J181="", "", B181=J181)</f>
        <v/>
      </c>
      <c r="M181" s="35" t="str">
        <f aca="false">IF(L181="", "", B181=L181)</f>
        <v/>
      </c>
      <c r="N181" s="35" t="str">
        <f aca="false">IF(L181="", "", J181=L181)</f>
        <v/>
      </c>
    </row>
    <row r="182" customFormat="false" ht="15" hidden="false" customHeight="false" outlineLevel="0" collapsed="false">
      <c r="C182" s="39"/>
      <c r="D182" s="34"/>
      <c r="E182" s="34" t="str">
        <f aca="false">IF(D182="", "", LEN(D182))</f>
        <v/>
      </c>
      <c r="G182" s="34" t="str">
        <f aca="false">IF(F182="", "", LEN(F182))</f>
        <v/>
      </c>
      <c r="I182" s="34" t="str">
        <f aca="false">IF(H182="", "", LEN(H182))</f>
        <v/>
      </c>
      <c r="K182" s="35" t="str">
        <f aca="false">IF(J182="", "", B182=J182)</f>
        <v/>
      </c>
      <c r="M182" s="35" t="str">
        <f aca="false">IF(L182="", "", B182=L182)</f>
        <v/>
      </c>
      <c r="N182" s="35" t="str">
        <f aca="false">IF(L182="", "", J182=L182)</f>
        <v/>
      </c>
    </row>
    <row r="183" customFormat="false" ht="15" hidden="false" customHeight="false" outlineLevel="0" collapsed="false">
      <c r="C183" s="39"/>
      <c r="D183" s="34"/>
      <c r="E183" s="34" t="str">
        <f aca="false">IF(D183="", "", LEN(D183))</f>
        <v/>
      </c>
      <c r="G183" s="34" t="str">
        <f aca="false">IF(F183="", "", LEN(F183))</f>
        <v/>
      </c>
      <c r="I183" s="34" t="str">
        <f aca="false">IF(H183="", "", LEN(H183))</f>
        <v/>
      </c>
      <c r="K183" s="35" t="str">
        <f aca="false">IF(J183="", "", B183=J183)</f>
        <v/>
      </c>
      <c r="M183" s="35" t="str">
        <f aca="false">IF(L183="", "", B183=L183)</f>
        <v/>
      </c>
      <c r="N183" s="35" t="str">
        <f aca="false">IF(L183="", "", J183=L183)</f>
        <v/>
      </c>
    </row>
    <row r="184" customFormat="false" ht="15" hidden="false" customHeight="false" outlineLevel="0" collapsed="false">
      <c r="C184" s="39"/>
      <c r="D184" s="34"/>
      <c r="E184" s="34" t="str">
        <f aca="false">IF(D184="", "", LEN(D184))</f>
        <v/>
      </c>
      <c r="G184" s="34" t="str">
        <f aca="false">IF(F184="", "", LEN(F184))</f>
        <v/>
      </c>
      <c r="I184" s="34" t="str">
        <f aca="false">IF(H184="", "", LEN(H184))</f>
        <v/>
      </c>
      <c r="K184" s="35" t="str">
        <f aca="false">IF(J184="", "", B184=J184)</f>
        <v/>
      </c>
      <c r="M184" s="35" t="str">
        <f aca="false">IF(L184="", "", B184=L184)</f>
        <v/>
      </c>
      <c r="N184" s="35" t="str">
        <f aca="false">IF(L184="", "", J184=L184)</f>
        <v/>
      </c>
    </row>
    <row r="185" customFormat="false" ht="15" hidden="false" customHeight="false" outlineLevel="0" collapsed="false">
      <c r="C185" s="39"/>
      <c r="D185" s="34"/>
      <c r="E185" s="34" t="str">
        <f aca="false">IF(D185="", "", LEN(D185))</f>
        <v/>
      </c>
      <c r="G185" s="34" t="str">
        <f aca="false">IF(F185="", "", LEN(F185))</f>
        <v/>
      </c>
      <c r="I185" s="34" t="str">
        <f aca="false">IF(H185="", "", LEN(H185))</f>
        <v/>
      </c>
      <c r="K185" s="35" t="str">
        <f aca="false">IF(J185="", "", B185=J185)</f>
        <v/>
      </c>
      <c r="M185" s="35" t="str">
        <f aca="false">IF(L185="", "", B185=L185)</f>
        <v/>
      </c>
      <c r="N185" s="35" t="str">
        <f aca="false">IF(L185="", "", J185=L185)</f>
        <v/>
      </c>
    </row>
    <row r="186" customFormat="false" ht="15" hidden="false" customHeight="false" outlineLevel="0" collapsed="false">
      <c r="C186" s="39"/>
      <c r="D186" s="34"/>
      <c r="E186" s="34" t="str">
        <f aca="false">IF(D186="", "", LEN(D186))</f>
        <v/>
      </c>
      <c r="G186" s="34" t="str">
        <f aca="false">IF(F186="", "", LEN(F186))</f>
        <v/>
      </c>
      <c r="I186" s="34" t="str">
        <f aca="false">IF(H186="", "", LEN(H186))</f>
        <v/>
      </c>
      <c r="K186" s="35" t="str">
        <f aca="false">IF(J186="", "", B186=J186)</f>
        <v/>
      </c>
      <c r="M186" s="35" t="str">
        <f aca="false">IF(L186="", "", B186=L186)</f>
        <v/>
      </c>
      <c r="N186" s="35" t="str">
        <f aca="false">IF(L186="", "", J186=L186)</f>
        <v/>
      </c>
    </row>
    <row r="187" customFormat="false" ht="15" hidden="false" customHeight="false" outlineLevel="0" collapsed="false">
      <c r="C187" s="39"/>
      <c r="D187" s="34"/>
      <c r="E187" s="34" t="str">
        <f aca="false">IF(D187="", "", LEN(D187))</f>
        <v/>
      </c>
      <c r="G187" s="34" t="str">
        <f aca="false">IF(F187="", "", LEN(F187))</f>
        <v/>
      </c>
      <c r="I187" s="34" t="str">
        <f aca="false">IF(H187="", "", LEN(H187))</f>
        <v/>
      </c>
      <c r="K187" s="35" t="str">
        <f aca="false">IF(J187="", "", B187=J187)</f>
        <v/>
      </c>
      <c r="M187" s="35" t="str">
        <f aca="false">IF(L187="", "", B187=L187)</f>
        <v/>
      </c>
      <c r="N187" s="35" t="str">
        <f aca="false">IF(L187="", "", J187=L187)</f>
        <v/>
      </c>
    </row>
    <row r="188" customFormat="false" ht="15" hidden="false" customHeight="false" outlineLevel="0" collapsed="false">
      <c r="C188" s="39"/>
      <c r="D188" s="34"/>
      <c r="E188" s="34" t="str">
        <f aca="false">IF(D188="", "", LEN(D188))</f>
        <v/>
      </c>
      <c r="G188" s="34" t="str">
        <f aca="false">IF(F188="", "", LEN(F188))</f>
        <v/>
      </c>
      <c r="I188" s="34" t="str">
        <f aca="false">IF(H188="", "", LEN(H188))</f>
        <v/>
      </c>
      <c r="K188" s="35" t="str">
        <f aca="false">IF(J188="", "", B188=J188)</f>
        <v/>
      </c>
      <c r="M188" s="35" t="str">
        <f aca="false">IF(L188="", "", B188=L188)</f>
        <v/>
      </c>
      <c r="N188" s="35" t="str">
        <f aca="false">IF(L188="", "", J188=L188)</f>
        <v/>
      </c>
    </row>
    <row r="189" customFormat="false" ht="15" hidden="false" customHeight="false" outlineLevel="0" collapsed="false">
      <c r="C189" s="39"/>
      <c r="D189" s="34"/>
      <c r="E189" s="34" t="str">
        <f aca="false">IF(D189="", "", LEN(D189))</f>
        <v/>
      </c>
      <c r="G189" s="34" t="str">
        <f aca="false">IF(F189="", "", LEN(F189))</f>
        <v/>
      </c>
      <c r="I189" s="34" t="str">
        <f aca="false">IF(H189="", "", LEN(H189))</f>
        <v/>
      </c>
      <c r="K189" s="35" t="str">
        <f aca="false">IF(J189="", "", B189=J189)</f>
        <v/>
      </c>
      <c r="M189" s="35" t="str">
        <f aca="false">IF(L189="", "", B189=L189)</f>
        <v/>
      </c>
      <c r="N189" s="35" t="str">
        <f aca="false">IF(L189="", "", J189=L189)</f>
        <v/>
      </c>
    </row>
    <row r="190" customFormat="false" ht="15" hidden="false" customHeight="false" outlineLevel="0" collapsed="false">
      <c r="C190" s="39"/>
      <c r="D190" s="34"/>
      <c r="E190" s="34" t="str">
        <f aca="false">IF(D190="", "", LEN(D190))</f>
        <v/>
      </c>
      <c r="G190" s="34" t="str">
        <f aca="false">IF(F190="", "", LEN(F190))</f>
        <v/>
      </c>
      <c r="I190" s="34" t="str">
        <f aca="false">IF(H190="", "", LEN(H190))</f>
        <v/>
      </c>
      <c r="K190" s="35" t="str">
        <f aca="false">IF(J190="", "", B190=J190)</f>
        <v/>
      </c>
      <c r="M190" s="35" t="str">
        <f aca="false">IF(L190="", "", B190=L190)</f>
        <v/>
      </c>
      <c r="N190" s="35" t="str">
        <f aca="false">IF(L190="", "", J190=L190)</f>
        <v/>
      </c>
    </row>
    <row r="191" customFormat="false" ht="15" hidden="false" customHeight="false" outlineLevel="0" collapsed="false">
      <c r="C191" s="39"/>
      <c r="D191" s="34"/>
      <c r="E191" s="34" t="str">
        <f aca="false">IF(D191="", "", LEN(D191))</f>
        <v/>
      </c>
      <c r="G191" s="34" t="str">
        <f aca="false">IF(F191="", "", LEN(F191))</f>
        <v/>
      </c>
      <c r="I191" s="34" t="str">
        <f aca="false">IF(H191="", "", LEN(H191))</f>
        <v/>
      </c>
      <c r="K191" s="35" t="str">
        <f aca="false">IF(J191="", "", B191=J191)</f>
        <v/>
      </c>
      <c r="M191" s="35" t="str">
        <f aca="false">IF(L191="", "", B191=L191)</f>
        <v/>
      </c>
      <c r="N191" s="35" t="str">
        <f aca="false">IF(L191="", "", J191=L191)</f>
        <v/>
      </c>
    </row>
    <row r="192" customFormat="false" ht="15" hidden="false" customHeight="false" outlineLevel="0" collapsed="false">
      <c r="C192" s="39"/>
      <c r="D192" s="34"/>
      <c r="E192" s="34" t="str">
        <f aca="false">IF(D192="", "", LEN(D192))</f>
        <v/>
      </c>
      <c r="G192" s="34" t="str">
        <f aca="false">IF(F192="", "", LEN(F192))</f>
        <v/>
      </c>
      <c r="I192" s="34" t="str">
        <f aca="false">IF(H192="", "", LEN(H192))</f>
        <v/>
      </c>
      <c r="K192" s="35" t="str">
        <f aca="false">IF(J192="", "", B192=J192)</f>
        <v/>
      </c>
      <c r="M192" s="35" t="str">
        <f aca="false">IF(L192="", "", B192=L192)</f>
        <v/>
      </c>
      <c r="N192" s="35" t="str">
        <f aca="false">IF(L192="", "", J192=L192)</f>
        <v/>
      </c>
    </row>
    <row r="193" customFormat="false" ht="15" hidden="false" customHeight="false" outlineLevel="0" collapsed="false">
      <c r="C193" s="39"/>
      <c r="D193" s="34"/>
      <c r="E193" s="34" t="str">
        <f aca="false">IF(D193="", "", LEN(D193))</f>
        <v/>
      </c>
      <c r="G193" s="34" t="str">
        <f aca="false">IF(F193="", "", LEN(F193))</f>
        <v/>
      </c>
      <c r="I193" s="34" t="str">
        <f aca="false">IF(H193="", "", LEN(H193))</f>
        <v/>
      </c>
      <c r="K193" s="35" t="str">
        <f aca="false">IF(J193="", "", B193=J193)</f>
        <v/>
      </c>
      <c r="M193" s="35" t="str">
        <f aca="false">IF(L193="", "", B193=L193)</f>
        <v/>
      </c>
      <c r="N193" s="35" t="str">
        <f aca="false">IF(L193="", "", J193=L193)</f>
        <v/>
      </c>
    </row>
    <row r="194" customFormat="false" ht="15" hidden="false" customHeight="false" outlineLevel="0" collapsed="false">
      <c r="C194" s="39"/>
      <c r="D194" s="34"/>
      <c r="E194" s="34" t="str">
        <f aca="false">IF(D194="", "", LEN(D194))</f>
        <v/>
      </c>
      <c r="G194" s="34" t="str">
        <f aca="false">IF(F194="", "", LEN(F194))</f>
        <v/>
      </c>
      <c r="I194" s="34" t="str">
        <f aca="false">IF(H194="", "", LEN(H194))</f>
        <v/>
      </c>
      <c r="K194" s="35" t="str">
        <f aca="false">IF(J194="", "", B194=J194)</f>
        <v/>
      </c>
      <c r="M194" s="35" t="str">
        <f aca="false">IF(L194="", "", B194=L194)</f>
        <v/>
      </c>
      <c r="N194" s="35" t="str">
        <f aca="false">IF(L194="", "", J194=L194)</f>
        <v/>
      </c>
    </row>
    <row r="195" customFormat="false" ht="15" hidden="false" customHeight="false" outlineLevel="0" collapsed="false">
      <c r="C195" s="39"/>
      <c r="D195" s="34"/>
      <c r="E195" s="34" t="str">
        <f aca="false">IF(D195="", "", LEN(D195))</f>
        <v/>
      </c>
      <c r="G195" s="34" t="str">
        <f aca="false">IF(F195="", "", LEN(F195))</f>
        <v/>
      </c>
      <c r="I195" s="34" t="str">
        <f aca="false">IF(H195="", "", LEN(H195))</f>
        <v/>
      </c>
      <c r="K195" s="35" t="str">
        <f aca="false">IF(J195="", "", B195=J195)</f>
        <v/>
      </c>
      <c r="M195" s="35" t="str">
        <f aca="false">IF(L195="", "", B195=L195)</f>
        <v/>
      </c>
      <c r="N195" s="35" t="str">
        <f aca="false">IF(L195="", "", J195=L195)</f>
        <v/>
      </c>
    </row>
    <row r="196" customFormat="false" ht="15" hidden="false" customHeight="false" outlineLevel="0" collapsed="false">
      <c r="C196" s="39"/>
      <c r="D196" s="34"/>
      <c r="E196" s="34" t="str">
        <f aca="false">IF(D196="", "", LEN(D196))</f>
        <v/>
      </c>
      <c r="G196" s="34" t="str">
        <f aca="false">IF(F196="", "", LEN(F196))</f>
        <v/>
      </c>
      <c r="I196" s="34" t="str">
        <f aca="false">IF(H196="", "", LEN(H196))</f>
        <v/>
      </c>
      <c r="K196" s="35" t="str">
        <f aca="false">IF(J196="", "", B196=J196)</f>
        <v/>
      </c>
      <c r="M196" s="35" t="str">
        <f aca="false">IF(L196="", "", B196=L196)</f>
        <v/>
      </c>
      <c r="N196" s="35" t="str">
        <f aca="false">IF(L196="", "", J196=L196)</f>
        <v/>
      </c>
    </row>
    <row r="197" customFormat="false" ht="15" hidden="false" customHeight="false" outlineLevel="0" collapsed="false">
      <c r="C197" s="39"/>
      <c r="D197" s="34"/>
      <c r="E197" s="34" t="str">
        <f aca="false">IF(D197="", "", LEN(D197))</f>
        <v/>
      </c>
      <c r="G197" s="34" t="str">
        <f aca="false">IF(F197="", "", LEN(F197))</f>
        <v/>
      </c>
      <c r="I197" s="34" t="str">
        <f aca="false">IF(H197="", "", LEN(H197))</f>
        <v/>
      </c>
      <c r="K197" s="35" t="str">
        <f aca="false">IF(J197="", "", B197=J197)</f>
        <v/>
      </c>
      <c r="M197" s="35" t="str">
        <f aca="false">IF(L197="", "", B197=L197)</f>
        <v/>
      </c>
      <c r="N197" s="35" t="str">
        <f aca="false">IF(L197="", "", J197=L197)</f>
        <v/>
      </c>
    </row>
    <row r="198" customFormat="false" ht="15" hidden="false" customHeight="false" outlineLevel="0" collapsed="false">
      <c r="C198" s="39"/>
      <c r="D198" s="34"/>
      <c r="E198" s="34" t="str">
        <f aca="false">IF(D198="", "", LEN(D198))</f>
        <v/>
      </c>
      <c r="G198" s="34" t="str">
        <f aca="false">IF(F198="", "", LEN(F198))</f>
        <v/>
      </c>
      <c r="I198" s="34" t="str">
        <f aca="false">IF(H198="", "", LEN(H198))</f>
        <v/>
      </c>
      <c r="K198" s="35" t="str">
        <f aca="false">IF(J198="", "", B198=J198)</f>
        <v/>
      </c>
      <c r="M198" s="35" t="str">
        <f aca="false">IF(L198="", "", B198=L198)</f>
        <v/>
      </c>
      <c r="N198" s="35" t="str">
        <f aca="false">IF(L198="", "", J198=L198)</f>
        <v/>
      </c>
    </row>
    <row r="199" customFormat="false" ht="15" hidden="false" customHeight="false" outlineLevel="0" collapsed="false">
      <c r="C199" s="39"/>
      <c r="D199" s="34"/>
      <c r="E199" s="34" t="str">
        <f aca="false">IF(D199="", "", LEN(D199))</f>
        <v/>
      </c>
      <c r="G199" s="34" t="str">
        <f aca="false">IF(F199="", "", LEN(F199))</f>
        <v/>
      </c>
      <c r="I199" s="34" t="str">
        <f aca="false">IF(H199="", "", LEN(H199))</f>
        <v/>
      </c>
      <c r="K199" s="35" t="str">
        <f aca="false">IF(J199="", "", B199=J199)</f>
        <v/>
      </c>
      <c r="M199" s="35" t="str">
        <f aca="false">IF(L199="", "", B199=L199)</f>
        <v/>
      </c>
      <c r="N199" s="35" t="str">
        <f aca="false">IF(L199="", "", J199=L199)</f>
        <v/>
      </c>
    </row>
    <row r="200" customFormat="false" ht="15" hidden="false" customHeight="false" outlineLevel="0" collapsed="false">
      <c r="C200" s="39"/>
      <c r="D200" s="34"/>
      <c r="E200" s="34" t="str">
        <f aca="false">IF(D200="", "", LEN(D200))</f>
        <v/>
      </c>
      <c r="G200" s="34" t="str">
        <f aca="false">IF(F200="", "", LEN(F200))</f>
        <v/>
      </c>
      <c r="I200" s="34" t="str">
        <f aca="false">IF(H200="", "", LEN(H200))</f>
        <v/>
      </c>
      <c r="K200" s="35" t="str">
        <f aca="false">IF(J200="", "", B200=J200)</f>
        <v/>
      </c>
      <c r="M200" s="35" t="str">
        <f aca="false">IF(L200="", "", B200=L200)</f>
        <v/>
      </c>
      <c r="N200" s="35" t="str">
        <f aca="false">IF(L200="", "", J200=L200)</f>
        <v/>
      </c>
    </row>
    <row r="201" customFormat="false" ht="15" hidden="false" customHeight="false" outlineLevel="0" collapsed="false">
      <c r="C201" s="39"/>
      <c r="D201" s="34"/>
      <c r="E201" s="34" t="str">
        <f aca="false">IF(D201="", "", LEN(D201))</f>
        <v/>
      </c>
      <c r="G201" s="34" t="str">
        <f aca="false">IF(F201="", "", LEN(F201))</f>
        <v/>
      </c>
      <c r="I201" s="34" t="str">
        <f aca="false">IF(H201="", "", LEN(H201))</f>
        <v/>
      </c>
      <c r="K201" s="35" t="str">
        <f aca="false">IF(J201="", "", B201=J201)</f>
        <v/>
      </c>
      <c r="M201" s="35" t="str">
        <f aca="false">IF(L201="", "", B201=L201)</f>
        <v/>
      </c>
      <c r="N201" s="35" t="str">
        <f aca="false">IF(L201="", "", J201=L201)</f>
        <v/>
      </c>
    </row>
    <row r="202" customFormat="false" ht="15" hidden="false" customHeight="false" outlineLevel="0" collapsed="false">
      <c r="C202" s="39"/>
      <c r="D202" s="34"/>
      <c r="E202" s="34" t="str">
        <f aca="false">IF(D202="", "", LEN(D202))</f>
        <v/>
      </c>
      <c r="G202" s="34" t="str">
        <f aca="false">IF(F202="", "", LEN(F202))</f>
        <v/>
      </c>
      <c r="I202" s="34" t="str">
        <f aca="false">IF(H202="", "", LEN(H202))</f>
        <v/>
      </c>
      <c r="K202" s="35" t="str">
        <f aca="false">IF(J202="", "", B202=J202)</f>
        <v/>
      </c>
      <c r="M202" s="35" t="str">
        <f aca="false">IF(L202="", "", B202=L202)</f>
        <v/>
      </c>
      <c r="N202" s="35" t="str">
        <f aca="false">IF(L202="", "", J202=L202)</f>
        <v/>
      </c>
    </row>
    <row r="203" customFormat="false" ht="15" hidden="false" customHeight="false" outlineLevel="0" collapsed="false">
      <c r="K203" s="35" t="str">
        <f aca="false">IF(J203="", "", B203=J203)</f>
        <v/>
      </c>
    </row>
    <row r="204" customFormat="false" ht="15" hidden="false" customHeight="false" outlineLevel="0" collapsed="false">
      <c r="K204" s="35" t="str">
        <f aca="false">IF(J204="", "", B204=J204)</f>
        <v/>
      </c>
    </row>
    <row r="205" customFormat="false" ht="15" hidden="false" customHeight="false" outlineLevel="0" collapsed="false">
      <c r="K205" s="35" t="str">
        <f aca="false">IF(J205="", "", B205=J205)</f>
        <v/>
      </c>
    </row>
    <row r="206" customFormat="false" ht="15" hidden="false" customHeight="false" outlineLevel="0" collapsed="false">
      <c r="K206" s="35" t="str">
        <f aca="false">IF(J206="", "", B206=J206)</f>
        <v/>
      </c>
    </row>
    <row r="207" customFormat="false" ht="15" hidden="false" customHeight="false" outlineLevel="0" collapsed="false">
      <c r="K207" s="35" t="str">
        <f aca="false">IF(J207="", "", B207=J207)</f>
        <v/>
      </c>
    </row>
    <row r="208" customFormat="false" ht="15" hidden="false" customHeight="false" outlineLevel="0" collapsed="false">
      <c r="K208" s="35" t="str">
        <f aca="false">IF(J208="", "", B208=J208)</f>
        <v/>
      </c>
    </row>
    <row r="209" customFormat="false" ht="15" hidden="false" customHeight="false" outlineLevel="0" collapsed="false">
      <c r="K209" s="35" t="str">
        <f aca="false">IF(J209="", "", B209=J209)</f>
        <v/>
      </c>
    </row>
    <row r="210" customFormat="false" ht="15" hidden="false" customHeight="false" outlineLevel="0" collapsed="false">
      <c r="K210" s="35" t="str">
        <f aca="false">IF(J210="", "", B210=J210)</f>
        <v/>
      </c>
    </row>
    <row r="211" customFormat="false" ht="15" hidden="false" customHeight="false" outlineLevel="0" collapsed="false">
      <c r="K211" s="35" t="str">
        <f aca="false">IF(J211="", "", B211=J211)</f>
        <v/>
      </c>
    </row>
    <row r="212" customFormat="false" ht="15" hidden="false" customHeight="false" outlineLevel="0" collapsed="false">
      <c r="K212" s="35" t="str">
        <f aca="false">IF(J212="", "", B212=J212)</f>
        <v/>
      </c>
    </row>
    <row r="213" customFormat="false" ht="15" hidden="false" customHeight="false" outlineLevel="0" collapsed="false">
      <c r="K213" s="35" t="str">
        <f aca="false">IF(J213="", "", B213=J213)</f>
        <v/>
      </c>
    </row>
    <row r="214" customFormat="false" ht="15" hidden="false" customHeight="false" outlineLevel="0" collapsed="false">
      <c r="K214" s="35" t="str">
        <f aca="false">IF(J214="", "", B214=J214)</f>
        <v/>
      </c>
    </row>
    <row r="215" customFormat="false" ht="15" hidden="false" customHeight="false" outlineLevel="0" collapsed="false">
      <c r="K215" s="35" t="str">
        <f aca="false">IF(J215="", "", B215=J215)</f>
        <v/>
      </c>
    </row>
    <row r="216" customFormat="false" ht="15" hidden="false" customHeight="false" outlineLevel="0" collapsed="false">
      <c r="K216" s="35" t="str">
        <f aca="false">IF(J216="", "", B216=J216)</f>
        <v/>
      </c>
    </row>
    <row r="217" customFormat="false" ht="15" hidden="false" customHeight="false" outlineLevel="0" collapsed="false">
      <c r="K217" s="35" t="str">
        <f aca="false">IF(J217="", "", B217=J217)</f>
        <v/>
      </c>
    </row>
    <row r="218" customFormat="false" ht="15" hidden="false" customHeight="false" outlineLevel="0" collapsed="false">
      <c r="K218" s="35" t="str">
        <f aca="false">IF(J218="", "", B218=J218)</f>
        <v/>
      </c>
    </row>
    <row r="219" customFormat="false" ht="15" hidden="false" customHeight="false" outlineLevel="0" collapsed="false">
      <c r="K219" s="35" t="str">
        <f aca="false">IF(J219="", "", B219=J219)</f>
        <v/>
      </c>
    </row>
    <row r="220" customFormat="false" ht="15" hidden="false" customHeight="false" outlineLevel="0" collapsed="false">
      <c r="K220" s="35" t="str">
        <f aca="false">IF(J220="", "", B220=J220)</f>
        <v/>
      </c>
    </row>
    <row r="221" customFormat="false" ht="15" hidden="false" customHeight="false" outlineLevel="0" collapsed="false">
      <c r="K221" s="35" t="str">
        <f aca="false">IF(J221="", "", B221=J221)</f>
        <v/>
      </c>
    </row>
    <row r="222" customFormat="false" ht="15" hidden="false" customHeight="false" outlineLevel="0" collapsed="false">
      <c r="K222" s="35" t="str">
        <f aca="false">IF(J222="", "", B222=J222)</f>
        <v/>
      </c>
    </row>
    <row r="223" customFormat="false" ht="15" hidden="false" customHeight="false" outlineLevel="0" collapsed="false">
      <c r="K223" s="35" t="str">
        <f aca="false">IF(J223="", "", B223=J223)</f>
        <v/>
      </c>
    </row>
    <row r="224" customFormat="false" ht="15" hidden="false" customHeight="false" outlineLevel="0" collapsed="false">
      <c r="K224" s="35" t="str">
        <f aca="false">IF(J224="", "", B224=J224)</f>
        <v/>
      </c>
    </row>
    <row r="225" customFormat="false" ht="15" hidden="false" customHeight="false" outlineLevel="0" collapsed="false">
      <c r="K225" s="35" t="str">
        <f aca="false">IF(J225="", "", B225=J225)</f>
        <v/>
      </c>
    </row>
    <row r="226" customFormat="false" ht="15" hidden="false" customHeight="false" outlineLevel="0" collapsed="false">
      <c r="K226" s="35" t="str">
        <f aca="false">IF(J226="", "", B226=J226)</f>
        <v/>
      </c>
    </row>
    <row r="227" customFormat="false" ht="15" hidden="false" customHeight="false" outlineLevel="0" collapsed="false">
      <c r="K227" s="35" t="str">
        <f aca="false">IF(J227="", "", B227=J227)</f>
        <v/>
      </c>
    </row>
    <row r="228" customFormat="false" ht="15" hidden="false" customHeight="false" outlineLevel="0" collapsed="false">
      <c r="K228" s="35" t="str">
        <f aca="false">IF(J228="", "", B228=J228)</f>
        <v/>
      </c>
    </row>
    <row r="229" customFormat="false" ht="15" hidden="false" customHeight="false" outlineLevel="0" collapsed="false">
      <c r="K229" s="35" t="str">
        <f aca="false">IF(J229="", "", B229=J229)</f>
        <v/>
      </c>
    </row>
    <row r="230" customFormat="false" ht="15" hidden="false" customHeight="false" outlineLevel="0" collapsed="false">
      <c r="K230" s="35" t="str">
        <f aca="false">IF(J230="", "", B230=J230)</f>
        <v/>
      </c>
    </row>
    <row r="231" customFormat="false" ht="15" hidden="false" customHeight="false" outlineLevel="0" collapsed="false">
      <c r="K231" s="35" t="str">
        <f aca="false">IF(J231="", "", B231=J231)</f>
        <v/>
      </c>
    </row>
    <row r="232" customFormat="false" ht="15" hidden="false" customHeight="false" outlineLevel="0" collapsed="false">
      <c r="K232" s="35" t="str">
        <f aca="false">IF(J232="", "", B232=J232)</f>
        <v/>
      </c>
    </row>
    <row r="233" customFormat="false" ht="15" hidden="false" customHeight="false" outlineLevel="0" collapsed="false">
      <c r="K233" s="35" t="str">
        <f aca="false">IF(J233="", "", B233=J233)</f>
        <v/>
      </c>
    </row>
    <row r="234" customFormat="false" ht="15" hidden="false" customHeight="false" outlineLevel="0" collapsed="false">
      <c r="K234" s="35" t="str">
        <f aca="false">IF(J234="", "", B234=J234)</f>
        <v/>
      </c>
    </row>
    <row r="235" customFormat="false" ht="15" hidden="false" customHeight="false" outlineLevel="0" collapsed="false">
      <c r="K235" s="35" t="str">
        <f aca="false">IF(J235="", "", B235=J235)</f>
        <v/>
      </c>
    </row>
    <row r="236" customFormat="false" ht="15" hidden="false" customHeight="false" outlineLevel="0" collapsed="false">
      <c r="K236" s="35" t="str">
        <f aca="false">IF(J236="", "", B236=J236)</f>
        <v/>
      </c>
    </row>
    <row r="237" customFormat="false" ht="15" hidden="false" customHeight="false" outlineLevel="0" collapsed="false">
      <c r="K237" s="35" t="str">
        <f aca="false">IF(J237="", "", B237=J237)</f>
        <v/>
      </c>
    </row>
    <row r="238" customFormat="false" ht="15" hidden="false" customHeight="false" outlineLevel="0" collapsed="false">
      <c r="K238" s="35" t="str">
        <f aca="false">IF(J238="", "", B238=J238)</f>
        <v/>
      </c>
    </row>
    <row r="239" customFormat="false" ht="15" hidden="false" customHeight="false" outlineLevel="0" collapsed="false">
      <c r="K239" s="35" t="str">
        <f aca="false">IF(J239="", "", B239=J239)</f>
        <v/>
      </c>
    </row>
    <row r="240" customFormat="false" ht="15" hidden="false" customHeight="false" outlineLevel="0" collapsed="false">
      <c r="K240" s="35" t="str">
        <f aca="false">IF(J240="", "", B240=J240)</f>
        <v/>
      </c>
    </row>
    <row r="241" customFormat="false" ht="15" hidden="false" customHeight="false" outlineLevel="0" collapsed="false">
      <c r="K241" s="35" t="str">
        <f aca="false">IF(J241="", "", B241=J241)</f>
        <v/>
      </c>
    </row>
    <row r="242" customFormat="false" ht="15" hidden="false" customHeight="false" outlineLevel="0" collapsed="false">
      <c r="K242" s="35" t="str">
        <f aca="false">IF(J242="", "", B242=J242)</f>
        <v/>
      </c>
    </row>
    <row r="243" customFormat="false" ht="15" hidden="false" customHeight="false" outlineLevel="0" collapsed="false">
      <c r="K243" s="35" t="str">
        <f aca="false">IF(J243="", "", B243=J243)</f>
        <v/>
      </c>
    </row>
    <row r="244" customFormat="false" ht="15" hidden="false" customHeight="false" outlineLevel="0" collapsed="false">
      <c r="K244" s="35" t="str">
        <f aca="false">IF(J244="", "", B244=J244)</f>
        <v/>
      </c>
    </row>
    <row r="245" customFormat="false" ht="15" hidden="false" customHeight="false" outlineLevel="0" collapsed="false">
      <c r="K245" s="35" t="str">
        <f aca="false">IF(J245="", "", B245=J245)</f>
        <v/>
      </c>
    </row>
    <row r="246" customFormat="false" ht="15" hidden="false" customHeight="false" outlineLevel="0" collapsed="false">
      <c r="K246" s="35" t="str">
        <f aca="false">IF(J246="", "", B246=J246)</f>
        <v/>
      </c>
    </row>
    <row r="247" customFormat="false" ht="15" hidden="false" customHeight="false" outlineLevel="0" collapsed="false">
      <c r="K247" s="35" t="str">
        <f aca="false">IF(J247="", "", B247=J247)</f>
        <v/>
      </c>
    </row>
    <row r="248" customFormat="false" ht="15" hidden="false" customHeight="false" outlineLevel="0" collapsed="false">
      <c r="K248" s="35" t="str">
        <f aca="false">IF(J248="", "", B248=J248)</f>
        <v/>
      </c>
    </row>
    <row r="249" customFormat="false" ht="15" hidden="false" customHeight="false" outlineLevel="0" collapsed="false">
      <c r="K249" s="35" t="str">
        <f aca="false">IF(J249="", "", B249=J249)</f>
        <v/>
      </c>
    </row>
    <row r="250" customFormat="false" ht="15" hidden="false" customHeight="false" outlineLevel="0" collapsed="false">
      <c r="K250" s="35" t="str">
        <f aca="false">IF(J250="", "", B250=J250)</f>
        <v/>
      </c>
    </row>
    <row r="251" customFormat="false" ht="15" hidden="false" customHeight="false" outlineLevel="0" collapsed="false">
      <c r="K251" s="35" t="str">
        <f aca="false">IF(J251="", "", B251=J251)</f>
        <v/>
      </c>
    </row>
    <row r="252" customFormat="false" ht="15" hidden="false" customHeight="false" outlineLevel="0" collapsed="false">
      <c r="K252" s="35" t="str">
        <f aca="false">IF(J252="", "", B252=J252)</f>
        <v/>
      </c>
    </row>
    <row r="253" customFormat="false" ht="15" hidden="false" customHeight="false" outlineLevel="0" collapsed="false">
      <c r="K253" s="35" t="str">
        <f aca="false">IF(J253="", "", B253=J253)</f>
        <v/>
      </c>
    </row>
    <row r="254" customFormat="false" ht="15" hidden="false" customHeight="false" outlineLevel="0" collapsed="false">
      <c r="K254" s="35" t="str">
        <f aca="false">IF(J254="", "", B254=J254)</f>
        <v/>
      </c>
    </row>
    <row r="255" customFormat="false" ht="15" hidden="false" customHeight="false" outlineLevel="0" collapsed="false">
      <c r="K255" s="35" t="str">
        <f aca="false">IF(J255="", "", B255=J255)</f>
        <v/>
      </c>
    </row>
    <row r="256" customFormat="false" ht="15" hidden="false" customHeight="false" outlineLevel="0" collapsed="false">
      <c r="K256" s="35" t="str">
        <f aca="false">IF(J256="", "", B256=J256)</f>
        <v/>
      </c>
    </row>
    <row r="257" customFormat="false" ht="15" hidden="false" customHeight="false" outlineLevel="0" collapsed="false">
      <c r="K257" s="35" t="str">
        <f aca="false">IF(J257="", "", B257=J257)</f>
        <v/>
      </c>
    </row>
    <row r="258" customFormat="false" ht="15" hidden="false" customHeight="false" outlineLevel="0" collapsed="false">
      <c r="K258" s="35" t="str">
        <f aca="false">IF(J258="", "", B258=J258)</f>
        <v/>
      </c>
    </row>
    <row r="259" customFormat="false" ht="15" hidden="false" customHeight="false" outlineLevel="0" collapsed="false">
      <c r="K259" s="35" t="str">
        <f aca="false">IF(J259="", "", B259=J259)</f>
        <v/>
      </c>
    </row>
    <row r="260" customFormat="false" ht="15" hidden="false" customHeight="false" outlineLevel="0" collapsed="false">
      <c r="K260" s="35" t="str">
        <f aca="false">IF(J260="", "", B260=J260)</f>
        <v/>
      </c>
    </row>
    <row r="261" customFormat="false" ht="15" hidden="false" customHeight="false" outlineLevel="0" collapsed="false">
      <c r="K261" s="35" t="str">
        <f aca="false">IF(J261="", "", B261=J261)</f>
        <v/>
      </c>
    </row>
    <row r="262" customFormat="false" ht="15" hidden="false" customHeight="false" outlineLevel="0" collapsed="false">
      <c r="K262" s="35" t="str">
        <f aca="false">IF(J262="", "", B262=J262)</f>
        <v/>
      </c>
    </row>
    <row r="263" customFormat="false" ht="15" hidden="false" customHeight="false" outlineLevel="0" collapsed="false">
      <c r="K263" s="35" t="str">
        <f aca="false">IF(J263="", "", B263=J263)</f>
        <v/>
      </c>
    </row>
    <row r="264" customFormat="false" ht="15" hidden="false" customHeight="false" outlineLevel="0" collapsed="false">
      <c r="K264" s="35" t="str">
        <f aca="false">IF(J264="", "", B264=J264)</f>
        <v/>
      </c>
    </row>
    <row r="265" customFormat="false" ht="15" hidden="false" customHeight="false" outlineLevel="0" collapsed="false">
      <c r="K265" s="35" t="str">
        <f aca="false">IF(J265="", "", B265=J265)</f>
        <v/>
      </c>
    </row>
    <row r="266" customFormat="false" ht="15" hidden="false" customHeight="false" outlineLevel="0" collapsed="false">
      <c r="K266" s="35" t="str">
        <f aca="false">IF(J266="", "", B266=J266)</f>
        <v/>
      </c>
    </row>
    <row r="267" customFormat="false" ht="15" hidden="false" customHeight="false" outlineLevel="0" collapsed="false">
      <c r="K267" s="35" t="str">
        <f aca="false">IF(J267="", "", B267=J267)</f>
        <v/>
      </c>
    </row>
    <row r="268" customFormat="false" ht="15" hidden="false" customHeight="false" outlineLevel="0" collapsed="false">
      <c r="K268" s="35" t="str">
        <f aca="false">IF(J268="", "", B268=J268)</f>
        <v/>
      </c>
    </row>
    <row r="269" customFormat="false" ht="15" hidden="false" customHeight="false" outlineLevel="0" collapsed="false">
      <c r="K269" s="35" t="str">
        <f aca="false">IF(J269="", "", B269=J269)</f>
        <v/>
      </c>
    </row>
    <row r="270" customFormat="false" ht="15" hidden="false" customHeight="false" outlineLevel="0" collapsed="false">
      <c r="K270" s="35" t="str">
        <f aca="false">IF(J270="", "", B270=J270)</f>
        <v/>
      </c>
    </row>
    <row r="271" customFormat="false" ht="15" hidden="false" customHeight="false" outlineLevel="0" collapsed="false">
      <c r="K271" s="35" t="str">
        <f aca="false">IF(J271="", "", B271=J271)</f>
        <v/>
      </c>
    </row>
    <row r="272" customFormat="false" ht="15" hidden="false" customHeight="false" outlineLevel="0" collapsed="false">
      <c r="K272" s="35" t="str">
        <f aca="false">IF(J272="", "", B272=J272)</f>
        <v/>
      </c>
    </row>
    <row r="273" customFormat="false" ht="15" hidden="false" customHeight="false" outlineLevel="0" collapsed="false">
      <c r="K273" s="35" t="str">
        <f aca="false">IF(J273="", "", B273=J273)</f>
        <v/>
      </c>
    </row>
    <row r="274" customFormat="false" ht="15" hidden="false" customHeight="false" outlineLevel="0" collapsed="false">
      <c r="K274" s="35" t="str">
        <f aca="false">IF(J274="", "", B274=J274)</f>
        <v/>
      </c>
    </row>
    <row r="275" customFormat="false" ht="15" hidden="false" customHeight="false" outlineLevel="0" collapsed="false">
      <c r="K275" s="35" t="str">
        <f aca="false">IF(J275="", "", B275=J275)</f>
        <v/>
      </c>
    </row>
    <row r="276" customFormat="false" ht="15" hidden="false" customHeight="false" outlineLevel="0" collapsed="false">
      <c r="K276" s="35" t="str">
        <f aca="false">IF(J276="", "", B276=J276)</f>
        <v/>
      </c>
    </row>
    <row r="277" customFormat="false" ht="15" hidden="false" customHeight="false" outlineLevel="0" collapsed="false">
      <c r="K277" s="35" t="str">
        <f aca="false">IF(J277="", "", B277=J277)</f>
        <v/>
      </c>
    </row>
    <row r="278" customFormat="false" ht="15" hidden="false" customHeight="false" outlineLevel="0" collapsed="false">
      <c r="K278" s="35" t="str">
        <f aca="false">IF(J278="", "", B278=J278)</f>
        <v/>
      </c>
    </row>
    <row r="279" customFormat="false" ht="15" hidden="false" customHeight="false" outlineLevel="0" collapsed="false">
      <c r="K279" s="35" t="str">
        <f aca="false">IF(J279="", "", B279=J279)</f>
        <v/>
      </c>
    </row>
    <row r="280" customFormat="false" ht="15" hidden="false" customHeight="false" outlineLevel="0" collapsed="false">
      <c r="K280" s="35" t="str">
        <f aca="false">IF(J280="", "", B280=J280)</f>
        <v/>
      </c>
    </row>
    <row r="281" customFormat="false" ht="15" hidden="false" customHeight="false" outlineLevel="0" collapsed="false">
      <c r="K281" s="35" t="str">
        <f aca="false">IF(J281="", "", B281=J281)</f>
        <v/>
      </c>
    </row>
    <row r="282" customFormat="false" ht="15" hidden="false" customHeight="false" outlineLevel="0" collapsed="false">
      <c r="K282" s="35" t="str">
        <f aca="false">IF(J282="", "", B282=J282)</f>
        <v/>
      </c>
    </row>
    <row r="283" customFormat="false" ht="15" hidden="false" customHeight="false" outlineLevel="0" collapsed="false">
      <c r="K283" s="35" t="str">
        <f aca="false">IF(J283="", "", B283=J283)</f>
        <v/>
      </c>
    </row>
    <row r="284" customFormat="false" ht="15" hidden="false" customHeight="false" outlineLevel="0" collapsed="false">
      <c r="K284" s="35" t="str">
        <f aca="false">IF(J284="", "", B284=J284)</f>
        <v/>
      </c>
    </row>
    <row r="285" customFormat="false" ht="15" hidden="false" customHeight="false" outlineLevel="0" collapsed="false">
      <c r="K285" s="35" t="str">
        <f aca="false">IF(J285="", "", B285=J285)</f>
        <v/>
      </c>
    </row>
    <row r="286" customFormat="false" ht="15" hidden="false" customHeight="false" outlineLevel="0" collapsed="false">
      <c r="K286" s="35" t="str">
        <f aca="false">IF(J286="", "", B286=J286)</f>
        <v/>
      </c>
    </row>
    <row r="287" customFormat="false" ht="15" hidden="false" customHeight="false" outlineLevel="0" collapsed="false">
      <c r="K287" s="35" t="str">
        <f aca="false">IF(J287="", "", B287=J287)</f>
        <v/>
      </c>
    </row>
    <row r="288" customFormat="false" ht="15" hidden="false" customHeight="false" outlineLevel="0" collapsed="false">
      <c r="K288" s="35" t="str">
        <f aca="false">IF(J288="", "", B288=J288)</f>
        <v/>
      </c>
    </row>
    <row r="289" customFormat="false" ht="15" hidden="false" customHeight="false" outlineLevel="0" collapsed="false">
      <c r="K289" s="35" t="str">
        <f aca="false">IF(J289="", "", B289=J289)</f>
        <v/>
      </c>
    </row>
    <row r="290" customFormat="false" ht="15" hidden="false" customHeight="false" outlineLevel="0" collapsed="false">
      <c r="K290" s="35" t="str">
        <f aca="false">IF(J290="", "", B290=J290)</f>
        <v/>
      </c>
    </row>
    <row r="291" customFormat="false" ht="15" hidden="false" customHeight="false" outlineLevel="0" collapsed="false">
      <c r="K291" s="35" t="str">
        <f aca="false">IF(J291="", "", B291=J291)</f>
        <v/>
      </c>
    </row>
    <row r="292" customFormat="false" ht="15" hidden="false" customHeight="false" outlineLevel="0" collapsed="false">
      <c r="K292" s="35" t="str">
        <f aca="false">IF(J292="", "", B292=J292)</f>
        <v/>
      </c>
    </row>
    <row r="293" customFormat="false" ht="15" hidden="false" customHeight="false" outlineLevel="0" collapsed="false">
      <c r="K293" s="35" t="str">
        <f aca="false">IF(J293="", "", B293=J293)</f>
        <v/>
      </c>
    </row>
    <row r="294" customFormat="false" ht="15" hidden="false" customHeight="false" outlineLevel="0" collapsed="false">
      <c r="K294" s="35" t="str">
        <f aca="false">IF(J294="", "", B294=J294)</f>
        <v/>
      </c>
    </row>
    <row r="295" customFormat="false" ht="15" hidden="false" customHeight="false" outlineLevel="0" collapsed="false">
      <c r="K295" s="35" t="str">
        <f aca="false">IF(J295="", "", B295=J295)</f>
        <v/>
      </c>
    </row>
    <row r="296" customFormat="false" ht="15" hidden="false" customHeight="false" outlineLevel="0" collapsed="false">
      <c r="K296" s="35" t="str">
        <f aca="false">IF(J296="", "", B296=J296)</f>
        <v/>
      </c>
    </row>
    <row r="297" customFormat="false" ht="15" hidden="false" customHeight="false" outlineLevel="0" collapsed="false">
      <c r="K297" s="35" t="str">
        <f aca="false">IF(J297="", "", B297=J297)</f>
        <v/>
      </c>
    </row>
    <row r="298" customFormat="false" ht="15" hidden="false" customHeight="false" outlineLevel="0" collapsed="false">
      <c r="K298" s="35" t="str">
        <f aca="false">IF(J298="", "", B298=J298)</f>
        <v/>
      </c>
    </row>
    <row r="299" customFormat="false" ht="15" hidden="false" customHeight="false" outlineLevel="0" collapsed="false">
      <c r="K299" s="35" t="str">
        <f aca="false">IF(J299="", "", B299=J299)</f>
        <v/>
      </c>
    </row>
    <row r="300" customFormat="false" ht="15" hidden="false" customHeight="false" outlineLevel="0" collapsed="false">
      <c r="K300" s="35" t="str">
        <f aca="false">IF(J300="", "", B300=J300)</f>
        <v/>
      </c>
    </row>
    <row r="301" customFormat="false" ht="15" hidden="false" customHeight="false" outlineLevel="0" collapsed="false">
      <c r="K301" s="35" t="str">
        <f aca="false">IF(J301="", "", B301=J301)</f>
        <v/>
      </c>
    </row>
    <row r="302" customFormat="false" ht="15" hidden="false" customHeight="false" outlineLevel="0" collapsed="false">
      <c r="K302" s="35" t="str">
        <f aca="false">IF(J302="", "", B302=J302)</f>
        <v/>
      </c>
    </row>
    <row r="303" customFormat="false" ht="15" hidden="false" customHeight="false" outlineLevel="0" collapsed="false">
      <c r="K303" s="35" t="str">
        <f aca="false">IF(J303="", "", B303=J303)</f>
        <v/>
      </c>
    </row>
    <row r="304" customFormat="false" ht="15" hidden="false" customHeight="false" outlineLevel="0" collapsed="false">
      <c r="K304" s="35" t="str">
        <f aca="false">IF(J304="", "", B304=J304)</f>
        <v/>
      </c>
    </row>
    <row r="305" customFormat="false" ht="15" hidden="false" customHeight="false" outlineLevel="0" collapsed="false">
      <c r="K305" s="35" t="str">
        <f aca="false">IF(J305="", "", B305=J305)</f>
        <v/>
      </c>
    </row>
    <row r="306" customFormat="false" ht="15" hidden="false" customHeight="false" outlineLevel="0" collapsed="false">
      <c r="K306" s="35" t="str">
        <f aca="false">IF(J306="", "", B306=J306)</f>
        <v/>
      </c>
    </row>
    <row r="307" customFormat="false" ht="15" hidden="false" customHeight="false" outlineLevel="0" collapsed="false">
      <c r="K307" s="35" t="str">
        <f aca="false">IF(J307="", "", B307=J307)</f>
        <v/>
      </c>
    </row>
    <row r="308" customFormat="false" ht="15" hidden="false" customHeight="false" outlineLevel="0" collapsed="false">
      <c r="K308" s="35" t="str">
        <f aca="false">IF(J308="", "", B308=J308)</f>
        <v/>
      </c>
    </row>
    <row r="309" customFormat="false" ht="15" hidden="false" customHeight="false" outlineLevel="0" collapsed="false">
      <c r="K309" s="35" t="str">
        <f aca="false">IF(J309="", "", B309=J309)</f>
        <v/>
      </c>
    </row>
    <row r="310" customFormat="false" ht="15" hidden="false" customHeight="false" outlineLevel="0" collapsed="false">
      <c r="K310" s="35" t="str">
        <f aca="false">IF(J310="", "", B310=J310)</f>
        <v/>
      </c>
    </row>
    <row r="311" customFormat="false" ht="15" hidden="false" customHeight="false" outlineLevel="0" collapsed="false">
      <c r="K311" s="35" t="str">
        <f aca="false">IF(J311="", "", B311=J311)</f>
        <v/>
      </c>
    </row>
    <row r="312" customFormat="false" ht="15" hidden="false" customHeight="false" outlineLevel="0" collapsed="false">
      <c r="K312" s="35" t="str">
        <f aca="false">IF(J312="", "", B312=J312)</f>
        <v/>
      </c>
    </row>
    <row r="313" customFormat="false" ht="15" hidden="false" customHeight="false" outlineLevel="0" collapsed="false">
      <c r="K313" s="35" t="str">
        <f aca="false">IF(J313="", "", B313=J313)</f>
        <v/>
      </c>
    </row>
    <row r="314" customFormat="false" ht="15" hidden="false" customHeight="false" outlineLevel="0" collapsed="false">
      <c r="K314" s="35" t="str">
        <f aca="false">IF(J314="", "", B314=J314)</f>
        <v/>
      </c>
    </row>
    <row r="315" customFormat="false" ht="15" hidden="false" customHeight="false" outlineLevel="0" collapsed="false">
      <c r="K315" s="35" t="str">
        <f aca="false">IF(J315="", "", B315=J315)</f>
        <v/>
      </c>
    </row>
    <row r="316" customFormat="false" ht="15" hidden="false" customHeight="false" outlineLevel="0" collapsed="false">
      <c r="K316" s="35" t="str">
        <f aca="false">IF(J316="", "", B316=J316)</f>
        <v/>
      </c>
    </row>
    <row r="317" customFormat="false" ht="15" hidden="false" customHeight="false" outlineLevel="0" collapsed="false">
      <c r="K317" s="35" t="str">
        <f aca="false">IF(J317="", "", B317=J317)</f>
        <v/>
      </c>
    </row>
    <row r="318" customFormat="false" ht="15" hidden="false" customHeight="false" outlineLevel="0" collapsed="false">
      <c r="K318" s="35" t="str">
        <f aca="false">IF(J318="", "", B318=J318)</f>
        <v/>
      </c>
    </row>
    <row r="319" customFormat="false" ht="15" hidden="false" customHeight="false" outlineLevel="0" collapsed="false">
      <c r="K319" s="35" t="str">
        <f aca="false">IF(J319="", "", B319=J319)</f>
        <v/>
      </c>
    </row>
    <row r="320" customFormat="false" ht="15" hidden="false" customHeight="false" outlineLevel="0" collapsed="false">
      <c r="K320" s="35" t="str">
        <f aca="false">IF(J320="", "", B320=J320)</f>
        <v/>
      </c>
    </row>
    <row r="321" customFormat="false" ht="15" hidden="false" customHeight="false" outlineLevel="0" collapsed="false">
      <c r="K321" s="35" t="str">
        <f aca="false">IF(J321="", "", B321=J321)</f>
        <v/>
      </c>
    </row>
    <row r="322" customFormat="false" ht="15" hidden="false" customHeight="false" outlineLevel="0" collapsed="false">
      <c r="K322" s="35" t="str">
        <f aca="false">IF(J322="", "", B322=J322)</f>
        <v/>
      </c>
    </row>
    <row r="323" customFormat="false" ht="15" hidden="false" customHeight="false" outlineLevel="0" collapsed="false">
      <c r="K323" s="35" t="str">
        <f aca="false">IF(J323="", "", B323=J323)</f>
        <v/>
      </c>
    </row>
    <row r="324" customFormat="false" ht="15" hidden="false" customHeight="false" outlineLevel="0" collapsed="false">
      <c r="K324" s="35" t="str">
        <f aca="false">IF(J324="", "", B324=J324)</f>
        <v/>
      </c>
    </row>
    <row r="325" customFormat="false" ht="15" hidden="false" customHeight="false" outlineLevel="0" collapsed="false">
      <c r="K325" s="35" t="str">
        <f aca="false">IF(J325="", "", B325=J325)</f>
        <v/>
      </c>
    </row>
    <row r="326" customFormat="false" ht="15" hidden="false" customHeight="false" outlineLevel="0" collapsed="false">
      <c r="K326" s="35" t="str">
        <f aca="false">IF(J326="", "", B326=J326)</f>
        <v/>
      </c>
    </row>
    <row r="327" customFormat="false" ht="15" hidden="false" customHeight="false" outlineLevel="0" collapsed="false">
      <c r="K327" s="35" t="str">
        <f aca="false">IF(J327="", "", B327=J327)</f>
        <v/>
      </c>
    </row>
    <row r="328" customFormat="false" ht="15" hidden="false" customHeight="false" outlineLevel="0" collapsed="false">
      <c r="K328" s="35" t="str">
        <f aca="false">IF(J328="", "", B328=J328)</f>
        <v/>
      </c>
    </row>
    <row r="329" customFormat="false" ht="15" hidden="false" customHeight="false" outlineLevel="0" collapsed="false">
      <c r="K329" s="35" t="str">
        <f aca="false">IF(J329="", "", B329=J329)</f>
        <v/>
      </c>
    </row>
    <row r="330" customFormat="false" ht="15" hidden="false" customHeight="false" outlineLevel="0" collapsed="false">
      <c r="K330" s="35" t="str">
        <f aca="false">IF(J330="", "", B330=J330)</f>
        <v/>
      </c>
    </row>
    <row r="331" customFormat="false" ht="15" hidden="false" customHeight="false" outlineLevel="0" collapsed="false">
      <c r="K331" s="35" t="str">
        <f aca="false">IF(J331="", "", B331=J331)</f>
        <v/>
      </c>
    </row>
    <row r="332" customFormat="false" ht="15" hidden="false" customHeight="false" outlineLevel="0" collapsed="false">
      <c r="K332" s="35" t="str">
        <f aca="false">IF(J332="", "", B332=J332)</f>
        <v/>
      </c>
    </row>
    <row r="333" customFormat="false" ht="15" hidden="false" customHeight="false" outlineLevel="0" collapsed="false">
      <c r="K333" s="35" t="str">
        <f aca="false">IF(J333="", "", B333=J333)</f>
        <v/>
      </c>
    </row>
    <row r="334" customFormat="false" ht="15" hidden="false" customHeight="false" outlineLevel="0" collapsed="false">
      <c r="K334" s="35" t="str">
        <f aca="false">IF(J334="", "", B334=J334)</f>
        <v/>
      </c>
    </row>
    <row r="335" customFormat="false" ht="15" hidden="false" customHeight="false" outlineLevel="0" collapsed="false">
      <c r="K335" s="35" t="str">
        <f aca="false">IF(J335="", "", B335=J335)</f>
        <v/>
      </c>
    </row>
    <row r="336" customFormat="false" ht="15" hidden="false" customHeight="false" outlineLevel="0" collapsed="false">
      <c r="K336" s="35" t="str">
        <f aca="false">IF(J336="", "", B336=J336)</f>
        <v/>
      </c>
    </row>
    <row r="337" customFormat="false" ht="15" hidden="false" customHeight="false" outlineLevel="0" collapsed="false">
      <c r="K337" s="35" t="str">
        <f aca="false">IF(J337="", "", B337=J337)</f>
        <v/>
      </c>
    </row>
    <row r="338" customFormat="false" ht="15" hidden="false" customHeight="false" outlineLevel="0" collapsed="false">
      <c r="K338" s="35" t="str">
        <f aca="false">IF(J338="", "", B338=J338)</f>
        <v/>
      </c>
    </row>
    <row r="339" customFormat="false" ht="15" hidden="false" customHeight="false" outlineLevel="0" collapsed="false">
      <c r="K339" s="35" t="str">
        <f aca="false">IF(J339="", "", B339=J339)</f>
        <v/>
      </c>
    </row>
    <row r="340" customFormat="false" ht="15" hidden="false" customHeight="false" outlineLevel="0" collapsed="false">
      <c r="K340" s="35" t="str">
        <f aca="false">IF(J340="", "", B340=J340)</f>
        <v/>
      </c>
    </row>
    <row r="341" customFormat="false" ht="15" hidden="false" customHeight="false" outlineLevel="0" collapsed="false">
      <c r="K341" s="35" t="str">
        <f aca="false">IF(J341="", "", B341=J341)</f>
        <v/>
      </c>
    </row>
    <row r="342" customFormat="false" ht="15" hidden="false" customHeight="false" outlineLevel="0" collapsed="false">
      <c r="K342" s="35" t="str">
        <f aca="false">IF(J342="", "", B342=J342)</f>
        <v/>
      </c>
    </row>
    <row r="343" customFormat="false" ht="15" hidden="false" customHeight="false" outlineLevel="0" collapsed="false">
      <c r="K343" s="35" t="str">
        <f aca="false">IF(J343="", "", B343=J343)</f>
        <v/>
      </c>
    </row>
    <row r="344" customFormat="false" ht="15" hidden="false" customHeight="false" outlineLevel="0" collapsed="false">
      <c r="K344" s="35" t="str">
        <f aca="false">IF(J344="", "", B344=J344)</f>
        <v/>
      </c>
    </row>
    <row r="345" customFormat="false" ht="15" hidden="false" customHeight="false" outlineLevel="0" collapsed="false">
      <c r="K345" s="35" t="str">
        <f aca="false">IF(J345="", "", B345=J345)</f>
        <v/>
      </c>
    </row>
    <row r="346" customFormat="false" ht="15" hidden="false" customHeight="false" outlineLevel="0" collapsed="false">
      <c r="K346" s="35" t="str">
        <f aca="false">IF(J346="", "", B346=J346)</f>
        <v/>
      </c>
    </row>
    <row r="347" customFormat="false" ht="15" hidden="false" customHeight="false" outlineLevel="0" collapsed="false">
      <c r="K347" s="35" t="str">
        <f aca="false">IF(J347="", "", B347=J347)</f>
        <v/>
      </c>
    </row>
    <row r="348" customFormat="false" ht="15" hidden="false" customHeight="false" outlineLevel="0" collapsed="false">
      <c r="K348" s="35" t="str">
        <f aca="false">IF(J348="", "", B348=J348)</f>
        <v/>
      </c>
    </row>
    <row r="349" customFormat="false" ht="15" hidden="false" customHeight="false" outlineLevel="0" collapsed="false">
      <c r="K349" s="35" t="str">
        <f aca="false">IF(J349="", "", B349=J349)</f>
        <v/>
      </c>
    </row>
    <row r="350" customFormat="false" ht="15" hidden="false" customHeight="false" outlineLevel="0" collapsed="false">
      <c r="K350" s="35" t="str">
        <f aca="false">IF(J350="", "", B350=J350)</f>
        <v/>
      </c>
    </row>
    <row r="351" customFormat="false" ht="15" hidden="false" customHeight="false" outlineLevel="0" collapsed="false">
      <c r="K351" s="35" t="str">
        <f aca="false">IF(J351="", "", B351=J351)</f>
        <v/>
      </c>
    </row>
    <row r="352" customFormat="false" ht="15" hidden="false" customHeight="false" outlineLevel="0" collapsed="false">
      <c r="K352" s="35" t="str">
        <f aca="false">IF(J352="", "", B352=J352)</f>
        <v/>
      </c>
    </row>
    <row r="353" customFormat="false" ht="15" hidden="false" customHeight="false" outlineLevel="0" collapsed="false">
      <c r="K353" s="35" t="str">
        <f aca="false">IF(J353="", "", B353=J353)</f>
        <v/>
      </c>
    </row>
    <row r="354" customFormat="false" ht="15" hidden="false" customHeight="false" outlineLevel="0" collapsed="false">
      <c r="K354" s="35" t="str">
        <f aca="false">IF(J354="", "", B354=J354)</f>
        <v/>
      </c>
    </row>
    <row r="355" customFormat="false" ht="15" hidden="false" customHeight="false" outlineLevel="0" collapsed="false">
      <c r="K355" s="35" t="str">
        <f aca="false">IF(J355="", "", B355=J355)</f>
        <v/>
      </c>
    </row>
    <row r="356" customFormat="false" ht="15" hidden="false" customHeight="false" outlineLevel="0" collapsed="false">
      <c r="K356" s="35" t="str">
        <f aca="false">IF(J356="", "", B356=J356)</f>
        <v/>
      </c>
    </row>
    <row r="357" customFormat="false" ht="15" hidden="false" customHeight="false" outlineLevel="0" collapsed="false">
      <c r="K357" s="35" t="str">
        <f aca="false">IF(J357="", "", B357=J357)</f>
        <v/>
      </c>
    </row>
    <row r="358" customFormat="false" ht="15" hidden="false" customHeight="false" outlineLevel="0" collapsed="false">
      <c r="K358" s="35" t="str">
        <f aca="false">IF(J358="", "", B358=J358)</f>
        <v/>
      </c>
    </row>
    <row r="359" customFormat="false" ht="15" hidden="false" customHeight="false" outlineLevel="0" collapsed="false">
      <c r="K359" s="35" t="str">
        <f aca="false">IF(J359="", "", B359=J359)</f>
        <v/>
      </c>
    </row>
    <row r="360" customFormat="false" ht="15" hidden="false" customHeight="false" outlineLevel="0" collapsed="false">
      <c r="K360" s="35" t="str">
        <f aca="false">IF(J360="", "", B360=J360)</f>
        <v/>
      </c>
    </row>
    <row r="361" customFormat="false" ht="15" hidden="false" customHeight="false" outlineLevel="0" collapsed="false">
      <c r="K361" s="35" t="str">
        <f aca="false">IF(J361="", "", B361=J361)</f>
        <v/>
      </c>
    </row>
    <row r="362" customFormat="false" ht="15" hidden="false" customHeight="false" outlineLevel="0" collapsed="false">
      <c r="K362" s="35" t="str">
        <f aca="false">IF(J362="", "", B362=J362)</f>
        <v/>
      </c>
    </row>
    <row r="363" customFormat="false" ht="15" hidden="false" customHeight="false" outlineLevel="0" collapsed="false">
      <c r="K363" s="35" t="str">
        <f aca="false">IF(J363="", "", B363=J363)</f>
        <v/>
      </c>
    </row>
    <row r="364" customFormat="false" ht="15" hidden="false" customHeight="false" outlineLevel="0" collapsed="false">
      <c r="K364" s="35" t="str">
        <f aca="false">IF(J364="", "", B364=J364)</f>
        <v/>
      </c>
    </row>
    <row r="365" customFormat="false" ht="15" hidden="false" customHeight="false" outlineLevel="0" collapsed="false">
      <c r="K365" s="35" t="str">
        <f aca="false">IF(J365="", "", B365=J365)</f>
        <v/>
      </c>
    </row>
    <row r="366" customFormat="false" ht="15" hidden="false" customHeight="false" outlineLevel="0" collapsed="false">
      <c r="K366" s="35" t="str">
        <f aca="false">IF(J366="", "", B366=J366)</f>
        <v/>
      </c>
    </row>
    <row r="367" customFormat="false" ht="15" hidden="false" customHeight="false" outlineLevel="0" collapsed="false">
      <c r="K367" s="35" t="str">
        <f aca="false">IF(J367="", "", B367=J367)</f>
        <v/>
      </c>
    </row>
    <row r="368" customFormat="false" ht="15" hidden="false" customHeight="false" outlineLevel="0" collapsed="false">
      <c r="K368" s="35" t="str">
        <f aca="false">IF(J368="", "", B368=J368)</f>
        <v/>
      </c>
    </row>
    <row r="369" customFormat="false" ht="15" hidden="false" customHeight="false" outlineLevel="0" collapsed="false">
      <c r="K369" s="35" t="str">
        <f aca="false">IF(J369="", "", B369=J369)</f>
        <v/>
      </c>
    </row>
    <row r="370" customFormat="false" ht="15" hidden="false" customHeight="false" outlineLevel="0" collapsed="false">
      <c r="K370" s="35" t="str">
        <f aca="false">IF(J370="", "", B370=J370)</f>
        <v/>
      </c>
    </row>
    <row r="371" customFormat="false" ht="15" hidden="false" customHeight="false" outlineLevel="0" collapsed="false">
      <c r="K371" s="35" t="str">
        <f aca="false">IF(J371="", "", B371=J371)</f>
        <v/>
      </c>
    </row>
    <row r="372" customFormat="false" ht="15" hidden="false" customHeight="false" outlineLevel="0" collapsed="false">
      <c r="K372" s="35" t="str">
        <f aca="false">IF(J372="", "", B372=J372)</f>
        <v/>
      </c>
    </row>
    <row r="373" customFormat="false" ht="15" hidden="false" customHeight="false" outlineLevel="0" collapsed="false">
      <c r="K373" s="35" t="str">
        <f aca="false">IF(J373="", "", B373=J373)</f>
        <v/>
      </c>
    </row>
    <row r="374" customFormat="false" ht="15" hidden="false" customHeight="false" outlineLevel="0" collapsed="false">
      <c r="K374" s="35" t="str">
        <f aca="false">IF(J374="", "", B374=J374)</f>
        <v/>
      </c>
    </row>
    <row r="375" customFormat="false" ht="15" hidden="false" customHeight="false" outlineLevel="0" collapsed="false">
      <c r="K375" s="35" t="str">
        <f aca="false">IF(J375="", "", B375=J375)</f>
        <v/>
      </c>
    </row>
    <row r="376" customFormat="false" ht="15" hidden="false" customHeight="false" outlineLevel="0" collapsed="false">
      <c r="K376" s="35" t="str">
        <f aca="false">IF(J376="", "", B376=J376)</f>
        <v/>
      </c>
    </row>
    <row r="377" customFormat="false" ht="15" hidden="false" customHeight="false" outlineLevel="0" collapsed="false">
      <c r="K377" s="35" t="str">
        <f aca="false">IF(J377="", "", B377=J377)</f>
        <v/>
      </c>
    </row>
    <row r="378" customFormat="false" ht="15" hidden="false" customHeight="false" outlineLevel="0" collapsed="false">
      <c r="K378" s="35" t="str">
        <f aca="false">IF(J378="", "", B378=J378)</f>
        <v/>
      </c>
    </row>
    <row r="379" customFormat="false" ht="15" hidden="false" customHeight="false" outlineLevel="0" collapsed="false">
      <c r="K379" s="35" t="str">
        <f aca="false">IF(J379="", "", B379=J379)</f>
        <v/>
      </c>
    </row>
    <row r="380" customFormat="false" ht="15" hidden="false" customHeight="false" outlineLevel="0" collapsed="false">
      <c r="K380" s="35" t="str">
        <f aca="false">IF(J380="", "", B380=J380)</f>
        <v/>
      </c>
    </row>
    <row r="381" customFormat="false" ht="15" hidden="false" customHeight="false" outlineLevel="0" collapsed="false">
      <c r="K381" s="35" t="str">
        <f aca="false">IF(J381="", "", B381=J381)</f>
        <v/>
      </c>
    </row>
    <row r="382" customFormat="false" ht="15" hidden="false" customHeight="false" outlineLevel="0" collapsed="false">
      <c r="K382" s="35" t="str">
        <f aca="false">IF(J382="", "", B382=J382)</f>
        <v/>
      </c>
    </row>
    <row r="383" customFormat="false" ht="15" hidden="false" customHeight="false" outlineLevel="0" collapsed="false">
      <c r="K383" s="35" t="str">
        <f aca="false">IF(J383="", "", B383=J383)</f>
        <v/>
      </c>
    </row>
    <row r="384" customFormat="false" ht="15" hidden="false" customHeight="false" outlineLevel="0" collapsed="false">
      <c r="K384" s="35" t="str">
        <f aca="false">IF(J384="", "", B384=J384)</f>
        <v/>
      </c>
    </row>
    <row r="385" customFormat="false" ht="15" hidden="false" customHeight="false" outlineLevel="0" collapsed="false">
      <c r="K385" s="35" t="str">
        <f aca="false">IF(J385="", "", B385=J385)</f>
        <v/>
      </c>
    </row>
    <row r="386" customFormat="false" ht="15" hidden="false" customHeight="false" outlineLevel="0" collapsed="false">
      <c r="K386" s="35" t="str">
        <f aca="false">IF(J386="", "", B386=J386)</f>
        <v/>
      </c>
    </row>
    <row r="387" customFormat="false" ht="15" hidden="false" customHeight="false" outlineLevel="0" collapsed="false">
      <c r="K387" s="35" t="str">
        <f aca="false">IF(J387="", "", B387=J387)</f>
        <v/>
      </c>
    </row>
    <row r="388" customFormat="false" ht="15" hidden="false" customHeight="false" outlineLevel="0" collapsed="false">
      <c r="K388" s="35" t="str">
        <f aca="false">IF(J388="", "", B388=J388)</f>
        <v/>
      </c>
    </row>
    <row r="389" customFormat="false" ht="15" hidden="false" customHeight="false" outlineLevel="0" collapsed="false">
      <c r="K389" s="35" t="str">
        <f aca="false">IF(J389="", "", B389=J389)</f>
        <v/>
      </c>
    </row>
    <row r="390" customFormat="false" ht="15" hidden="false" customHeight="false" outlineLevel="0" collapsed="false">
      <c r="K390" s="35" t="str">
        <f aca="false">IF(J390="", "", B390=J390)</f>
        <v/>
      </c>
    </row>
    <row r="391" customFormat="false" ht="15" hidden="false" customHeight="false" outlineLevel="0" collapsed="false">
      <c r="K391" s="35" t="str">
        <f aca="false">IF(J391="", "", B391=J391)</f>
        <v/>
      </c>
    </row>
    <row r="392" customFormat="false" ht="15" hidden="false" customHeight="false" outlineLevel="0" collapsed="false">
      <c r="K392" s="35" t="str">
        <f aca="false">IF(J392="", "", B392=J392)</f>
        <v/>
      </c>
    </row>
    <row r="393" customFormat="false" ht="15" hidden="false" customHeight="false" outlineLevel="0" collapsed="false">
      <c r="K393" s="35" t="str">
        <f aca="false">IF(J393="", "", B393=J393)</f>
        <v/>
      </c>
    </row>
    <row r="394" customFormat="false" ht="15" hidden="false" customHeight="false" outlineLevel="0" collapsed="false">
      <c r="K394" s="35" t="str">
        <f aca="false">IF(J394="", "", B394=J394)</f>
        <v/>
      </c>
    </row>
    <row r="395" customFormat="false" ht="15" hidden="false" customHeight="false" outlineLevel="0" collapsed="false">
      <c r="K395" s="35" t="str">
        <f aca="false">IF(J395="", "", B395=J395)</f>
        <v/>
      </c>
    </row>
    <row r="396" customFormat="false" ht="15" hidden="false" customHeight="false" outlineLevel="0" collapsed="false">
      <c r="K396" s="35" t="str">
        <f aca="false">IF(J396="", "", B396=J396)</f>
        <v/>
      </c>
    </row>
    <row r="397" customFormat="false" ht="15" hidden="false" customHeight="false" outlineLevel="0" collapsed="false">
      <c r="K397" s="35" t="str">
        <f aca="false">IF(J397="", "", B397=J397)</f>
        <v/>
      </c>
    </row>
    <row r="398" customFormat="false" ht="15" hidden="false" customHeight="false" outlineLevel="0" collapsed="false">
      <c r="K398" s="35" t="str">
        <f aca="false">IF(J398="", "", B398=J398)</f>
        <v/>
      </c>
    </row>
    <row r="399" customFormat="false" ht="15" hidden="false" customHeight="false" outlineLevel="0" collapsed="false">
      <c r="K399" s="35" t="str">
        <f aca="false">IF(J399="", "", B399=J399)</f>
        <v/>
      </c>
    </row>
    <row r="400" customFormat="false" ht="15" hidden="false" customHeight="false" outlineLevel="0" collapsed="false">
      <c r="K400" s="35" t="str">
        <f aca="false">IF(J400="", "", B400=J400)</f>
        <v/>
      </c>
    </row>
    <row r="401" customFormat="false" ht="15" hidden="false" customHeight="false" outlineLevel="0" collapsed="false">
      <c r="K401" s="35" t="str">
        <f aca="false">IF(J401="", "", B401=J401)</f>
        <v/>
      </c>
    </row>
    <row r="402" customFormat="false" ht="15" hidden="false" customHeight="false" outlineLevel="0" collapsed="false">
      <c r="K402" s="35" t="str">
        <f aca="false">IF(J402="", "", B402=J402)</f>
        <v/>
      </c>
    </row>
    <row r="403" customFormat="false" ht="15" hidden="false" customHeight="false" outlineLevel="0" collapsed="false">
      <c r="K403" s="35" t="str">
        <f aca="false">IF(J403="", "", B403=J403)</f>
        <v/>
      </c>
    </row>
    <row r="404" customFormat="false" ht="15" hidden="false" customHeight="false" outlineLevel="0" collapsed="false">
      <c r="K404" s="35" t="str">
        <f aca="false">IF(J404="", "", B404=J404)</f>
        <v/>
      </c>
    </row>
    <row r="405" customFormat="false" ht="15" hidden="false" customHeight="false" outlineLevel="0" collapsed="false">
      <c r="K405" s="35" t="str">
        <f aca="false">IF(J405="", "", B405=J405)</f>
        <v/>
      </c>
    </row>
    <row r="406" customFormat="false" ht="15" hidden="false" customHeight="false" outlineLevel="0" collapsed="false">
      <c r="K406" s="35" t="str">
        <f aca="false">IF(J406="", "", B406=J406)</f>
        <v/>
      </c>
    </row>
    <row r="407" customFormat="false" ht="15" hidden="false" customHeight="false" outlineLevel="0" collapsed="false">
      <c r="K407" s="35" t="str">
        <f aca="false">IF(J407="", "", B407=J407)</f>
        <v/>
      </c>
    </row>
    <row r="408" customFormat="false" ht="15" hidden="false" customHeight="false" outlineLevel="0" collapsed="false">
      <c r="K408" s="35" t="str">
        <f aca="false">IF(J408="", "", B408=J408)</f>
        <v/>
      </c>
    </row>
    <row r="409" customFormat="false" ht="15" hidden="false" customHeight="false" outlineLevel="0" collapsed="false">
      <c r="K409" s="35" t="str">
        <f aca="false">IF(J409="", "", B409=J409)</f>
        <v/>
      </c>
    </row>
    <row r="410" customFormat="false" ht="15" hidden="false" customHeight="false" outlineLevel="0" collapsed="false">
      <c r="K410" s="35" t="str">
        <f aca="false">IF(J410="", "", B410=J410)</f>
        <v/>
      </c>
    </row>
    <row r="411" customFormat="false" ht="15" hidden="false" customHeight="false" outlineLevel="0" collapsed="false">
      <c r="K411" s="35" t="str">
        <f aca="false">IF(J411="", "", B411=J411)</f>
        <v/>
      </c>
    </row>
    <row r="412" customFormat="false" ht="15" hidden="false" customHeight="false" outlineLevel="0" collapsed="false">
      <c r="K412" s="35" t="str">
        <f aca="false">IF(J412="", "", B412=J412)</f>
        <v/>
      </c>
    </row>
    <row r="413" customFormat="false" ht="15" hidden="false" customHeight="false" outlineLevel="0" collapsed="false">
      <c r="K413" s="35" t="str">
        <f aca="false">IF(J413="", "", B413=J413)</f>
        <v/>
      </c>
    </row>
    <row r="414" customFormat="false" ht="15" hidden="false" customHeight="false" outlineLevel="0" collapsed="false">
      <c r="K414" s="35" t="str">
        <f aca="false">IF(J414="", "", B414=J414)</f>
        <v/>
      </c>
    </row>
    <row r="415" customFormat="false" ht="15" hidden="false" customHeight="false" outlineLevel="0" collapsed="false">
      <c r="K415" s="35" t="str">
        <f aca="false">IF(J415="", "", B415=J415)</f>
        <v/>
      </c>
    </row>
    <row r="416" customFormat="false" ht="15" hidden="false" customHeight="false" outlineLevel="0" collapsed="false">
      <c r="K416" s="35" t="str">
        <f aca="false">IF(J416="", "", B416=J416)</f>
        <v/>
      </c>
    </row>
    <row r="417" customFormat="false" ht="15" hidden="false" customHeight="false" outlineLevel="0" collapsed="false">
      <c r="K417" s="35" t="str">
        <f aca="false">IF(J417="", "", B417=J417)</f>
        <v/>
      </c>
    </row>
    <row r="418" customFormat="false" ht="15" hidden="false" customHeight="false" outlineLevel="0" collapsed="false">
      <c r="K418" s="35" t="str">
        <f aca="false">IF(J418="", "", B418=J418)</f>
        <v/>
      </c>
    </row>
    <row r="419" customFormat="false" ht="15" hidden="false" customHeight="false" outlineLevel="0" collapsed="false">
      <c r="K419" s="35" t="str">
        <f aca="false">IF(J419="", "", B419=J419)</f>
        <v/>
      </c>
    </row>
    <row r="420" customFormat="false" ht="15" hidden="false" customHeight="false" outlineLevel="0" collapsed="false">
      <c r="K420" s="35" t="str">
        <f aca="false">IF(J420="", "", B420=J420)</f>
        <v/>
      </c>
    </row>
    <row r="421" customFormat="false" ht="15" hidden="false" customHeight="false" outlineLevel="0" collapsed="false">
      <c r="K421" s="35" t="str">
        <f aca="false">IF(J421="", "", B421=J421)</f>
        <v/>
      </c>
    </row>
    <row r="422" customFormat="false" ht="15" hidden="false" customHeight="false" outlineLevel="0" collapsed="false">
      <c r="K422" s="35" t="str">
        <f aca="false">IF(J422="", "", B422=J422)</f>
        <v/>
      </c>
    </row>
    <row r="423" customFormat="false" ht="15" hidden="false" customHeight="false" outlineLevel="0" collapsed="false">
      <c r="K423" s="35" t="str">
        <f aca="false">IF(J423="", "", B423=J423)</f>
        <v/>
      </c>
    </row>
    <row r="424" customFormat="false" ht="15" hidden="false" customHeight="false" outlineLevel="0" collapsed="false">
      <c r="K424" s="35" t="str">
        <f aca="false">IF(J424="", "", B424=J424)</f>
        <v/>
      </c>
    </row>
    <row r="425" customFormat="false" ht="15" hidden="false" customHeight="false" outlineLevel="0" collapsed="false">
      <c r="K425" s="35" t="str">
        <f aca="false">IF(J425="", "", B425=J425)</f>
        <v/>
      </c>
    </row>
    <row r="426" customFormat="false" ht="15" hidden="false" customHeight="false" outlineLevel="0" collapsed="false">
      <c r="K426" s="35" t="str">
        <f aca="false">IF(J426="", "", B426=J426)</f>
        <v/>
      </c>
    </row>
    <row r="427" customFormat="false" ht="15" hidden="false" customHeight="false" outlineLevel="0" collapsed="false">
      <c r="K427" s="35" t="str">
        <f aca="false">IF(J427="", "", B427=J427)</f>
        <v/>
      </c>
    </row>
    <row r="428" customFormat="false" ht="15" hidden="false" customHeight="false" outlineLevel="0" collapsed="false">
      <c r="K428" s="35" t="str">
        <f aca="false">IF(J428="", "", B428=J428)</f>
        <v/>
      </c>
    </row>
    <row r="429" customFormat="false" ht="15" hidden="false" customHeight="false" outlineLevel="0" collapsed="false">
      <c r="K429" s="35" t="str">
        <f aca="false">IF(J429="", "", B429=J429)</f>
        <v/>
      </c>
    </row>
    <row r="430" customFormat="false" ht="15" hidden="false" customHeight="false" outlineLevel="0" collapsed="false">
      <c r="K430" s="35" t="str">
        <f aca="false">IF(J430="", "", B430=J430)</f>
        <v/>
      </c>
    </row>
    <row r="431" customFormat="false" ht="15" hidden="false" customHeight="false" outlineLevel="0" collapsed="false">
      <c r="K431" s="35" t="str">
        <f aca="false">IF(J431="", "", B431=J431)</f>
        <v/>
      </c>
    </row>
    <row r="432" customFormat="false" ht="15" hidden="false" customHeight="false" outlineLevel="0" collapsed="false">
      <c r="K432" s="35" t="str">
        <f aca="false">IF(J432="", "", B432=J432)</f>
        <v/>
      </c>
    </row>
    <row r="433" customFormat="false" ht="15" hidden="false" customHeight="false" outlineLevel="0" collapsed="false">
      <c r="K433" s="35" t="str">
        <f aca="false">IF(J433="", "", B433=J433)</f>
        <v/>
      </c>
    </row>
    <row r="434" customFormat="false" ht="15" hidden="false" customHeight="false" outlineLevel="0" collapsed="false">
      <c r="K434" s="35" t="str">
        <f aca="false">IF(J434="", "", B434=J434)</f>
        <v/>
      </c>
    </row>
    <row r="435" customFormat="false" ht="15" hidden="false" customHeight="false" outlineLevel="0" collapsed="false">
      <c r="K435" s="35" t="str">
        <f aca="false">IF(J435="", "", B435=J435)</f>
        <v/>
      </c>
    </row>
    <row r="436" customFormat="false" ht="15" hidden="false" customHeight="false" outlineLevel="0" collapsed="false">
      <c r="K436" s="35" t="str">
        <f aca="false">IF(J436="", "", B436=J436)</f>
        <v/>
      </c>
    </row>
    <row r="437" customFormat="false" ht="15" hidden="false" customHeight="false" outlineLevel="0" collapsed="false">
      <c r="K437" s="35" t="str">
        <f aca="false">IF(J437="", "", B437=J437)</f>
        <v/>
      </c>
    </row>
    <row r="438" customFormat="false" ht="15" hidden="false" customHeight="false" outlineLevel="0" collapsed="false">
      <c r="K438" s="35" t="str">
        <f aca="false">IF(J438="", "", B438=J438)</f>
        <v/>
      </c>
    </row>
    <row r="439" customFormat="false" ht="15" hidden="false" customHeight="false" outlineLevel="0" collapsed="false">
      <c r="K439" s="35" t="str">
        <f aca="false">IF(J439="", "", B439=J439)</f>
        <v/>
      </c>
    </row>
    <row r="440" customFormat="false" ht="15" hidden="false" customHeight="false" outlineLevel="0" collapsed="false">
      <c r="K440" s="35" t="str">
        <f aca="false">IF(J440="", "", B440=J440)</f>
        <v/>
      </c>
    </row>
    <row r="441" customFormat="false" ht="15" hidden="false" customHeight="false" outlineLevel="0" collapsed="false">
      <c r="K441" s="35" t="str">
        <f aca="false">IF(J441="", "", B441=J441)</f>
        <v/>
      </c>
    </row>
    <row r="442" customFormat="false" ht="15" hidden="false" customHeight="false" outlineLevel="0" collapsed="false">
      <c r="K442" s="35" t="str">
        <f aca="false">IF(J442="", "", B442=J442)</f>
        <v/>
      </c>
    </row>
    <row r="443" customFormat="false" ht="15" hidden="false" customHeight="false" outlineLevel="0" collapsed="false">
      <c r="K443" s="35" t="str">
        <f aca="false">IF(J443="", "", B443=J443)</f>
        <v/>
      </c>
    </row>
    <row r="444" customFormat="false" ht="15" hidden="false" customHeight="false" outlineLevel="0" collapsed="false">
      <c r="K444" s="35" t="str">
        <f aca="false">IF(J444="", "", B444=J444)</f>
        <v/>
      </c>
    </row>
    <row r="445" customFormat="false" ht="15" hidden="false" customHeight="false" outlineLevel="0" collapsed="false">
      <c r="K445" s="35" t="str">
        <f aca="false">IF(J445="", "", B445=J445)</f>
        <v/>
      </c>
    </row>
    <row r="446" customFormat="false" ht="15" hidden="false" customHeight="false" outlineLevel="0" collapsed="false">
      <c r="K446" s="35" t="str">
        <f aca="false">IF(J446="", "", B446=J446)</f>
        <v/>
      </c>
    </row>
    <row r="447" customFormat="false" ht="15" hidden="false" customHeight="false" outlineLevel="0" collapsed="false">
      <c r="K447" s="35" t="str">
        <f aca="false">IF(J447="", "", B447=J447)</f>
        <v/>
      </c>
    </row>
    <row r="448" customFormat="false" ht="15" hidden="false" customHeight="false" outlineLevel="0" collapsed="false">
      <c r="K448" s="35" t="str">
        <f aca="false">IF(J448="", "", B448=J448)</f>
        <v/>
      </c>
    </row>
    <row r="449" customFormat="false" ht="15" hidden="false" customHeight="false" outlineLevel="0" collapsed="false">
      <c r="K449" s="35" t="str">
        <f aca="false">IF(J449="", "", B449=J449)</f>
        <v/>
      </c>
    </row>
    <row r="450" customFormat="false" ht="15" hidden="false" customHeight="false" outlineLevel="0" collapsed="false">
      <c r="K450" s="35" t="str">
        <f aca="false">IF(J450="", "", B450=J450)</f>
        <v/>
      </c>
    </row>
    <row r="451" customFormat="false" ht="15" hidden="false" customHeight="false" outlineLevel="0" collapsed="false">
      <c r="K451" s="35" t="str">
        <f aca="false">IF(J451="", "", B451=J451)</f>
        <v/>
      </c>
    </row>
    <row r="452" customFormat="false" ht="15" hidden="false" customHeight="false" outlineLevel="0" collapsed="false">
      <c r="K452" s="35" t="str">
        <f aca="false">IF(J452="", "", B452=J452)</f>
        <v/>
      </c>
    </row>
    <row r="453" customFormat="false" ht="15" hidden="false" customHeight="false" outlineLevel="0" collapsed="false">
      <c r="K453" s="35" t="str">
        <f aca="false">IF(J453="", "", B453=J453)</f>
        <v/>
      </c>
    </row>
    <row r="454" customFormat="false" ht="15" hidden="false" customHeight="false" outlineLevel="0" collapsed="false">
      <c r="K454" s="35" t="str">
        <f aca="false">IF(J454="", "", B454=J454)</f>
        <v/>
      </c>
    </row>
    <row r="455" customFormat="false" ht="15" hidden="false" customHeight="false" outlineLevel="0" collapsed="false">
      <c r="K455" s="35" t="str">
        <f aca="false">IF(J455="", "", B455=J455)</f>
        <v/>
      </c>
    </row>
    <row r="456" customFormat="false" ht="15" hidden="false" customHeight="false" outlineLevel="0" collapsed="false">
      <c r="K456" s="35" t="str">
        <f aca="false">IF(J456="", "", B456=J456)</f>
        <v/>
      </c>
    </row>
    <row r="457" customFormat="false" ht="15" hidden="false" customHeight="false" outlineLevel="0" collapsed="false">
      <c r="K457" s="35" t="str">
        <f aca="false">IF(J457="", "", B457=J457)</f>
        <v/>
      </c>
    </row>
    <row r="458" customFormat="false" ht="15" hidden="false" customHeight="false" outlineLevel="0" collapsed="false">
      <c r="K458" s="35" t="str">
        <f aca="false">IF(J458="", "", B458=J458)</f>
        <v/>
      </c>
    </row>
    <row r="459" customFormat="false" ht="15" hidden="false" customHeight="false" outlineLevel="0" collapsed="false">
      <c r="K459" s="35" t="str">
        <f aca="false">IF(J459="", "", B459=J459)</f>
        <v/>
      </c>
    </row>
    <row r="460" customFormat="false" ht="15" hidden="false" customHeight="false" outlineLevel="0" collapsed="false">
      <c r="K460" s="35" t="str">
        <f aca="false">IF(J460="", "", B460=J460)</f>
        <v/>
      </c>
    </row>
    <row r="461" customFormat="false" ht="15" hidden="false" customHeight="false" outlineLevel="0" collapsed="false">
      <c r="K461" s="35" t="str">
        <f aca="false">IF(J461="", "", B461=J461)</f>
        <v/>
      </c>
    </row>
    <row r="462" customFormat="false" ht="15" hidden="false" customHeight="false" outlineLevel="0" collapsed="false">
      <c r="K462" s="35" t="str">
        <f aca="false">IF(J462="", "", B462=J462)</f>
        <v/>
      </c>
    </row>
    <row r="463" customFormat="false" ht="15" hidden="false" customHeight="false" outlineLevel="0" collapsed="false">
      <c r="K463" s="35" t="str">
        <f aca="false">IF(J463="", "", B463=J463)</f>
        <v/>
      </c>
    </row>
    <row r="464" customFormat="false" ht="15" hidden="false" customHeight="false" outlineLevel="0" collapsed="false">
      <c r="K464" s="35" t="str">
        <f aca="false">IF(J464="", "", B464=J464)</f>
        <v/>
      </c>
    </row>
    <row r="465" customFormat="false" ht="15" hidden="false" customHeight="false" outlineLevel="0" collapsed="false">
      <c r="K465" s="35" t="str">
        <f aca="false">IF(J465="", "", B465=J465)</f>
        <v/>
      </c>
    </row>
    <row r="466" customFormat="false" ht="15" hidden="false" customHeight="false" outlineLevel="0" collapsed="false">
      <c r="K466" s="35" t="str">
        <f aca="false">IF(J466="", "", B466=J466)</f>
        <v/>
      </c>
    </row>
    <row r="467" customFormat="false" ht="15" hidden="false" customHeight="false" outlineLevel="0" collapsed="false">
      <c r="K467" s="35" t="str">
        <f aca="false">IF(J467="", "", B467=J467)</f>
        <v/>
      </c>
    </row>
    <row r="468" customFormat="false" ht="15" hidden="false" customHeight="false" outlineLevel="0" collapsed="false">
      <c r="K468" s="35" t="str">
        <f aca="false">IF(J468="", "", B468=J468)</f>
        <v/>
      </c>
    </row>
    <row r="469" customFormat="false" ht="15" hidden="false" customHeight="false" outlineLevel="0" collapsed="false">
      <c r="K469" s="35" t="str">
        <f aca="false">IF(J469="", "", B469=J469)</f>
        <v/>
      </c>
    </row>
    <row r="470" customFormat="false" ht="15" hidden="false" customHeight="false" outlineLevel="0" collapsed="false">
      <c r="K470" s="35" t="str">
        <f aca="false">IF(J470="", "", B470=J470)</f>
        <v/>
      </c>
    </row>
    <row r="471" customFormat="false" ht="15" hidden="false" customHeight="false" outlineLevel="0" collapsed="false">
      <c r="K471" s="35" t="str">
        <f aca="false">IF(J471="", "", B471=J471)</f>
        <v/>
      </c>
    </row>
    <row r="472" customFormat="false" ht="15" hidden="false" customHeight="false" outlineLevel="0" collapsed="false">
      <c r="K472" s="35" t="str">
        <f aca="false">IF(J472="", "", B472=J472)</f>
        <v/>
      </c>
    </row>
    <row r="473" customFormat="false" ht="15" hidden="false" customHeight="false" outlineLevel="0" collapsed="false">
      <c r="K473" s="35" t="str">
        <f aca="false">IF(J473="", "", B473=J473)</f>
        <v/>
      </c>
    </row>
    <row r="474" customFormat="false" ht="15" hidden="false" customHeight="false" outlineLevel="0" collapsed="false">
      <c r="K474" s="35" t="str">
        <f aca="false">IF(J474="", "", B474=J474)</f>
        <v/>
      </c>
    </row>
    <row r="475" customFormat="false" ht="15" hidden="false" customHeight="false" outlineLevel="0" collapsed="false">
      <c r="K475" s="35" t="str">
        <f aca="false">IF(J475="", "", B475=J475)</f>
        <v/>
      </c>
    </row>
    <row r="476" customFormat="false" ht="15" hidden="false" customHeight="false" outlineLevel="0" collapsed="false">
      <c r="K476" s="35" t="str">
        <f aca="false">IF(J476="", "", B476=J476)</f>
        <v/>
      </c>
    </row>
    <row r="477" customFormat="false" ht="15" hidden="false" customHeight="false" outlineLevel="0" collapsed="false">
      <c r="K477" s="35" t="str">
        <f aca="false">IF(J477="", "", B477=J477)</f>
        <v/>
      </c>
    </row>
    <row r="478" customFormat="false" ht="15" hidden="false" customHeight="false" outlineLevel="0" collapsed="false">
      <c r="K478" s="35" t="str">
        <f aca="false">IF(J478="", "", B478=J478)</f>
        <v/>
      </c>
    </row>
    <row r="479" customFormat="false" ht="15" hidden="false" customHeight="false" outlineLevel="0" collapsed="false">
      <c r="K479" s="35" t="str">
        <f aca="false">IF(J479="", "", B479=J479)</f>
        <v/>
      </c>
    </row>
    <row r="480" customFormat="false" ht="15" hidden="false" customHeight="false" outlineLevel="0" collapsed="false">
      <c r="K480" s="35" t="str">
        <f aca="false">IF(J480="", "", B480=J480)</f>
        <v/>
      </c>
    </row>
    <row r="481" customFormat="false" ht="15" hidden="false" customHeight="false" outlineLevel="0" collapsed="false">
      <c r="K481" s="35" t="str">
        <f aca="false">IF(J481="", "", B481=J481)</f>
        <v/>
      </c>
    </row>
    <row r="482" customFormat="false" ht="15" hidden="false" customHeight="false" outlineLevel="0" collapsed="false">
      <c r="K482" s="35" t="str">
        <f aca="false">IF(J482="", "", B482=J482)</f>
        <v/>
      </c>
    </row>
    <row r="483" customFormat="false" ht="15" hidden="false" customHeight="false" outlineLevel="0" collapsed="false">
      <c r="K483" s="35" t="str">
        <f aca="false">IF(J483="", "", B483=J483)</f>
        <v/>
      </c>
    </row>
    <row r="484" customFormat="false" ht="15" hidden="false" customHeight="false" outlineLevel="0" collapsed="false">
      <c r="K484" s="35" t="str">
        <f aca="false">IF(J484="", "", B484=J484)</f>
        <v/>
      </c>
    </row>
    <row r="485" customFormat="false" ht="15" hidden="false" customHeight="false" outlineLevel="0" collapsed="false">
      <c r="K485" s="35" t="str">
        <f aca="false">IF(J485="", "", B485=J485)</f>
        <v/>
      </c>
    </row>
    <row r="486" customFormat="false" ht="15" hidden="false" customHeight="false" outlineLevel="0" collapsed="false">
      <c r="K486" s="35" t="str">
        <f aca="false">IF(J486="", "", B486=J486)</f>
        <v/>
      </c>
    </row>
    <row r="487" customFormat="false" ht="15" hidden="false" customHeight="false" outlineLevel="0" collapsed="false">
      <c r="K487" s="35" t="str">
        <f aca="false">IF(J487="", "", B487=J487)</f>
        <v/>
      </c>
    </row>
    <row r="488" customFormat="false" ht="15" hidden="false" customHeight="false" outlineLevel="0" collapsed="false">
      <c r="K488" s="35" t="str">
        <f aca="false">IF(J488="", "", B488=J488)</f>
        <v/>
      </c>
    </row>
    <row r="489" customFormat="false" ht="15" hidden="false" customHeight="false" outlineLevel="0" collapsed="false">
      <c r="K489" s="35" t="str">
        <f aca="false">IF(J489="", "", B489=J489)</f>
        <v/>
      </c>
    </row>
    <row r="490" customFormat="false" ht="15" hidden="false" customHeight="false" outlineLevel="0" collapsed="false">
      <c r="K490" s="35" t="str">
        <f aca="false">IF(J490="", "", B490=J490)</f>
        <v/>
      </c>
    </row>
    <row r="491" customFormat="false" ht="15" hidden="false" customHeight="false" outlineLevel="0" collapsed="false">
      <c r="K491" s="35" t="str">
        <f aca="false">IF(J491="", "", B491=J491)</f>
        <v/>
      </c>
    </row>
    <row r="492" customFormat="false" ht="15" hidden="false" customHeight="false" outlineLevel="0" collapsed="false">
      <c r="K492" s="35" t="str">
        <f aca="false">IF(J492="", "", B492=J492)</f>
        <v/>
      </c>
    </row>
    <row r="493" customFormat="false" ht="15" hidden="false" customHeight="false" outlineLevel="0" collapsed="false">
      <c r="K493" s="35" t="str">
        <f aca="false">IF(J493="", "", B493=J493)</f>
        <v/>
      </c>
    </row>
    <row r="494" customFormat="false" ht="15" hidden="false" customHeight="false" outlineLevel="0" collapsed="false">
      <c r="K494" s="35" t="str">
        <f aca="false">IF(J494="", "", B494=J494)</f>
        <v/>
      </c>
    </row>
    <row r="495" customFormat="false" ht="15" hidden="false" customHeight="false" outlineLevel="0" collapsed="false">
      <c r="K495" s="35" t="str">
        <f aca="false">IF(J495="", "", B495=J495)</f>
        <v/>
      </c>
    </row>
    <row r="496" customFormat="false" ht="15" hidden="false" customHeight="false" outlineLevel="0" collapsed="false">
      <c r="K496" s="35" t="str">
        <f aca="false">IF(J496="", "", B496=J496)</f>
        <v/>
      </c>
    </row>
    <row r="497" customFormat="false" ht="15" hidden="false" customHeight="false" outlineLevel="0" collapsed="false">
      <c r="K497" s="35" t="str">
        <f aca="false">IF(J497="", "", B497=J497)</f>
        <v/>
      </c>
    </row>
    <row r="498" customFormat="false" ht="15" hidden="false" customHeight="false" outlineLevel="0" collapsed="false">
      <c r="K498" s="35" t="str">
        <f aca="false">IF(J498="", "", B498=J498)</f>
        <v/>
      </c>
    </row>
    <row r="499" customFormat="false" ht="15" hidden="false" customHeight="false" outlineLevel="0" collapsed="false">
      <c r="K499" s="35" t="str">
        <f aca="false">IF(J499="", "", B499=J499)</f>
        <v/>
      </c>
    </row>
    <row r="500" customFormat="false" ht="15" hidden="false" customHeight="false" outlineLevel="0" collapsed="false">
      <c r="K500" s="35" t="str">
        <f aca="false">IF(J500="", "", B500=J500)</f>
        <v/>
      </c>
    </row>
    <row r="501" customFormat="false" ht="15" hidden="false" customHeight="false" outlineLevel="0" collapsed="false">
      <c r="K501" s="35" t="str">
        <f aca="false">IF(J501="", "", B501=J501)</f>
        <v/>
      </c>
    </row>
    <row r="502" customFormat="false" ht="15" hidden="false" customHeight="false" outlineLevel="0" collapsed="false">
      <c r="K502" s="35" t="str">
        <f aca="false">IF(J502="", "", B502=J502)</f>
        <v/>
      </c>
    </row>
    <row r="503" customFormat="false" ht="15" hidden="false" customHeight="false" outlineLevel="0" collapsed="false">
      <c r="K503" s="35" t="str">
        <f aca="false">IF(J503="", "", B503=J503)</f>
        <v/>
      </c>
    </row>
    <row r="504" customFormat="false" ht="15" hidden="false" customHeight="false" outlineLevel="0" collapsed="false">
      <c r="K504" s="35" t="str">
        <f aca="false">IF(J504="", "", B504=J504)</f>
        <v/>
      </c>
    </row>
    <row r="505" customFormat="false" ht="15" hidden="false" customHeight="false" outlineLevel="0" collapsed="false">
      <c r="K505" s="35" t="str">
        <f aca="false">IF(J505="", "", B505=J505)</f>
        <v/>
      </c>
    </row>
    <row r="506" customFormat="false" ht="15" hidden="false" customHeight="false" outlineLevel="0" collapsed="false">
      <c r="K506" s="35" t="str">
        <f aca="false">IF(J506="", "", B506=J506)</f>
        <v/>
      </c>
    </row>
    <row r="507" customFormat="false" ht="15" hidden="false" customHeight="false" outlineLevel="0" collapsed="false">
      <c r="K507" s="35" t="str">
        <f aca="false">IF(J507="", "", B507=J507)</f>
        <v/>
      </c>
    </row>
    <row r="508" customFormat="false" ht="15" hidden="false" customHeight="false" outlineLevel="0" collapsed="false">
      <c r="K508" s="35" t="str">
        <f aca="false">IF(J508="", "", B508=J508)</f>
        <v/>
      </c>
    </row>
    <row r="509" customFormat="false" ht="15" hidden="false" customHeight="false" outlineLevel="0" collapsed="false">
      <c r="K509" s="35" t="str">
        <f aca="false">IF(J509="", "", B509=J509)</f>
        <v/>
      </c>
    </row>
    <row r="510" customFormat="false" ht="15" hidden="false" customHeight="false" outlineLevel="0" collapsed="false">
      <c r="K510" s="35" t="str">
        <f aca="false">IF(J510="", "", B510=J510)</f>
        <v/>
      </c>
    </row>
    <row r="511" customFormat="false" ht="15" hidden="false" customHeight="false" outlineLevel="0" collapsed="false">
      <c r="K511" s="35" t="str">
        <f aca="false">IF(J511="", "", B511=J511)</f>
        <v/>
      </c>
    </row>
    <row r="512" customFormat="false" ht="15" hidden="false" customHeight="false" outlineLevel="0" collapsed="false">
      <c r="K512" s="35" t="str">
        <f aca="false">IF(J512="", "", B512=J512)</f>
        <v/>
      </c>
    </row>
    <row r="513" customFormat="false" ht="15" hidden="false" customHeight="false" outlineLevel="0" collapsed="false">
      <c r="K513" s="35" t="str">
        <f aca="false">IF(J513="", "", B513=J513)</f>
        <v/>
      </c>
    </row>
    <row r="514" customFormat="false" ht="15" hidden="false" customHeight="false" outlineLevel="0" collapsed="false">
      <c r="K514" s="35" t="str">
        <f aca="false">IF(J514="", "", B514=J514)</f>
        <v/>
      </c>
    </row>
    <row r="515" customFormat="false" ht="15" hidden="false" customHeight="false" outlineLevel="0" collapsed="false">
      <c r="K515" s="35" t="str">
        <f aca="false">IF(J515="", "", B515=J515)</f>
        <v/>
      </c>
    </row>
    <row r="516" customFormat="false" ht="15" hidden="false" customHeight="false" outlineLevel="0" collapsed="false">
      <c r="K516" s="35" t="str">
        <f aca="false">IF(J516="", "", B516=J516)</f>
        <v/>
      </c>
    </row>
    <row r="517" customFormat="false" ht="15" hidden="false" customHeight="false" outlineLevel="0" collapsed="false">
      <c r="K517" s="35" t="str">
        <f aca="false">IF(J517="", "", B517=J517)</f>
        <v/>
      </c>
    </row>
    <row r="518" customFormat="false" ht="15" hidden="false" customHeight="false" outlineLevel="0" collapsed="false">
      <c r="K518" s="35" t="str">
        <f aca="false">IF(J518="", "", B518=J518)</f>
        <v/>
      </c>
    </row>
    <row r="519" customFormat="false" ht="15" hidden="false" customHeight="false" outlineLevel="0" collapsed="false">
      <c r="K519" s="35" t="str">
        <f aca="false">IF(J519="", "", B519=J519)</f>
        <v/>
      </c>
    </row>
    <row r="520" customFormat="false" ht="15" hidden="false" customHeight="false" outlineLevel="0" collapsed="false">
      <c r="K520" s="35" t="str">
        <f aca="false">IF(J520="", "", B520=J520)</f>
        <v/>
      </c>
    </row>
    <row r="521" customFormat="false" ht="15" hidden="false" customHeight="false" outlineLevel="0" collapsed="false">
      <c r="K521" s="35" t="str">
        <f aca="false">IF(J521="", "", B521=J521)</f>
        <v/>
      </c>
    </row>
    <row r="522" customFormat="false" ht="15" hidden="false" customHeight="false" outlineLevel="0" collapsed="false">
      <c r="K522" s="35" t="str">
        <f aca="false">IF(J522="", "", B522=J522)</f>
        <v/>
      </c>
    </row>
    <row r="523" customFormat="false" ht="15" hidden="false" customHeight="false" outlineLevel="0" collapsed="false">
      <c r="K523" s="35" t="str">
        <f aca="false">IF(J523="", "", B523=J523)</f>
        <v/>
      </c>
    </row>
    <row r="524" customFormat="false" ht="15" hidden="false" customHeight="false" outlineLevel="0" collapsed="false">
      <c r="K524" s="35" t="str">
        <f aca="false">IF(J524="", "", B524=J524)</f>
        <v/>
      </c>
    </row>
    <row r="525" customFormat="false" ht="15" hidden="false" customHeight="false" outlineLevel="0" collapsed="false">
      <c r="K525" s="35" t="str">
        <f aca="false">IF(J525="", "", B525=J525)</f>
        <v/>
      </c>
    </row>
    <row r="526" customFormat="false" ht="15" hidden="false" customHeight="false" outlineLevel="0" collapsed="false">
      <c r="K526" s="35" t="str">
        <f aca="false">IF(J526="", "", B526=J526)</f>
        <v/>
      </c>
    </row>
    <row r="527" customFormat="false" ht="15" hidden="false" customHeight="false" outlineLevel="0" collapsed="false">
      <c r="K527" s="35" t="str">
        <f aca="false">IF(J527="", "", B527=J527)</f>
        <v/>
      </c>
    </row>
    <row r="528" customFormat="false" ht="15" hidden="false" customHeight="false" outlineLevel="0" collapsed="false">
      <c r="K528" s="35" t="str">
        <f aca="false">IF(J528="", "", B528=J528)</f>
        <v/>
      </c>
    </row>
    <row r="529" customFormat="false" ht="15" hidden="false" customHeight="false" outlineLevel="0" collapsed="false">
      <c r="K529" s="35" t="str">
        <f aca="false">IF(J529="", "", B529=J529)</f>
        <v/>
      </c>
    </row>
    <row r="530" customFormat="false" ht="15" hidden="false" customHeight="false" outlineLevel="0" collapsed="false">
      <c r="K530" s="35" t="str">
        <f aca="false">IF(J530="", "", B530=J530)</f>
        <v/>
      </c>
    </row>
    <row r="531" customFormat="false" ht="15" hidden="false" customHeight="false" outlineLevel="0" collapsed="false">
      <c r="K531" s="35" t="str">
        <f aca="false">IF(J531="", "", B531=J531)</f>
        <v/>
      </c>
    </row>
    <row r="532" customFormat="false" ht="15" hidden="false" customHeight="false" outlineLevel="0" collapsed="false">
      <c r="K532" s="35" t="str">
        <f aca="false">IF(J532="", "", B532=J532)</f>
        <v/>
      </c>
    </row>
    <row r="533" customFormat="false" ht="15" hidden="false" customHeight="false" outlineLevel="0" collapsed="false">
      <c r="K533" s="35" t="str">
        <f aca="false">IF(J533="", "", B533=J533)</f>
        <v/>
      </c>
    </row>
    <row r="534" customFormat="false" ht="15" hidden="false" customHeight="false" outlineLevel="0" collapsed="false">
      <c r="K534" s="35" t="str">
        <f aca="false">IF(J534="", "", B534=J534)</f>
        <v/>
      </c>
    </row>
    <row r="535" customFormat="false" ht="15" hidden="false" customHeight="false" outlineLevel="0" collapsed="false">
      <c r="K535" s="35" t="str">
        <f aca="false">IF(J535="", "", B535=J535)</f>
        <v/>
      </c>
    </row>
    <row r="536" customFormat="false" ht="15" hidden="false" customHeight="false" outlineLevel="0" collapsed="false">
      <c r="K536" s="35" t="str">
        <f aca="false">IF(J536="", "", B536=J536)</f>
        <v/>
      </c>
    </row>
    <row r="537" customFormat="false" ht="15" hidden="false" customHeight="false" outlineLevel="0" collapsed="false">
      <c r="K537" s="35" t="str">
        <f aca="false">IF(J537="", "", B537=J537)</f>
        <v/>
      </c>
    </row>
    <row r="538" customFormat="false" ht="15" hidden="false" customHeight="false" outlineLevel="0" collapsed="false">
      <c r="K538" s="35" t="str">
        <f aca="false">IF(J538="", "", B538=J538)</f>
        <v/>
      </c>
    </row>
    <row r="539" customFormat="false" ht="15" hidden="false" customHeight="false" outlineLevel="0" collapsed="false">
      <c r="K539" s="35" t="str">
        <f aca="false">IF(J539="", "", B539=J539)</f>
        <v/>
      </c>
    </row>
    <row r="540" customFormat="false" ht="15" hidden="false" customHeight="false" outlineLevel="0" collapsed="false">
      <c r="K540" s="35" t="str">
        <f aca="false">IF(J540="", "", B540=J540)</f>
        <v/>
      </c>
    </row>
    <row r="541" customFormat="false" ht="15" hidden="false" customHeight="false" outlineLevel="0" collapsed="false">
      <c r="K541" s="35" t="str">
        <f aca="false">IF(J541="", "", B541=J541)</f>
        <v/>
      </c>
    </row>
    <row r="542" customFormat="false" ht="15" hidden="false" customHeight="false" outlineLevel="0" collapsed="false">
      <c r="K542" s="35" t="str">
        <f aca="false">IF(J542="", "", B542=J542)</f>
        <v/>
      </c>
    </row>
    <row r="543" customFormat="false" ht="15" hidden="false" customHeight="false" outlineLevel="0" collapsed="false">
      <c r="K543" s="35" t="str">
        <f aca="false">IF(J543="", "", B543=J543)</f>
        <v/>
      </c>
    </row>
    <row r="544" customFormat="false" ht="15" hidden="false" customHeight="false" outlineLevel="0" collapsed="false">
      <c r="K544" s="35" t="str">
        <f aca="false">IF(J544="", "", B544=J544)</f>
        <v/>
      </c>
    </row>
    <row r="545" customFormat="false" ht="15" hidden="false" customHeight="false" outlineLevel="0" collapsed="false">
      <c r="K545" s="35" t="str">
        <f aca="false">IF(J545="", "", B545=J545)</f>
        <v/>
      </c>
    </row>
    <row r="546" customFormat="false" ht="15" hidden="false" customHeight="false" outlineLevel="0" collapsed="false">
      <c r="K546" s="35" t="str">
        <f aca="false">IF(J546="", "", B546=J546)</f>
        <v/>
      </c>
    </row>
    <row r="547" customFormat="false" ht="15" hidden="false" customHeight="false" outlineLevel="0" collapsed="false">
      <c r="K547" s="35" t="str">
        <f aca="false">IF(J547="", "", B547=J547)</f>
        <v/>
      </c>
    </row>
    <row r="548" customFormat="false" ht="15" hidden="false" customHeight="false" outlineLevel="0" collapsed="false">
      <c r="K548" s="35" t="str">
        <f aca="false">IF(J548="", "", B548=J548)</f>
        <v/>
      </c>
    </row>
    <row r="549" customFormat="false" ht="15" hidden="false" customHeight="false" outlineLevel="0" collapsed="false">
      <c r="K549" s="35" t="str">
        <f aca="false">IF(J549="", "", B549=J549)</f>
        <v/>
      </c>
    </row>
    <row r="550" customFormat="false" ht="15" hidden="false" customHeight="false" outlineLevel="0" collapsed="false">
      <c r="K550" s="35" t="str">
        <f aca="false">IF(J550="", "", B550=J550)</f>
        <v/>
      </c>
    </row>
    <row r="551" customFormat="false" ht="15" hidden="false" customHeight="false" outlineLevel="0" collapsed="false">
      <c r="K551" s="35" t="str">
        <f aca="false">IF(J551="", "", B551=J551)</f>
        <v/>
      </c>
    </row>
    <row r="552" customFormat="false" ht="15" hidden="false" customHeight="false" outlineLevel="0" collapsed="false">
      <c r="K552" s="35" t="str">
        <f aca="false">IF(J552="", "", B552=J552)</f>
        <v/>
      </c>
    </row>
    <row r="553" customFormat="false" ht="15" hidden="false" customHeight="false" outlineLevel="0" collapsed="false">
      <c r="K553" s="35" t="str">
        <f aca="false">IF(J553="", "", B553=J553)</f>
        <v/>
      </c>
    </row>
    <row r="554" customFormat="false" ht="15" hidden="false" customHeight="false" outlineLevel="0" collapsed="false">
      <c r="K554" s="35" t="str">
        <f aca="false">IF(J554="", "", B554=J554)</f>
        <v/>
      </c>
    </row>
    <row r="555" customFormat="false" ht="15" hidden="false" customHeight="false" outlineLevel="0" collapsed="false">
      <c r="K555" s="35" t="str">
        <f aca="false">IF(J555="", "", B555=J555)</f>
        <v/>
      </c>
    </row>
    <row r="556" customFormat="false" ht="15" hidden="false" customHeight="false" outlineLevel="0" collapsed="false">
      <c r="K556" s="35" t="str">
        <f aca="false">IF(J556="", "", B556=J556)</f>
        <v/>
      </c>
    </row>
    <row r="557" customFormat="false" ht="15" hidden="false" customHeight="false" outlineLevel="0" collapsed="false">
      <c r="K557" s="35" t="str">
        <f aca="false">IF(J557="", "", B557=J557)</f>
        <v/>
      </c>
    </row>
    <row r="558" customFormat="false" ht="15" hidden="false" customHeight="false" outlineLevel="0" collapsed="false">
      <c r="K558" s="35" t="str">
        <f aca="false">IF(J558="", "", B558=J558)</f>
        <v/>
      </c>
    </row>
    <row r="559" customFormat="false" ht="15" hidden="false" customHeight="false" outlineLevel="0" collapsed="false">
      <c r="K559" s="35" t="str">
        <f aca="false">IF(J559="", "", B559=J559)</f>
        <v/>
      </c>
    </row>
    <row r="560" customFormat="false" ht="15" hidden="false" customHeight="false" outlineLevel="0" collapsed="false">
      <c r="K560" s="35" t="str">
        <f aca="false">IF(J560="", "", B560=J560)</f>
        <v/>
      </c>
    </row>
    <row r="561" customFormat="false" ht="15" hidden="false" customHeight="false" outlineLevel="0" collapsed="false">
      <c r="K561" s="35" t="str">
        <f aca="false">IF(J561="", "", B561=J561)</f>
        <v/>
      </c>
    </row>
    <row r="562" customFormat="false" ht="15" hidden="false" customHeight="false" outlineLevel="0" collapsed="false">
      <c r="K562" s="35" t="str">
        <f aca="false">IF(J562="", "", B562=J562)</f>
        <v/>
      </c>
    </row>
    <row r="563" customFormat="false" ht="15" hidden="false" customHeight="false" outlineLevel="0" collapsed="false">
      <c r="K563" s="35" t="str">
        <f aca="false">IF(J563="", "", B563=J563)</f>
        <v/>
      </c>
    </row>
    <row r="564" customFormat="false" ht="15" hidden="false" customHeight="false" outlineLevel="0" collapsed="false">
      <c r="K564" s="35" t="str">
        <f aca="false">IF(J564="", "", B564=J564)</f>
        <v/>
      </c>
    </row>
    <row r="565" customFormat="false" ht="15" hidden="false" customHeight="false" outlineLevel="0" collapsed="false">
      <c r="K565" s="35" t="str">
        <f aca="false">IF(J565="", "", B565=J565)</f>
        <v/>
      </c>
    </row>
    <row r="566" customFormat="false" ht="15" hidden="false" customHeight="false" outlineLevel="0" collapsed="false">
      <c r="K566" s="35" t="str">
        <f aca="false">IF(J566="", "", B566=J566)</f>
        <v/>
      </c>
    </row>
    <row r="567" customFormat="false" ht="15" hidden="false" customHeight="false" outlineLevel="0" collapsed="false">
      <c r="K567" s="35" t="str">
        <f aca="false">IF(J567="", "", B567=J567)</f>
        <v/>
      </c>
    </row>
    <row r="568" customFormat="false" ht="15" hidden="false" customHeight="false" outlineLevel="0" collapsed="false">
      <c r="K568" s="35" t="str">
        <f aca="false">IF(J568="", "", B568=J568)</f>
        <v/>
      </c>
    </row>
    <row r="569" customFormat="false" ht="15" hidden="false" customHeight="false" outlineLevel="0" collapsed="false">
      <c r="K569" s="35" t="str">
        <f aca="false">IF(J569="", "", B569=J569)</f>
        <v/>
      </c>
    </row>
    <row r="570" customFormat="false" ht="15" hidden="false" customHeight="false" outlineLevel="0" collapsed="false">
      <c r="K570" s="35" t="str">
        <f aca="false">IF(J570="", "", B570=J570)</f>
        <v/>
      </c>
    </row>
    <row r="571" customFormat="false" ht="15" hidden="false" customHeight="false" outlineLevel="0" collapsed="false">
      <c r="K571" s="35" t="str">
        <f aca="false">IF(J571="", "", B571=J571)</f>
        <v/>
      </c>
    </row>
    <row r="572" customFormat="false" ht="15" hidden="false" customHeight="false" outlineLevel="0" collapsed="false">
      <c r="K572" s="35" t="str">
        <f aca="false">IF(J572="", "", B572=J572)</f>
        <v/>
      </c>
    </row>
    <row r="573" customFormat="false" ht="15" hidden="false" customHeight="false" outlineLevel="0" collapsed="false">
      <c r="K573" s="35" t="str">
        <f aca="false">IF(J573="", "", B573=J573)</f>
        <v/>
      </c>
    </row>
    <row r="574" customFormat="false" ht="15" hidden="false" customHeight="false" outlineLevel="0" collapsed="false">
      <c r="K574" s="35" t="str">
        <f aca="false">IF(J574="", "", B574=J574)</f>
        <v/>
      </c>
    </row>
    <row r="575" customFormat="false" ht="15" hidden="false" customHeight="false" outlineLevel="0" collapsed="false">
      <c r="K575" s="35" t="str">
        <f aca="false">IF(J575="", "", B575=J575)</f>
        <v/>
      </c>
    </row>
    <row r="576" customFormat="false" ht="15" hidden="false" customHeight="false" outlineLevel="0" collapsed="false">
      <c r="K576" s="35" t="str">
        <f aca="false">IF(J576="", "", B576=J576)</f>
        <v/>
      </c>
    </row>
    <row r="577" customFormat="false" ht="15" hidden="false" customHeight="false" outlineLevel="0" collapsed="false">
      <c r="K577" s="35" t="str">
        <f aca="false">IF(J577="", "", B577=J577)</f>
        <v/>
      </c>
    </row>
    <row r="578" customFormat="false" ht="15" hidden="false" customHeight="false" outlineLevel="0" collapsed="false">
      <c r="K578" s="35" t="str">
        <f aca="false">IF(J578="", "", B578=J578)</f>
        <v/>
      </c>
    </row>
    <row r="579" customFormat="false" ht="15" hidden="false" customHeight="false" outlineLevel="0" collapsed="false">
      <c r="K579" s="35" t="str">
        <f aca="false">IF(J579="", "", B579=J579)</f>
        <v/>
      </c>
    </row>
    <row r="580" customFormat="false" ht="15" hidden="false" customHeight="false" outlineLevel="0" collapsed="false">
      <c r="K580" s="35" t="str">
        <f aca="false">IF(J580="", "", B580=J580)</f>
        <v/>
      </c>
    </row>
    <row r="581" customFormat="false" ht="15" hidden="false" customHeight="false" outlineLevel="0" collapsed="false">
      <c r="K581" s="35" t="str">
        <f aca="false">IF(J581="", "", B581=J581)</f>
        <v/>
      </c>
    </row>
    <row r="582" customFormat="false" ht="15" hidden="false" customHeight="false" outlineLevel="0" collapsed="false">
      <c r="K582" s="35" t="str">
        <f aca="false">IF(J582="", "", B582=J582)</f>
        <v/>
      </c>
    </row>
    <row r="583" customFormat="false" ht="15" hidden="false" customHeight="false" outlineLevel="0" collapsed="false">
      <c r="K583" s="35" t="str">
        <f aca="false">IF(J583="", "", B583=J583)</f>
        <v/>
      </c>
    </row>
    <row r="584" customFormat="false" ht="15" hidden="false" customHeight="false" outlineLevel="0" collapsed="false">
      <c r="K584" s="35" t="str">
        <f aca="false">IF(J584="", "", B584=J584)</f>
        <v/>
      </c>
    </row>
    <row r="585" customFormat="false" ht="15" hidden="false" customHeight="false" outlineLevel="0" collapsed="false">
      <c r="K585" s="35" t="str">
        <f aca="false">IF(J585="", "", B585=J585)</f>
        <v/>
      </c>
    </row>
    <row r="586" customFormat="false" ht="15" hidden="false" customHeight="false" outlineLevel="0" collapsed="false">
      <c r="K586" s="35" t="str">
        <f aca="false">IF(J586="", "", B586=J586)</f>
        <v/>
      </c>
    </row>
    <row r="587" customFormat="false" ht="15" hidden="false" customHeight="false" outlineLevel="0" collapsed="false">
      <c r="K587" s="35" t="str">
        <f aca="false">IF(J587="", "", B587=J587)</f>
        <v/>
      </c>
    </row>
    <row r="588" customFormat="false" ht="15" hidden="false" customHeight="false" outlineLevel="0" collapsed="false">
      <c r="K588" s="35" t="str">
        <f aca="false">IF(J588="", "", B588=J588)</f>
        <v/>
      </c>
    </row>
    <row r="589" customFormat="false" ht="15" hidden="false" customHeight="false" outlineLevel="0" collapsed="false">
      <c r="K589" s="35" t="str">
        <f aca="false">IF(J589="", "", B589=J589)</f>
        <v/>
      </c>
    </row>
    <row r="590" customFormat="false" ht="15" hidden="false" customHeight="false" outlineLevel="0" collapsed="false">
      <c r="K590" s="35" t="str">
        <f aca="false">IF(J590="", "", B590=J590)</f>
        <v/>
      </c>
    </row>
    <row r="591" customFormat="false" ht="15" hidden="false" customHeight="false" outlineLevel="0" collapsed="false">
      <c r="K591" s="35" t="str">
        <f aca="false">IF(J591="", "", B591=J591)</f>
        <v/>
      </c>
    </row>
    <row r="592" customFormat="false" ht="15" hidden="false" customHeight="false" outlineLevel="0" collapsed="false">
      <c r="K592" s="35" t="str">
        <f aca="false">IF(J592="", "", B592=J592)</f>
        <v/>
      </c>
    </row>
    <row r="593" customFormat="false" ht="15" hidden="false" customHeight="false" outlineLevel="0" collapsed="false">
      <c r="K593" s="35" t="str">
        <f aca="false">IF(J593="", "", B593=J593)</f>
        <v/>
      </c>
    </row>
    <row r="594" customFormat="false" ht="15" hidden="false" customHeight="false" outlineLevel="0" collapsed="false">
      <c r="K594" s="35" t="str">
        <f aca="false">IF(J594="", "", B594=J594)</f>
        <v/>
      </c>
    </row>
    <row r="595" customFormat="false" ht="15" hidden="false" customHeight="false" outlineLevel="0" collapsed="false">
      <c r="K595" s="35" t="str">
        <f aca="false">IF(J595="", "", B595=J595)</f>
        <v/>
      </c>
    </row>
    <row r="596" customFormat="false" ht="15" hidden="false" customHeight="false" outlineLevel="0" collapsed="false">
      <c r="K596" s="35" t="str">
        <f aca="false">IF(J596="", "", B596=J596)</f>
        <v/>
      </c>
    </row>
    <row r="597" customFormat="false" ht="15" hidden="false" customHeight="false" outlineLevel="0" collapsed="false">
      <c r="K597" s="35" t="str">
        <f aca="false">IF(J597="", "", B597=J597)</f>
        <v/>
      </c>
    </row>
    <row r="598" customFormat="false" ht="15" hidden="false" customHeight="false" outlineLevel="0" collapsed="false">
      <c r="K598" s="35" t="str">
        <f aca="false">IF(J598="", "", B598=J598)</f>
        <v/>
      </c>
    </row>
    <row r="599" customFormat="false" ht="15" hidden="false" customHeight="false" outlineLevel="0" collapsed="false">
      <c r="K599" s="35" t="str">
        <f aca="false">IF(J599="", "", B599=J599)</f>
        <v/>
      </c>
    </row>
    <row r="600" customFormat="false" ht="15" hidden="false" customHeight="false" outlineLevel="0" collapsed="false">
      <c r="K600" s="35" t="str">
        <f aca="false">IF(J600="", "", B600=J600)</f>
        <v/>
      </c>
    </row>
    <row r="601" customFormat="false" ht="15" hidden="false" customHeight="false" outlineLevel="0" collapsed="false">
      <c r="K601" s="35" t="str">
        <f aca="false">IF(J601="", "", B601=J601)</f>
        <v/>
      </c>
    </row>
    <row r="602" customFormat="false" ht="15" hidden="false" customHeight="false" outlineLevel="0" collapsed="false">
      <c r="K602" s="35" t="str">
        <f aca="false">IF(J602="", "", B602=J602)</f>
        <v/>
      </c>
    </row>
    <row r="603" customFormat="false" ht="15" hidden="false" customHeight="false" outlineLevel="0" collapsed="false">
      <c r="K603" s="35" t="str">
        <f aca="false">IF(J603="", "", B603=J603)</f>
        <v/>
      </c>
    </row>
    <row r="604" customFormat="false" ht="15" hidden="false" customHeight="false" outlineLevel="0" collapsed="false">
      <c r="K604" s="35" t="str">
        <f aca="false">IF(J604="", "", B604=J604)</f>
        <v/>
      </c>
    </row>
    <row r="605" customFormat="false" ht="15" hidden="false" customHeight="false" outlineLevel="0" collapsed="false">
      <c r="K605" s="35" t="str">
        <f aca="false">IF(J605="", "", B605=J605)</f>
        <v/>
      </c>
    </row>
    <row r="606" customFormat="false" ht="15" hidden="false" customHeight="false" outlineLevel="0" collapsed="false">
      <c r="K606" s="35" t="str">
        <f aca="false">IF(J606="", "", B606=J606)</f>
        <v/>
      </c>
    </row>
    <row r="607" customFormat="false" ht="15" hidden="false" customHeight="false" outlineLevel="0" collapsed="false">
      <c r="K607" s="35" t="str">
        <f aca="false">IF(J607="", "", B607=J607)</f>
        <v/>
      </c>
    </row>
    <row r="608" customFormat="false" ht="15" hidden="false" customHeight="false" outlineLevel="0" collapsed="false">
      <c r="K608" s="35" t="str">
        <f aca="false">IF(J608="", "", B608=J608)</f>
        <v/>
      </c>
    </row>
    <row r="609" customFormat="false" ht="15" hidden="false" customHeight="false" outlineLevel="0" collapsed="false">
      <c r="K609" s="35" t="str">
        <f aca="false">IF(J609="", "", B609=J609)</f>
        <v/>
      </c>
    </row>
    <row r="610" customFormat="false" ht="15" hidden="false" customHeight="false" outlineLevel="0" collapsed="false">
      <c r="K610" s="35" t="str">
        <f aca="false">IF(J610="", "", B610=J610)</f>
        <v/>
      </c>
    </row>
    <row r="611" customFormat="false" ht="15" hidden="false" customHeight="false" outlineLevel="0" collapsed="false">
      <c r="K611" s="35" t="str">
        <f aca="false">IF(J611="", "", B611=J611)</f>
        <v/>
      </c>
    </row>
    <row r="612" customFormat="false" ht="15" hidden="false" customHeight="false" outlineLevel="0" collapsed="false">
      <c r="K612" s="35" t="str">
        <f aca="false">IF(J612="", "", B612=J612)</f>
        <v/>
      </c>
    </row>
    <row r="613" customFormat="false" ht="15" hidden="false" customHeight="false" outlineLevel="0" collapsed="false">
      <c r="K613" s="35" t="str">
        <f aca="false">IF(J613="", "", B613=J613)</f>
        <v/>
      </c>
    </row>
    <row r="614" customFormat="false" ht="15" hidden="false" customHeight="false" outlineLevel="0" collapsed="false">
      <c r="K614" s="35" t="str">
        <f aca="false">IF(J614="", "", B614=J614)</f>
        <v/>
      </c>
    </row>
    <row r="615" customFormat="false" ht="15" hidden="false" customHeight="false" outlineLevel="0" collapsed="false">
      <c r="K615" s="35" t="str">
        <f aca="false">IF(J615="", "", B615=J615)</f>
        <v/>
      </c>
    </row>
    <row r="616" customFormat="false" ht="15" hidden="false" customHeight="false" outlineLevel="0" collapsed="false">
      <c r="K616" s="35" t="str">
        <f aca="false">IF(J616="", "", B616=J616)</f>
        <v/>
      </c>
    </row>
    <row r="617" customFormat="false" ht="15" hidden="false" customHeight="false" outlineLevel="0" collapsed="false">
      <c r="K617" s="35" t="str">
        <f aca="false">IF(J617="", "", B617=J617)</f>
        <v/>
      </c>
    </row>
    <row r="618" customFormat="false" ht="15" hidden="false" customHeight="false" outlineLevel="0" collapsed="false">
      <c r="K618" s="35" t="str">
        <f aca="false">IF(J618="", "", B618=J618)</f>
        <v/>
      </c>
    </row>
    <row r="619" customFormat="false" ht="15" hidden="false" customHeight="false" outlineLevel="0" collapsed="false">
      <c r="K619" s="35" t="str">
        <f aca="false">IF(J619="", "", B619=J619)</f>
        <v/>
      </c>
    </row>
    <row r="620" customFormat="false" ht="15" hidden="false" customHeight="false" outlineLevel="0" collapsed="false">
      <c r="K620" s="35" t="str">
        <f aca="false">IF(J620="", "", B620=J620)</f>
        <v/>
      </c>
    </row>
    <row r="621" customFormat="false" ht="15" hidden="false" customHeight="false" outlineLevel="0" collapsed="false">
      <c r="K621" s="35" t="str">
        <f aca="false">IF(J621="", "", B621=J621)</f>
        <v/>
      </c>
    </row>
    <row r="622" customFormat="false" ht="15" hidden="false" customHeight="false" outlineLevel="0" collapsed="false">
      <c r="K622" s="35" t="str">
        <f aca="false">IF(J622="", "", B622=J622)</f>
        <v/>
      </c>
    </row>
    <row r="623" customFormat="false" ht="15" hidden="false" customHeight="false" outlineLevel="0" collapsed="false">
      <c r="K623" s="35" t="str">
        <f aca="false">IF(J623="", "", B623=J623)</f>
        <v/>
      </c>
    </row>
    <row r="624" customFormat="false" ht="15" hidden="false" customHeight="false" outlineLevel="0" collapsed="false">
      <c r="K624" s="35" t="str">
        <f aca="false">IF(J624="", "", B624=J624)</f>
        <v/>
      </c>
    </row>
    <row r="625" customFormat="false" ht="15" hidden="false" customHeight="false" outlineLevel="0" collapsed="false">
      <c r="K625" s="35" t="str">
        <f aca="false">IF(J625="", "", B625=J625)</f>
        <v/>
      </c>
    </row>
    <row r="626" customFormat="false" ht="15" hidden="false" customHeight="false" outlineLevel="0" collapsed="false">
      <c r="K626" s="35" t="str">
        <f aca="false">IF(J626="", "", B626=J626)</f>
        <v/>
      </c>
    </row>
    <row r="627" customFormat="false" ht="15" hidden="false" customHeight="false" outlineLevel="0" collapsed="false">
      <c r="K627" s="35" t="str">
        <f aca="false">IF(J627="", "", B627=J627)</f>
        <v/>
      </c>
    </row>
  </sheetData>
  <conditionalFormatting sqref="C2:D202">
    <cfRule type="expression" priority="2" aboveAverage="0" equalAverage="0" bottom="0" percent="0" rank="0" text="" dxfId="7">
      <formula>DATEVALUE(C2) &lt;&gt; INT(LEFT(D2,5)) +1</formula>
    </cfRule>
  </conditionalFormatting>
  <conditionalFormatting sqref="D2:D202">
    <cfRule type="expression" priority="3" aboveAverage="0" equalAverage="0" bottom="0" percent="0" rank="0" text="" dxfId="8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:E1048576 G1:G1048576 I1:I1048576 K1:K1048576 M1:N1048576">
    <cfRule type="expression" priority="4" aboveAverage="0" equalAverage="0" bottom="0" percent="0" rank="0" text="" dxfId="9">
      <formula>LEN(TRIM(E1))=0</formula>
    </cfRule>
  </conditionalFormatting>
  <conditionalFormatting sqref="E1 G1 I1">
    <cfRule type="containsText" priority="5" operator="containsText" aboveAverage="0" equalAverage="0" bottom="0" percent="0" rank="0" text="Перевірка" dxfId="10">
      <formula>NOT(ISERROR(SEARCH("Перевірка",E1)))</formula>
    </cfRule>
  </conditionalFormatting>
  <conditionalFormatting sqref="I1:I202">
    <cfRule type="cellIs" priority="6" operator="equal" aboveAverage="0" equalAverage="0" bottom="0" percent="0" rank="0" text="" dxfId="11">
      <formula>9</formula>
    </cfRule>
    <cfRule type="cellIs" priority="7" operator="equal" aboveAverage="0" equalAverage="0" bottom="0" percent="0" rank="0" text="" dxfId="12">
      <formula>8</formula>
    </cfRule>
  </conditionalFormatting>
  <conditionalFormatting sqref="K1:K1048576 M1:N1048576">
    <cfRule type="cellIs" priority="8" operator="equal" aboveAverage="0" equalAverage="0" bottom="0" percent="0" rank="0" text="" dxfId="13">
      <formula>0</formula>
    </cfRule>
    <cfRule type="cellIs" priority="9" operator="equal" aboveAverage="0" equalAverage="0" bottom="0" percent="0" rank="0" text="" dxfId="14">
      <formula>1</formula>
    </cfRule>
  </conditionalFormatting>
  <conditionalFormatting sqref="H1:H1048576">
    <cfRule type="beginsWith" priority="10" operator="beginsWith" aboveAverage="0" equalAverage="0" bottom="0" percent="0" rank="0" text="00" dxfId="15">
      <formula>LEFT(H1,LEN("00"))="00"</formula>
    </cfRule>
  </conditionalFormatting>
  <conditionalFormatting sqref="I1:I1048576">
    <cfRule type="cellIs" priority="11" operator="notEqual" aboveAverage="0" equalAverage="0" bottom="0" percent="0" rank="0" text="" dxfId="16">
      <formula>8</formula>
    </cfRule>
    <cfRule type="cellIs" priority="12" operator="notEqual" aboveAverage="0" equalAverage="0" bottom="0" percent="0" rank="0" text="" dxfId="17">
      <formula>9</formula>
    </cfRule>
  </conditionalFormatting>
  <conditionalFormatting sqref="G1:G1048576">
    <cfRule type="cellIs" priority="13" operator="equal" aboveAverage="0" equalAverage="0" bottom="0" percent="0" rank="0" text="" dxfId="18">
      <formula>8</formula>
    </cfRule>
    <cfRule type="cellIs" priority="14" operator="notEqual" aboveAverage="0" equalAverage="0" bottom="0" percent="0" rank="0" text="" dxfId="19">
      <formula>8</formula>
    </cfRule>
  </conditionalFormatting>
  <conditionalFormatting sqref="E1:E1048576">
    <cfRule type="cellIs" priority="15" operator="equal" aboveAverage="0" equalAverage="0" bottom="0" percent="0" rank="0" text="" dxfId="20">
      <formula>10</formula>
    </cfRule>
    <cfRule type="cellIs" priority="16" operator="notEqual" aboveAverage="0" equalAverage="0" bottom="0" percent="0" rank="0" text="" dxfId="21">
      <formula>10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2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3" activeCellId="0" sqref="C33"/>
    </sheetView>
  </sheetViews>
  <sheetFormatPr defaultColWidth="8.83203125" defaultRowHeight="15" customHeight="true" zeroHeight="false" outlineLevelRow="0" outlineLevelCol="0"/>
  <cols>
    <col collapsed="false" customWidth="true" hidden="false" outlineLevel="0" max="3" min="3" style="0" width="111"/>
  </cols>
  <sheetData>
    <row r="2" customFormat="false" ht="23.85" hidden="false" customHeight="false" outlineLevel="0" collapsed="false">
      <c r="C2" s="29" t="s">
        <v>2849</v>
      </c>
    </row>
    <row r="4" customFormat="false" ht="15" hidden="false" customHeight="false" outlineLevel="0" collapsed="false">
      <c r="C4" s="29"/>
    </row>
    <row r="6" customFormat="false" ht="15" hidden="false" customHeight="false" outlineLevel="0" collapsed="false">
      <c r="C6" s="0" t="s">
        <v>2850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A35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85" workbookViewId="0">
      <pane xSplit="0" ySplit="1" topLeftCell="A11" activePane="bottomLeft" state="frozen"/>
      <selection pane="topLeft" activeCell="A1" activeCellId="0" sqref="A1"/>
      <selection pane="bottomLeft" activeCell="C32" activeCellId="0" sqref="C32"/>
    </sheetView>
  </sheetViews>
  <sheetFormatPr defaultColWidth="7.66796875" defaultRowHeight="15.75" customHeight="true" zeroHeight="false" outlineLevelRow="0" outlineLevelCol="0"/>
  <cols>
    <col collapsed="false" customWidth="true" hidden="false" outlineLevel="0" max="1" min="1" style="46" width="9.51"/>
    <col collapsed="false" customWidth="true" hidden="false" outlineLevel="0" max="2" min="2" style="47" width="9.16"/>
    <col collapsed="false" customWidth="true" hidden="false" outlineLevel="0" max="3" min="3" style="48" width="47.33"/>
    <col collapsed="false" customWidth="true" hidden="false" outlineLevel="0" max="4" min="4" style="48" width="24.51"/>
    <col collapsed="false" customWidth="true" hidden="false" outlineLevel="0" max="5" min="5" style="48" width="30.51"/>
    <col collapsed="false" customWidth="true" hidden="false" outlineLevel="0" max="6" min="6" style="48" width="29.51"/>
    <col collapsed="false" customWidth="true" hidden="false" outlineLevel="0" max="7" min="7" style="48" width="45.5"/>
    <col collapsed="false" customWidth="true" hidden="false" outlineLevel="0" max="8" min="8" style="49" width="22.5"/>
    <col collapsed="false" customWidth="false" hidden="false" outlineLevel="0" max="16384" min="9" style="50" width="7.67"/>
  </cols>
  <sheetData>
    <row r="1" s="56" customFormat="true" ht="115.5" hidden="false" customHeight="true" outlineLevel="0" collapsed="false">
      <c r="A1" s="51" t="s">
        <v>9</v>
      </c>
      <c r="B1" s="51" t="s">
        <v>2851</v>
      </c>
      <c r="C1" s="51"/>
      <c r="D1" s="52" t="s">
        <v>18</v>
      </c>
      <c r="E1" s="53" t="s">
        <v>19</v>
      </c>
      <c r="F1" s="54" t="s">
        <v>2852</v>
      </c>
      <c r="G1" s="51" t="s">
        <v>23</v>
      </c>
      <c r="H1" s="55" t="s">
        <v>24</v>
      </c>
    </row>
    <row r="2" s="59" customFormat="true" ht="77.6" hidden="false" customHeight="false" outlineLevel="0" collapsed="false">
      <c r="A2" s="57" t="n">
        <v>1</v>
      </c>
      <c r="B2" s="58" t="s">
        <v>43</v>
      </c>
      <c r="C2" s="48" t="s">
        <v>2836</v>
      </c>
      <c r="D2" s="48" t="s">
        <v>2853</v>
      </c>
      <c r="E2" s="48" t="s">
        <v>2854</v>
      </c>
      <c r="F2" s="48" t="s">
        <v>2855</v>
      </c>
      <c r="G2" s="48" t="s">
        <v>2856</v>
      </c>
      <c r="H2" s="48" t="n">
        <v>660263238</v>
      </c>
    </row>
    <row r="3" s="59" customFormat="true" ht="64.9" hidden="false" customHeight="false" outlineLevel="0" collapsed="false">
      <c r="A3" s="57" t="n">
        <v>8</v>
      </c>
      <c r="B3" s="58" t="s">
        <v>43</v>
      </c>
      <c r="C3" s="48" t="s">
        <v>2857</v>
      </c>
      <c r="D3" s="48" t="s">
        <v>2858</v>
      </c>
      <c r="E3" s="48" t="s">
        <v>2859</v>
      </c>
      <c r="F3" s="48" t="s">
        <v>2860</v>
      </c>
      <c r="G3" s="48" t="s">
        <v>2861</v>
      </c>
      <c r="H3" s="48" t="n">
        <v>505059149</v>
      </c>
    </row>
    <row r="4" s="59" customFormat="true" ht="52.2" hidden="false" customHeight="false" outlineLevel="0" collapsed="false">
      <c r="A4" s="57" t="n">
        <v>12</v>
      </c>
      <c r="B4" s="58" t="s">
        <v>43</v>
      </c>
      <c r="C4" s="48" t="s">
        <v>2838</v>
      </c>
      <c r="D4" s="48" t="s">
        <v>2862</v>
      </c>
      <c r="E4" s="48" t="s">
        <v>2863</v>
      </c>
      <c r="F4" s="48" t="s">
        <v>2864</v>
      </c>
      <c r="G4" s="48" t="s">
        <v>2865</v>
      </c>
      <c r="H4" s="48" t="n">
        <v>993803701</v>
      </c>
    </row>
    <row r="5" s="59" customFormat="true" ht="52.2" hidden="false" customHeight="false" outlineLevel="0" collapsed="false">
      <c r="A5" s="57" t="n">
        <v>7</v>
      </c>
      <c r="B5" s="58" t="s">
        <v>43</v>
      </c>
      <c r="C5" s="48" t="s">
        <v>2839</v>
      </c>
      <c r="D5" s="48" t="s">
        <v>2862</v>
      </c>
      <c r="E5" s="48" t="s">
        <v>2866</v>
      </c>
      <c r="F5" s="48" t="s">
        <v>2867</v>
      </c>
      <c r="G5" s="48" t="s">
        <v>2868</v>
      </c>
      <c r="H5" s="48" t="n">
        <v>677153559</v>
      </c>
    </row>
    <row r="6" s="59" customFormat="true" ht="77.6" hidden="false" customHeight="false" outlineLevel="0" collapsed="false">
      <c r="A6" s="57" t="n">
        <v>4</v>
      </c>
      <c r="B6" s="58" t="s">
        <v>43</v>
      </c>
      <c r="C6" s="48" t="s">
        <v>2840</v>
      </c>
      <c r="D6" s="48" t="s">
        <v>2869</v>
      </c>
      <c r="E6" s="48" t="s">
        <v>2870</v>
      </c>
      <c r="F6" s="48" t="s">
        <v>2871</v>
      </c>
      <c r="G6" s="48" t="s">
        <v>2872</v>
      </c>
      <c r="H6" s="48" t="n">
        <v>683977036</v>
      </c>
    </row>
    <row r="7" s="59" customFormat="true" ht="52.2" hidden="false" customHeight="false" outlineLevel="0" collapsed="false">
      <c r="A7" s="57" t="n">
        <v>6</v>
      </c>
      <c r="B7" s="58" t="s">
        <v>43</v>
      </c>
      <c r="C7" s="48" t="s">
        <v>2873</v>
      </c>
      <c r="D7" s="48" t="s">
        <v>2874</v>
      </c>
      <c r="E7" s="48" t="s">
        <v>2875</v>
      </c>
      <c r="F7" s="48" t="s">
        <v>2876</v>
      </c>
      <c r="G7" s="48" t="s">
        <v>2877</v>
      </c>
      <c r="H7" s="48" t="n">
        <v>682269805</v>
      </c>
    </row>
    <row r="8" s="59" customFormat="true" ht="52.2" hidden="false" customHeight="false" outlineLevel="0" collapsed="false">
      <c r="A8" s="57" t="n">
        <v>13</v>
      </c>
      <c r="B8" s="58" t="s">
        <v>43</v>
      </c>
      <c r="C8" s="48" t="s">
        <v>2878</v>
      </c>
      <c r="D8" s="48" t="s">
        <v>2879</v>
      </c>
      <c r="E8" s="48" t="s">
        <v>2880</v>
      </c>
      <c r="F8" s="48" t="s">
        <v>2881</v>
      </c>
      <c r="G8" s="48" t="s">
        <v>2882</v>
      </c>
      <c r="H8" s="48" t="n">
        <v>990631915</v>
      </c>
    </row>
    <row r="9" s="59" customFormat="true" ht="64.9" hidden="false" customHeight="false" outlineLevel="0" collapsed="false">
      <c r="A9" s="57" t="n">
        <v>9</v>
      </c>
      <c r="B9" s="58" t="s">
        <v>43</v>
      </c>
      <c r="C9" s="48" t="s">
        <v>2843</v>
      </c>
      <c r="D9" s="48" t="s">
        <v>2883</v>
      </c>
      <c r="E9" s="48" t="s">
        <v>2884</v>
      </c>
      <c r="F9" s="48" t="s">
        <v>2885</v>
      </c>
      <c r="G9" s="48" t="s">
        <v>2886</v>
      </c>
      <c r="H9" s="48" t="n">
        <v>956741071</v>
      </c>
    </row>
    <row r="10" s="59" customFormat="true" ht="77.6" hidden="false" customHeight="false" outlineLevel="0" collapsed="false">
      <c r="A10" s="57" t="n">
        <v>3</v>
      </c>
      <c r="B10" s="58" t="s">
        <v>43</v>
      </c>
      <c r="C10" s="48" t="s">
        <v>2887</v>
      </c>
      <c r="D10" s="48" t="s">
        <v>2888</v>
      </c>
      <c r="E10" s="48" t="s">
        <v>2889</v>
      </c>
      <c r="F10" s="48" t="s">
        <v>2890</v>
      </c>
      <c r="G10" s="48" t="s">
        <v>2891</v>
      </c>
      <c r="H10" s="48" t="n">
        <v>934248356</v>
      </c>
    </row>
    <row r="11" s="59" customFormat="true" ht="52.2" hidden="false" customHeight="false" outlineLevel="0" collapsed="false">
      <c r="A11" s="57" t="n">
        <v>11</v>
      </c>
      <c r="B11" s="58" t="s">
        <v>43</v>
      </c>
      <c r="C11" s="48" t="s">
        <v>2845</v>
      </c>
      <c r="D11" s="48" t="s">
        <v>2892</v>
      </c>
      <c r="E11" s="48" t="s">
        <v>2893</v>
      </c>
      <c r="F11" s="48" t="s">
        <v>2894</v>
      </c>
      <c r="G11" s="48" t="s">
        <v>2895</v>
      </c>
      <c r="H11" s="48" t="n">
        <v>983438936</v>
      </c>
    </row>
    <row r="12" s="59" customFormat="true" ht="52.2" hidden="false" customHeight="false" outlineLevel="0" collapsed="false">
      <c r="A12" s="57" t="n">
        <v>5</v>
      </c>
      <c r="B12" s="58" t="s">
        <v>43</v>
      </c>
      <c r="C12" s="48" t="s">
        <v>2846</v>
      </c>
      <c r="D12" s="48" t="s">
        <v>2896</v>
      </c>
      <c r="E12" s="48" t="s">
        <v>2897</v>
      </c>
      <c r="F12" s="48" t="s">
        <v>2898</v>
      </c>
      <c r="G12" s="48" t="s">
        <v>2899</v>
      </c>
      <c r="H12" s="48" t="n">
        <v>938839470</v>
      </c>
    </row>
    <row r="13" s="59" customFormat="true" ht="77.6" hidden="false" customHeight="false" outlineLevel="0" collapsed="false">
      <c r="A13" s="57" t="n">
        <v>2</v>
      </c>
      <c r="B13" s="58" t="s">
        <v>43</v>
      </c>
      <c r="C13" s="48" t="s">
        <v>2847</v>
      </c>
      <c r="D13" s="48" t="s">
        <v>2900</v>
      </c>
      <c r="E13" s="48" t="s">
        <v>2901</v>
      </c>
      <c r="F13" s="48" t="s">
        <v>2902</v>
      </c>
      <c r="G13" s="48" t="s">
        <v>2903</v>
      </c>
      <c r="H13" s="48" t="n">
        <v>967927329</v>
      </c>
    </row>
    <row r="14" s="59" customFormat="true" ht="52.2" hidden="false" customHeight="false" outlineLevel="0" collapsed="false">
      <c r="A14" s="57" t="n">
        <v>10</v>
      </c>
      <c r="B14" s="58" t="s">
        <v>43</v>
      </c>
      <c r="C14" s="48" t="s">
        <v>2848</v>
      </c>
      <c r="D14" s="48" t="s">
        <v>2904</v>
      </c>
      <c r="E14" s="48" t="s">
        <v>2905</v>
      </c>
      <c r="F14" s="48" t="s">
        <v>2906</v>
      </c>
      <c r="G14" s="48" t="s">
        <v>2907</v>
      </c>
      <c r="H14" s="48" t="n">
        <v>967953093</v>
      </c>
    </row>
    <row r="15" s="59" customFormat="true" ht="15.75" hidden="false" customHeight="false" outlineLevel="0" collapsed="false">
      <c r="A15" s="57" t="n">
        <v>14</v>
      </c>
      <c r="B15" s="58" t="s">
        <v>43</v>
      </c>
      <c r="C15" s="48"/>
      <c r="D15" s="48"/>
      <c r="E15" s="48"/>
      <c r="F15" s="48"/>
      <c r="G15" s="48"/>
      <c r="H15" s="48"/>
    </row>
    <row r="16" s="59" customFormat="true" ht="15.75" hidden="false" customHeight="false" outlineLevel="0" collapsed="false">
      <c r="A16" s="57" t="n">
        <v>15</v>
      </c>
      <c r="B16" s="58" t="s">
        <v>43</v>
      </c>
      <c r="C16" s="48"/>
      <c r="D16" s="48"/>
      <c r="E16" s="48"/>
      <c r="F16" s="48"/>
      <c r="G16" s="48"/>
      <c r="H16" s="48"/>
    </row>
    <row r="17" s="59" customFormat="true" ht="15.75" hidden="false" customHeight="false" outlineLevel="0" collapsed="false">
      <c r="A17" s="57" t="n">
        <v>16</v>
      </c>
      <c r="B17" s="58" t="s">
        <v>43</v>
      </c>
      <c r="C17" s="48"/>
      <c r="D17" s="48"/>
      <c r="E17" s="48"/>
      <c r="F17" s="48"/>
      <c r="G17" s="48"/>
      <c r="H17" s="48"/>
    </row>
    <row r="18" s="59" customFormat="true" ht="15.75" hidden="false" customHeight="false" outlineLevel="0" collapsed="false">
      <c r="A18" s="57" t="n">
        <v>17</v>
      </c>
      <c r="B18" s="58" t="s">
        <v>43</v>
      </c>
      <c r="C18" s="48"/>
      <c r="D18" s="48"/>
      <c r="E18" s="48"/>
      <c r="F18" s="48"/>
      <c r="G18" s="48"/>
      <c r="H18" s="48"/>
    </row>
    <row r="19" s="59" customFormat="true" ht="15.75" hidden="false" customHeight="false" outlineLevel="0" collapsed="false">
      <c r="A19" s="57" t="n">
        <v>18</v>
      </c>
      <c r="B19" s="58" t="s">
        <v>43</v>
      </c>
      <c r="C19" s="48"/>
      <c r="D19" s="48"/>
      <c r="E19" s="48"/>
      <c r="F19" s="48"/>
      <c r="G19" s="48"/>
      <c r="H19" s="48"/>
    </row>
    <row r="20" s="59" customFormat="true" ht="15.75" hidden="false" customHeight="false" outlineLevel="0" collapsed="false">
      <c r="A20" s="57" t="n">
        <v>19</v>
      </c>
      <c r="B20" s="58" t="s">
        <v>43</v>
      </c>
      <c r="C20" s="48"/>
      <c r="D20" s="48"/>
      <c r="E20" s="48"/>
      <c r="F20" s="48"/>
      <c r="G20" s="48"/>
      <c r="H20" s="48"/>
    </row>
    <row r="21" s="59" customFormat="true" ht="15.75" hidden="false" customHeight="false" outlineLevel="0" collapsed="false">
      <c r="A21" s="57" t="n">
        <v>20</v>
      </c>
      <c r="B21" s="58" t="s">
        <v>43</v>
      </c>
      <c r="C21" s="48"/>
      <c r="D21" s="48"/>
      <c r="E21" s="48"/>
      <c r="F21" s="48"/>
      <c r="G21" s="48"/>
      <c r="H21" s="48"/>
    </row>
    <row r="22" s="59" customFormat="true" ht="15.75" hidden="false" customHeight="false" outlineLevel="0" collapsed="false">
      <c r="A22" s="57" t="n">
        <v>21</v>
      </c>
      <c r="B22" s="58" t="s">
        <v>43</v>
      </c>
      <c r="C22" s="48"/>
      <c r="D22" s="48"/>
      <c r="E22" s="48"/>
      <c r="F22" s="48"/>
      <c r="G22" s="48"/>
      <c r="H22" s="48"/>
    </row>
    <row r="23" s="59" customFormat="true" ht="15.75" hidden="false" customHeight="false" outlineLevel="0" collapsed="false">
      <c r="A23" s="57" t="n">
        <v>22</v>
      </c>
      <c r="B23" s="58" t="s">
        <v>43</v>
      </c>
      <c r="C23" s="48"/>
      <c r="D23" s="48"/>
      <c r="E23" s="48"/>
      <c r="F23" s="48"/>
      <c r="G23" s="48"/>
      <c r="H23" s="48"/>
    </row>
    <row r="24" s="59" customFormat="true" ht="15.75" hidden="false" customHeight="false" outlineLevel="0" collapsed="false">
      <c r="A24" s="57" t="n">
        <v>23</v>
      </c>
      <c r="B24" s="58" t="s">
        <v>43</v>
      </c>
      <c r="C24" s="48"/>
      <c r="D24" s="48"/>
      <c r="E24" s="48"/>
      <c r="F24" s="48"/>
      <c r="G24" s="48"/>
      <c r="H24" s="48"/>
    </row>
    <row r="25" s="59" customFormat="true" ht="15.75" hidden="false" customHeight="false" outlineLevel="0" collapsed="false">
      <c r="A25" s="57" t="n">
        <v>24</v>
      </c>
      <c r="B25" s="58" t="s">
        <v>43</v>
      </c>
      <c r="C25" s="48"/>
      <c r="D25" s="48"/>
      <c r="E25" s="48"/>
      <c r="F25" s="48"/>
      <c r="G25" s="48"/>
      <c r="H25" s="48"/>
    </row>
    <row r="26" s="59" customFormat="true" ht="15.75" hidden="false" customHeight="false" outlineLevel="0" collapsed="false">
      <c r="A26" s="57" t="n">
        <v>25</v>
      </c>
      <c r="B26" s="58" t="s">
        <v>43</v>
      </c>
      <c r="C26" s="48"/>
      <c r="D26" s="48"/>
      <c r="E26" s="48"/>
      <c r="F26" s="48"/>
      <c r="G26" s="48"/>
      <c r="H26" s="48"/>
    </row>
    <row r="27" s="59" customFormat="true" ht="15.75" hidden="false" customHeight="false" outlineLevel="0" collapsed="false">
      <c r="A27" s="57" t="n">
        <v>26</v>
      </c>
      <c r="B27" s="58" t="s">
        <v>43</v>
      </c>
      <c r="C27" s="48"/>
      <c r="D27" s="48"/>
      <c r="E27" s="48"/>
      <c r="F27" s="60"/>
      <c r="G27" s="48"/>
      <c r="H27" s="49"/>
    </row>
    <row r="28" s="59" customFormat="true" ht="15.75" hidden="false" customHeight="false" outlineLevel="0" collapsed="false">
      <c r="A28" s="57" t="n">
        <v>27</v>
      </c>
      <c r="B28" s="58" t="s">
        <v>43</v>
      </c>
      <c r="C28" s="48"/>
      <c r="D28" s="48"/>
      <c r="E28" s="48"/>
      <c r="F28" s="60"/>
      <c r="G28" s="48"/>
      <c r="H28" s="49"/>
    </row>
    <row r="29" s="59" customFormat="true" ht="15.75" hidden="false" customHeight="false" outlineLevel="0" collapsed="false">
      <c r="A29" s="57" t="n">
        <v>28</v>
      </c>
      <c r="B29" s="58" t="s">
        <v>43</v>
      </c>
      <c r="C29" s="48"/>
      <c r="D29" s="48"/>
      <c r="E29" s="48"/>
      <c r="F29" s="60"/>
      <c r="G29" s="48"/>
      <c r="H29" s="49"/>
    </row>
    <row r="30" s="59" customFormat="true" ht="15.75" hidden="false" customHeight="false" outlineLevel="0" collapsed="false">
      <c r="A30" s="57" t="n">
        <v>29</v>
      </c>
      <c r="B30" s="58" t="s">
        <v>43</v>
      </c>
      <c r="C30" s="48"/>
      <c r="D30" s="48"/>
      <c r="E30" s="48"/>
      <c r="F30" s="60"/>
      <c r="G30" s="48"/>
      <c r="H30" s="49"/>
    </row>
    <row r="31" s="59" customFormat="true" ht="15.75" hidden="false" customHeight="false" outlineLevel="0" collapsed="false">
      <c r="A31" s="57" t="n">
        <v>30</v>
      </c>
      <c r="B31" s="58" t="s">
        <v>43</v>
      </c>
      <c r="C31" s="48"/>
      <c r="D31" s="48"/>
      <c r="E31" s="48"/>
      <c r="F31" s="60"/>
      <c r="G31" s="48"/>
      <c r="H31" s="49"/>
    </row>
    <row r="32" s="59" customFormat="true" ht="15.75" hidden="false" customHeight="false" outlineLevel="0" collapsed="false">
      <c r="A32" s="57" t="n">
        <v>31</v>
      </c>
      <c r="B32" s="58" t="s">
        <v>43</v>
      </c>
      <c r="C32" s="48"/>
      <c r="D32" s="48"/>
      <c r="E32" s="48"/>
      <c r="F32" s="60"/>
      <c r="G32" s="48"/>
      <c r="H32" s="49"/>
    </row>
    <row r="33" s="59" customFormat="true" ht="15.75" hidden="false" customHeight="false" outlineLevel="0" collapsed="false">
      <c r="A33" s="57" t="n">
        <v>32</v>
      </c>
      <c r="B33" s="58" t="s">
        <v>43</v>
      </c>
      <c r="C33" s="57"/>
      <c r="D33" s="48"/>
      <c r="E33" s="48"/>
      <c r="F33" s="60"/>
      <c r="G33" s="57"/>
      <c r="H33" s="61"/>
    </row>
    <row r="34" s="59" customFormat="true" ht="15.75" hidden="false" customHeight="false" outlineLevel="0" collapsed="false">
      <c r="A34" s="57" t="n">
        <v>33</v>
      </c>
      <c r="B34" s="58" t="s">
        <v>43</v>
      </c>
      <c r="C34" s="57"/>
      <c r="D34" s="48"/>
      <c r="E34" s="62"/>
      <c r="F34" s="60"/>
      <c r="G34" s="57"/>
      <c r="H34" s="61"/>
    </row>
    <row r="35" s="59" customFormat="true" ht="15.75" hidden="false" customHeight="false" outlineLevel="0" collapsed="false">
      <c r="A35" s="57" t="n">
        <v>34</v>
      </c>
      <c r="B35" s="58" t="s">
        <v>43</v>
      </c>
      <c r="C35" s="57"/>
      <c r="D35" s="48"/>
      <c r="E35" s="48"/>
      <c r="F35" s="60"/>
      <c r="G35" s="57"/>
      <c r="H35" s="61"/>
    </row>
    <row r="36" s="59" customFormat="true" ht="15.75" hidden="false" customHeight="false" outlineLevel="0" collapsed="false">
      <c r="A36" s="57" t="n">
        <v>35</v>
      </c>
      <c r="B36" s="58" t="s">
        <v>43</v>
      </c>
      <c r="C36" s="57"/>
      <c r="D36" s="48"/>
      <c r="E36" s="48"/>
      <c r="F36" s="60"/>
      <c r="G36" s="57"/>
      <c r="H36" s="61"/>
    </row>
    <row r="37" s="59" customFormat="true" ht="15.75" hidden="false" customHeight="false" outlineLevel="0" collapsed="false">
      <c r="A37" s="57" t="n">
        <v>36</v>
      </c>
      <c r="B37" s="58" t="s">
        <v>43</v>
      </c>
      <c r="C37" s="57"/>
      <c r="D37" s="48"/>
      <c r="E37" s="48"/>
      <c r="F37" s="60"/>
      <c r="G37" s="57"/>
      <c r="H37" s="61"/>
    </row>
    <row r="38" s="59" customFormat="true" ht="15.75" hidden="false" customHeight="false" outlineLevel="0" collapsed="false">
      <c r="A38" s="57" t="n">
        <v>37</v>
      </c>
      <c r="B38" s="58" t="s">
        <v>43</v>
      </c>
      <c r="C38" s="57"/>
      <c r="D38" s="48"/>
      <c r="E38" s="48"/>
      <c r="F38" s="60"/>
      <c r="G38" s="57"/>
      <c r="H38" s="61"/>
    </row>
    <row r="39" s="59" customFormat="true" ht="15.75" hidden="false" customHeight="false" outlineLevel="0" collapsed="false">
      <c r="A39" s="57" t="n">
        <v>38</v>
      </c>
      <c r="B39" s="58" t="s">
        <v>43</v>
      </c>
      <c r="C39" s="48"/>
      <c r="D39" s="48"/>
      <c r="E39" s="48"/>
      <c r="F39" s="60"/>
      <c r="G39" s="48"/>
      <c r="H39" s="49"/>
    </row>
    <row r="40" s="59" customFormat="true" ht="15.75" hidden="false" customHeight="false" outlineLevel="0" collapsed="false">
      <c r="A40" s="57" t="n">
        <v>39</v>
      </c>
      <c r="B40" s="58" t="s">
        <v>43</v>
      </c>
      <c r="C40" s="48"/>
      <c r="D40" s="48"/>
      <c r="E40" s="48"/>
      <c r="F40" s="60" t="s">
        <v>2908</v>
      </c>
      <c r="G40" s="48"/>
      <c r="H40" s="49"/>
    </row>
    <row r="41" s="59" customFormat="true" ht="15.75" hidden="false" customHeight="false" outlineLevel="0" collapsed="false">
      <c r="A41" s="57" t="n">
        <v>40</v>
      </c>
      <c r="B41" s="58" t="s">
        <v>43</v>
      </c>
      <c r="C41" s="48"/>
      <c r="D41" s="48"/>
      <c r="E41" s="48"/>
      <c r="F41" s="60"/>
      <c r="G41" s="48"/>
      <c r="H41" s="49"/>
    </row>
    <row r="42" s="59" customFormat="true" ht="15.75" hidden="false" customHeight="false" outlineLevel="0" collapsed="false">
      <c r="A42" s="57" t="n">
        <v>41</v>
      </c>
      <c r="B42" s="58" t="s">
        <v>43</v>
      </c>
      <c r="C42" s="48"/>
      <c r="D42" s="48"/>
      <c r="E42" s="48"/>
      <c r="F42" s="60"/>
      <c r="G42" s="48"/>
      <c r="H42" s="49"/>
    </row>
    <row r="43" s="59" customFormat="true" ht="15.75" hidden="false" customHeight="false" outlineLevel="0" collapsed="false">
      <c r="A43" s="57" t="n">
        <v>42</v>
      </c>
      <c r="B43" s="58" t="s">
        <v>43</v>
      </c>
      <c r="C43" s="48"/>
      <c r="D43" s="48"/>
      <c r="E43" s="48"/>
      <c r="F43" s="60"/>
      <c r="G43" s="48"/>
      <c r="H43" s="49"/>
    </row>
    <row r="44" s="59" customFormat="true" ht="15.75" hidden="false" customHeight="false" outlineLevel="0" collapsed="false">
      <c r="A44" s="57" t="n">
        <v>43</v>
      </c>
      <c r="B44" s="58" t="s">
        <v>43</v>
      </c>
      <c r="C44" s="57"/>
      <c r="D44" s="48"/>
      <c r="E44" s="48"/>
      <c r="F44" s="60"/>
      <c r="G44" s="57"/>
      <c r="H44" s="61"/>
    </row>
    <row r="45" s="59" customFormat="true" ht="15.75" hidden="false" customHeight="false" outlineLevel="0" collapsed="false">
      <c r="A45" s="57" t="n">
        <v>44</v>
      </c>
      <c r="B45" s="58" t="s">
        <v>43</v>
      </c>
      <c r="C45" s="57"/>
      <c r="D45" s="48"/>
      <c r="E45" s="48"/>
      <c r="F45" s="60"/>
      <c r="G45" s="57"/>
      <c r="H45" s="61"/>
    </row>
    <row r="46" s="59" customFormat="true" ht="15.75" hidden="false" customHeight="false" outlineLevel="0" collapsed="false">
      <c r="A46" s="57" t="n">
        <v>45</v>
      </c>
      <c r="B46" s="58" t="s">
        <v>43</v>
      </c>
      <c r="C46" s="48"/>
      <c r="D46" s="48"/>
      <c r="E46" s="48"/>
      <c r="F46" s="60"/>
      <c r="G46" s="48"/>
      <c r="H46" s="49"/>
    </row>
    <row r="47" s="59" customFormat="true" ht="15.75" hidden="false" customHeight="false" outlineLevel="0" collapsed="false">
      <c r="A47" s="57" t="n">
        <v>46</v>
      </c>
      <c r="B47" s="58" t="s">
        <v>43</v>
      </c>
      <c r="C47" s="48"/>
      <c r="D47" s="48"/>
      <c r="E47" s="48"/>
      <c r="F47" s="60"/>
      <c r="G47" s="48"/>
      <c r="H47" s="49"/>
    </row>
    <row r="48" s="59" customFormat="true" ht="15.75" hidden="false" customHeight="false" outlineLevel="0" collapsed="false">
      <c r="A48" s="57" t="n">
        <v>47</v>
      </c>
      <c r="B48" s="58" t="s">
        <v>43</v>
      </c>
      <c r="C48" s="48"/>
      <c r="D48" s="48"/>
      <c r="E48" s="48"/>
      <c r="F48" s="60"/>
      <c r="G48" s="48"/>
      <c r="H48" s="49"/>
    </row>
    <row r="49" s="59" customFormat="true" ht="15.75" hidden="false" customHeight="false" outlineLevel="0" collapsed="false">
      <c r="A49" s="57" t="n">
        <v>48</v>
      </c>
      <c r="B49" s="58" t="s">
        <v>43</v>
      </c>
      <c r="C49" s="48"/>
      <c r="D49" s="48"/>
      <c r="E49" s="48"/>
      <c r="F49" s="60"/>
      <c r="G49" s="48"/>
      <c r="H49" s="49"/>
    </row>
    <row r="50" s="59" customFormat="true" ht="15.75" hidden="false" customHeight="false" outlineLevel="0" collapsed="false">
      <c r="A50" s="57" t="n">
        <v>49</v>
      </c>
      <c r="B50" s="58" t="s">
        <v>43</v>
      </c>
      <c r="C50" s="48"/>
      <c r="D50" s="48"/>
      <c r="E50" s="48"/>
      <c r="F50" s="60"/>
      <c r="G50" s="48"/>
      <c r="H50" s="49"/>
    </row>
    <row r="51" s="59" customFormat="true" ht="15.75" hidden="false" customHeight="false" outlineLevel="0" collapsed="false">
      <c r="A51" s="57" t="n">
        <v>50</v>
      </c>
      <c r="B51" s="58" t="s">
        <v>43</v>
      </c>
      <c r="C51" s="48"/>
      <c r="D51" s="48"/>
      <c r="E51" s="48"/>
      <c r="F51" s="60"/>
      <c r="G51" s="48"/>
      <c r="H51" s="49"/>
    </row>
    <row r="52" s="59" customFormat="true" ht="15.75" hidden="false" customHeight="false" outlineLevel="0" collapsed="false">
      <c r="A52" s="57" t="n">
        <v>51</v>
      </c>
      <c r="B52" s="58" t="s">
        <v>43</v>
      </c>
      <c r="C52" s="48"/>
      <c r="D52" s="48"/>
      <c r="E52" s="48"/>
      <c r="F52" s="60"/>
      <c r="G52" s="48"/>
      <c r="H52" s="49"/>
    </row>
    <row r="53" s="59" customFormat="true" ht="15.75" hidden="false" customHeight="false" outlineLevel="0" collapsed="false">
      <c r="A53" s="57" t="n">
        <v>52</v>
      </c>
      <c r="B53" s="58" t="s">
        <v>43</v>
      </c>
      <c r="C53" s="48"/>
      <c r="D53" s="48"/>
      <c r="E53" s="48"/>
      <c r="F53" s="60"/>
      <c r="G53" s="48"/>
      <c r="H53" s="49"/>
    </row>
    <row r="54" s="59" customFormat="true" ht="15.75" hidden="false" customHeight="false" outlineLevel="0" collapsed="false">
      <c r="A54" s="57" t="n">
        <v>53</v>
      </c>
      <c r="B54" s="58" t="s">
        <v>43</v>
      </c>
      <c r="C54" s="48"/>
      <c r="D54" s="48"/>
      <c r="E54" s="48"/>
      <c r="F54" s="60"/>
      <c r="G54" s="48"/>
      <c r="H54" s="49"/>
    </row>
    <row r="55" s="59" customFormat="true" ht="15.75" hidden="false" customHeight="false" outlineLevel="0" collapsed="false">
      <c r="A55" s="57" t="n">
        <v>54</v>
      </c>
      <c r="B55" s="58" t="s">
        <v>43</v>
      </c>
      <c r="C55" s="48"/>
      <c r="D55" s="48"/>
      <c r="E55" s="48"/>
      <c r="F55" s="60"/>
      <c r="G55" s="48"/>
      <c r="H55" s="49"/>
    </row>
    <row r="56" s="59" customFormat="true" ht="15.75" hidden="false" customHeight="false" outlineLevel="0" collapsed="false">
      <c r="A56" s="57" t="n">
        <v>55</v>
      </c>
      <c r="B56" s="58" t="s">
        <v>43</v>
      </c>
      <c r="C56" s="48"/>
      <c r="D56" s="48"/>
      <c r="E56" s="48"/>
      <c r="F56" s="60"/>
      <c r="G56" s="48"/>
      <c r="H56" s="49"/>
    </row>
    <row r="57" s="59" customFormat="true" ht="15.75" hidden="false" customHeight="false" outlineLevel="0" collapsed="false">
      <c r="A57" s="57" t="n">
        <v>56</v>
      </c>
      <c r="B57" s="58" t="s">
        <v>43</v>
      </c>
      <c r="C57" s="48"/>
      <c r="D57" s="48"/>
      <c r="E57" s="48"/>
      <c r="F57" s="60"/>
      <c r="G57" s="48"/>
      <c r="H57" s="49"/>
    </row>
    <row r="58" s="59" customFormat="true" ht="15.75" hidden="false" customHeight="false" outlineLevel="0" collapsed="false">
      <c r="A58" s="57" t="n">
        <v>57</v>
      </c>
      <c r="B58" s="58" t="s">
        <v>43</v>
      </c>
      <c r="C58" s="48"/>
      <c r="D58" s="48"/>
      <c r="E58" s="48"/>
      <c r="F58" s="60"/>
      <c r="G58" s="48"/>
      <c r="H58" s="49"/>
    </row>
    <row r="59" s="59" customFormat="true" ht="15.75" hidden="false" customHeight="false" outlineLevel="0" collapsed="false">
      <c r="A59" s="57" t="n">
        <v>58</v>
      </c>
      <c r="B59" s="58" t="s">
        <v>43</v>
      </c>
      <c r="C59" s="57"/>
      <c r="D59" s="48"/>
      <c r="E59" s="62"/>
      <c r="F59" s="60"/>
      <c r="G59" s="57"/>
      <c r="H59" s="61"/>
    </row>
    <row r="60" s="59" customFormat="true" ht="15.75" hidden="false" customHeight="false" outlineLevel="0" collapsed="false">
      <c r="A60" s="57" t="n">
        <v>59</v>
      </c>
      <c r="B60" s="58" t="s">
        <v>43</v>
      </c>
      <c r="C60" s="57"/>
      <c r="D60" s="48"/>
      <c r="E60" s="48"/>
      <c r="F60" s="60"/>
      <c r="G60" s="57"/>
      <c r="H60" s="61"/>
    </row>
    <row r="61" s="59" customFormat="true" ht="15.75" hidden="false" customHeight="false" outlineLevel="0" collapsed="false">
      <c r="A61" s="57" t="n">
        <v>60</v>
      </c>
      <c r="B61" s="58" t="s">
        <v>43</v>
      </c>
      <c r="C61" s="57"/>
      <c r="D61" s="48"/>
      <c r="E61" s="57"/>
      <c r="F61" s="60"/>
      <c r="G61" s="57"/>
      <c r="H61" s="61"/>
    </row>
    <row r="62" s="59" customFormat="true" ht="15.75" hidden="false" customHeight="false" outlineLevel="0" collapsed="false">
      <c r="A62" s="57" t="n">
        <v>61</v>
      </c>
      <c r="B62" s="58" t="s">
        <v>43</v>
      </c>
      <c r="C62" s="57"/>
      <c r="D62" s="48"/>
      <c r="E62" s="62"/>
      <c r="F62" s="60"/>
      <c r="G62" s="57"/>
      <c r="H62" s="61"/>
    </row>
    <row r="63" s="59" customFormat="true" ht="15.75" hidden="false" customHeight="false" outlineLevel="0" collapsed="false">
      <c r="A63" s="57" t="n">
        <v>62</v>
      </c>
      <c r="B63" s="58" t="s">
        <v>43</v>
      </c>
      <c r="C63" s="57"/>
      <c r="D63" s="48"/>
      <c r="E63" s="62"/>
      <c r="F63" s="60"/>
      <c r="G63" s="57"/>
      <c r="H63" s="61"/>
    </row>
    <row r="64" s="59" customFormat="true" ht="15.75" hidden="false" customHeight="false" outlineLevel="0" collapsed="false">
      <c r="A64" s="57" t="n">
        <v>63</v>
      </c>
      <c r="B64" s="58" t="s">
        <v>43</v>
      </c>
      <c r="C64" s="57"/>
      <c r="D64" s="48"/>
      <c r="E64" s="62"/>
      <c r="F64" s="60"/>
      <c r="G64" s="57"/>
      <c r="H64" s="61"/>
    </row>
    <row r="65" s="59" customFormat="true" ht="15.75" hidden="false" customHeight="false" outlineLevel="0" collapsed="false">
      <c r="A65" s="57" t="n">
        <v>64</v>
      </c>
      <c r="B65" s="58" t="s">
        <v>43</v>
      </c>
      <c r="C65" s="48"/>
      <c r="D65" s="48"/>
      <c r="E65" s="48"/>
      <c r="F65" s="60"/>
      <c r="G65" s="48"/>
      <c r="H65" s="49"/>
    </row>
    <row r="66" s="59" customFormat="true" ht="15.75" hidden="false" customHeight="false" outlineLevel="0" collapsed="false">
      <c r="A66" s="57" t="n">
        <v>65</v>
      </c>
      <c r="B66" s="58" t="s">
        <v>43</v>
      </c>
      <c r="C66" s="48"/>
      <c r="D66" s="48"/>
      <c r="E66" s="48"/>
      <c r="F66" s="60"/>
      <c r="G66" s="48"/>
      <c r="H66" s="49"/>
    </row>
    <row r="67" s="59" customFormat="true" ht="15.75" hidden="false" customHeight="false" outlineLevel="0" collapsed="false">
      <c r="A67" s="57" t="n">
        <v>66</v>
      </c>
      <c r="B67" s="58" t="s">
        <v>43</v>
      </c>
      <c r="C67" s="48"/>
      <c r="D67" s="48"/>
      <c r="E67" s="48"/>
      <c r="F67" s="60"/>
      <c r="G67" s="48"/>
      <c r="H67" s="49"/>
    </row>
    <row r="68" s="59" customFormat="true" ht="15.75" hidden="false" customHeight="false" outlineLevel="0" collapsed="false">
      <c r="A68" s="57" t="n">
        <v>67</v>
      </c>
      <c r="B68" s="58" t="s">
        <v>43</v>
      </c>
      <c r="C68" s="48"/>
      <c r="D68" s="48"/>
      <c r="E68" s="48"/>
      <c r="F68" s="60"/>
      <c r="G68" s="48"/>
      <c r="H68" s="49"/>
    </row>
    <row r="69" s="59" customFormat="true" ht="15.75" hidden="false" customHeight="false" outlineLevel="0" collapsed="false">
      <c r="A69" s="57" t="n">
        <v>68</v>
      </c>
      <c r="B69" s="58" t="s">
        <v>43</v>
      </c>
      <c r="C69" s="48"/>
      <c r="D69" s="48"/>
      <c r="E69" s="48"/>
      <c r="F69" s="60"/>
      <c r="G69" s="48"/>
      <c r="H69" s="49"/>
    </row>
    <row r="70" s="59" customFormat="true" ht="15.75" hidden="false" customHeight="false" outlineLevel="0" collapsed="false">
      <c r="A70" s="57" t="n">
        <v>69</v>
      </c>
      <c r="B70" s="58" t="s">
        <v>43</v>
      </c>
      <c r="C70" s="48"/>
      <c r="D70" s="48"/>
      <c r="E70" s="48"/>
      <c r="F70" s="60"/>
      <c r="G70" s="48"/>
      <c r="H70" s="49"/>
    </row>
    <row r="71" s="59" customFormat="true" ht="15.75" hidden="false" customHeight="false" outlineLevel="0" collapsed="false">
      <c r="A71" s="57" t="n">
        <v>70</v>
      </c>
      <c r="B71" s="58" t="s">
        <v>43</v>
      </c>
      <c r="C71" s="48"/>
      <c r="D71" s="48"/>
      <c r="E71" s="48"/>
      <c r="F71" s="60"/>
      <c r="G71" s="48"/>
      <c r="H71" s="49"/>
    </row>
    <row r="72" s="59" customFormat="true" ht="15.75" hidden="false" customHeight="false" outlineLevel="0" collapsed="false">
      <c r="A72" s="57" t="n">
        <v>71</v>
      </c>
      <c r="B72" s="58" t="s">
        <v>43</v>
      </c>
      <c r="C72" s="48"/>
      <c r="D72" s="48"/>
      <c r="E72" s="48"/>
      <c r="F72" s="60"/>
      <c r="G72" s="48"/>
      <c r="H72" s="49"/>
    </row>
    <row r="73" s="59" customFormat="true" ht="15.75" hidden="false" customHeight="false" outlineLevel="0" collapsed="false">
      <c r="A73" s="57" t="n">
        <v>72</v>
      </c>
      <c r="B73" s="58" t="s">
        <v>43</v>
      </c>
      <c r="C73" s="48"/>
      <c r="D73" s="48"/>
      <c r="E73" s="48"/>
      <c r="F73" s="60"/>
      <c r="G73" s="48"/>
      <c r="H73" s="49"/>
    </row>
    <row r="74" s="59" customFormat="true" ht="15.75" hidden="false" customHeight="false" outlineLevel="0" collapsed="false">
      <c r="A74" s="57" t="n">
        <v>73</v>
      </c>
      <c r="B74" s="58" t="s">
        <v>43</v>
      </c>
      <c r="C74" s="48"/>
      <c r="D74" s="48"/>
      <c r="E74" s="48"/>
      <c r="F74" s="60"/>
      <c r="G74" s="48"/>
      <c r="H74" s="49"/>
    </row>
    <row r="75" s="59" customFormat="true" ht="15.75" hidden="false" customHeight="false" outlineLevel="0" collapsed="false">
      <c r="A75" s="57" t="n">
        <v>74</v>
      </c>
      <c r="B75" s="58" t="s">
        <v>43</v>
      </c>
      <c r="C75" s="48"/>
      <c r="D75" s="48"/>
      <c r="E75" s="48"/>
      <c r="F75" s="60"/>
      <c r="G75" s="48"/>
      <c r="H75" s="49"/>
    </row>
    <row r="76" s="59" customFormat="true" ht="15.75" hidden="false" customHeight="false" outlineLevel="0" collapsed="false">
      <c r="A76" s="57" t="n">
        <v>75</v>
      </c>
      <c r="B76" s="58" t="s">
        <v>43</v>
      </c>
      <c r="C76" s="48"/>
      <c r="D76" s="48"/>
      <c r="E76" s="48"/>
      <c r="F76" s="60"/>
      <c r="G76" s="48"/>
      <c r="H76" s="49"/>
    </row>
    <row r="77" s="59" customFormat="true" ht="15.75" hidden="false" customHeight="false" outlineLevel="0" collapsed="false">
      <c r="A77" s="57" t="n">
        <v>76</v>
      </c>
      <c r="B77" s="58" t="s">
        <v>43</v>
      </c>
      <c r="C77" s="48"/>
      <c r="D77" s="48"/>
      <c r="E77" s="48"/>
      <c r="F77" s="60"/>
      <c r="G77" s="48"/>
      <c r="H77" s="49"/>
    </row>
    <row r="78" s="59" customFormat="true" ht="15.75" hidden="false" customHeight="false" outlineLevel="0" collapsed="false">
      <c r="A78" s="57" t="n">
        <v>77</v>
      </c>
      <c r="B78" s="58" t="s">
        <v>43</v>
      </c>
      <c r="C78" s="48"/>
      <c r="D78" s="48"/>
      <c r="E78" s="48"/>
      <c r="F78" s="60"/>
      <c r="G78" s="48"/>
      <c r="H78" s="49"/>
    </row>
    <row r="79" s="59" customFormat="true" ht="15.75" hidden="false" customHeight="false" outlineLevel="0" collapsed="false">
      <c r="A79" s="57" t="n">
        <v>78</v>
      </c>
      <c r="B79" s="58" t="s">
        <v>43</v>
      </c>
      <c r="C79" s="48"/>
      <c r="D79" s="48"/>
      <c r="E79" s="48"/>
      <c r="F79" s="60"/>
      <c r="G79" s="48"/>
      <c r="H79" s="49"/>
    </row>
    <row r="80" s="59" customFormat="true" ht="15.75" hidden="false" customHeight="false" outlineLevel="0" collapsed="false">
      <c r="A80" s="57" t="n">
        <v>79</v>
      </c>
      <c r="B80" s="58" t="s">
        <v>43</v>
      </c>
      <c r="C80" s="48"/>
      <c r="D80" s="48"/>
      <c r="E80" s="48"/>
      <c r="F80" s="60"/>
      <c r="G80" s="48"/>
      <c r="H80" s="49"/>
    </row>
    <row r="81" s="59" customFormat="true" ht="15.75" hidden="false" customHeight="false" outlineLevel="0" collapsed="false">
      <c r="A81" s="57" t="n">
        <v>80</v>
      </c>
      <c r="B81" s="58" t="s">
        <v>43</v>
      </c>
      <c r="C81" s="57"/>
      <c r="D81" s="48"/>
      <c r="E81" s="62"/>
      <c r="F81" s="60"/>
      <c r="G81" s="57"/>
      <c r="H81" s="61"/>
    </row>
    <row r="82" s="59" customFormat="true" ht="15.75" hidden="false" customHeight="false" outlineLevel="0" collapsed="false">
      <c r="A82" s="57" t="n">
        <v>81</v>
      </c>
      <c r="B82" s="58" t="s">
        <v>43</v>
      </c>
      <c r="C82" s="57"/>
      <c r="D82" s="48"/>
      <c r="E82" s="48"/>
      <c r="F82" s="60"/>
      <c r="G82" s="57"/>
      <c r="H82" s="61"/>
    </row>
    <row r="83" s="59" customFormat="true" ht="15.75" hidden="false" customHeight="false" outlineLevel="0" collapsed="false">
      <c r="A83" s="57" t="n">
        <v>82</v>
      </c>
      <c r="B83" s="58" t="s">
        <v>43</v>
      </c>
      <c r="C83" s="57"/>
      <c r="D83" s="48"/>
      <c r="E83" s="57"/>
      <c r="F83" s="60"/>
      <c r="G83" s="57"/>
      <c r="H83" s="61"/>
    </row>
    <row r="84" s="59" customFormat="true" ht="15.75" hidden="false" customHeight="false" outlineLevel="0" collapsed="false">
      <c r="A84" s="57" t="n">
        <v>83</v>
      </c>
      <c r="B84" s="58" t="s">
        <v>43</v>
      </c>
      <c r="C84" s="57"/>
      <c r="D84" s="48"/>
      <c r="E84" s="62"/>
      <c r="F84" s="60"/>
      <c r="G84" s="57"/>
      <c r="H84" s="61"/>
    </row>
    <row r="85" s="59" customFormat="true" ht="15.75" hidden="false" customHeight="false" outlineLevel="0" collapsed="false">
      <c r="A85" s="57" t="n">
        <v>84</v>
      </c>
      <c r="B85" s="58" t="s">
        <v>43</v>
      </c>
      <c r="C85" s="57"/>
      <c r="D85" s="48"/>
      <c r="E85" s="48"/>
      <c r="F85" s="60"/>
      <c r="G85" s="57"/>
      <c r="H85" s="61"/>
    </row>
    <row r="86" s="59" customFormat="true" ht="15.75" hidden="false" customHeight="false" outlineLevel="0" collapsed="false">
      <c r="A86" s="57" t="n">
        <v>85</v>
      </c>
      <c r="B86" s="58" t="s">
        <v>43</v>
      </c>
      <c r="C86" s="57"/>
      <c r="D86" s="48"/>
      <c r="E86" s="62"/>
      <c r="F86" s="60"/>
      <c r="G86" s="57"/>
      <c r="H86" s="61"/>
    </row>
    <row r="87" s="59" customFormat="true" ht="15.75" hidden="false" customHeight="false" outlineLevel="0" collapsed="false">
      <c r="A87" s="57" t="n">
        <v>86</v>
      </c>
      <c r="B87" s="58" t="s">
        <v>43</v>
      </c>
      <c r="C87" s="48"/>
      <c r="D87" s="48"/>
      <c r="E87" s="48"/>
      <c r="F87" s="60"/>
      <c r="G87" s="48"/>
      <c r="H87" s="49"/>
    </row>
    <row r="88" s="59" customFormat="true" ht="15.75" hidden="false" customHeight="false" outlineLevel="0" collapsed="false">
      <c r="A88" s="57" t="n">
        <v>87</v>
      </c>
      <c r="B88" s="58" t="s">
        <v>43</v>
      </c>
      <c r="C88" s="48"/>
      <c r="D88" s="48"/>
      <c r="E88" s="48"/>
      <c r="F88" s="60"/>
      <c r="G88" s="48"/>
      <c r="H88" s="49"/>
    </row>
    <row r="89" s="59" customFormat="true" ht="15.75" hidden="false" customHeight="false" outlineLevel="0" collapsed="false">
      <c r="A89" s="57" t="n">
        <v>88</v>
      </c>
      <c r="B89" s="58" t="s">
        <v>43</v>
      </c>
      <c r="C89" s="48"/>
      <c r="D89" s="48"/>
      <c r="E89" s="48"/>
      <c r="F89" s="60"/>
      <c r="G89" s="48"/>
      <c r="H89" s="49"/>
    </row>
    <row r="90" s="59" customFormat="true" ht="15.75" hidden="false" customHeight="false" outlineLevel="0" collapsed="false">
      <c r="A90" s="57" t="n">
        <v>89</v>
      </c>
      <c r="B90" s="58" t="s">
        <v>43</v>
      </c>
      <c r="C90" s="48"/>
      <c r="D90" s="48"/>
      <c r="E90" s="48"/>
      <c r="F90" s="60"/>
      <c r="G90" s="48"/>
      <c r="H90" s="49"/>
    </row>
    <row r="91" s="59" customFormat="true" ht="15.75" hidden="false" customHeight="false" outlineLevel="0" collapsed="false">
      <c r="A91" s="57" t="n">
        <v>90</v>
      </c>
      <c r="B91" s="58" t="s">
        <v>43</v>
      </c>
      <c r="C91" s="48"/>
      <c r="D91" s="48"/>
      <c r="E91" s="48"/>
      <c r="F91" s="60"/>
      <c r="G91" s="48"/>
      <c r="H91" s="49"/>
    </row>
    <row r="92" s="59" customFormat="true" ht="15.75" hidden="false" customHeight="false" outlineLevel="0" collapsed="false">
      <c r="A92" s="57" t="n">
        <v>91</v>
      </c>
      <c r="B92" s="58" t="s">
        <v>43</v>
      </c>
      <c r="C92" s="48"/>
      <c r="D92" s="48"/>
      <c r="E92" s="48"/>
      <c r="F92" s="60"/>
      <c r="G92" s="48"/>
      <c r="H92" s="49"/>
    </row>
    <row r="93" s="59" customFormat="true" ht="15.75" hidden="false" customHeight="false" outlineLevel="0" collapsed="false">
      <c r="A93" s="57" t="n">
        <v>92</v>
      </c>
      <c r="B93" s="58" t="s">
        <v>43</v>
      </c>
      <c r="C93" s="48"/>
      <c r="D93" s="48"/>
      <c r="E93" s="48"/>
      <c r="F93" s="60"/>
      <c r="G93" s="48"/>
      <c r="H93" s="49"/>
    </row>
    <row r="94" s="59" customFormat="true" ht="15.75" hidden="false" customHeight="false" outlineLevel="0" collapsed="false">
      <c r="A94" s="57" t="n">
        <v>93</v>
      </c>
      <c r="B94" s="58" t="s">
        <v>43</v>
      </c>
      <c r="C94" s="48"/>
      <c r="D94" s="48"/>
      <c r="E94" s="48"/>
      <c r="F94" s="60"/>
      <c r="G94" s="48"/>
      <c r="H94" s="49"/>
    </row>
    <row r="95" s="59" customFormat="true" ht="15.75" hidden="false" customHeight="false" outlineLevel="0" collapsed="false">
      <c r="A95" s="57" t="n">
        <v>94</v>
      </c>
      <c r="B95" s="58" t="s">
        <v>43</v>
      </c>
      <c r="C95" s="48"/>
      <c r="D95" s="48"/>
      <c r="E95" s="48"/>
      <c r="F95" s="60"/>
      <c r="G95" s="48"/>
      <c r="H95" s="49"/>
    </row>
    <row r="96" s="59" customFormat="true" ht="15.75" hidden="false" customHeight="false" outlineLevel="0" collapsed="false">
      <c r="A96" s="57" t="n">
        <v>95</v>
      </c>
      <c r="B96" s="58" t="s">
        <v>43</v>
      </c>
      <c r="C96" s="48"/>
      <c r="D96" s="48"/>
      <c r="E96" s="48"/>
      <c r="F96" s="60"/>
      <c r="G96" s="48"/>
      <c r="H96" s="49"/>
    </row>
    <row r="97" s="59" customFormat="true" ht="15.75" hidden="false" customHeight="false" outlineLevel="0" collapsed="false">
      <c r="A97" s="57" t="n">
        <v>96</v>
      </c>
      <c r="B97" s="58" t="s">
        <v>43</v>
      </c>
      <c r="C97" s="48"/>
      <c r="D97" s="48"/>
      <c r="E97" s="48"/>
      <c r="F97" s="60"/>
      <c r="G97" s="48"/>
      <c r="H97" s="49"/>
    </row>
    <row r="98" s="59" customFormat="true" ht="15.75" hidden="false" customHeight="false" outlineLevel="0" collapsed="false">
      <c r="A98" s="57" t="n">
        <v>97</v>
      </c>
      <c r="B98" s="58" t="s">
        <v>43</v>
      </c>
      <c r="C98" s="57"/>
      <c r="D98" s="48"/>
      <c r="E98" s="62"/>
      <c r="F98" s="60"/>
      <c r="G98" s="57"/>
      <c r="H98" s="61"/>
    </row>
    <row r="99" s="59" customFormat="true" ht="15.75" hidden="false" customHeight="false" outlineLevel="0" collapsed="false">
      <c r="A99" s="57" t="n">
        <v>98</v>
      </c>
      <c r="B99" s="58" t="s">
        <v>43</v>
      </c>
      <c r="C99" s="57"/>
      <c r="D99" s="48"/>
      <c r="E99" s="57"/>
      <c r="F99" s="60"/>
      <c r="G99" s="57"/>
      <c r="H99" s="61"/>
    </row>
    <row r="100" s="59" customFormat="true" ht="15.75" hidden="false" customHeight="false" outlineLevel="0" collapsed="false">
      <c r="A100" s="57" t="n">
        <v>99</v>
      </c>
      <c r="B100" s="58" t="s">
        <v>43</v>
      </c>
      <c r="C100" s="57"/>
      <c r="D100" s="48"/>
      <c r="E100" s="62"/>
      <c r="F100" s="60"/>
      <c r="G100" s="57"/>
      <c r="H100" s="61"/>
    </row>
    <row r="101" s="59" customFormat="true" ht="15.75" hidden="false" customHeight="false" outlineLevel="0" collapsed="false">
      <c r="A101" s="57" t="n">
        <v>100</v>
      </c>
      <c r="B101" s="58" t="s">
        <v>43</v>
      </c>
      <c r="C101" s="57"/>
      <c r="D101" s="48"/>
      <c r="E101" s="62"/>
      <c r="F101" s="60"/>
      <c r="G101" s="57"/>
      <c r="H101" s="61"/>
    </row>
    <row r="102" s="59" customFormat="true" ht="15.75" hidden="false" customHeight="false" outlineLevel="0" collapsed="false">
      <c r="A102" s="57"/>
      <c r="B102" s="58"/>
      <c r="C102" s="57"/>
      <c r="D102" s="48"/>
      <c r="E102" s="48"/>
      <c r="F102" s="60"/>
      <c r="G102" s="57"/>
      <c r="H102" s="61"/>
    </row>
    <row r="103" s="59" customFormat="true" ht="15.75" hidden="false" customHeight="false" outlineLevel="0" collapsed="false">
      <c r="A103" s="57"/>
      <c r="B103" s="58"/>
      <c r="C103" s="48"/>
      <c r="D103" s="48"/>
      <c r="E103" s="48"/>
      <c r="F103" s="60"/>
      <c r="G103" s="48"/>
      <c r="H103" s="49"/>
    </row>
    <row r="104" s="59" customFormat="true" ht="15.75" hidden="false" customHeight="false" outlineLevel="0" collapsed="false">
      <c r="A104" s="57"/>
      <c r="B104" s="58"/>
      <c r="C104" s="48"/>
      <c r="D104" s="48"/>
      <c r="E104" s="48"/>
      <c r="F104" s="60"/>
      <c r="G104" s="48"/>
      <c r="H104" s="49"/>
    </row>
    <row r="105" s="59" customFormat="true" ht="15.75" hidden="false" customHeight="false" outlineLevel="0" collapsed="false">
      <c r="A105" s="57"/>
      <c r="B105" s="58"/>
      <c r="C105" s="48"/>
      <c r="D105" s="48"/>
      <c r="E105" s="48"/>
      <c r="F105" s="60"/>
      <c r="G105" s="48"/>
      <c r="H105" s="49"/>
    </row>
    <row r="106" s="59" customFormat="true" ht="15.75" hidden="false" customHeight="false" outlineLevel="0" collapsed="false">
      <c r="A106" s="57"/>
      <c r="B106" s="58"/>
      <c r="C106" s="48"/>
      <c r="D106" s="48"/>
      <c r="E106" s="48"/>
      <c r="F106" s="60"/>
      <c r="G106" s="48"/>
      <c r="H106" s="49"/>
    </row>
    <row r="107" s="59" customFormat="true" ht="15.75" hidden="false" customHeight="false" outlineLevel="0" collapsed="false">
      <c r="A107" s="57"/>
      <c r="B107" s="58"/>
      <c r="C107" s="48"/>
      <c r="D107" s="48"/>
      <c r="E107" s="48"/>
      <c r="F107" s="60"/>
      <c r="G107" s="48"/>
      <c r="H107" s="49"/>
    </row>
    <row r="108" s="59" customFormat="true" ht="15.75" hidden="false" customHeight="false" outlineLevel="0" collapsed="false">
      <c r="A108" s="57"/>
      <c r="B108" s="58"/>
      <c r="C108" s="48"/>
      <c r="D108" s="48"/>
      <c r="E108" s="48"/>
      <c r="F108" s="60"/>
      <c r="G108" s="48"/>
      <c r="H108" s="49"/>
    </row>
    <row r="109" s="59" customFormat="true" ht="15.75" hidden="false" customHeight="false" outlineLevel="0" collapsed="false">
      <c r="A109" s="57"/>
      <c r="B109" s="58"/>
      <c r="C109" s="48"/>
      <c r="D109" s="48"/>
      <c r="E109" s="48"/>
      <c r="F109" s="60"/>
      <c r="G109" s="48"/>
      <c r="H109" s="49"/>
    </row>
    <row r="110" s="59" customFormat="true" ht="15.75" hidden="false" customHeight="false" outlineLevel="0" collapsed="false">
      <c r="A110" s="57"/>
      <c r="B110" s="58"/>
      <c r="C110" s="48"/>
      <c r="D110" s="48"/>
      <c r="E110" s="48"/>
      <c r="F110" s="60"/>
      <c r="G110" s="48"/>
      <c r="H110" s="49"/>
    </row>
    <row r="111" s="59" customFormat="true" ht="15.75" hidden="false" customHeight="false" outlineLevel="0" collapsed="false">
      <c r="A111" s="57"/>
      <c r="B111" s="58"/>
      <c r="C111" s="48"/>
      <c r="D111" s="48"/>
      <c r="E111" s="48"/>
      <c r="F111" s="60"/>
      <c r="G111" s="48"/>
      <c r="H111" s="49"/>
    </row>
    <row r="112" s="59" customFormat="true" ht="15.75" hidden="false" customHeight="false" outlineLevel="0" collapsed="false">
      <c r="A112" s="57"/>
      <c r="B112" s="58"/>
      <c r="C112" s="48"/>
      <c r="D112" s="48"/>
      <c r="E112" s="48"/>
      <c r="F112" s="60"/>
      <c r="G112" s="48"/>
      <c r="H112" s="49"/>
    </row>
    <row r="113" s="59" customFormat="true" ht="15.75" hidden="false" customHeight="false" outlineLevel="0" collapsed="false">
      <c r="A113" s="57"/>
      <c r="B113" s="58"/>
      <c r="C113" s="48"/>
      <c r="D113" s="48"/>
      <c r="E113" s="48"/>
      <c r="F113" s="60"/>
      <c r="G113" s="48"/>
      <c r="H113" s="49"/>
    </row>
    <row r="114" s="59" customFormat="true" ht="15.75" hidden="false" customHeight="false" outlineLevel="0" collapsed="false">
      <c r="A114" s="57"/>
      <c r="B114" s="57"/>
      <c r="C114" s="48"/>
      <c r="D114" s="48"/>
      <c r="E114" s="48"/>
      <c r="F114" s="60"/>
      <c r="G114" s="48"/>
      <c r="H114" s="49"/>
    </row>
    <row r="115" s="59" customFormat="true" ht="15.75" hidden="false" customHeight="false" outlineLevel="0" collapsed="false">
      <c r="A115" s="57"/>
      <c r="B115" s="57"/>
      <c r="C115" s="48"/>
      <c r="D115" s="48"/>
      <c r="E115" s="48"/>
      <c r="F115" s="60"/>
      <c r="G115" s="48"/>
      <c r="H115" s="49"/>
    </row>
    <row r="116" s="59" customFormat="true" ht="15.75" hidden="false" customHeight="false" outlineLevel="0" collapsed="false">
      <c r="A116" s="57"/>
      <c r="B116" s="57"/>
      <c r="C116" s="57"/>
      <c r="D116" s="48"/>
      <c r="E116" s="62"/>
      <c r="F116" s="60"/>
      <c r="G116" s="57"/>
      <c r="H116" s="61"/>
    </row>
    <row r="117" s="59" customFormat="true" ht="15.75" hidden="false" customHeight="false" outlineLevel="0" collapsed="false">
      <c r="A117" s="57"/>
      <c r="B117" s="57"/>
      <c r="C117" s="57"/>
      <c r="D117" s="48"/>
      <c r="E117" s="62"/>
      <c r="F117" s="60"/>
      <c r="G117" s="57"/>
      <c r="H117" s="61"/>
    </row>
    <row r="118" s="59" customFormat="true" ht="15.75" hidden="false" customHeight="false" outlineLevel="0" collapsed="false">
      <c r="A118" s="57"/>
      <c r="B118" s="57"/>
      <c r="C118" s="57"/>
      <c r="D118" s="48"/>
      <c r="E118" s="57"/>
      <c r="F118" s="60"/>
      <c r="G118" s="57"/>
      <c r="H118" s="61"/>
    </row>
    <row r="119" s="59" customFormat="true" ht="15.75" hidden="false" customHeight="false" outlineLevel="0" collapsed="false">
      <c r="A119" s="57"/>
      <c r="B119" s="57"/>
      <c r="C119" s="57"/>
      <c r="D119" s="48"/>
      <c r="E119" s="48"/>
      <c r="F119" s="60"/>
      <c r="G119" s="57"/>
      <c r="H119" s="61"/>
    </row>
    <row r="120" s="59" customFormat="true" ht="15.75" hidden="false" customHeight="false" outlineLevel="0" collapsed="false">
      <c r="A120" s="57"/>
      <c r="B120" s="57"/>
      <c r="C120" s="57"/>
      <c r="D120" s="48"/>
      <c r="E120" s="48"/>
      <c r="F120" s="60"/>
      <c r="G120" s="57"/>
      <c r="H120" s="61"/>
    </row>
    <row r="121" s="59" customFormat="true" ht="15.75" hidden="false" customHeight="false" outlineLevel="0" collapsed="false">
      <c r="A121" s="57"/>
      <c r="B121" s="57"/>
      <c r="C121" s="57"/>
      <c r="D121" s="48"/>
      <c r="E121" s="62"/>
      <c r="F121" s="60"/>
      <c r="G121" s="57"/>
      <c r="H121" s="61"/>
    </row>
    <row r="122" s="59" customFormat="true" ht="15.75" hidden="false" customHeight="false" outlineLevel="0" collapsed="false">
      <c r="A122" s="57"/>
      <c r="B122" s="57"/>
      <c r="C122" s="48"/>
      <c r="D122" s="48"/>
      <c r="E122" s="48"/>
      <c r="F122" s="60"/>
      <c r="G122" s="48"/>
      <c r="H122" s="49"/>
    </row>
    <row r="123" s="59" customFormat="true" ht="15.75" hidden="false" customHeight="false" outlineLevel="0" collapsed="false">
      <c r="A123" s="57"/>
      <c r="B123" s="57"/>
      <c r="C123" s="48"/>
      <c r="D123" s="48"/>
      <c r="E123" s="48"/>
      <c r="F123" s="60"/>
      <c r="G123" s="48"/>
      <c r="H123" s="49"/>
    </row>
    <row r="124" s="59" customFormat="true" ht="15.75" hidden="false" customHeight="false" outlineLevel="0" collapsed="false">
      <c r="A124" s="57"/>
      <c r="B124" s="57"/>
      <c r="C124" s="48"/>
      <c r="D124" s="48"/>
      <c r="E124" s="48"/>
      <c r="F124" s="60"/>
      <c r="G124" s="48"/>
      <c r="H124" s="49"/>
    </row>
    <row r="125" s="59" customFormat="true" ht="15.75" hidden="false" customHeight="false" outlineLevel="0" collapsed="false">
      <c r="A125" s="57"/>
      <c r="B125" s="57"/>
      <c r="C125" s="48"/>
      <c r="D125" s="48"/>
      <c r="E125" s="48"/>
      <c r="F125" s="60"/>
      <c r="G125" s="48"/>
      <c r="H125" s="49"/>
    </row>
    <row r="126" s="59" customFormat="true" ht="15.75" hidden="false" customHeight="false" outlineLevel="0" collapsed="false">
      <c r="A126" s="57"/>
      <c r="B126" s="57"/>
      <c r="C126" s="48"/>
      <c r="D126" s="48"/>
      <c r="E126" s="48"/>
      <c r="F126" s="60"/>
      <c r="G126" s="48"/>
      <c r="H126" s="49"/>
    </row>
    <row r="127" s="59" customFormat="true" ht="15.75" hidden="false" customHeight="false" outlineLevel="0" collapsed="false">
      <c r="A127" s="57"/>
      <c r="B127" s="57"/>
      <c r="C127" s="48"/>
      <c r="D127" s="48"/>
      <c r="E127" s="48"/>
      <c r="F127" s="60"/>
      <c r="G127" s="48"/>
      <c r="H127" s="49"/>
    </row>
    <row r="128" s="59" customFormat="true" ht="15.75" hidden="false" customHeight="false" outlineLevel="0" collapsed="false">
      <c r="A128" s="57"/>
      <c r="B128" s="57"/>
      <c r="C128" s="48"/>
      <c r="D128" s="48"/>
      <c r="E128" s="48"/>
      <c r="F128" s="60"/>
      <c r="G128" s="48"/>
      <c r="H128" s="49"/>
    </row>
    <row r="129" s="59" customFormat="true" ht="15.75" hidden="false" customHeight="false" outlineLevel="0" collapsed="false">
      <c r="A129" s="57"/>
      <c r="B129" s="57"/>
      <c r="C129" s="48"/>
      <c r="D129" s="48"/>
      <c r="E129" s="48"/>
      <c r="F129" s="60"/>
      <c r="G129" s="48"/>
      <c r="H129" s="49"/>
    </row>
    <row r="130" s="59" customFormat="true" ht="15.75" hidden="false" customHeight="false" outlineLevel="0" collapsed="false">
      <c r="A130" s="57"/>
      <c r="B130" s="57"/>
      <c r="C130" s="48"/>
      <c r="D130" s="48"/>
      <c r="E130" s="48"/>
      <c r="F130" s="60"/>
      <c r="G130" s="48"/>
      <c r="H130" s="49"/>
    </row>
    <row r="131" s="59" customFormat="true" ht="15.75" hidden="false" customHeight="false" outlineLevel="0" collapsed="false">
      <c r="A131" s="57"/>
      <c r="B131" s="57"/>
      <c r="C131" s="48"/>
      <c r="D131" s="48"/>
      <c r="E131" s="48"/>
      <c r="F131" s="60"/>
      <c r="G131" s="48"/>
      <c r="H131" s="49"/>
    </row>
    <row r="132" s="59" customFormat="true" ht="15.75" hidden="false" customHeight="false" outlineLevel="0" collapsed="false">
      <c r="A132" s="57"/>
      <c r="B132" s="57"/>
      <c r="C132" s="48"/>
      <c r="D132" s="48"/>
      <c r="E132" s="48"/>
      <c r="F132" s="60"/>
      <c r="G132" s="48"/>
      <c r="H132" s="49"/>
    </row>
    <row r="133" s="59" customFormat="true" ht="15.75" hidden="false" customHeight="false" outlineLevel="0" collapsed="false">
      <c r="A133" s="57"/>
      <c r="B133" s="57"/>
      <c r="C133" s="48"/>
      <c r="D133" s="48"/>
      <c r="E133" s="48"/>
      <c r="F133" s="60"/>
      <c r="G133" s="48"/>
      <c r="H133" s="49"/>
    </row>
    <row r="134" s="59" customFormat="true" ht="15.75" hidden="false" customHeight="false" outlineLevel="0" collapsed="false">
      <c r="A134" s="57"/>
      <c r="B134" s="57"/>
      <c r="C134" s="48"/>
      <c r="D134" s="48"/>
      <c r="E134" s="48"/>
      <c r="F134" s="60"/>
      <c r="G134" s="48"/>
      <c r="H134" s="49"/>
    </row>
    <row r="135" s="59" customFormat="true" ht="15.75" hidden="false" customHeight="false" outlineLevel="0" collapsed="false">
      <c r="A135" s="57"/>
      <c r="B135" s="57"/>
      <c r="C135" s="48"/>
      <c r="D135" s="48"/>
      <c r="E135" s="48"/>
      <c r="F135" s="60"/>
      <c r="G135" s="48"/>
      <c r="H135" s="49"/>
    </row>
    <row r="136" s="59" customFormat="true" ht="15.75" hidden="false" customHeight="false" outlineLevel="0" collapsed="false">
      <c r="A136" s="57"/>
      <c r="B136" s="57"/>
      <c r="C136" s="48"/>
      <c r="D136" s="48"/>
      <c r="E136" s="48"/>
      <c r="F136" s="60"/>
      <c r="G136" s="48"/>
      <c r="H136" s="49"/>
    </row>
    <row r="137" s="59" customFormat="true" ht="15.75" hidden="false" customHeight="false" outlineLevel="0" collapsed="false">
      <c r="A137" s="57"/>
      <c r="B137" s="57"/>
      <c r="C137" s="48"/>
      <c r="D137" s="48"/>
      <c r="E137" s="48"/>
      <c r="F137" s="60"/>
      <c r="G137" s="48"/>
      <c r="H137" s="49"/>
    </row>
    <row r="138" s="59" customFormat="true" ht="15.75" hidden="false" customHeight="false" outlineLevel="0" collapsed="false">
      <c r="A138" s="57"/>
      <c r="B138" s="57"/>
      <c r="C138" s="57"/>
      <c r="D138" s="48"/>
      <c r="E138" s="62"/>
      <c r="F138" s="60"/>
      <c r="G138" s="57"/>
      <c r="H138" s="61"/>
    </row>
    <row r="139" s="59" customFormat="true" ht="15.75" hidden="false" customHeight="false" outlineLevel="0" collapsed="false">
      <c r="A139" s="57"/>
      <c r="B139" s="57"/>
      <c r="C139" s="57"/>
      <c r="D139" s="48"/>
      <c r="E139" s="62"/>
      <c r="F139" s="60"/>
      <c r="G139" s="57"/>
      <c r="H139" s="61"/>
    </row>
    <row r="140" s="59" customFormat="true" ht="15.75" hidden="false" customHeight="false" outlineLevel="0" collapsed="false">
      <c r="A140" s="57"/>
      <c r="B140" s="57"/>
      <c r="C140" s="57"/>
      <c r="D140" s="48"/>
      <c r="E140" s="57"/>
      <c r="F140" s="60"/>
      <c r="G140" s="57"/>
      <c r="H140" s="61"/>
    </row>
    <row r="141" s="59" customFormat="true" ht="15.75" hidden="false" customHeight="false" outlineLevel="0" collapsed="false">
      <c r="A141" s="57"/>
      <c r="B141" s="57"/>
      <c r="C141" s="57"/>
      <c r="D141" s="48"/>
      <c r="E141" s="62"/>
      <c r="F141" s="60"/>
      <c r="G141" s="57"/>
      <c r="H141" s="61"/>
    </row>
    <row r="142" s="59" customFormat="true" ht="15.75" hidden="false" customHeight="false" outlineLevel="0" collapsed="false">
      <c r="A142" s="57"/>
      <c r="B142" s="57"/>
      <c r="C142" s="57"/>
      <c r="D142" s="48"/>
      <c r="E142" s="62"/>
      <c r="F142" s="60"/>
      <c r="G142" s="57"/>
      <c r="H142" s="61"/>
    </row>
    <row r="143" s="59" customFormat="true" ht="15.75" hidden="false" customHeight="false" outlineLevel="0" collapsed="false">
      <c r="A143" s="57"/>
      <c r="B143" s="57"/>
      <c r="C143" s="57"/>
      <c r="D143" s="48"/>
      <c r="E143" s="62"/>
      <c r="F143" s="60"/>
      <c r="G143" s="57"/>
      <c r="H143" s="61"/>
    </row>
    <row r="144" s="59" customFormat="true" ht="15.75" hidden="false" customHeight="false" outlineLevel="0" collapsed="false">
      <c r="A144" s="57"/>
      <c r="B144" s="57"/>
      <c r="C144" s="48"/>
      <c r="D144" s="48"/>
      <c r="E144" s="48"/>
      <c r="F144" s="60"/>
      <c r="G144" s="48"/>
      <c r="H144" s="49"/>
    </row>
    <row r="145" s="59" customFormat="true" ht="15.75" hidden="false" customHeight="false" outlineLevel="0" collapsed="false">
      <c r="A145" s="57"/>
      <c r="B145" s="57"/>
      <c r="C145" s="48"/>
      <c r="D145" s="48"/>
      <c r="E145" s="48"/>
      <c r="F145" s="60"/>
      <c r="G145" s="48"/>
      <c r="H145" s="49"/>
    </row>
    <row r="146" s="59" customFormat="true" ht="15.75" hidden="false" customHeight="false" outlineLevel="0" collapsed="false">
      <c r="A146" s="57"/>
      <c r="B146" s="57"/>
      <c r="C146" s="48"/>
      <c r="D146" s="48"/>
      <c r="E146" s="48"/>
      <c r="F146" s="60"/>
      <c r="G146" s="48"/>
      <c r="H146" s="49"/>
    </row>
    <row r="147" s="59" customFormat="true" ht="15.75" hidden="false" customHeight="false" outlineLevel="0" collapsed="false">
      <c r="A147" s="57"/>
      <c r="B147" s="57"/>
      <c r="C147" s="48"/>
      <c r="D147" s="48"/>
      <c r="E147" s="48"/>
      <c r="F147" s="60"/>
      <c r="G147" s="48"/>
      <c r="H147" s="49"/>
    </row>
    <row r="148" s="59" customFormat="true" ht="15.75" hidden="false" customHeight="false" outlineLevel="0" collapsed="false">
      <c r="A148" s="57"/>
      <c r="B148" s="57"/>
      <c r="C148" s="48"/>
      <c r="D148" s="48"/>
      <c r="E148" s="48"/>
      <c r="F148" s="60"/>
      <c r="G148" s="48"/>
      <c r="H148" s="49"/>
    </row>
    <row r="149" s="59" customFormat="true" ht="15.75" hidden="false" customHeight="false" outlineLevel="0" collapsed="false">
      <c r="A149" s="57"/>
      <c r="B149" s="57"/>
      <c r="C149" s="48"/>
      <c r="D149" s="48"/>
      <c r="E149" s="48"/>
      <c r="F149" s="60"/>
      <c r="G149" s="48"/>
      <c r="H149" s="49"/>
    </row>
    <row r="150" s="59" customFormat="true" ht="15.75" hidden="false" customHeight="false" outlineLevel="0" collapsed="false">
      <c r="A150" s="57"/>
      <c r="B150" s="57"/>
      <c r="C150" s="48"/>
      <c r="D150" s="48"/>
      <c r="E150" s="48"/>
      <c r="F150" s="60"/>
      <c r="G150" s="48"/>
      <c r="H150" s="49"/>
    </row>
    <row r="151" s="59" customFormat="true" ht="15.75" hidden="false" customHeight="false" outlineLevel="0" collapsed="false">
      <c r="A151" s="57"/>
      <c r="B151" s="57"/>
      <c r="C151" s="48"/>
      <c r="D151" s="48"/>
      <c r="E151" s="48"/>
      <c r="F151" s="60"/>
      <c r="G151" s="48"/>
      <c r="H151" s="49"/>
    </row>
    <row r="152" s="59" customFormat="true" ht="15.75" hidden="false" customHeight="false" outlineLevel="0" collapsed="false">
      <c r="A152" s="57"/>
      <c r="B152" s="57"/>
      <c r="C152" s="48"/>
      <c r="D152" s="48"/>
      <c r="E152" s="48"/>
      <c r="F152" s="60"/>
      <c r="G152" s="48"/>
      <c r="H152" s="49"/>
    </row>
    <row r="153" s="59" customFormat="true" ht="15.75" hidden="false" customHeight="false" outlineLevel="0" collapsed="false">
      <c r="A153" s="57"/>
      <c r="B153" s="57"/>
      <c r="C153" s="48"/>
      <c r="D153" s="48"/>
      <c r="E153" s="48"/>
      <c r="F153" s="60"/>
      <c r="G153" s="48"/>
      <c r="H153" s="49"/>
    </row>
    <row r="154" s="59" customFormat="true" ht="15.75" hidden="false" customHeight="false" outlineLevel="0" collapsed="false">
      <c r="A154" s="57"/>
      <c r="B154" s="57"/>
      <c r="C154" s="48"/>
      <c r="D154" s="48"/>
      <c r="E154" s="48"/>
      <c r="F154" s="60"/>
      <c r="G154" s="48"/>
      <c r="H154" s="49"/>
    </row>
    <row r="155" s="59" customFormat="true" ht="15.75" hidden="false" customHeight="false" outlineLevel="0" collapsed="false">
      <c r="A155" s="57"/>
      <c r="B155" s="57"/>
      <c r="C155" s="48"/>
      <c r="D155" s="48"/>
      <c r="E155" s="48"/>
      <c r="F155" s="60"/>
      <c r="G155" s="48"/>
      <c r="H155" s="49"/>
    </row>
    <row r="156" s="59" customFormat="true" ht="15.75" hidden="false" customHeight="false" outlineLevel="0" collapsed="false">
      <c r="A156" s="57"/>
      <c r="B156" s="57"/>
      <c r="C156" s="48"/>
      <c r="D156" s="48"/>
      <c r="E156" s="48"/>
      <c r="F156" s="60"/>
      <c r="G156" s="48"/>
      <c r="H156" s="49"/>
    </row>
    <row r="157" s="59" customFormat="true" ht="15.75" hidden="false" customHeight="false" outlineLevel="0" collapsed="false">
      <c r="A157" s="57"/>
      <c r="B157" s="57"/>
      <c r="C157" s="48"/>
      <c r="D157" s="48"/>
      <c r="E157" s="48"/>
      <c r="F157" s="60"/>
      <c r="G157" s="48"/>
      <c r="H157" s="49"/>
    </row>
    <row r="158" s="59" customFormat="true" ht="15.75" hidden="false" customHeight="false" outlineLevel="0" collapsed="false">
      <c r="A158" s="57"/>
      <c r="B158" s="57"/>
      <c r="C158" s="48"/>
      <c r="D158" s="48"/>
      <c r="E158" s="48"/>
      <c r="F158" s="60"/>
      <c r="G158" s="48"/>
      <c r="H158" s="49"/>
    </row>
    <row r="159" s="59" customFormat="true" ht="15.75" hidden="false" customHeight="false" outlineLevel="0" collapsed="false">
      <c r="A159" s="57"/>
      <c r="B159" s="57"/>
      <c r="C159" s="48"/>
      <c r="D159" s="48"/>
      <c r="E159" s="48"/>
      <c r="F159" s="60"/>
      <c r="G159" s="48"/>
      <c r="H159" s="49"/>
    </row>
    <row r="160" s="59" customFormat="true" ht="15.75" hidden="false" customHeight="false" outlineLevel="0" collapsed="false">
      <c r="A160" s="57"/>
      <c r="B160" s="57"/>
      <c r="C160" s="48"/>
      <c r="D160" s="48"/>
      <c r="E160" s="48"/>
      <c r="F160" s="60"/>
      <c r="G160" s="48"/>
      <c r="H160" s="49"/>
    </row>
    <row r="161" s="59" customFormat="true" ht="15.75" hidden="false" customHeight="false" outlineLevel="0" collapsed="false">
      <c r="A161" s="57"/>
      <c r="B161" s="57"/>
      <c r="C161" s="57"/>
      <c r="D161" s="48"/>
      <c r="E161" s="48"/>
      <c r="F161" s="60"/>
      <c r="G161" s="48"/>
      <c r="H161" s="49"/>
    </row>
    <row r="162" s="59" customFormat="true" ht="15.75" hidden="false" customHeight="false" outlineLevel="0" collapsed="false">
      <c r="A162" s="57"/>
      <c r="B162" s="57"/>
      <c r="C162" s="57"/>
      <c r="D162" s="48"/>
      <c r="E162" s="57"/>
      <c r="F162" s="60"/>
      <c r="G162" s="57"/>
      <c r="H162" s="61"/>
    </row>
    <row r="163" s="59" customFormat="true" ht="15.75" hidden="false" customHeight="false" outlineLevel="0" collapsed="false">
      <c r="A163" s="57"/>
      <c r="B163" s="57"/>
      <c r="C163" s="57"/>
      <c r="D163" s="48"/>
      <c r="E163" s="62"/>
      <c r="F163" s="60"/>
      <c r="G163" s="57"/>
      <c r="H163" s="61"/>
    </row>
    <row r="164" s="59" customFormat="true" ht="15.75" hidden="false" customHeight="false" outlineLevel="0" collapsed="false">
      <c r="A164" s="57"/>
      <c r="B164" s="57"/>
      <c r="C164" s="57"/>
      <c r="D164" s="48"/>
      <c r="E164" s="62"/>
      <c r="F164" s="60"/>
      <c r="G164" s="57"/>
      <c r="H164" s="61"/>
    </row>
    <row r="165" s="59" customFormat="true" ht="15.75" hidden="false" customHeight="false" outlineLevel="0" collapsed="false">
      <c r="A165" s="57"/>
      <c r="B165" s="57"/>
      <c r="C165" s="57"/>
      <c r="D165" s="48"/>
      <c r="E165" s="62"/>
      <c r="F165" s="60"/>
      <c r="G165" s="57"/>
      <c r="H165" s="61"/>
    </row>
    <row r="166" s="59" customFormat="true" ht="15.75" hidden="false" customHeight="false" outlineLevel="0" collapsed="false">
      <c r="A166" s="57"/>
      <c r="B166" s="57"/>
      <c r="C166" s="48"/>
      <c r="D166" s="48"/>
      <c r="E166" s="48"/>
      <c r="F166" s="60"/>
      <c r="G166" s="48"/>
      <c r="H166" s="49"/>
    </row>
    <row r="167" s="59" customFormat="true" ht="15.75" hidden="false" customHeight="false" outlineLevel="0" collapsed="false">
      <c r="A167" s="57"/>
      <c r="B167" s="57"/>
      <c r="C167" s="48"/>
      <c r="D167" s="48"/>
      <c r="E167" s="48"/>
      <c r="F167" s="60"/>
      <c r="G167" s="48"/>
      <c r="H167" s="49"/>
    </row>
    <row r="168" s="59" customFormat="true" ht="15.75" hidden="false" customHeight="false" outlineLevel="0" collapsed="false">
      <c r="A168" s="57"/>
      <c r="B168" s="57"/>
      <c r="C168" s="48"/>
      <c r="D168" s="48"/>
      <c r="E168" s="48"/>
      <c r="F168" s="60"/>
      <c r="G168" s="48"/>
      <c r="H168" s="49"/>
    </row>
    <row r="169" s="59" customFormat="true" ht="15.75" hidden="false" customHeight="false" outlineLevel="0" collapsed="false">
      <c r="A169" s="57"/>
      <c r="B169" s="57"/>
      <c r="C169" s="48"/>
      <c r="D169" s="48"/>
      <c r="E169" s="48"/>
      <c r="F169" s="60"/>
      <c r="G169" s="48"/>
      <c r="H169" s="49"/>
    </row>
    <row r="170" s="59" customFormat="true" ht="15.75" hidden="false" customHeight="false" outlineLevel="0" collapsed="false">
      <c r="A170" s="57"/>
      <c r="B170" s="57"/>
      <c r="C170" s="48"/>
      <c r="D170" s="48"/>
      <c r="E170" s="48"/>
      <c r="F170" s="60"/>
      <c r="G170" s="48"/>
      <c r="H170" s="49"/>
    </row>
    <row r="171" s="59" customFormat="true" ht="15.75" hidden="false" customHeight="false" outlineLevel="0" collapsed="false">
      <c r="A171" s="57"/>
      <c r="B171" s="57"/>
      <c r="C171" s="48"/>
      <c r="D171" s="48"/>
      <c r="E171" s="48"/>
      <c r="F171" s="60"/>
      <c r="G171" s="48"/>
      <c r="H171" s="49"/>
    </row>
    <row r="172" s="59" customFormat="true" ht="15.75" hidden="false" customHeight="false" outlineLevel="0" collapsed="false">
      <c r="A172" s="57"/>
      <c r="B172" s="57"/>
      <c r="C172" s="48"/>
      <c r="D172" s="48"/>
      <c r="E172" s="48"/>
      <c r="F172" s="60"/>
      <c r="G172" s="48"/>
      <c r="H172" s="49"/>
    </row>
    <row r="173" s="59" customFormat="true" ht="15.75" hidden="false" customHeight="false" outlineLevel="0" collapsed="false">
      <c r="A173" s="57"/>
      <c r="B173" s="57"/>
      <c r="C173" s="48"/>
      <c r="D173" s="48"/>
      <c r="E173" s="48"/>
      <c r="F173" s="60"/>
      <c r="G173" s="48"/>
      <c r="H173" s="49"/>
    </row>
    <row r="174" s="59" customFormat="true" ht="15.75" hidden="false" customHeight="false" outlineLevel="0" collapsed="false">
      <c r="A174" s="57"/>
      <c r="B174" s="57"/>
      <c r="C174" s="48"/>
      <c r="D174" s="48"/>
      <c r="E174" s="48"/>
      <c r="F174" s="60"/>
      <c r="G174" s="48"/>
      <c r="H174" s="49"/>
    </row>
    <row r="175" s="59" customFormat="true" ht="15.75" hidden="false" customHeight="false" outlineLevel="0" collapsed="false">
      <c r="A175" s="57"/>
      <c r="B175" s="57"/>
      <c r="C175" s="48"/>
      <c r="D175" s="48"/>
      <c r="E175" s="48"/>
      <c r="F175" s="60"/>
      <c r="G175" s="48"/>
      <c r="H175" s="49"/>
    </row>
    <row r="176" s="59" customFormat="true" ht="15.75" hidden="false" customHeight="false" outlineLevel="0" collapsed="false">
      <c r="A176" s="57"/>
      <c r="B176" s="57"/>
      <c r="C176" s="48"/>
      <c r="D176" s="48"/>
      <c r="E176" s="48"/>
      <c r="F176" s="60"/>
      <c r="G176" s="48"/>
      <c r="H176" s="49"/>
    </row>
    <row r="177" s="59" customFormat="true" ht="15.75" hidden="false" customHeight="false" outlineLevel="0" collapsed="false">
      <c r="A177" s="57"/>
      <c r="B177" s="57"/>
      <c r="C177" s="48"/>
      <c r="D177" s="48"/>
      <c r="E177" s="48"/>
      <c r="F177" s="60"/>
      <c r="G177" s="48"/>
      <c r="H177" s="49"/>
    </row>
    <row r="178" s="59" customFormat="true" ht="15.75" hidden="false" customHeight="false" outlineLevel="0" collapsed="false">
      <c r="A178" s="57"/>
      <c r="B178" s="57"/>
      <c r="C178" s="48"/>
      <c r="D178" s="48"/>
      <c r="E178" s="48"/>
      <c r="F178" s="60"/>
      <c r="G178" s="48"/>
      <c r="H178" s="49"/>
    </row>
    <row r="179" s="59" customFormat="true" ht="15.75" hidden="false" customHeight="false" outlineLevel="0" collapsed="false">
      <c r="A179" s="57"/>
      <c r="B179" s="57"/>
      <c r="C179" s="48"/>
      <c r="D179" s="48"/>
      <c r="E179" s="48"/>
      <c r="F179" s="60"/>
      <c r="G179" s="48"/>
      <c r="H179" s="49"/>
    </row>
    <row r="180" s="59" customFormat="true" ht="15.75" hidden="false" customHeight="false" outlineLevel="0" collapsed="false">
      <c r="A180" s="57"/>
      <c r="B180" s="57"/>
      <c r="C180" s="48"/>
      <c r="D180" s="48"/>
      <c r="E180" s="48"/>
      <c r="F180" s="60"/>
      <c r="G180" s="48"/>
      <c r="H180" s="49"/>
    </row>
    <row r="181" s="59" customFormat="true" ht="15.75" hidden="false" customHeight="false" outlineLevel="0" collapsed="false">
      <c r="A181" s="57"/>
      <c r="B181" s="57"/>
      <c r="C181" s="48"/>
      <c r="D181" s="48"/>
      <c r="E181" s="48"/>
      <c r="F181" s="60"/>
      <c r="G181" s="48"/>
      <c r="H181" s="49"/>
    </row>
    <row r="182" s="59" customFormat="true" ht="15.75" hidden="false" customHeight="false" outlineLevel="0" collapsed="false">
      <c r="A182" s="57"/>
      <c r="B182" s="57"/>
      <c r="C182" s="48"/>
      <c r="D182" s="48"/>
      <c r="E182" s="48"/>
      <c r="F182" s="60"/>
      <c r="G182" s="48"/>
      <c r="H182" s="49"/>
    </row>
    <row r="183" s="59" customFormat="true" ht="15.75" hidden="false" customHeight="false" outlineLevel="0" collapsed="false">
      <c r="A183" s="57"/>
      <c r="B183" s="57"/>
      <c r="C183" s="48"/>
      <c r="D183" s="48"/>
      <c r="E183" s="48"/>
      <c r="F183" s="60"/>
      <c r="G183" s="48"/>
      <c r="H183" s="49"/>
    </row>
    <row r="184" s="59" customFormat="true" ht="15.75" hidden="false" customHeight="false" outlineLevel="0" collapsed="false">
      <c r="A184" s="57"/>
      <c r="B184" s="57"/>
      <c r="C184" s="48"/>
      <c r="D184" s="48"/>
      <c r="E184" s="48"/>
      <c r="F184" s="60"/>
      <c r="G184" s="48"/>
      <c r="H184" s="49"/>
    </row>
    <row r="185" s="59" customFormat="true" ht="15.75" hidden="false" customHeight="false" outlineLevel="0" collapsed="false">
      <c r="A185" s="57"/>
      <c r="B185" s="57"/>
      <c r="C185" s="48"/>
      <c r="D185" s="48"/>
      <c r="E185" s="48"/>
      <c r="F185" s="60"/>
      <c r="G185" s="48"/>
      <c r="H185" s="49"/>
    </row>
    <row r="186" s="59" customFormat="true" ht="15.75" hidden="false" customHeight="false" outlineLevel="0" collapsed="false">
      <c r="A186" s="57"/>
      <c r="B186" s="57"/>
      <c r="C186" s="48"/>
      <c r="D186" s="48"/>
      <c r="E186" s="48"/>
      <c r="F186" s="60"/>
      <c r="G186" s="48"/>
      <c r="H186" s="49"/>
    </row>
    <row r="187" s="59" customFormat="true" ht="15.75" hidden="false" customHeight="false" outlineLevel="0" collapsed="false">
      <c r="A187" s="57"/>
      <c r="B187" s="57"/>
      <c r="C187" s="48"/>
      <c r="D187" s="48"/>
      <c r="E187" s="48"/>
      <c r="F187" s="60"/>
      <c r="G187" s="48"/>
      <c r="H187" s="49"/>
    </row>
    <row r="188" s="59" customFormat="true" ht="15.75" hidden="false" customHeight="false" outlineLevel="0" collapsed="false">
      <c r="A188" s="57"/>
      <c r="B188" s="57"/>
      <c r="C188" s="48"/>
      <c r="D188" s="48"/>
      <c r="E188" s="48"/>
      <c r="F188" s="60"/>
      <c r="G188" s="48"/>
      <c r="H188" s="49"/>
    </row>
    <row r="189" s="59" customFormat="true" ht="15.75" hidden="false" customHeight="false" outlineLevel="0" collapsed="false">
      <c r="A189" s="57"/>
      <c r="B189" s="57"/>
      <c r="C189" s="48"/>
      <c r="D189" s="48"/>
      <c r="E189" s="48"/>
      <c r="F189" s="60"/>
      <c r="G189" s="48"/>
      <c r="H189" s="49"/>
    </row>
    <row r="190" s="59" customFormat="true" ht="15.75" hidden="false" customHeight="false" outlineLevel="0" collapsed="false">
      <c r="A190" s="57"/>
      <c r="B190" s="57"/>
      <c r="C190" s="48"/>
      <c r="D190" s="48"/>
      <c r="E190" s="48"/>
      <c r="F190" s="60"/>
      <c r="G190" s="48"/>
      <c r="H190" s="49"/>
    </row>
    <row r="191" s="59" customFormat="true" ht="15.75" hidden="false" customHeight="false" outlineLevel="0" collapsed="false">
      <c r="A191" s="57"/>
      <c r="B191" s="57"/>
      <c r="C191" s="48"/>
      <c r="D191" s="48"/>
      <c r="E191" s="48"/>
      <c r="F191" s="60"/>
      <c r="G191" s="48"/>
      <c r="H191" s="49"/>
    </row>
    <row r="192" s="59" customFormat="true" ht="15.75" hidden="false" customHeight="false" outlineLevel="0" collapsed="false">
      <c r="A192" s="57"/>
      <c r="B192" s="57"/>
      <c r="C192" s="48"/>
      <c r="D192" s="48"/>
      <c r="E192" s="48"/>
      <c r="F192" s="60"/>
      <c r="G192" s="48"/>
      <c r="H192" s="49"/>
    </row>
    <row r="193" s="59" customFormat="true" ht="15.75" hidden="false" customHeight="false" outlineLevel="0" collapsed="false">
      <c r="A193" s="57"/>
      <c r="B193" s="57"/>
      <c r="C193" s="48"/>
      <c r="D193" s="48"/>
      <c r="E193" s="48"/>
      <c r="F193" s="60"/>
      <c r="G193" s="48"/>
      <c r="H193" s="49"/>
    </row>
    <row r="194" s="59" customFormat="true" ht="15.75" hidden="false" customHeight="false" outlineLevel="0" collapsed="false">
      <c r="A194" s="57"/>
      <c r="B194" s="57"/>
      <c r="C194" s="48"/>
      <c r="D194" s="48"/>
      <c r="E194" s="48"/>
      <c r="F194" s="60"/>
      <c r="G194" s="48"/>
      <c r="H194" s="49"/>
    </row>
    <row r="195" s="59" customFormat="true" ht="15.75" hidden="false" customHeight="false" outlineLevel="0" collapsed="false">
      <c r="A195" s="57"/>
      <c r="B195" s="57"/>
      <c r="C195" s="48"/>
      <c r="D195" s="48"/>
      <c r="E195" s="48"/>
      <c r="F195" s="60"/>
      <c r="G195" s="48"/>
      <c r="H195" s="49"/>
    </row>
    <row r="196" s="59" customFormat="true" ht="15.75" hidden="false" customHeight="false" outlineLevel="0" collapsed="false">
      <c r="A196" s="57"/>
      <c r="B196" s="57"/>
      <c r="C196" s="48"/>
      <c r="D196" s="48"/>
      <c r="E196" s="48"/>
      <c r="F196" s="60"/>
      <c r="G196" s="48"/>
      <c r="H196" s="49"/>
    </row>
    <row r="197" s="59" customFormat="true" ht="15.75" hidden="false" customHeight="false" outlineLevel="0" collapsed="false">
      <c r="A197" s="57"/>
      <c r="B197" s="57"/>
      <c r="C197" s="48"/>
      <c r="D197" s="48"/>
      <c r="E197" s="48"/>
      <c r="F197" s="60"/>
      <c r="G197" s="48"/>
      <c r="H197" s="49"/>
    </row>
    <row r="198" s="59" customFormat="true" ht="15.75" hidden="false" customHeight="false" outlineLevel="0" collapsed="false">
      <c r="A198" s="57"/>
      <c r="B198" s="57"/>
      <c r="C198" s="48"/>
      <c r="D198" s="48"/>
      <c r="E198" s="48"/>
      <c r="F198" s="60"/>
      <c r="G198" s="48"/>
      <c r="H198" s="49"/>
    </row>
    <row r="199" s="59" customFormat="true" ht="15.75" hidden="false" customHeight="false" outlineLevel="0" collapsed="false">
      <c r="A199" s="57"/>
      <c r="B199" s="57"/>
      <c r="C199" s="48"/>
      <c r="D199" s="48"/>
      <c r="E199" s="48"/>
      <c r="F199" s="60"/>
      <c r="G199" s="48"/>
      <c r="H199" s="49"/>
    </row>
    <row r="200" s="59" customFormat="true" ht="15.75" hidden="false" customHeight="false" outlineLevel="0" collapsed="false">
      <c r="A200" s="57"/>
      <c r="B200" s="57"/>
      <c r="C200" s="48"/>
      <c r="D200" s="48"/>
      <c r="E200" s="48"/>
      <c r="F200" s="60"/>
      <c r="G200" s="48"/>
      <c r="H200" s="49"/>
    </row>
    <row r="201" s="59" customFormat="true" ht="15.75" hidden="false" customHeight="false" outlineLevel="0" collapsed="false">
      <c r="A201" s="57"/>
      <c r="B201" s="57"/>
      <c r="C201" s="48"/>
      <c r="D201" s="48"/>
      <c r="E201" s="48"/>
      <c r="F201" s="60"/>
      <c r="G201" s="48"/>
      <c r="H201" s="49"/>
    </row>
    <row r="202" s="59" customFormat="true" ht="15.75" hidden="false" customHeight="false" outlineLevel="0" collapsed="false">
      <c r="A202" s="57"/>
      <c r="B202" s="57"/>
      <c r="C202" s="48"/>
      <c r="D202" s="48"/>
      <c r="E202" s="48"/>
      <c r="F202" s="60"/>
      <c r="G202" s="48"/>
      <c r="H202" s="49"/>
    </row>
    <row r="203" s="59" customFormat="true" ht="15.75" hidden="false" customHeight="false" outlineLevel="0" collapsed="false">
      <c r="A203" s="57"/>
      <c r="B203" s="57"/>
      <c r="C203" s="48"/>
      <c r="D203" s="48"/>
      <c r="E203" s="48"/>
      <c r="F203" s="60"/>
      <c r="G203" s="48"/>
      <c r="H203" s="49"/>
    </row>
    <row r="204" s="59" customFormat="true" ht="15.75" hidden="false" customHeight="false" outlineLevel="0" collapsed="false">
      <c r="A204" s="57"/>
      <c r="B204" s="57"/>
      <c r="C204" s="48"/>
      <c r="D204" s="48"/>
      <c r="E204" s="48"/>
      <c r="F204" s="60"/>
      <c r="G204" s="48"/>
      <c r="H204" s="49"/>
    </row>
    <row r="205" s="59" customFormat="true" ht="15.75" hidden="false" customHeight="false" outlineLevel="0" collapsed="false">
      <c r="A205" s="57"/>
      <c r="B205" s="57"/>
      <c r="C205" s="48"/>
      <c r="D205" s="48"/>
      <c r="E205" s="48"/>
      <c r="F205" s="60"/>
      <c r="G205" s="48"/>
      <c r="H205" s="49"/>
    </row>
    <row r="206" s="59" customFormat="true" ht="15.75" hidden="false" customHeight="false" outlineLevel="0" collapsed="false">
      <c r="A206" s="57"/>
      <c r="B206" s="57"/>
      <c r="C206" s="48"/>
      <c r="D206" s="48"/>
      <c r="E206" s="48"/>
      <c r="F206" s="60"/>
      <c r="G206" s="48"/>
      <c r="H206" s="49"/>
    </row>
    <row r="207" s="59" customFormat="true" ht="15.75" hidden="false" customHeight="false" outlineLevel="0" collapsed="false">
      <c r="A207" s="57"/>
      <c r="B207" s="57"/>
      <c r="C207" s="48"/>
      <c r="D207" s="48"/>
      <c r="E207" s="48"/>
      <c r="F207" s="60"/>
      <c r="G207" s="48"/>
      <c r="H207" s="49"/>
    </row>
    <row r="208" s="59" customFormat="true" ht="15.75" hidden="false" customHeight="false" outlineLevel="0" collapsed="false">
      <c r="A208" s="57"/>
      <c r="B208" s="57"/>
      <c r="C208" s="48"/>
      <c r="D208" s="48"/>
      <c r="E208" s="48"/>
      <c r="F208" s="60"/>
      <c r="G208" s="48"/>
      <c r="H208" s="49"/>
    </row>
    <row r="209" s="59" customFormat="true" ht="15.75" hidden="false" customHeight="false" outlineLevel="0" collapsed="false">
      <c r="A209" s="57"/>
      <c r="B209" s="57"/>
      <c r="C209" s="48"/>
      <c r="D209" s="48"/>
      <c r="E209" s="48"/>
      <c r="F209" s="60"/>
      <c r="G209" s="48"/>
      <c r="H209" s="49"/>
    </row>
    <row r="210" s="59" customFormat="true" ht="15.75" hidden="false" customHeight="false" outlineLevel="0" collapsed="false">
      <c r="A210" s="57"/>
      <c r="B210" s="57"/>
      <c r="C210" s="48"/>
      <c r="D210" s="48"/>
      <c r="E210" s="48"/>
      <c r="F210" s="60"/>
      <c r="G210" s="48"/>
      <c r="H210" s="49"/>
    </row>
    <row r="211" s="59" customFormat="true" ht="15.75" hidden="false" customHeight="false" outlineLevel="0" collapsed="false">
      <c r="A211" s="57"/>
      <c r="B211" s="57"/>
      <c r="C211" s="48"/>
      <c r="D211" s="48"/>
      <c r="E211" s="48"/>
      <c r="F211" s="60"/>
      <c r="G211" s="48"/>
      <c r="H211" s="49"/>
    </row>
    <row r="212" s="59" customFormat="true" ht="15.75" hidden="false" customHeight="false" outlineLevel="0" collapsed="false">
      <c r="A212" s="57"/>
      <c r="B212" s="57"/>
      <c r="C212" s="48"/>
      <c r="D212" s="48"/>
      <c r="E212" s="48"/>
      <c r="F212" s="60"/>
      <c r="G212" s="48"/>
      <c r="H212" s="49"/>
    </row>
    <row r="213" s="59" customFormat="true" ht="15.75" hidden="false" customHeight="false" outlineLevel="0" collapsed="false">
      <c r="A213" s="57"/>
      <c r="B213" s="57"/>
      <c r="C213" s="48"/>
      <c r="D213" s="48"/>
      <c r="E213" s="48"/>
      <c r="F213" s="60"/>
      <c r="G213" s="48"/>
      <c r="H213" s="49"/>
    </row>
    <row r="214" s="59" customFormat="true" ht="15.75" hidden="false" customHeight="false" outlineLevel="0" collapsed="false">
      <c r="A214" s="57"/>
      <c r="B214" s="57"/>
      <c r="C214" s="48"/>
      <c r="D214" s="48"/>
      <c r="E214" s="48"/>
      <c r="F214" s="60"/>
      <c r="G214" s="48"/>
      <c r="H214" s="49"/>
    </row>
    <row r="215" s="59" customFormat="true" ht="15.75" hidden="false" customHeight="false" outlineLevel="0" collapsed="false">
      <c r="A215" s="57"/>
      <c r="B215" s="57"/>
      <c r="C215" s="57"/>
      <c r="D215" s="48"/>
      <c r="E215" s="48"/>
      <c r="F215" s="60"/>
      <c r="G215" s="48"/>
      <c r="H215" s="49"/>
    </row>
    <row r="216" s="59" customFormat="true" ht="15.75" hidden="false" customHeight="false" outlineLevel="0" collapsed="false">
      <c r="A216" s="57"/>
      <c r="B216" s="57"/>
      <c r="C216" s="57"/>
      <c r="D216" s="48"/>
      <c r="E216" s="48"/>
      <c r="F216" s="60"/>
      <c r="G216" s="48"/>
      <c r="H216" s="49"/>
    </row>
    <row r="217" s="59" customFormat="true" ht="15.75" hidden="false" customHeight="false" outlineLevel="0" collapsed="false">
      <c r="A217" s="57"/>
      <c r="B217" s="57"/>
      <c r="C217" s="57"/>
      <c r="D217" s="48"/>
      <c r="E217" s="48"/>
      <c r="F217" s="60"/>
      <c r="G217" s="48"/>
      <c r="H217" s="49"/>
    </row>
    <row r="218" s="59" customFormat="true" ht="15.75" hidden="false" customHeight="false" outlineLevel="0" collapsed="false">
      <c r="A218" s="57"/>
      <c r="B218" s="57"/>
      <c r="C218" s="48"/>
      <c r="D218" s="48"/>
      <c r="E218" s="48"/>
      <c r="F218" s="60"/>
      <c r="G218" s="48"/>
      <c r="H218" s="49"/>
    </row>
    <row r="219" s="59" customFormat="true" ht="15.75" hidden="false" customHeight="false" outlineLevel="0" collapsed="false">
      <c r="A219" s="57"/>
      <c r="B219" s="57"/>
      <c r="C219" s="48"/>
      <c r="D219" s="48"/>
      <c r="E219" s="48"/>
      <c r="F219" s="60"/>
      <c r="G219" s="48"/>
      <c r="H219" s="49"/>
    </row>
    <row r="220" s="59" customFormat="true" ht="15.75" hidden="false" customHeight="false" outlineLevel="0" collapsed="false">
      <c r="A220" s="57"/>
      <c r="B220" s="57"/>
      <c r="C220" s="48"/>
      <c r="D220" s="48"/>
      <c r="E220" s="48"/>
      <c r="F220" s="60"/>
      <c r="G220" s="48"/>
      <c r="H220" s="49"/>
    </row>
    <row r="221" s="59" customFormat="true" ht="15.75" hidden="false" customHeight="false" outlineLevel="0" collapsed="false">
      <c r="A221" s="57"/>
      <c r="B221" s="57"/>
      <c r="C221" s="48"/>
      <c r="D221" s="48"/>
      <c r="E221" s="48"/>
      <c r="F221" s="60"/>
      <c r="G221" s="48"/>
      <c r="H221" s="49"/>
    </row>
    <row r="222" s="59" customFormat="true" ht="15.75" hidden="false" customHeight="false" outlineLevel="0" collapsed="false">
      <c r="A222" s="57"/>
      <c r="B222" s="57"/>
      <c r="C222" s="48"/>
      <c r="D222" s="48"/>
      <c r="E222" s="48"/>
      <c r="F222" s="60"/>
      <c r="G222" s="48"/>
      <c r="H222" s="49"/>
    </row>
    <row r="223" s="59" customFormat="true" ht="15.75" hidden="false" customHeight="false" outlineLevel="0" collapsed="false">
      <c r="A223" s="57"/>
      <c r="B223" s="57"/>
      <c r="C223" s="48"/>
      <c r="D223" s="48"/>
      <c r="E223" s="48"/>
      <c r="F223" s="60"/>
      <c r="G223" s="48"/>
      <c r="H223" s="49"/>
    </row>
    <row r="224" s="59" customFormat="true" ht="15.75" hidden="false" customHeight="false" outlineLevel="0" collapsed="false">
      <c r="A224" s="57"/>
      <c r="B224" s="57"/>
      <c r="C224" s="48"/>
      <c r="D224" s="48"/>
      <c r="E224" s="48"/>
      <c r="F224" s="60"/>
      <c r="G224" s="48"/>
      <c r="H224" s="49"/>
    </row>
    <row r="225" s="59" customFormat="true" ht="15.75" hidden="false" customHeight="false" outlineLevel="0" collapsed="false">
      <c r="A225" s="57"/>
      <c r="B225" s="57"/>
      <c r="C225" s="57"/>
      <c r="D225" s="48"/>
      <c r="E225" s="48"/>
      <c r="F225" s="60"/>
      <c r="G225" s="48"/>
      <c r="H225" s="49"/>
    </row>
    <row r="226" s="59" customFormat="true" ht="15.75" hidden="false" customHeight="false" outlineLevel="0" collapsed="false">
      <c r="A226" s="57"/>
      <c r="B226" s="57"/>
      <c r="C226" s="48"/>
      <c r="D226" s="48"/>
      <c r="E226" s="48"/>
      <c r="F226" s="60"/>
      <c r="G226" s="48"/>
      <c r="H226" s="49"/>
    </row>
    <row r="227" s="59" customFormat="true" ht="15.75" hidden="false" customHeight="false" outlineLevel="0" collapsed="false">
      <c r="A227" s="57"/>
      <c r="B227" s="57"/>
      <c r="C227" s="48"/>
      <c r="D227" s="48"/>
      <c r="E227" s="48"/>
      <c r="F227" s="60"/>
      <c r="G227" s="48"/>
      <c r="H227" s="49"/>
    </row>
    <row r="228" s="59" customFormat="true" ht="15.75" hidden="false" customHeight="false" outlineLevel="0" collapsed="false">
      <c r="A228" s="57"/>
      <c r="B228" s="57"/>
      <c r="C228" s="57"/>
      <c r="D228" s="48"/>
      <c r="E228" s="48"/>
      <c r="F228" s="60"/>
      <c r="G228" s="48"/>
      <c r="H228" s="49"/>
    </row>
    <row r="229" s="59" customFormat="true" ht="15.75" hidden="false" customHeight="false" outlineLevel="0" collapsed="false">
      <c r="A229" s="57"/>
      <c r="B229" s="57"/>
      <c r="C229" s="57"/>
      <c r="D229" s="48"/>
      <c r="E229" s="48"/>
      <c r="F229" s="60"/>
      <c r="G229" s="48"/>
      <c r="H229" s="49"/>
    </row>
    <row r="230" s="59" customFormat="true" ht="15.75" hidden="false" customHeight="false" outlineLevel="0" collapsed="false">
      <c r="A230" s="57"/>
      <c r="B230" s="57"/>
      <c r="C230" s="57"/>
      <c r="D230" s="48"/>
      <c r="E230" s="48"/>
      <c r="F230" s="60"/>
      <c r="G230" s="48"/>
      <c r="H230" s="49"/>
    </row>
    <row r="231" s="59" customFormat="true" ht="15.75" hidden="false" customHeight="false" outlineLevel="0" collapsed="false">
      <c r="A231" s="57"/>
      <c r="B231" s="57"/>
      <c r="C231" s="57"/>
      <c r="D231" s="48"/>
      <c r="E231" s="48"/>
      <c r="F231" s="60"/>
      <c r="G231" s="48"/>
      <c r="H231" s="49"/>
    </row>
    <row r="232" s="59" customFormat="true" ht="15.75" hidden="false" customHeight="false" outlineLevel="0" collapsed="false">
      <c r="A232" s="57"/>
      <c r="B232" s="57"/>
      <c r="C232" s="48"/>
      <c r="D232" s="48"/>
      <c r="E232" s="48"/>
      <c r="F232" s="60"/>
      <c r="G232" s="48"/>
      <c r="H232" s="49"/>
    </row>
    <row r="233" s="59" customFormat="true" ht="15.75" hidden="false" customHeight="false" outlineLevel="0" collapsed="false">
      <c r="A233" s="57"/>
      <c r="B233" s="57"/>
      <c r="C233" s="48"/>
      <c r="D233" s="48"/>
      <c r="E233" s="48"/>
      <c r="F233" s="60"/>
      <c r="G233" s="48"/>
      <c r="H233" s="49"/>
    </row>
    <row r="234" s="59" customFormat="true" ht="15.75" hidden="false" customHeight="false" outlineLevel="0" collapsed="false">
      <c r="A234" s="57"/>
      <c r="B234" s="57"/>
      <c r="C234" s="48"/>
      <c r="D234" s="48"/>
      <c r="E234" s="48"/>
      <c r="F234" s="60"/>
      <c r="G234" s="48"/>
      <c r="H234" s="49"/>
    </row>
    <row r="235" s="59" customFormat="true" ht="15.75" hidden="false" customHeight="false" outlineLevel="0" collapsed="false">
      <c r="A235" s="57"/>
      <c r="B235" s="57"/>
      <c r="C235" s="57"/>
      <c r="D235" s="48"/>
      <c r="E235" s="48"/>
      <c r="F235" s="60"/>
      <c r="G235" s="48"/>
      <c r="H235" s="49"/>
    </row>
    <row r="236" customFormat="false" ht="15.75" hidden="false" customHeight="false" outlineLevel="0" collapsed="false">
      <c r="A236" s="63"/>
      <c r="B236" s="64"/>
      <c r="C236" s="57"/>
      <c r="F236" s="60"/>
    </row>
    <row r="237" customFormat="false" ht="15.75" hidden="false" customHeight="false" outlineLevel="0" collapsed="false">
      <c r="A237" s="63"/>
      <c r="B237" s="64"/>
      <c r="C237" s="57"/>
      <c r="F237" s="60"/>
    </row>
    <row r="238" customFormat="false" ht="15.75" hidden="false" customHeight="false" outlineLevel="0" collapsed="false">
      <c r="A238" s="63"/>
      <c r="B238" s="64"/>
      <c r="C238" s="57"/>
      <c r="F238" s="60"/>
    </row>
    <row r="239" customFormat="false" ht="15.75" hidden="false" customHeight="false" outlineLevel="0" collapsed="false">
      <c r="A239" s="63"/>
      <c r="B239" s="64"/>
      <c r="F239" s="60"/>
    </row>
    <row r="240" s="48" customFormat="true" ht="15.75" hidden="false" customHeight="false" outlineLevel="0" collapsed="false">
      <c r="A240" s="63"/>
      <c r="B240" s="64"/>
      <c r="C240" s="57"/>
      <c r="F240" s="60"/>
      <c r="H240" s="49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  <c r="DW240" s="50"/>
      <c r="DX240" s="50"/>
      <c r="DY240" s="50"/>
      <c r="DZ240" s="50"/>
      <c r="EA240" s="50"/>
      <c r="EB240" s="50"/>
      <c r="EC240" s="50"/>
      <c r="ED240" s="50"/>
      <c r="EE240" s="50"/>
      <c r="EF240" s="50"/>
      <c r="EG240" s="50"/>
      <c r="EH240" s="50"/>
      <c r="EI240" s="50"/>
      <c r="EJ240" s="50"/>
      <c r="EK240" s="50"/>
      <c r="EL240" s="50"/>
      <c r="EM240" s="50"/>
      <c r="EN240" s="50"/>
      <c r="EO240" s="50"/>
      <c r="EP240" s="50"/>
      <c r="EQ240" s="50"/>
      <c r="ER240" s="50"/>
      <c r="ES240" s="50"/>
      <c r="ET240" s="50"/>
      <c r="EU240" s="50"/>
      <c r="EV240" s="50"/>
      <c r="EW240" s="50"/>
      <c r="EX240" s="50"/>
      <c r="EY240" s="50"/>
      <c r="EZ240" s="50"/>
      <c r="FA240" s="50"/>
    </row>
    <row r="241" s="48" customFormat="true" ht="15.75" hidden="false" customHeight="false" outlineLevel="0" collapsed="false">
      <c r="A241" s="63"/>
      <c r="B241" s="64"/>
      <c r="C241" s="57"/>
      <c r="F241" s="60"/>
      <c r="H241" s="49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  <c r="DW241" s="50"/>
      <c r="DX241" s="50"/>
      <c r="DY241" s="50"/>
      <c r="DZ241" s="50"/>
      <c r="EA241" s="50"/>
      <c r="EB241" s="50"/>
      <c r="EC241" s="50"/>
      <c r="ED241" s="50"/>
      <c r="EE241" s="50"/>
      <c r="EF241" s="50"/>
      <c r="EG241" s="50"/>
      <c r="EH241" s="50"/>
      <c r="EI241" s="50"/>
      <c r="EJ241" s="50"/>
      <c r="EK241" s="50"/>
      <c r="EL241" s="50"/>
      <c r="EM241" s="50"/>
      <c r="EN241" s="50"/>
      <c r="EO241" s="50"/>
      <c r="EP241" s="50"/>
      <c r="EQ241" s="50"/>
      <c r="ER241" s="50"/>
      <c r="ES241" s="50"/>
      <c r="ET241" s="50"/>
      <c r="EU241" s="50"/>
      <c r="EV241" s="50"/>
      <c r="EW241" s="50"/>
      <c r="EX241" s="50"/>
      <c r="EY241" s="50"/>
      <c r="EZ241" s="50"/>
      <c r="FA241" s="50"/>
    </row>
    <row r="242" s="48" customFormat="true" ht="15.75" hidden="false" customHeight="false" outlineLevel="0" collapsed="false">
      <c r="A242" s="63"/>
      <c r="B242" s="64"/>
      <c r="C242" s="57"/>
      <c r="F242" s="60"/>
      <c r="H242" s="49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  <c r="DW242" s="50"/>
      <c r="DX242" s="50"/>
      <c r="DY242" s="50"/>
      <c r="DZ242" s="50"/>
      <c r="EA242" s="50"/>
      <c r="EB242" s="50"/>
      <c r="EC242" s="50"/>
      <c r="ED242" s="50"/>
      <c r="EE242" s="50"/>
      <c r="EF242" s="50"/>
      <c r="EG242" s="50"/>
      <c r="EH242" s="50"/>
      <c r="EI242" s="50"/>
      <c r="EJ242" s="50"/>
      <c r="EK242" s="50"/>
      <c r="EL242" s="50"/>
      <c r="EM242" s="50"/>
      <c r="EN242" s="50"/>
      <c r="EO242" s="50"/>
      <c r="EP242" s="50"/>
      <c r="EQ242" s="50"/>
      <c r="ER242" s="50"/>
      <c r="ES242" s="50"/>
      <c r="ET242" s="50"/>
      <c r="EU242" s="50"/>
      <c r="EV242" s="50"/>
      <c r="EW242" s="50"/>
      <c r="EX242" s="50"/>
      <c r="EY242" s="50"/>
      <c r="EZ242" s="50"/>
      <c r="FA242" s="50"/>
    </row>
    <row r="243" s="48" customFormat="true" ht="15.75" hidden="false" customHeight="false" outlineLevel="0" collapsed="false">
      <c r="A243" s="63"/>
      <c r="B243" s="64"/>
      <c r="C243" s="57"/>
      <c r="F243" s="60"/>
      <c r="H243" s="49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  <c r="DW243" s="50"/>
      <c r="DX243" s="50"/>
      <c r="DY243" s="50"/>
      <c r="DZ243" s="50"/>
      <c r="EA243" s="50"/>
      <c r="EB243" s="50"/>
      <c r="EC243" s="50"/>
      <c r="ED243" s="50"/>
      <c r="EE243" s="50"/>
      <c r="EF243" s="50"/>
      <c r="EG243" s="50"/>
      <c r="EH243" s="50"/>
      <c r="EI243" s="50"/>
      <c r="EJ243" s="50"/>
      <c r="EK243" s="50"/>
      <c r="EL243" s="50"/>
      <c r="EM243" s="50"/>
      <c r="EN243" s="50"/>
      <c r="EO243" s="50"/>
      <c r="EP243" s="50"/>
      <c r="EQ243" s="50"/>
      <c r="ER243" s="50"/>
      <c r="ES243" s="50"/>
      <c r="ET243" s="50"/>
      <c r="EU243" s="50"/>
      <c r="EV243" s="50"/>
      <c r="EW243" s="50"/>
      <c r="EX243" s="50"/>
      <c r="EY243" s="50"/>
      <c r="EZ243" s="50"/>
      <c r="FA243" s="50"/>
    </row>
    <row r="244" s="48" customFormat="true" ht="15.75" hidden="false" customHeight="false" outlineLevel="0" collapsed="false">
      <c r="A244" s="63"/>
      <c r="B244" s="64"/>
      <c r="C244" s="57"/>
      <c r="F244" s="60"/>
      <c r="H244" s="49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  <c r="DW244" s="50"/>
      <c r="DX244" s="50"/>
      <c r="DY244" s="50"/>
      <c r="DZ244" s="50"/>
      <c r="EA244" s="50"/>
      <c r="EB244" s="50"/>
      <c r="EC244" s="50"/>
      <c r="ED244" s="50"/>
      <c r="EE244" s="50"/>
      <c r="EF244" s="50"/>
      <c r="EG244" s="50"/>
      <c r="EH244" s="50"/>
      <c r="EI244" s="50"/>
      <c r="EJ244" s="50"/>
      <c r="EK244" s="50"/>
      <c r="EL244" s="50"/>
      <c r="EM244" s="50"/>
      <c r="EN244" s="50"/>
      <c r="EO244" s="50"/>
      <c r="EP244" s="50"/>
      <c r="EQ244" s="50"/>
      <c r="ER244" s="50"/>
      <c r="ES244" s="50"/>
      <c r="ET244" s="50"/>
      <c r="EU244" s="50"/>
      <c r="EV244" s="50"/>
      <c r="EW244" s="50"/>
      <c r="EX244" s="50"/>
      <c r="EY244" s="50"/>
      <c r="EZ244" s="50"/>
      <c r="FA244" s="50"/>
    </row>
    <row r="245" s="48" customFormat="true" ht="15.75" hidden="false" customHeight="false" outlineLevel="0" collapsed="false">
      <c r="A245" s="63"/>
      <c r="B245" s="64"/>
      <c r="C245" s="57"/>
      <c r="F245" s="60"/>
      <c r="H245" s="49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  <c r="DW245" s="50"/>
      <c r="DX245" s="50"/>
      <c r="DY245" s="50"/>
      <c r="DZ245" s="50"/>
      <c r="EA245" s="50"/>
      <c r="EB245" s="50"/>
      <c r="EC245" s="50"/>
      <c r="ED245" s="50"/>
      <c r="EE245" s="50"/>
      <c r="EF245" s="50"/>
      <c r="EG245" s="50"/>
      <c r="EH245" s="50"/>
      <c r="EI245" s="50"/>
      <c r="EJ245" s="50"/>
      <c r="EK245" s="50"/>
      <c r="EL245" s="50"/>
      <c r="EM245" s="50"/>
      <c r="EN245" s="50"/>
      <c r="EO245" s="50"/>
      <c r="EP245" s="50"/>
      <c r="EQ245" s="50"/>
      <c r="ER245" s="50"/>
      <c r="ES245" s="50"/>
      <c r="ET245" s="50"/>
      <c r="EU245" s="50"/>
      <c r="EV245" s="50"/>
      <c r="EW245" s="50"/>
      <c r="EX245" s="50"/>
      <c r="EY245" s="50"/>
      <c r="EZ245" s="50"/>
      <c r="FA245" s="50"/>
    </row>
    <row r="246" s="48" customFormat="true" ht="15.75" hidden="false" customHeight="false" outlineLevel="0" collapsed="false">
      <c r="A246" s="63"/>
      <c r="B246" s="64"/>
      <c r="F246" s="60"/>
      <c r="H246" s="49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0"/>
      <c r="EH246" s="50"/>
      <c r="EI246" s="50"/>
      <c r="EJ246" s="50"/>
      <c r="EK246" s="50"/>
      <c r="EL246" s="50"/>
      <c r="EM246" s="50"/>
      <c r="EN246" s="50"/>
      <c r="EO246" s="50"/>
      <c r="EP246" s="50"/>
      <c r="EQ246" s="50"/>
      <c r="ER246" s="50"/>
      <c r="ES246" s="50"/>
      <c r="ET246" s="50"/>
      <c r="EU246" s="50"/>
      <c r="EV246" s="50"/>
      <c r="EW246" s="50"/>
      <c r="EX246" s="50"/>
      <c r="EY246" s="50"/>
      <c r="EZ246" s="50"/>
      <c r="FA246" s="50"/>
    </row>
    <row r="247" s="48" customFormat="true" ht="15.75" hidden="false" customHeight="false" outlineLevel="0" collapsed="false">
      <c r="A247" s="63"/>
      <c r="B247" s="64"/>
      <c r="F247" s="60"/>
      <c r="H247" s="49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  <c r="DW247" s="50"/>
      <c r="DX247" s="50"/>
      <c r="DY247" s="50"/>
      <c r="DZ247" s="50"/>
      <c r="EA247" s="50"/>
      <c r="EB247" s="50"/>
      <c r="EC247" s="50"/>
      <c r="ED247" s="50"/>
      <c r="EE247" s="50"/>
      <c r="EF247" s="50"/>
      <c r="EG247" s="50"/>
      <c r="EH247" s="50"/>
      <c r="EI247" s="50"/>
      <c r="EJ247" s="50"/>
      <c r="EK247" s="50"/>
      <c r="EL247" s="50"/>
      <c r="EM247" s="50"/>
      <c r="EN247" s="50"/>
      <c r="EO247" s="50"/>
      <c r="EP247" s="50"/>
      <c r="EQ247" s="50"/>
      <c r="ER247" s="50"/>
      <c r="ES247" s="50"/>
      <c r="ET247" s="50"/>
      <c r="EU247" s="50"/>
      <c r="EV247" s="50"/>
      <c r="EW247" s="50"/>
      <c r="EX247" s="50"/>
      <c r="EY247" s="50"/>
      <c r="EZ247" s="50"/>
      <c r="FA247" s="50"/>
    </row>
    <row r="248" s="48" customFormat="true" ht="15.75" hidden="false" customHeight="false" outlineLevel="0" collapsed="false">
      <c r="A248" s="63"/>
      <c r="B248" s="64"/>
      <c r="F248" s="60"/>
      <c r="H248" s="49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  <c r="DW248" s="50"/>
      <c r="DX248" s="50"/>
      <c r="DY248" s="50"/>
      <c r="DZ248" s="50"/>
      <c r="EA248" s="50"/>
      <c r="EB248" s="50"/>
      <c r="EC248" s="50"/>
      <c r="ED248" s="50"/>
      <c r="EE248" s="50"/>
      <c r="EF248" s="50"/>
      <c r="EG248" s="50"/>
      <c r="EH248" s="50"/>
      <c r="EI248" s="50"/>
      <c r="EJ248" s="50"/>
      <c r="EK248" s="50"/>
      <c r="EL248" s="50"/>
      <c r="EM248" s="50"/>
      <c r="EN248" s="50"/>
      <c r="EO248" s="50"/>
      <c r="EP248" s="50"/>
      <c r="EQ248" s="50"/>
      <c r="ER248" s="50"/>
      <c r="ES248" s="50"/>
      <c r="ET248" s="50"/>
      <c r="EU248" s="50"/>
      <c r="EV248" s="50"/>
      <c r="EW248" s="50"/>
      <c r="EX248" s="50"/>
      <c r="EY248" s="50"/>
      <c r="EZ248" s="50"/>
      <c r="FA248" s="50"/>
    </row>
    <row r="249" s="48" customFormat="true" ht="15.75" hidden="false" customHeight="false" outlineLevel="0" collapsed="false">
      <c r="A249" s="63"/>
      <c r="B249" s="64"/>
      <c r="F249" s="60"/>
      <c r="H249" s="49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  <c r="DW249" s="50"/>
      <c r="DX249" s="50"/>
      <c r="DY249" s="50"/>
      <c r="DZ249" s="50"/>
      <c r="EA249" s="50"/>
      <c r="EB249" s="50"/>
      <c r="EC249" s="50"/>
      <c r="ED249" s="50"/>
      <c r="EE249" s="50"/>
      <c r="EF249" s="50"/>
      <c r="EG249" s="50"/>
      <c r="EH249" s="50"/>
      <c r="EI249" s="50"/>
      <c r="EJ249" s="50"/>
      <c r="EK249" s="50"/>
      <c r="EL249" s="50"/>
      <c r="EM249" s="50"/>
      <c r="EN249" s="50"/>
      <c r="EO249" s="50"/>
      <c r="EP249" s="50"/>
      <c r="EQ249" s="50"/>
      <c r="ER249" s="50"/>
      <c r="ES249" s="50"/>
      <c r="ET249" s="50"/>
      <c r="EU249" s="50"/>
      <c r="EV249" s="50"/>
      <c r="EW249" s="50"/>
      <c r="EX249" s="50"/>
      <c r="EY249" s="50"/>
      <c r="EZ249" s="50"/>
      <c r="FA249" s="50"/>
    </row>
    <row r="250" s="48" customFormat="true" ht="15.75" hidden="false" customHeight="false" outlineLevel="0" collapsed="false">
      <c r="A250" s="63"/>
      <c r="B250" s="64"/>
      <c r="F250" s="60"/>
      <c r="H250" s="49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  <c r="DW250" s="50"/>
      <c r="DX250" s="50"/>
      <c r="DY250" s="50"/>
      <c r="DZ250" s="50"/>
      <c r="EA250" s="50"/>
      <c r="EB250" s="50"/>
      <c r="EC250" s="50"/>
      <c r="ED250" s="50"/>
      <c r="EE250" s="50"/>
      <c r="EF250" s="50"/>
      <c r="EG250" s="50"/>
      <c r="EH250" s="50"/>
      <c r="EI250" s="50"/>
      <c r="EJ250" s="50"/>
      <c r="EK250" s="50"/>
      <c r="EL250" s="50"/>
      <c r="EM250" s="50"/>
      <c r="EN250" s="50"/>
      <c r="EO250" s="50"/>
      <c r="EP250" s="50"/>
      <c r="EQ250" s="50"/>
      <c r="ER250" s="50"/>
      <c r="ES250" s="50"/>
      <c r="ET250" s="50"/>
      <c r="EU250" s="50"/>
      <c r="EV250" s="50"/>
      <c r="EW250" s="50"/>
      <c r="EX250" s="50"/>
      <c r="EY250" s="50"/>
      <c r="EZ250" s="50"/>
      <c r="FA250" s="50"/>
    </row>
    <row r="251" s="48" customFormat="true" ht="15.75" hidden="false" customHeight="false" outlineLevel="0" collapsed="false">
      <c r="A251" s="63"/>
      <c r="B251" s="64"/>
      <c r="F251" s="60"/>
      <c r="H251" s="49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  <c r="DW251" s="50"/>
      <c r="DX251" s="50"/>
      <c r="DY251" s="50"/>
      <c r="DZ251" s="50"/>
      <c r="EA251" s="50"/>
      <c r="EB251" s="50"/>
      <c r="EC251" s="50"/>
      <c r="ED251" s="50"/>
      <c r="EE251" s="50"/>
      <c r="EF251" s="50"/>
      <c r="EG251" s="50"/>
      <c r="EH251" s="50"/>
      <c r="EI251" s="50"/>
      <c r="EJ251" s="50"/>
      <c r="EK251" s="50"/>
      <c r="EL251" s="50"/>
      <c r="EM251" s="50"/>
      <c r="EN251" s="50"/>
      <c r="EO251" s="50"/>
      <c r="EP251" s="50"/>
      <c r="EQ251" s="50"/>
      <c r="ER251" s="50"/>
      <c r="ES251" s="50"/>
      <c r="ET251" s="50"/>
      <c r="EU251" s="50"/>
      <c r="EV251" s="50"/>
      <c r="EW251" s="50"/>
      <c r="EX251" s="50"/>
      <c r="EY251" s="50"/>
      <c r="EZ251" s="50"/>
      <c r="FA251" s="50"/>
    </row>
    <row r="252" s="48" customFormat="true" ht="15.75" hidden="false" customHeight="false" outlineLevel="0" collapsed="false">
      <c r="A252" s="63"/>
      <c r="B252" s="64"/>
      <c r="F252" s="60"/>
      <c r="H252" s="49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</row>
    <row r="253" s="48" customFormat="true" ht="15.75" hidden="false" customHeight="false" outlineLevel="0" collapsed="false">
      <c r="A253" s="63"/>
      <c r="B253" s="64"/>
      <c r="F253" s="60"/>
      <c r="H253" s="49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  <c r="DW253" s="50"/>
      <c r="DX253" s="50"/>
      <c r="DY253" s="50"/>
      <c r="DZ253" s="50"/>
      <c r="EA253" s="50"/>
      <c r="EB253" s="50"/>
      <c r="EC253" s="50"/>
      <c r="ED253" s="50"/>
      <c r="EE253" s="50"/>
      <c r="EF253" s="50"/>
      <c r="EG253" s="50"/>
      <c r="EH253" s="50"/>
      <c r="EI253" s="50"/>
      <c r="EJ253" s="50"/>
      <c r="EK253" s="50"/>
      <c r="EL253" s="50"/>
      <c r="EM253" s="50"/>
      <c r="EN253" s="50"/>
      <c r="EO253" s="50"/>
      <c r="EP253" s="50"/>
      <c r="EQ253" s="50"/>
      <c r="ER253" s="50"/>
      <c r="ES253" s="50"/>
      <c r="ET253" s="50"/>
      <c r="EU253" s="50"/>
      <c r="EV253" s="50"/>
      <c r="EW253" s="50"/>
      <c r="EX253" s="50"/>
      <c r="EY253" s="50"/>
      <c r="EZ253" s="50"/>
      <c r="FA253" s="50"/>
    </row>
    <row r="254" s="48" customFormat="true" ht="15.75" hidden="false" customHeight="false" outlineLevel="0" collapsed="false">
      <c r="A254" s="63"/>
      <c r="B254" s="64"/>
      <c r="F254" s="60"/>
      <c r="H254" s="49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</row>
    <row r="255" s="48" customFormat="true" ht="15.75" hidden="false" customHeight="false" outlineLevel="0" collapsed="false">
      <c r="A255" s="63"/>
      <c r="B255" s="64"/>
      <c r="F255" s="60"/>
      <c r="H255" s="49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  <c r="DW255" s="50"/>
      <c r="DX255" s="50"/>
      <c r="DY255" s="50"/>
      <c r="DZ255" s="50"/>
      <c r="EA255" s="50"/>
      <c r="EB255" s="50"/>
      <c r="EC255" s="50"/>
      <c r="ED255" s="50"/>
      <c r="EE255" s="50"/>
      <c r="EF255" s="50"/>
      <c r="EG255" s="50"/>
      <c r="EH255" s="50"/>
      <c r="EI255" s="50"/>
      <c r="EJ255" s="50"/>
      <c r="EK255" s="50"/>
      <c r="EL255" s="50"/>
      <c r="EM255" s="50"/>
      <c r="EN255" s="50"/>
      <c r="EO255" s="50"/>
      <c r="EP255" s="50"/>
      <c r="EQ255" s="50"/>
      <c r="ER255" s="50"/>
      <c r="ES255" s="50"/>
      <c r="ET255" s="50"/>
      <c r="EU255" s="50"/>
      <c r="EV255" s="50"/>
      <c r="EW255" s="50"/>
      <c r="EX255" s="50"/>
      <c r="EY255" s="50"/>
      <c r="EZ255" s="50"/>
      <c r="FA255" s="50"/>
    </row>
    <row r="256" s="48" customFormat="true" ht="15.75" hidden="false" customHeight="false" outlineLevel="0" collapsed="false">
      <c r="A256" s="63"/>
      <c r="B256" s="64"/>
      <c r="F256" s="60"/>
      <c r="H256" s="49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  <c r="DW256" s="50"/>
      <c r="DX256" s="50"/>
      <c r="DY256" s="50"/>
      <c r="DZ256" s="50"/>
      <c r="EA256" s="50"/>
      <c r="EB256" s="50"/>
      <c r="EC256" s="50"/>
      <c r="ED256" s="50"/>
      <c r="EE256" s="50"/>
      <c r="EF256" s="50"/>
      <c r="EG256" s="50"/>
      <c r="EH256" s="50"/>
      <c r="EI256" s="50"/>
      <c r="EJ256" s="50"/>
      <c r="EK256" s="50"/>
      <c r="EL256" s="50"/>
      <c r="EM256" s="50"/>
      <c r="EN256" s="50"/>
      <c r="EO256" s="50"/>
      <c r="EP256" s="50"/>
      <c r="EQ256" s="50"/>
      <c r="ER256" s="50"/>
      <c r="ES256" s="50"/>
      <c r="ET256" s="50"/>
      <c r="EU256" s="50"/>
      <c r="EV256" s="50"/>
      <c r="EW256" s="50"/>
      <c r="EX256" s="50"/>
      <c r="EY256" s="50"/>
      <c r="EZ256" s="50"/>
      <c r="FA256" s="50"/>
    </row>
    <row r="257" s="48" customFormat="true" ht="15.75" hidden="false" customHeight="false" outlineLevel="0" collapsed="false">
      <c r="A257" s="63"/>
      <c r="B257" s="64"/>
      <c r="F257" s="60"/>
      <c r="H257" s="49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  <c r="DW257" s="50"/>
      <c r="DX257" s="50"/>
      <c r="DY257" s="50"/>
      <c r="DZ257" s="50"/>
      <c r="EA257" s="50"/>
      <c r="EB257" s="50"/>
      <c r="EC257" s="50"/>
      <c r="ED257" s="50"/>
      <c r="EE257" s="50"/>
      <c r="EF257" s="50"/>
      <c r="EG257" s="50"/>
      <c r="EH257" s="50"/>
      <c r="EI257" s="50"/>
      <c r="EJ257" s="50"/>
      <c r="EK257" s="50"/>
      <c r="EL257" s="50"/>
      <c r="EM257" s="50"/>
      <c r="EN257" s="50"/>
      <c r="EO257" s="50"/>
      <c r="EP257" s="50"/>
      <c r="EQ257" s="50"/>
      <c r="ER257" s="50"/>
      <c r="ES257" s="50"/>
      <c r="ET257" s="50"/>
      <c r="EU257" s="50"/>
      <c r="EV257" s="50"/>
      <c r="EW257" s="50"/>
      <c r="EX257" s="50"/>
      <c r="EY257" s="50"/>
      <c r="EZ257" s="50"/>
      <c r="FA257" s="50"/>
    </row>
    <row r="258" s="48" customFormat="true" ht="15.75" hidden="false" customHeight="false" outlineLevel="0" collapsed="false">
      <c r="A258" s="63"/>
      <c r="B258" s="64"/>
      <c r="F258" s="60"/>
      <c r="H258" s="49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  <c r="DW258" s="50"/>
      <c r="DX258" s="50"/>
      <c r="DY258" s="50"/>
      <c r="DZ258" s="50"/>
      <c r="EA258" s="50"/>
      <c r="EB258" s="50"/>
      <c r="EC258" s="50"/>
      <c r="ED258" s="50"/>
      <c r="EE258" s="50"/>
      <c r="EF258" s="50"/>
      <c r="EG258" s="50"/>
      <c r="EH258" s="50"/>
      <c r="EI258" s="50"/>
      <c r="EJ258" s="50"/>
      <c r="EK258" s="50"/>
      <c r="EL258" s="50"/>
      <c r="EM258" s="50"/>
      <c r="EN258" s="50"/>
      <c r="EO258" s="50"/>
      <c r="EP258" s="50"/>
      <c r="EQ258" s="50"/>
      <c r="ER258" s="50"/>
      <c r="ES258" s="50"/>
      <c r="ET258" s="50"/>
      <c r="EU258" s="50"/>
      <c r="EV258" s="50"/>
      <c r="EW258" s="50"/>
      <c r="EX258" s="50"/>
      <c r="EY258" s="50"/>
      <c r="EZ258" s="50"/>
      <c r="FA258" s="50"/>
    </row>
    <row r="259" s="48" customFormat="true" ht="15.75" hidden="false" customHeight="false" outlineLevel="0" collapsed="false">
      <c r="A259" s="63"/>
      <c r="B259" s="64"/>
      <c r="F259" s="60"/>
      <c r="H259" s="49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  <c r="DW259" s="50"/>
      <c r="DX259" s="50"/>
      <c r="DY259" s="50"/>
      <c r="DZ259" s="50"/>
      <c r="EA259" s="50"/>
      <c r="EB259" s="50"/>
      <c r="EC259" s="50"/>
      <c r="ED259" s="50"/>
      <c r="EE259" s="50"/>
      <c r="EF259" s="50"/>
      <c r="EG259" s="50"/>
      <c r="EH259" s="50"/>
      <c r="EI259" s="50"/>
      <c r="EJ259" s="50"/>
      <c r="EK259" s="50"/>
      <c r="EL259" s="50"/>
      <c r="EM259" s="50"/>
      <c r="EN259" s="50"/>
      <c r="EO259" s="50"/>
      <c r="EP259" s="50"/>
      <c r="EQ259" s="50"/>
      <c r="ER259" s="50"/>
      <c r="ES259" s="50"/>
      <c r="ET259" s="50"/>
      <c r="EU259" s="50"/>
      <c r="EV259" s="50"/>
      <c r="EW259" s="50"/>
      <c r="EX259" s="50"/>
      <c r="EY259" s="50"/>
      <c r="EZ259" s="50"/>
      <c r="FA259" s="50"/>
    </row>
    <row r="260" s="48" customFormat="true" ht="15.75" hidden="false" customHeight="false" outlineLevel="0" collapsed="false">
      <c r="A260" s="63"/>
      <c r="B260" s="64"/>
      <c r="F260" s="60"/>
      <c r="H260" s="49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  <c r="DW260" s="50"/>
      <c r="DX260" s="50"/>
      <c r="DY260" s="50"/>
      <c r="DZ260" s="50"/>
      <c r="EA260" s="50"/>
      <c r="EB260" s="50"/>
      <c r="EC260" s="50"/>
      <c r="ED260" s="50"/>
      <c r="EE260" s="50"/>
      <c r="EF260" s="50"/>
      <c r="EG260" s="50"/>
      <c r="EH260" s="50"/>
      <c r="EI260" s="50"/>
      <c r="EJ260" s="50"/>
      <c r="EK260" s="50"/>
      <c r="EL260" s="50"/>
      <c r="EM260" s="50"/>
      <c r="EN260" s="50"/>
      <c r="EO260" s="50"/>
      <c r="EP260" s="50"/>
      <c r="EQ260" s="50"/>
      <c r="ER260" s="50"/>
      <c r="ES260" s="50"/>
      <c r="ET260" s="50"/>
      <c r="EU260" s="50"/>
      <c r="EV260" s="50"/>
      <c r="EW260" s="50"/>
      <c r="EX260" s="50"/>
      <c r="EY260" s="50"/>
      <c r="EZ260" s="50"/>
      <c r="FA260" s="50"/>
    </row>
    <row r="261" s="48" customFormat="true" ht="15.75" hidden="false" customHeight="false" outlineLevel="0" collapsed="false">
      <c r="A261" s="63"/>
      <c r="B261" s="64"/>
      <c r="F261" s="60"/>
      <c r="H261" s="49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  <c r="DW261" s="50"/>
      <c r="DX261" s="50"/>
      <c r="DY261" s="50"/>
      <c r="DZ261" s="50"/>
      <c r="EA261" s="50"/>
      <c r="EB261" s="50"/>
      <c r="EC261" s="50"/>
      <c r="ED261" s="50"/>
      <c r="EE261" s="50"/>
      <c r="EF261" s="50"/>
      <c r="EG261" s="50"/>
      <c r="EH261" s="50"/>
      <c r="EI261" s="50"/>
      <c r="EJ261" s="50"/>
      <c r="EK261" s="50"/>
      <c r="EL261" s="50"/>
      <c r="EM261" s="50"/>
      <c r="EN261" s="50"/>
      <c r="EO261" s="50"/>
      <c r="EP261" s="50"/>
      <c r="EQ261" s="50"/>
      <c r="ER261" s="50"/>
      <c r="ES261" s="50"/>
      <c r="ET261" s="50"/>
      <c r="EU261" s="50"/>
      <c r="EV261" s="50"/>
      <c r="EW261" s="50"/>
      <c r="EX261" s="50"/>
      <c r="EY261" s="50"/>
      <c r="EZ261" s="50"/>
      <c r="FA261" s="50"/>
    </row>
    <row r="262" s="48" customFormat="true" ht="15.75" hidden="false" customHeight="false" outlineLevel="0" collapsed="false">
      <c r="A262" s="63"/>
      <c r="B262" s="64"/>
      <c r="F262" s="60"/>
      <c r="H262" s="49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  <c r="DW262" s="50"/>
      <c r="DX262" s="50"/>
      <c r="DY262" s="50"/>
      <c r="DZ262" s="50"/>
      <c r="EA262" s="50"/>
      <c r="EB262" s="50"/>
      <c r="EC262" s="50"/>
      <c r="ED262" s="50"/>
      <c r="EE262" s="50"/>
      <c r="EF262" s="50"/>
      <c r="EG262" s="50"/>
      <c r="EH262" s="50"/>
      <c r="EI262" s="50"/>
      <c r="EJ262" s="50"/>
      <c r="EK262" s="50"/>
      <c r="EL262" s="50"/>
      <c r="EM262" s="50"/>
      <c r="EN262" s="50"/>
      <c r="EO262" s="50"/>
      <c r="EP262" s="50"/>
      <c r="EQ262" s="50"/>
      <c r="ER262" s="50"/>
      <c r="ES262" s="50"/>
      <c r="ET262" s="50"/>
      <c r="EU262" s="50"/>
      <c r="EV262" s="50"/>
      <c r="EW262" s="50"/>
      <c r="EX262" s="50"/>
      <c r="EY262" s="50"/>
      <c r="EZ262" s="50"/>
      <c r="FA262" s="50"/>
    </row>
    <row r="263" s="48" customFormat="true" ht="15.75" hidden="false" customHeight="false" outlineLevel="0" collapsed="false">
      <c r="A263" s="63"/>
      <c r="B263" s="64"/>
      <c r="F263" s="60"/>
      <c r="H263" s="49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  <c r="DW263" s="50"/>
      <c r="DX263" s="50"/>
      <c r="DY263" s="50"/>
      <c r="DZ263" s="50"/>
      <c r="EA263" s="50"/>
      <c r="EB263" s="50"/>
      <c r="EC263" s="50"/>
      <c r="ED263" s="50"/>
      <c r="EE263" s="50"/>
      <c r="EF263" s="50"/>
      <c r="EG263" s="50"/>
      <c r="EH263" s="50"/>
      <c r="EI263" s="50"/>
      <c r="EJ263" s="50"/>
      <c r="EK263" s="50"/>
      <c r="EL263" s="50"/>
      <c r="EM263" s="50"/>
      <c r="EN263" s="50"/>
      <c r="EO263" s="50"/>
      <c r="EP263" s="50"/>
      <c r="EQ263" s="50"/>
      <c r="ER263" s="50"/>
      <c r="ES263" s="50"/>
      <c r="ET263" s="50"/>
      <c r="EU263" s="50"/>
      <c r="EV263" s="50"/>
      <c r="EW263" s="50"/>
      <c r="EX263" s="50"/>
      <c r="EY263" s="50"/>
      <c r="EZ263" s="50"/>
      <c r="FA263" s="50"/>
    </row>
    <row r="264" s="48" customFormat="true" ht="15.75" hidden="false" customHeight="false" outlineLevel="0" collapsed="false">
      <c r="A264" s="63"/>
      <c r="B264" s="64"/>
      <c r="F264" s="60"/>
      <c r="H264" s="49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  <c r="DW264" s="50"/>
      <c r="DX264" s="50"/>
      <c r="DY264" s="50"/>
      <c r="DZ264" s="50"/>
      <c r="EA264" s="50"/>
      <c r="EB264" s="50"/>
      <c r="EC264" s="50"/>
      <c r="ED264" s="50"/>
      <c r="EE264" s="50"/>
      <c r="EF264" s="50"/>
      <c r="EG264" s="50"/>
      <c r="EH264" s="50"/>
      <c r="EI264" s="50"/>
      <c r="EJ264" s="50"/>
      <c r="EK264" s="50"/>
      <c r="EL264" s="50"/>
      <c r="EM264" s="50"/>
      <c r="EN264" s="50"/>
      <c r="EO264" s="50"/>
      <c r="EP264" s="50"/>
      <c r="EQ264" s="50"/>
      <c r="ER264" s="50"/>
      <c r="ES264" s="50"/>
      <c r="ET264" s="50"/>
      <c r="EU264" s="50"/>
      <c r="EV264" s="50"/>
      <c r="EW264" s="50"/>
      <c r="EX264" s="50"/>
      <c r="EY264" s="50"/>
      <c r="EZ264" s="50"/>
      <c r="FA264" s="50"/>
    </row>
    <row r="265" s="48" customFormat="true" ht="15.75" hidden="false" customHeight="false" outlineLevel="0" collapsed="false">
      <c r="A265" s="63"/>
      <c r="B265" s="64"/>
      <c r="F265" s="60"/>
      <c r="H265" s="49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  <c r="DW265" s="50"/>
      <c r="DX265" s="50"/>
      <c r="DY265" s="50"/>
      <c r="DZ265" s="50"/>
      <c r="EA265" s="50"/>
      <c r="EB265" s="50"/>
      <c r="EC265" s="50"/>
      <c r="ED265" s="50"/>
      <c r="EE265" s="50"/>
      <c r="EF265" s="50"/>
      <c r="EG265" s="50"/>
      <c r="EH265" s="50"/>
      <c r="EI265" s="50"/>
      <c r="EJ265" s="50"/>
      <c r="EK265" s="50"/>
      <c r="EL265" s="50"/>
      <c r="EM265" s="50"/>
      <c r="EN265" s="50"/>
      <c r="EO265" s="50"/>
      <c r="EP265" s="50"/>
      <c r="EQ265" s="50"/>
      <c r="ER265" s="50"/>
      <c r="ES265" s="50"/>
      <c r="ET265" s="50"/>
      <c r="EU265" s="50"/>
      <c r="EV265" s="50"/>
      <c r="EW265" s="50"/>
      <c r="EX265" s="50"/>
      <c r="EY265" s="50"/>
      <c r="EZ265" s="50"/>
      <c r="FA265" s="50"/>
    </row>
    <row r="266" s="48" customFormat="true" ht="15.75" hidden="false" customHeight="false" outlineLevel="0" collapsed="false">
      <c r="A266" s="63"/>
      <c r="B266" s="64"/>
      <c r="F266" s="60"/>
      <c r="H266" s="49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  <c r="DW266" s="50"/>
      <c r="DX266" s="50"/>
      <c r="DY266" s="50"/>
      <c r="DZ266" s="50"/>
      <c r="EA266" s="50"/>
      <c r="EB266" s="50"/>
      <c r="EC266" s="50"/>
      <c r="ED266" s="50"/>
      <c r="EE266" s="50"/>
      <c r="EF266" s="50"/>
      <c r="EG266" s="50"/>
      <c r="EH266" s="50"/>
      <c r="EI266" s="50"/>
      <c r="EJ266" s="50"/>
      <c r="EK266" s="50"/>
      <c r="EL266" s="50"/>
      <c r="EM266" s="50"/>
      <c r="EN266" s="50"/>
      <c r="EO266" s="50"/>
      <c r="EP266" s="50"/>
      <c r="EQ266" s="50"/>
      <c r="ER266" s="50"/>
      <c r="ES266" s="50"/>
      <c r="ET266" s="50"/>
      <c r="EU266" s="50"/>
      <c r="EV266" s="50"/>
      <c r="EW266" s="50"/>
      <c r="EX266" s="50"/>
      <c r="EY266" s="50"/>
      <c r="EZ266" s="50"/>
      <c r="FA266" s="50"/>
    </row>
    <row r="267" s="48" customFormat="true" ht="15.75" hidden="false" customHeight="false" outlineLevel="0" collapsed="false">
      <c r="A267" s="63"/>
      <c r="B267" s="64"/>
      <c r="F267" s="60"/>
      <c r="H267" s="49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  <c r="DW267" s="50"/>
      <c r="DX267" s="50"/>
      <c r="DY267" s="50"/>
      <c r="DZ267" s="50"/>
      <c r="EA267" s="50"/>
      <c r="EB267" s="50"/>
      <c r="EC267" s="50"/>
      <c r="ED267" s="50"/>
      <c r="EE267" s="50"/>
      <c r="EF267" s="50"/>
      <c r="EG267" s="50"/>
      <c r="EH267" s="50"/>
      <c r="EI267" s="50"/>
      <c r="EJ267" s="50"/>
      <c r="EK267" s="50"/>
      <c r="EL267" s="50"/>
      <c r="EM267" s="50"/>
      <c r="EN267" s="50"/>
      <c r="EO267" s="50"/>
      <c r="EP267" s="50"/>
      <c r="EQ267" s="50"/>
      <c r="ER267" s="50"/>
      <c r="ES267" s="50"/>
      <c r="ET267" s="50"/>
      <c r="EU267" s="50"/>
      <c r="EV267" s="50"/>
      <c r="EW267" s="50"/>
      <c r="EX267" s="50"/>
      <c r="EY267" s="50"/>
      <c r="EZ267" s="50"/>
      <c r="FA267" s="50"/>
    </row>
    <row r="268" s="48" customFormat="true" ht="15.75" hidden="false" customHeight="false" outlineLevel="0" collapsed="false">
      <c r="A268" s="63"/>
      <c r="B268" s="64"/>
      <c r="F268" s="60"/>
      <c r="H268" s="49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  <c r="DW268" s="50"/>
      <c r="DX268" s="50"/>
      <c r="DY268" s="50"/>
      <c r="DZ268" s="50"/>
      <c r="EA268" s="50"/>
      <c r="EB268" s="50"/>
      <c r="EC268" s="50"/>
      <c r="ED268" s="50"/>
      <c r="EE268" s="50"/>
      <c r="EF268" s="50"/>
      <c r="EG268" s="50"/>
      <c r="EH268" s="50"/>
      <c r="EI268" s="50"/>
      <c r="EJ268" s="50"/>
      <c r="EK268" s="50"/>
      <c r="EL268" s="50"/>
      <c r="EM268" s="50"/>
      <c r="EN268" s="50"/>
      <c r="EO268" s="50"/>
      <c r="EP268" s="50"/>
      <c r="EQ268" s="50"/>
      <c r="ER268" s="50"/>
      <c r="ES268" s="50"/>
      <c r="ET268" s="50"/>
      <c r="EU268" s="50"/>
      <c r="EV268" s="50"/>
      <c r="EW268" s="50"/>
      <c r="EX268" s="50"/>
      <c r="EY268" s="50"/>
      <c r="EZ268" s="50"/>
      <c r="FA268" s="50"/>
    </row>
    <row r="269" s="48" customFormat="true" ht="15.75" hidden="false" customHeight="false" outlineLevel="0" collapsed="false">
      <c r="A269" s="63"/>
      <c r="B269" s="64"/>
      <c r="F269" s="60"/>
      <c r="H269" s="49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  <c r="DW269" s="50"/>
      <c r="DX269" s="50"/>
      <c r="DY269" s="50"/>
      <c r="DZ269" s="50"/>
      <c r="EA269" s="50"/>
      <c r="EB269" s="50"/>
      <c r="EC269" s="50"/>
      <c r="ED269" s="50"/>
      <c r="EE269" s="50"/>
      <c r="EF269" s="50"/>
      <c r="EG269" s="50"/>
      <c r="EH269" s="50"/>
      <c r="EI269" s="50"/>
      <c r="EJ269" s="50"/>
      <c r="EK269" s="50"/>
      <c r="EL269" s="50"/>
      <c r="EM269" s="50"/>
      <c r="EN269" s="50"/>
      <c r="EO269" s="50"/>
      <c r="EP269" s="50"/>
      <c r="EQ269" s="50"/>
      <c r="ER269" s="50"/>
      <c r="ES269" s="50"/>
      <c r="ET269" s="50"/>
      <c r="EU269" s="50"/>
      <c r="EV269" s="50"/>
      <c r="EW269" s="50"/>
      <c r="EX269" s="50"/>
      <c r="EY269" s="50"/>
      <c r="EZ269" s="50"/>
      <c r="FA269" s="50"/>
    </row>
    <row r="270" s="48" customFormat="true" ht="15.75" hidden="false" customHeight="false" outlineLevel="0" collapsed="false">
      <c r="A270" s="63"/>
      <c r="B270" s="64"/>
      <c r="F270" s="60"/>
      <c r="H270" s="49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  <c r="DW270" s="50"/>
      <c r="DX270" s="50"/>
      <c r="DY270" s="50"/>
      <c r="DZ270" s="50"/>
      <c r="EA270" s="50"/>
      <c r="EB270" s="50"/>
      <c r="EC270" s="50"/>
      <c r="ED270" s="50"/>
      <c r="EE270" s="50"/>
      <c r="EF270" s="50"/>
      <c r="EG270" s="50"/>
      <c r="EH270" s="50"/>
      <c r="EI270" s="50"/>
      <c r="EJ270" s="50"/>
      <c r="EK270" s="50"/>
      <c r="EL270" s="50"/>
      <c r="EM270" s="50"/>
      <c r="EN270" s="50"/>
      <c r="EO270" s="50"/>
      <c r="EP270" s="50"/>
      <c r="EQ270" s="50"/>
      <c r="ER270" s="50"/>
      <c r="ES270" s="50"/>
      <c r="ET270" s="50"/>
      <c r="EU270" s="50"/>
      <c r="EV270" s="50"/>
      <c r="EW270" s="50"/>
      <c r="EX270" s="50"/>
      <c r="EY270" s="50"/>
      <c r="EZ270" s="50"/>
      <c r="FA270" s="50"/>
    </row>
    <row r="271" s="48" customFormat="true" ht="15.75" hidden="false" customHeight="false" outlineLevel="0" collapsed="false">
      <c r="A271" s="63"/>
      <c r="B271" s="64"/>
      <c r="F271" s="60"/>
      <c r="H271" s="49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  <c r="DW271" s="50"/>
      <c r="DX271" s="50"/>
      <c r="DY271" s="50"/>
      <c r="DZ271" s="50"/>
      <c r="EA271" s="50"/>
      <c r="EB271" s="50"/>
      <c r="EC271" s="50"/>
      <c r="ED271" s="50"/>
      <c r="EE271" s="50"/>
      <c r="EF271" s="50"/>
      <c r="EG271" s="50"/>
      <c r="EH271" s="50"/>
      <c r="EI271" s="50"/>
      <c r="EJ271" s="50"/>
      <c r="EK271" s="50"/>
      <c r="EL271" s="50"/>
      <c r="EM271" s="50"/>
      <c r="EN271" s="50"/>
      <c r="EO271" s="50"/>
      <c r="EP271" s="50"/>
      <c r="EQ271" s="50"/>
      <c r="ER271" s="50"/>
      <c r="ES271" s="50"/>
      <c r="ET271" s="50"/>
      <c r="EU271" s="50"/>
      <c r="EV271" s="50"/>
      <c r="EW271" s="50"/>
      <c r="EX271" s="50"/>
      <c r="EY271" s="50"/>
      <c r="EZ271" s="50"/>
      <c r="FA271" s="50"/>
    </row>
    <row r="272" s="48" customFormat="true" ht="15.75" hidden="false" customHeight="false" outlineLevel="0" collapsed="false">
      <c r="A272" s="63"/>
      <c r="B272" s="64"/>
      <c r="F272" s="60"/>
      <c r="H272" s="49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  <c r="DW272" s="50"/>
      <c r="DX272" s="50"/>
      <c r="DY272" s="50"/>
      <c r="DZ272" s="50"/>
      <c r="EA272" s="50"/>
      <c r="EB272" s="50"/>
      <c r="EC272" s="50"/>
      <c r="ED272" s="50"/>
      <c r="EE272" s="50"/>
      <c r="EF272" s="50"/>
      <c r="EG272" s="50"/>
      <c r="EH272" s="50"/>
      <c r="EI272" s="50"/>
      <c r="EJ272" s="50"/>
      <c r="EK272" s="50"/>
      <c r="EL272" s="50"/>
      <c r="EM272" s="50"/>
      <c r="EN272" s="50"/>
      <c r="EO272" s="50"/>
      <c r="EP272" s="50"/>
      <c r="EQ272" s="50"/>
      <c r="ER272" s="50"/>
      <c r="ES272" s="50"/>
      <c r="ET272" s="50"/>
      <c r="EU272" s="50"/>
      <c r="EV272" s="50"/>
      <c r="EW272" s="50"/>
      <c r="EX272" s="50"/>
      <c r="EY272" s="50"/>
      <c r="EZ272" s="50"/>
      <c r="FA272" s="50"/>
    </row>
    <row r="273" s="48" customFormat="true" ht="15.75" hidden="false" customHeight="false" outlineLevel="0" collapsed="false">
      <c r="A273" s="63"/>
      <c r="B273" s="64"/>
      <c r="F273" s="60"/>
      <c r="H273" s="49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  <c r="DW273" s="50"/>
      <c r="DX273" s="50"/>
      <c r="DY273" s="50"/>
      <c r="DZ273" s="50"/>
      <c r="EA273" s="50"/>
      <c r="EB273" s="50"/>
      <c r="EC273" s="50"/>
      <c r="ED273" s="50"/>
      <c r="EE273" s="50"/>
      <c r="EF273" s="50"/>
      <c r="EG273" s="50"/>
      <c r="EH273" s="50"/>
      <c r="EI273" s="50"/>
      <c r="EJ273" s="50"/>
      <c r="EK273" s="50"/>
      <c r="EL273" s="50"/>
      <c r="EM273" s="50"/>
      <c r="EN273" s="50"/>
      <c r="EO273" s="50"/>
      <c r="EP273" s="50"/>
      <c r="EQ273" s="50"/>
      <c r="ER273" s="50"/>
      <c r="ES273" s="50"/>
      <c r="ET273" s="50"/>
      <c r="EU273" s="50"/>
      <c r="EV273" s="50"/>
      <c r="EW273" s="50"/>
      <c r="EX273" s="50"/>
      <c r="EY273" s="50"/>
      <c r="EZ273" s="50"/>
      <c r="FA273" s="50"/>
    </row>
    <row r="274" s="48" customFormat="true" ht="15.75" hidden="false" customHeight="false" outlineLevel="0" collapsed="false">
      <c r="A274" s="63"/>
      <c r="B274" s="64"/>
      <c r="F274" s="60"/>
      <c r="H274" s="49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  <c r="DW274" s="50"/>
      <c r="DX274" s="50"/>
      <c r="DY274" s="50"/>
      <c r="DZ274" s="50"/>
      <c r="EA274" s="50"/>
      <c r="EB274" s="50"/>
      <c r="EC274" s="50"/>
      <c r="ED274" s="50"/>
      <c r="EE274" s="50"/>
      <c r="EF274" s="50"/>
      <c r="EG274" s="50"/>
      <c r="EH274" s="50"/>
      <c r="EI274" s="50"/>
      <c r="EJ274" s="50"/>
      <c r="EK274" s="50"/>
      <c r="EL274" s="50"/>
      <c r="EM274" s="50"/>
      <c r="EN274" s="50"/>
      <c r="EO274" s="50"/>
      <c r="EP274" s="50"/>
      <c r="EQ274" s="50"/>
      <c r="ER274" s="50"/>
      <c r="ES274" s="50"/>
      <c r="ET274" s="50"/>
      <c r="EU274" s="50"/>
      <c r="EV274" s="50"/>
      <c r="EW274" s="50"/>
      <c r="EX274" s="50"/>
      <c r="EY274" s="50"/>
      <c r="EZ274" s="50"/>
      <c r="FA274" s="50"/>
    </row>
    <row r="275" s="48" customFormat="true" ht="15.75" hidden="false" customHeight="false" outlineLevel="0" collapsed="false">
      <c r="A275" s="63"/>
      <c r="B275" s="64"/>
      <c r="F275" s="60"/>
      <c r="H275" s="49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  <c r="DW275" s="50"/>
      <c r="DX275" s="50"/>
      <c r="DY275" s="50"/>
      <c r="DZ275" s="50"/>
      <c r="EA275" s="50"/>
      <c r="EB275" s="50"/>
      <c r="EC275" s="50"/>
      <c r="ED275" s="50"/>
      <c r="EE275" s="50"/>
      <c r="EF275" s="50"/>
      <c r="EG275" s="50"/>
      <c r="EH275" s="50"/>
      <c r="EI275" s="50"/>
      <c r="EJ275" s="50"/>
      <c r="EK275" s="50"/>
      <c r="EL275" s="50"/>
      <c r="EM275" s="50"/>
      <c r="EN275" s="50"/>
      <c r="EO275" s="50"/>
      <c r="EP275" s="50"/>
      <c r="EQ275" s="50"/>
      <c r="ER275" s="50"/>
      <c r="ES275" s="50"/>
      <c r="ET275" s="50"/>
      <c r="EU275" s="50"/>
      <c r="EV275" s="50"/>
      <c r="EW275" s="50"/>
      <c r="EX275" s="50"/>
      <c r="EY275" s="50"/>
      <c r="EZ275" s="50"/>
      <c r="FA275" s="50"/>
    </row>
    <row r="276" s="48" customFormat="true" ht="15.75" hidden="false" customHeight="false" outlineLevel="0" collapsed="false">
      <c r="A276" s="63"/>
      <c r="B276" s="64"/>
      <c r="F276" s="60"/>
      <c r="H276" s="49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  <c r="DW276" s="50"/>
      <c r="DX276" s="50"/>
      <c r="DY276" s="50"/>
      <c r="DZ276" s="50"/>
      <c r="EA276" s="50"/>
      <c r="EB276" s="50"/>
      <c r="EC276" s="50"/>
      <c r="ED276" s="50"/>
      <c r="EE276" s="50"/>
      <c r="EF276" s="50"/>
      <c r="EG276" s="50"/>
      <c r="EH276" s="50"/>
      <c r="EI276" s="50"/>
      <c r="EJ276" s="50"/>
      <c r="EK276" s="50"/>
      <c r="EL276" s="50"/>
      <c r="EM276" s="50"/>
      <c r="EN276" s="50"/>
      <c r="EO276" s="50"/>
      <c r="EP276" s="50"/>
      <c r="EQ276" s="50"/>
      <c r="ER276" s="50"/>
      <c r="ES276" s="50"/>
      <c r="ET276" s="50"/>
      <c r="EU276" s="50"/>
      <c r="EV276" s="50"/>
      <c r="EW276" s="50"/>
      <c r="EX276" s="50"/>
      <c r="EY276" s="50"/>
      <c r="EZ276" s="50"/>
      <c r="FA276" s="50"/>
    </row>
    <row r="277" s="48" customFormat="true" ht="15.75" hidden="false" customHeight="false" outlineLevel="0" collapsed="false">
      <c r="A277" s="63"/>
      <c r="B277" s="64"/>
      <c r="F277" s="60"/>
      <c r="H277" s="49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  <c r="DW277" s="50"/>
      <c r="DX277" s="50"/>
      <c r="DY277" s="50"/>
      <c r="DZ277" s="50"/>
      <c r="EA277" s="50"/>
      <c r="EB277" s="50"/>
      <c r="EC277" s="50"/>
      <c r="ED277" s="50"/>
      <c r="EE277" s="50"/>
      <c r="EF277" s="50"/>
      <c r="EG277" s="50"/>
      <c r="EH277" s="50"/>
      <c r="EI277" s="50"/>
      <c r="EJ277" s="50"/>
      <c r="EK277" s="50"/>
      <c r="EL277" s="50"/>
      <c r="EM277" s="50"/>
      <c r="EN277" s="50"/>
      <c r="EO277" s="50"/>
      <c r="EP277" s="50"/>
      <c r="EQ277" s="50"/>
      <c r="ER277" s="50"/>
      <c r="ES277" s="50"/>
      <c r="ET277" s="50"/>
      <c r="EU277" s="50"/>
      <c r="EV277" s="50"/>
      <c r="EW277" s="50"/>
      <c r="EX277" s="50"/>
      <c r="EY277" s="50"/>
      <c r="EZ277" s="50"/>
      <c r="FA277" s="50"/>
    </row>
    <row r="278" s="48" customFormat="true" ht="15.75" hidden="false" customHeight="false" outlineLevel="0" collapsed="false">
      <c r="A278" s="63"/>
      <c r="B278" s="64"/>
      <c r="F278" s="60"/>
      <c r="H278" s="49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  <c r="DW278" s="50"/>
      <c r="DX278" s="50"/>
      <c r="DY278" s="50"/>
      <c r="DZ278" s="50"/>
      <c r="EA278" s="50"/>
      <c r="EB278" s="50"/>
      <c r="EC278" s="50"/>
      <c r="ED278" s="50"/>
      <c r="EE278" s="50"/>
      <c r="EF278" s="50"/>
      <c r="EG278" s="50"/>
      <c r="EH278" s="50"/>
      <c r="EI278" s="50"/>
      <c r="EJ278" s="50"/>
      <c r="EK278" s="50"/>
      <c r="EL278" s="50"/>
      <c r="EM278" s="50"/>
      <c r="EN278" s="50"/>
      <c r="EO278" s="50"/>
      <c r="EP278" s="50"/>
      <c r="EQ278" s="50"/>
      <c r="ER278" s="50"/>
      <c r="ES278" s="50"/>
      <c r="ET278" s="50"/>
      <c r="EU278" s="50"/>
      <c r="EV278" s="50"/>
      <c r="EW278" s="50"/>
      <c r="EX278" s="50"/>
      <c r="EY278" s="50"/>
      <c r="EZ278" s="50"/>
      <c r="FA278" s="50"/>
    </row>
    <row r="279" s="48" customFormat="true" ht="15.75" hidden="false" customHeight="false" outlineLevel="0" collapsed="false">
      <c r="A279" s="63"/>
      <c r="B279" s="64"/>
      <c r="F279" s="60"/>
      <c r="H279" s="49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</row>
    <row r="280" s="48" customFormat="true" ht="15.75" hidden="false" customHeight="false" outlineLevel="0" collapsed="false">
      <c r="A280" s="63"/>
      <c r="B280" s="64"/>
      <c r="F280" s="60"/>
      <c r="H280" s="49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0"/>
      <c r="EG280" s="50"/>
      <c r="EH280" s="50"/>
      <c r="EI280" s="50"/>
      <c r="EJ280" s="50"/>
      <c r="EK280" s="50"/>
      <c r="EL280" s="50"/>
      <c r="EM280" s="50"/>
      <c r="EN280" s="50"/>
      <c r="EO280" s="50"/>
      <c r="EP280" s="50"/>
      <c r="EQ280" s="50"/>
      <c r="ER280" s="50"/>
      <c r="ES280" s="50"/>
      <c r="ET280" s="50"/>
      <c r="EU280" s="50"/>
      <c r="EV280" s="50"/>
      <c r="EW280" s="50"/>
      <c r="EX280" s="50"/>
      <c r="EY280" s="50"/>
      <c r="EZ280" s="50"/>
      <c r="FA280" s="50"/>
    </row>
    <row r="281" s="48" customFormat="true" ht="15.75" hidden="false" customHeight="false" outlineLevel="0" collapsed="false">
      <c r="A281" s="63"/>
      <c r="B281" s="64"/>
      <c r="F281" s="60"/>
      <c r="H281" s="49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</row>
    <row r="282" s="48" customFormat="true" ht="15.75" hidden="false" customHeight="false" outlineLevel="0" collapsed="false">
      <c r="A282" s="63"/>
      <c r="B282" s="64"/>
      <c r="F282" s="60"/>
      <c r="H282" s="49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0"/>
      <c r="EG282" s="50"/>
      <c r="EH282" s="50"/>
      <c r="EI282" s="50"/>
      <c r="EJ282" s="50"/>
      <c r="EK282" s="50"/>
      <c r="EL282" s="50"/>
      <c r="EM282" s="50"/>
      <c r="EN282" s="50"/>
      <c r="EO282" s="50"/>
      <c r="EP282" s="50"/>
      <c r="EQ282" s="50"/>
      <c r="ER282" s="50"/>
      <c r="ES282" s="50"/>
      <c r="ET282" s="50"/>
      <c r="EU282" s="50"/>
      <c r="EV282" s="50"/>
      <c r="EW282" s="50"/>
      <c r="EX282" s="50"/>
      <c r="EY282" s="50"/>
      <c r="EZ282" s="50"/>
      <c r="FA282" s="50"/>
    </row>
    <row r="283" s="48" customFormat="true" ht="15.75" hidden="false" customHeight="false" outlineLevel="0" collapsed="false">
      <c r="A283" s="63"/>
      <c r="B283" s="64"/>
      <c r="F283" s="60"/>
      <c r="H283" s="49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  <c r="DW283" s="50"/>
      <c r="DX283" s="50"/>
      <c r="DY283" s="50"/>
      <c r="DZ283" s="50"/>
      <c r="EA283" s="50"/>
      <c r="EB283" s="50"/>
      <c r="EC283" s="50"/>
      <c r="ED283" s="50"/>
      <c r="EE283" s="50"/>
      <c r="EF283" s="50"/>
      <c r="EG283" s="50"/>
      <c r="EH283" s="50"/>
      <c r="EI283" s="50"/>
      <c r="EJ283" s="50"/>
      <c r="EK283" s="50"/>
      <c r="EL283" s="50"/>
      <c r="EM283" s="50"/>
      <c r="EN283" s="50"/>
      <c r="EO283" s="50"/>
      <c r="EP283" s="50"/>
      <c r="EQ283" s="50"/>
      <c r="ER283" s="50"/>
      <c r="ES283" s="50"/>
      <c r="ET283" s="50"/>
      <c r="EU283" s="50"/>
      <c r="EV283" s="50"/>
      <c r="EW283" s="50"/>
      <c r="EX283" s="50"/>
      <c r="EY283" s="50"/>
      <c r="EZ283" s="50"/>
      <c r="FA283" s="50"/>
    </row>
    <row r="284" s="48" customFormat="true" ht="15.75" hidden="false" customHeight="false" outlineLevel="0" collapsed="false">
      <c r="A284" s="63"/>
      <c r="B284" s="64"/>
      <c r="F284" s="60"/>
      <c r="H284" s="49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  <c r="DW284" s="50"/>
      <c r="DX284" s="50"/>
      <c r="DY284" s="50"/>
      <c r="DZ284" s="50"/>
      <c r="EA284" s="50"/>
      <c r="EB284" s="50"/>
      <c r="EC284" s="50"/>
      <c r="ED284" s="50"/>
      <c r="EE284" s="50"/>
      <c r="EF284" s="50"/>
      <c r="EG284" s="50"/>
      <c r="EH284" s="50"/>
      <c r="EI284" s="50"/>
      <c r="EJ284" s="50"/>
      <c r="EK284" s="50"/>
      <c r="EL284" s="50"/>
      <c r="EM284" s="50"/>
      <c r="EN284" s="50"/>
      <c r="EO284" s="50"/>
      <c r="EP284" s="50"/>
      <c r="EQ284" s="50"/>
      <c r="ER284" s="50"/>
      <c r="ES284" s="50"/>
      <c r="ET284" s="50"/>
      <c r="EU284" s="50"/>
      <c r="EV284" s="50"/>
      <c r="EW284" s="50"/>
      <c r="EX284" s="50"/>
      <c r="EY284" s="50"/>
      <c r="EZ284" s="50"/>
      <c r="FA284" s="50"/>
    </row>
    <row r="285" s="48" customFormat="true" ht="15.75" hidden="false" customHeight="false" outlineLevel="0" collapsed="false">
      <c r="A285" s="63"/>
      <c r="B285" s="64"/>
      <c r="F285" s="60"/>
      <c r="H285" s="49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  <c r="DW285" s="50"/>
      <c r="DX285" s="50"/>
      <c r="DY285" s="50"/>
      <c r="DZ285" s="50"/>
      <c r="EA285" s="50"/>
      <c r="EB285" s="50"/>
      <c r="EC285" s="50"/>
      <c r="ED285" s="50"/>
      <c r="EE285" s="50"/>
      <c r="EF285" s="50"/>
      <c r="EG285" s="50"/>
      <c r="EH285" s="50"/>
      <c r="EI285" s="50"/>
      <c r="EJ285" s="50"/>
      <c r="EK285" s="50"/>
      <c r="EL285" s="50"/>
      <c r="EM285" s="50"/>
      <c r="EN285" s="50"/>
      <c r="EO285" s="50"/>
      <c r="EP285" s="50"/>
      <c r="EQ285" s="50"/>
      <c r="ER285" s="50"/>
      <c r="ES285" s="50"/>
      <c r="ET285" s="50"/>
      <c r="EU285" s="50"/>
      <c r="EV285" s="50"/>
      <c r="EW285" s="50"/>
      <c r="EX285" s="50"/>
      <c r="EY285" s="50"/>
      <c r="EZ285" s="50"/>
      <c r="FA285" s="50"/>
    </row>
    <row r="286" s="48" customFormat="true" ht="15.75" hidden="false" customHeight="false" outlineLevel="0" collapsed="false">
      <c r="A286" s="63"/>
      <c r="B286" s="64"/>
      <c r="F286" s="60"/>
      <c r="H286" s="49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  <c r="DW286" s="50"/>
      <c r="DX286" s="50"/>
      <c r="DY286" s="50"/>
      <c r="DZ286" s="50"/>
      <c r="EA286" s="50"/>
      <c r="EB286" s="50"/>
      <c r="EC286" s="50"/>
      <c r="ED286" s="50"/>
      <c r="EE286" s="50"/>
      <c r="EF286" s="50"/>
      <c r="EG286" s="50"/>
      <c r="EH286" s="50"/>
      <c r="EI286" s="50"/>
      <c r="EJ286" s="50"/>
      <c r="EK286" s="50"/>
      <c r="EL286" s="50"/>
      <c r="EM286" s="50"/>
      <c r="EN286" s="50"/>
      <c r="EO286" s="50"/>
      <c r="EP286" s="50"/>
      <c r="EQ286" s="50"/>
      <c r="ER286" s="50"/>
      <c r="ES286" s="50"/>
      <c r="ET286" s="50"/>
      <c r="EU286" s="50"/>
      <c r="EV286" s="50"/>
      <c r="EW286" s="50"/>
      <c r="EX286" s="50"/>
      <c r="EY286" s="50"/>
      <c r="EZ286" s="50"/>
      <c r="FA286" s="50"/>
    </row>
    <row r="287" s="48" customFormat="true" ht="15.75" hidden="false" customHeight="false" outlineLevel="0" collapsed="false">
      <c r="A287" s="63"/>
      <c r="B287" s="64"/>
      <c r="F287" s="60"/>
      <c r="H287" s="49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  <c r="DW287" s="50"/>
      <c r="DX287" s="50"/>
      <c r="DY287" s="50"/>
      <c r="DZ287" s="50"/>
      <c r="EA287" s="50"/>
      <c r="EB287" s="50"/>
      <c r="EC287" s="50"/>
      <c r="ED287" s="50"/>
      <c r="EE287" s="50"/>
      <c r="EF287" s="50"/>
      <c r="EG287" s="50"/>
      <c r="EH287" s="50"/>
      <c r="EI287" s="50"/>
      <c r="EJ287" s="50"/>
      <c r="EK287" s="50"/>
      <c r="EL287" s="50"/>
      <c r="EM287" s="50"/>
      <c r="EN287" s="50"/>
      <c r="EO287" s="50"/>
      <c r="EP287" s="50"/>
      <c r="EQ287" s="50"/>
      <c r="ER287" s="50"/>
      <c r="ES287" s="50"/>
      <c r="ET287" s="50"/>
      <c r="EU287" s="50"/>
      <c r="EV287" s="50"/>
      <c r="EW287" s="50"/>
      <c r="EX287" s="50"/>
      <c r="EY287" s="50"/>
      <c r="EZ287" s="50"/>
      <c r="FA287" s="50"/>
    </row>
    <row r="288" s="48" customFormat="true" ht="15.75" hidden="false" customHeight="false" outlineLevel="0" collapsed="false">
      <c r="A288" s="63"/>
      <c r="B288" s="64"/>
      <c r="F288" s="60"/>
      <c r="H288" s="49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  <c r="DW288" s="50"/>
      <c r="DX288" s="50"/>
      <c r="DY288" s="50"/>
      <c r="DZ288" s="50"/>
      <c r="EA288" s="50"/>
      <c r="EB288" s="50"/>
      <c r="EC288" s="50"/>
      <c r="ED288" s="50"/>
      <c r="EE288" s="50"/>
      <c r="EF288" s="50"/>
      <c r="EG288" s="50"/>
      <c r="EH288" s="50"/>
      <c r="EI288" s="50"/>
      <c r="EJ288" s="50"/>
      <c r="EK288" s="50"/>
      <c r="EL288" s="50"/>
      <c r="EM288" s="50"/>
      <c r="EN288" s="50"/>
      <c r="EO288" s="50"/>
      <c r="EP288" s="50"/>
      <c r="EQ288" s="50"/>
      <c r="ER288" s="50"/>
      <c r="ES288" s="50"/>
      <c r="ET288" s="50"/>
      <c r="EU288" s="50"/>
      <c r="EV288" s="50"/>
      <c r="EW288" s="50"/>
      <c r="EX288" s="50"/>
      <c r="EY288" s="50"/>
      <c r="EZ288" s="50"/>
      <c r="FA288" s="50"/>
    </row>
    <row r="289" s="48" customFormat="true" ht="15.75" hidden="false" customHeight="false" outlineLevel="0" collapsed="false">
      <c r="A289" s="63"/>
      <c r="B289" s="64"/>
      <c r="F289" s="60"/>
      <c r="H289" s="49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  <c r="DW289" s="50"/>
      <c r="DX289" s="50"/>
      <c r="DY289" s="50"/>
      <c r="DZ289" s="50"/>
      <c r="EA289" s="50"/>
      <c r="EB289" s="50"/>
      <c r="EC289" s="50"/>
      <c r="ED289" s="50"/>
      <c r="EE289" s="50"/>
      <c r="EF289" s="50"/>
      <c r="EG289" s="50"/>
      <c r="EH289" s="50"/>
      <c r="EI289" s="50"/>
      <c r="EJ289" s="50"/>
      <c r="EK289" s="50"/>
      <c r="EL289" s="50"/>
      <c r="EM289" s="50"/>
      <c r="EN289" s="50"/>
      <c r="EO289" s="50"/>
      <c r="EP289" s="50"/>
      <c r="EQ289" s="50"/>
      <c r="ER289" s="50"/>
      <c r="ES289" s="50"/>
      <c r="ET289" s="50"/>
      <c r="EU289" s="50"/>
      <c r="EV289" s="50"/>
      <c r="EW289" s="50"/>
      <c r="EX289" s="50"/>
      <c r="EY289" s="50"/>
      <c r="EZ289" s="50"/>
      <c r="FA289" s="50"/>
    </row>
    <row r="290" s="48" customFormat="true" ht="15.75" hidden="false" customHeight="false" outlineLevel="0" collapsed="false">
      <c r="A290" s="63"/>
      <c r="B290" s="64"/>
      <c r="F290" s="60"/>
      <c r="H290" s="49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  <c r="DW290" s="50"/>
      <c r="DX290" s="50"/>
      <c r="DY290" s="50"/>
      <c r="DZ290" s="50"/>
      <c r="EA290" s="50"/>
      <c r="EB290" s="50"/>
      <c r="EC290" s="50"/>
      <c r="ED290" s="50"/>
      <c r="EE290" s="50"/>
      <c r="EF290" s="50"/>
      <c r="EG290" s="50"/>
      <c r="EH290" s="50"/>
      <c r="EI290" s="50"/>
      <c r="EJ290" s="50"/>
      <c r="EK290" s="50"/>
      <c r="EL290" s="50"/>
      <c r="EM290" s="50"/>
      <c r="EN290" s="50"/>
      <c r="EO290" s="50"/>
      <c r="EP290" s="50"/>
      <c r="EQ290" s="50"/>
      <c r="ER290" s="50"/>
      <c r="ES290" s="50"/>
      <c r="ET290" s="50"/>
      <c r="EU290" s="50"/>
      <c r="EV290" s="50"/>
      <c r="EW290" s="50"/>
      <c r="EX290" s="50"/>
      <c r="EY290" s="50"/>
      <c r="EZ290" s="50"/>
      <c r="FA290" s="50"/>
    </row>
    <row r="291" s="48" customFormat="true" ht="15.75" hidden="false" customHeight="false" outlineLevel="0" collapsed="false">
      <c r="A291" s="63"/>
      <c r="B291" s="64"/>
      <c r="F291" s="60"/>
      <c r="H291" s="49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  <c r="DW291" s="50"/>
      <c r="DX291" s="50"/>
      <c r="DY291" s="50"/>
      <c r="DZ291" s="50"/>
      <c r="EA291" s="50"/>
      <c r="EB291" s="50"/>
      <c r="EC291" s="50"/>
      <c r="ED291" s="50"/>
      <c r="EE291" s="50"/>
      <c r="EF291" s="50"/>
      <c r="EG291" s="50"/>
      <c r="EH291" s="50"/>
      <c r="EI291" s="50"/>
      <c r="EJ291" s="50"/>
      <c r="EK291" s="50"/>
      <c r="EL291" s="50"/>
      <c r="EM291" s="50"/>
      <c r="EN291" s="50"/>
      <c r="EO291" s="50"/>
      <c r="EP291" s="50"/>
      <c r="EQ291" s="50"/>
      <c r="ER291" s="50"/>
      <c r="ES291" s="50"/>
      <c r="ET291" s="50"/>
      <c r="EU291" s="50"/>
      <c r="EV291" s="50"/>
      <c r="EW291" s="50"/>
      <c r="EX291" s="50"/>
      <c r="EY291" s="50"/>
      <c r="EZ291" s="50"/>
      <c r="FA291" s="50"/>
    </row>
    <row r="292" s="48" customFormat="true" ht="15.75" hidden="false" customHeight="false" outlineLevel="0" collapsed="false">
      <c r="A292" s="63"/>
      <c r="B292" s="64"/>
      <c r="F292" s="60"/>
      <c r="H292" s="49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  <c r="DW292" s="50"/>
      <c r="DX292" s="50"/>
      <c r="DY292" s="50"/>
      <c r="DZ292" s="50"/>
      <c r="EA292" s="50"/>
      <c r="EB292" s="50"/>
      <c r="EC292" s="50"/>
      <c r="ED292" s="50"/>
      <c r="EE292" s="50"/>
      <c r="EF292" s="50"/>
      <c r="EG292" s="50"/>
      <c r="EH292" s="50"/>
      <c r="EI292" s="50"/>
      <c r="EJ292" s="50"/>
      <c r="EK292" s="50"/>
      <c r="EL292" s="50"/>
      <c r="EM292" s="50"/>
      <c r="EN292" s="50"/>
      <c r="EO292" s="50"/>
      <c r="EP292" s="50"/>
      <c r="EQ292" s="50"/>
      <c r="ER292" s="50"/>
      <c r="ES292" s="50"/>
      <c r="ET292" s="50"/>
      <c r="EU292" s="50"/>
      <c r="EV292" s="50"/>
      <c r="EW292" s="50"/>
      <c r="EX292" s="50"/>
      <c r="EY292" s="50"/>
      <c r="EZ292" s="50"/>
      <c r="FA292" s="50"/>
    </row>
    <row r="293" s="48" customFormat="true" ht="15.75" hidden="false" customHeight="false" outlineLevel="0" collapsed="false">
      <c r="A293" s="63"/>
      <c r="B293" s="64"/>
      <c r="F293" s="60"/>
      <c r="H293" s="49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  <c r="DW293" s="50"/>
      <c r="DX293" s="50"/>
      <c r="DY293" s="50"/>
      <c r="DZ293" s="50"/>
      <c r="EA293" s="50"/>
      <c r="EB293" s="50"/>
      <c r="EC293" s="50"/>
      <c r="ED293" s="50"/>
      <c r="EE293" s="50"/>
      <c r="EF293" s="50"/>
      <c r="EG293" s="50"/>
      <c r="EH293" s="50"/>
      <c r="EI293" s="50"/>
      <c r="EJ293" s="50"/>
      <c r="EK293" s="50"/>
      <c r="EL293" s="50"/>
      <c r="EM293" s="50"/>
      <c r="EN293" s="50"/>
      <c r="EO293" s="50"/>
      <c r="EP293" s="50"/>
      <c r="EQ293" s="50"/>
      <c r="ER293" s="50"/>
      <c r="ES293" s="50"/>
      <c r="ET293" s="50"/>
      <c r="EU293" s="50"/>
      <c r="EV293" s="50"/>
      <c r="EW293" s="50"/>
      <c r="EX293" s="50"/>
      <c r="EY293" s="50"/>
      <c r="EZ293" s="50"/>
      <c r="FA293" s="50"/>
    </row>
    <row r="294" s="48" customFormat="true" ht="15.75" hidden="false" customHeight="false" outlineLevel="0" collapsed="false">
      <c r="A294" s="63"/>
      <c r="B294" s="64"/>
      <c r="F294" s="60"/>
      <c r="H294" s="49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  <c r="DW294" s="50"/>
      <c r="DX294" s="50"/>
      <c r="DY294" s="50"/>
      <c r="DZ294" s="50"/>
      <c r="EA294" s="50"/>
      <c r="EB294" s="50"/>
      <c r="EC294" s="50"/>
      <c r="ED294" s="50"/>
      <c r="EE294" s="50"/>
      <c r="EF294" s="50"/>
      <c r="EG294" s="50"/>
      <c r="EH294" s="50"/>
      <c r="EI294" s="50"/>
      <c r="EJ294" s="50"/>
      <c r="EK294" s="50"/>
      <c r="EL294" s="50"/>
      <c r="EM294" s="50"/>
      <c r="EN294" s="50"/>
      <c r="EO294" s="50"/>
      <c r="EP294" s="50"/>
      <c r="EQ294" s="50"/>
      <c r="ER294" s="50"/>
      <c r="ES294" s="50"/>
      <c r="ET294" s="50"/>
      <c r="EU294" s="50"/>
      <c r="EV294" s="50"/>
      <c r="EW294" s="50"/>
      <c r="EX294" s="50"/>
      <c r="EY294" s="50"/>
      <c r="EZ294" s="50"/>
      <c r="FA294" s="50"/>
    </row>
    <row r="295" s="48" customFormat="true" ht="15.75" hidden="false" customHeight="false" outlineLevel="0" collapsed="false">
      <c r="A295" s="63"/>
      <c r="B295" s="64"/>
      <c r="F295" s="60"/>
      <c r="H295" s="49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  <c r="DW295" s="50"/>
      <c r="DX295" s="50"/>
      <c r="DY295" s="50"/>
      <c r="DZ295" s="50"/>
      <c r="EA295" s="50"/>
      <c r="EB295" s="50"/>
      <c r="EC295" s="50"/>
      <c r="ED295" s="50"/>
      <c r="EE295" s="50"/>
      <c r="EF295" s="50"/>
      <c r="EG295" s="50"/>
      <c r="EH295" s="50"/>
      <c r="EI295" s="50"/>
      <c r="EJ295" s="50"/>
      <c r="EK295" s="50"/>
      <c r="EL295" s="50"/>
      <c r="EM295" s="50"/>
      <c r="EN295" s="50"/>
      <c r="EO295" s="50"/>
      <c r="EP295" s="50"/>
      <c r="EQ295" s="50"/>
      <c r="ER295" s="50"/>
      <c r="ES295" s="50"/>
      <c r="ET295" s="50"/>
      <c r="EU295" s="50"/>
      <c r="EV295" s="50"/>
      <c r="EW295" s="50"/>
      <c r="EX295" s="50"/>
      <c r="EY295" s="50"/>
      <c r="EZ295" s="50"/>
      <c r="FA295" s="50"/>
    </row>
    <row r="296" s="48" customFormat="true" ht="15.75" hidden="false" customHeight="false" outlineLevel="0" collapsed="false">
      <c r="A296" s="63"/>
      <c r="B296" s="64"/>
      <c r="F296" s="60"/>
      <c r="H296" s="49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  <c r="DW296" s="50"/>
      <c r="DX296" s="50"/>
      <c r="DY296" s="50"/>
      <c r="DZ296" s="50"/>
      <c r="EA296" s="50"/>
      <c r="EB296" s="50"/>
      <c r="EC296" s="50"/>
      <c r="ED296" s="50"/>
      <c r="EE296" s="50"/>
      <c r="EF296" s="50"/>
      <c r="EG296" s="50"/>
      <c r="EH296" s="50"/>
      <c r="EI296" s="50"/>
      <c r="EJ296" s="50"/>
      <c r="EK296" s="50"/>
      <c r="EL296" s="50"/>
      <c r="EM296" s="50"/>
      <c r="EN296" s="50"/>
      <c r="EO296" s="50"/>
      <c r="EP296" s="50"/>
      <c r="EQ296" s="50"/>
      <c r="ER296" s="50"/>
      <c r="ES296" s="50"/>
      <c r="ET296" s="50"/>
      <c r="EU296" s="50"/>
      <c r="EV296" s="50"/>
      <c r="EW296" s="50"/>
      <c r="EX296" s="50"/>
      <c r="EY296" s="50"/>
      <c r="EZ296" s="50"/>
      <c r="FA296" s="50"/>
    </row>
    <row r="297" s="48" customFormat="true" ht="15.75" hidden="false" customHeight="false" outlineLevel="0" collapsed="false">
      <c r="A297" s="63"/>
      <c r="B297" s="64"/>
      <c r="F297" s="60"/>
      <c r="H297" s="49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  <c r="DW297" s="50"/>
      <c r="DX297" s="50"/>
      <c r="DY297" s="50"/>
      <c r="DZ297" s="50"/>
      <c r="EA297" s="50"/>
      <c r="EB297" s="50"/>
      <c r="EC297" s="50"/>
      <c r="ED297" s="50"/>
      <c r="EE297" s="50"/>
      <c r="EF297" s="50"/>
      <c r="EG297" s="50"/>
      <c r="EH297" s="50"/>
      <c r="EI297" s="50"/>
      <c r="EJ297" s="50"/>
      <c r="EK297" s="50"/>
      <c r="EL297" s="50"/>
      <c r="EM297" s="50"/>
      <c r="EN297" s="50"/>
      <c r="EO297" s="50"/>
      <c r="EP297" s="50"/>
      <c r="EQ297" s="50"/>
      <c r="ER297" s="50"/>
      <c r="ES297" s="50"/>
      <c r="ET297" s="50"/>
      <c r="EU297" s="50"/>
      <c r="EV297" s="50"/>
      <c r="EW297" s="50"/>
      <c r="EX297" s="50"/>
      <c r="EY297" s="50"/>
      <c r="EZ297" s="50"/>
      <c r="FA297" s="50"/>
    </row>
    <row r="298" s="48" customFormat="true" ht="15.75" hidden="false" customHeight="false" outlineLevel="0" collapsed="false">
      <c r="A298" s="63"/>
      <c r="B298" s="64"/>
      <c r="F298" s="60"/>
      <c r="H298" s="49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  <c r="DW298" s="50"/>
      <c r="DX298" s="50"/>
      <c r="DY298" s="50"/>
      <c r="DZ298" s="50"/>
      <c r="EA298" s="50"/>
      <c r="EB298" s="50"/>
      <c r="EC298" s="50"/>
      <c r="ED298" s="50"/>
      <c r="EE298" s="50"/>
      <c r="EF298" s="50"/>
      <c r="EG298" s="50"/>
      <c r="EH298" s="50"/>
      <c r="EI298" s="50"/>
      <c r="EJ298" s="50"/>
      <c r="EK298" s="50"/>
      <c r="EL298" s="50"/>
      <c r="EM298" s="50"/>
      <c r="EN298" s="50"/>
      <c r="EO298" s="50"/>
      <c r="EP298" s="50"/>
      <c r="EQ298" s="50"/>
      <c r="ER298" s="50"/>
      <c r="ES298" s="50"/>
      <c r="ET298" s="50"/>
      <c r="EU298" s="50"/>
      <c r="EV298" s="50"/>
      <c r="EW298" s="50"/>
      <c r="EX298" s="50"/>
      <c r="EY298" s="50"/>
      <c r="EZ298" s="50"/>
      <c r="FA298" s="50"/>
    </row>
    <row r="299" s="48" customFormat="true" ht="15.75" hidden="false" customHeight="false" outlineLevel="0" collapsed="false">
      <c r="A299" s="63"/>
      <c r="B299" s="64"/>
      <c r="F299" s="60"/>
      <c r="H299" s="49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  <c r="DW299" s="50"/>
      <c r="DX299" s="50"/>
      <c r="DY299" s="50"/>
      <c r="DZ299" s="50"/>
      <c r="EA299" s="50"/>
      <c r="EB299" s="50"/>
      <c r="EC299" s="50"/>
      <c r="ED299" s="50"/>
      <c r="EE299" s="50"/>
      <c r="EF299" s="50"/>
      <c r="EG299" s="50"/>
      <c r="EH299" s="50"/>
      <c r="EI299" s="50"/>
      <c r="EJ299" s="50"/>
      <c r="EK299" s="50"/>
      <c r="EL299" s="50"/>
      <c r="EM299" s="50"/>
      <c r="EN299" s="50"/>
      <c r="EO299" s="50"/>
      <c r="EP299" s="50"/>
      <c r="EQ299" s="50"/>
      <c r="ER299" s="50"/>
      <c r="ES299" s="50"/>
      <c r="ET299" s="50"/>
      <c r="EU299" s="50"/>
      <c r="EV299" s="50"/>
      <c r="EW299" s="50"/>
      <c r="EX299" s="50"/>
      <c r="EY299" s="50"/>
      <c r="EZ299" s="50"/>
      <c r="FA299" s="50"/>
    </row>
    <row r="300" s="48" customFormat="true" ht="15.75" hidden="false" customHeight="false" outlineLevel="0" collapsed="false">
      <c r="A300" s="63"/>
      <c r="B300" s="64"/>
      <c r="F300" s="60"/>
      <c r="H300" s="49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  <c r="DW300" s="50"/>
      <c r="DX300" s="50"/>
      <c r="DY300" s="50"/>
      <c r="DZ300" s="50"/>
      <c r="EA300" s="50"/>
      <c r="EB300" s="50"/>
      <c r="EC300" s="50"/>
      <c r="ED300" s="50"/>
      <c r="EE300" s="50"/>
      <c r="EF300" s="50"/>
      <c r="EG300" s="50"/>
      <c r="EH300" s="50"/>
      <c r="EI300" s="50"/>
      <c r="EJ300" s="50"/>
      <c r="EK300" s="50"/>
      <c r="EL300" s="50"/>
      <c r="EM300" s="50"/>
      <c r="EN300" s="50"/>
      <c r="EO300" s="50"/>
      <c r="EP300" s="50"/>
      <c r="EQ300" s="50"/>
      <c r="ER300" s="50"/>
      <c r="ES300" s="50"/>
      <c r="ET300" s="50"/>
      <c r="EU300" s="50"/>
      <c r="EV300" s="50"/>
      <c r="EW300" s="50"/>
      <c r="EX300" s="50"/>
      <c r="EY300" s="50"/>
      <c r="EZ300" s="50"/>
      <c r="FA300" s="50"/>
    </row>
    <row r="301" s="48" customFormat="true" ht="15.75" hidden="false" customHeight="false" outlineLevel="0" collapsed="false">
      <c r="A301" s="63"/>
      <c r="B301" s="64"/>
      <c r="F301" s="60"/>
      <c r="H301" s="49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  <c r="DW301" s="50"/>
      <c r="DX301" s="50"/>
      <c r="DY301" s="50"/>
      <c r="DZ301" s="50"/>
      <c r="EA301" s="50"/>
      <c r="EB301" s="50"/>
      <c r="EC301" s="50"/>
      <c r="ED301" s="50"/>
      <c r="EE301" s="50"/>
      <c r="EF301" s="50"/>
      <c r="EG301" s="50"/>
      <c r="EH301" s="50"/>
      <c r="EI301" s="50"/>
      <c r="EJ301" s="50"/>
      <c r="EK301" s="50"/>
      <c r="EL301" s="50"/>
      <c r="EM301" s="50"/>
      <c r="EN301" s="50"/>
      <c r="EO301" s="50"/>
      <c r="EP301" s="50"/>
      <c r="EQ301" s="50"/>
      <c r="ER301" s="50"/>
      <c r="ES301" s="50"/>
      <c r="ET301" s="50"/>
      <c r="EU301" s="50"/>
      <c r="EV301" s="50"/>
      <c r="EW301" s="50"/>
      <c r="EX301" s="50"/>
      <c r="EY301" s="50"/>
      <c r="EZ301" s="50"/>
      <c r="FA301" s="50"/>
    </row>
    <row r="302" s="48" customFormat="true" ht="15.75" hidden="false" customHeight="false" outlineLevel="0" collapsed="false">
      <c r="A302" s="63"/>
      <c r="B302" s="64"/>
      <c r="F302" s="60"/>
      <c r="H302" s="49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  <c r="DW302" s="50"/>
      <c r="DX302" s="50"/>
      <c r="DY302" s="50"/>
      <c r="DZ302" s="50"/>
      <c r="EA302" s="50"/>
      <c r="EB302" s="50"/>
      <c r="EC302" s="50"/>
      <c r="ED302" s="50"/>
      <c r="EE302" s="50"/>
      <c r="EF302" s="50"/>
      <c r="EG302" s="50"/>
      <c r="EH302" s="50"/>
      <c r="EI302" s="50"/>
      <c r="EJ302" s="50"/>
      <c r="EK302" s="50"/>
      <c r="EL302" s="50"/>
      <c r="EM302" s="50"/>
      <c r="EN302" s="50"/>
      <c r="EO302" s="50"/>
      <c r="EP302" s="50"/>
      <c r="EQ302" s="50"/>
      <c r="ER302" s="50"/>
      <c r="ES302" s="50"/>
      <c r="ET302" s="50"/>
      <c r="EU302" s="50"/>
      <c r="EV302" s="50"/>
      <c r="EW302" s="50"/>
      <c r="EX302" s="50"/>
      <c r="EY302" s="50"/>
      <c r="EZ302" s="50"/>
      <c r="FA302" s="50"/>
    </row>
    <row r="303" s="48" customFormat="true" ht="15.75" hidden="false" customHeight="false" outlineLevel="0" collapsed="false">
      <c r="A303" s="63"/>
      <c r="B303" s="64"/>
      <c r="F303" s="60"/>
      <c r="H303" s="49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  <c r="DW303" s="50"/>
      <c r="DX303" s="50"/>
      <c r="DY303" s="50"/>
      <c r="DZ303" s="50"/>
      <c r="EA303" s="50"/>
      <c r="EB303" s="50"/>
      <c r="EC303" s="50"/>
      <c r="ED303" s="50"/>
      <c r="EE303" s="50"/>
      <c r="EF303" s="50"/>
      <c r="EG303" s="50"/>
      <c r="EH303" s="50"/>
      <c r="EI303" s="50"/>
      <c r="EJ303" s="50"/>
      <c r="EK303" s="50"/>
      <c r="EL303" s="50"/>
      <c r="EM303" s="50"/>
      <c r="EN303" s="50"/>
      <c r="EO303" s="50"/>
      <c r="EP303" s="50"/>
      <c r="EQ303" s="50"/>
      <c r="ER303" s="50"/>
      <c r="ES303" s="50"/>
      <c r="ET303" s="50"/>
      <c r="EU303" s="50"/>
      <c r="EV303" s="50"/>
      <c r="EW303" s="50"/>
      <c r="EX303" s="50"/>
      <c r="EY303" s="50"/>
      <c r="EZ303" s="50"/>
      <c r="FA303" s="50"/>
    </row>
    <row r="304" s="48" customFormat="true" ht="15.75" hidden="false" customHeight="false" outlineLevel="0" collapsed="false">
      <c r="A304" s="63"/>
      <c r="B304" s="64"/>
      <c r="F304" s="60"/>
      <c r="H304" s="49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  <c r="DW304" s="50"/>
      <c r="DX304" s="50"/>
      <c r="DY304" s="50"/>
      <c r="DZ304" s="50"/>
      <c r="EA304" s="50"/>
      <c r="EB304" s="50"/>
      <c r="EC304" s="50"/>
      <c r="ED304" s="50"/>
      <c r="EE304" s="50"/>
      <c r="EF304" s="50"/>
      <c r="EG304" s="50"/>
      <c r="EH304" s="50"/>
      <c r="EI304" s="50"/>
      <c r="EJ304" s="50"/>
      <c r="EK304" s="50"/>
      <c r="EL304" s="50"/>
      <c r="EM304" s="50"/>
      <c r="EN304" s="50"/>
      <c r="EO304" s="50"/>
      <c r="EP304" s="50"/>
      <c r="EQ304" s="50"/>
      <c r="ER304" s="50"/>
      <c r="ES304" s="50"/>
      <c r="ET304" s="50"/>
      <c r="EU304" s="50"/>
      <c r="EV304" s="50"/>
      <c r="EW304" s="50"/>
      <c r="EX304" s="50"/>
      <c r="EY304" s="50"/>
      <c r="EZ304" s="50"/>
      <c r="FA304" s="50"/>
    </row>
    <row r="305" s="48" customFormat="true" ht="15.75" hidden="false" customHeight="false" outlineLevel="0" collapsed="false">
      <c r="A305" s="63"/>
      <c r="B305" s="64"/>
      <c r="F305" s="60"/>
      <c r="H305" s="49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50"/>
      <c r="EJ305" s="50"/>
      <c r="EK305" s="50"/>
      <c r="EL305" s="50"/>
      <c r="EM305" s="50"/>
      <c r="EN305" s="50"/>
      <c r="EO305" s="50"/>
      <c r="EP305" s="50"/>
      <c r="EQ305" s="50"/>
      <c r="ER305" s="50"/>
      <c r="ES305" s="50"/>
      <c r="ET305" s="50"/>
      <c r="EU305" s="50"/>
      <c r="EV305" s="50"/>
      <c r="EW305" s="50"/>
      <c r="EX305" s="50"/>
      <c r="EY305" s="50"/>
      <c r="EZ305" s="50"/>
      <c r="FA305" s="50"/>
    </row>
    <row r="306" s="48" customFormat="true" ht="15.75" hidden="false" customHeight="false" outlineLevel="0" collapsed="false">
      <c r="A306" s="63"/>
      <c r="B306" s="64"/>
      <c r="F306" s="60"/>
      <c r="H306" s="49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</row>
    <row r="307" s="48" customFormat="true" ht="15.75" hidden="false" customHeight="false" outlineLevel="0" collapsed="false">
      <c r="A307" s="63"/>
      <c r="B307" s="64"/>
      <c r="F307" s="60"/>
      <c r="H307" s="49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  <c r="DW307" s="50"/>
      <c r="DX307" s="50"/>
      <c r="DY307" s="50"/>
      <c r="DZ307" s="50"/>
      <c r="EA307" s="50"/>
      <c r="EB307" s="50"/>
      <c r="EC307" s="50"/>
      <c r="ED307" s="50"/>
      <c r="EE307" s="50"/>
      <c r="EF307" s="50"/>
      <c r="EG307" s="50"/>
      <c r="EH307" s="50"/>
      <c r="EI307" s="50"/>
      <c r="EJ307" s="50"/>
      <c r="EK307" s="50"/>
      <c r="EL307" s="50"/>
      <c r="EM307" s="50"/>
      <c r="EN307" s="50"/>
      <c r="EO307" s="50"/>
      <c r="EP307" s="50"/>
      <c r="EQ307" s="50"/>
      <c r="ER307" s="50"/>
      <c r="ES307" s="50"/>
      <c r="ET307" s="50"/>
      <c r="EU307" s="50"/>
      <c r="EV307" s="50"/>
      <c r="EW307" s="50"/>
      <c r="EX307" s="50"/>
      <c r="EY307" s="50"/>
      <c r="EZ307" s="50"/>
      <c r="FA307" s="50"/>
    </row>
    <row r="308" s="48" customFormat="true" ht="15.75" hidden="false" customHeight="false" outlineLevel="0" collapsed="false">
      <c r="A308" s="63"/>
      <c r="B308" s="64"/>
      <c r="F308" s="60"/>
      <c r="H308" s="49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</row>
    <row r="309" s="48" customFormat="true" ht="15.75" hidden="false" customHeight="false" outlineLevel="0" collapsed="false">
      <c r="A309" s="63"/>
      <c r="B309" s="64"/>
      <c r="F309" s="60"/>
      <c r="H309" s="49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50"/>
      <c r="EJ309" s="50"/>
      <c r="EK309" s="50"/>
      <c r="EL309" s="50"/>
      <c r="EM309" s="50"/>
      <c r="EN309" s="50"/>
      <c r="EO309" s="50"/>
      <c r="EP309" s="50"/>
      <c r="EQ309" s="50"/>
      <c r="ER309" s="50"/>
      <c r="ES309" s="50"/>
      <c r="ET309" s="50"/>
      <c r="EU309" s="50"/>
      <c r="EV309" s="50"/>
      <c r="EW309" s="50"/>
      <c r="EX309" s="50"/>
      <c r="EY309" s="50"/>
      <c r="EZ309" s="50"/>
      <c r="FA309" s="50"/>
    </row>
    <row r="310" s="48" customFormat="true" ht="15.75" hidden="false" customHeight="false" outlineLevel="0" collapsed="false">
      <c r="A310" s="63"/>
      <c r="B310" s="64"/>
      <c r="F310" s="60"/>
      <c r="H310" s="49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50"/>
      <c r="EJ310" s="50"/>
      <c r="EK310" s="50"/>
      <c r="EL310" s="50"/>
      <c r="EM310" s="50"/>
      <c r="EN310" s="50"/>
      <c r="EO310" s="50"/>
      <c r="EP310" s="50"/>
      <c r="EQ310" s="50"/>
      <c r="ER310" s="50"/>
      <c r="ES310" s="50"/>
      <c r="ET310" s="50"/>
      <c r="EU310" s="50"/>
      <c r="EV310" s="50"/>
      <c r="EW310" s="50"/>
      <c r="EX310" s="50"/>
      <c r="EY310" s="50"/>
      <c r="EZ310" s="50"/>
      <c r="FA310" s="50"/>
    </row>
    <row r="311" s="48" customFormat="true" ht="15.75" hidden="false" customHeight="false" outlineLevel="0" collapsed="false">
      <c r="A311" s="63"/>
      <c r="B311" s="64"/>
      <c r="F311" s="60"/>
      <c r="H311" s="49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  <c r="DW311" s="50"/>
      <c r="DX311" s="50"/>
      <c r="DY311" s="50"/>
      <c r="DZ311" s="50"/>
      <c r="EA311" s="50"/>
      <c r="EB311" s="50"/>
      <c r="EC311" s="50"/>
      <c r="ED311" s="50"/>
      <c r="EE311" s="50"/>
      <c r="EF311" s="50"/>
      <c r="EG311" s="50"/>
      <c r="EH311" s="50"/>
      <c r="EI311" s="50"/>
      <c r="EJ311" s="50"/>
      <c r="EK311" s="50"/>
      <c r="EL311" s="50"/>
      <c r="EM311" s="50"/>
      <c r="EN311" s="50"/>
      <c r="EO311" s="50"/>
      <c r="EP311" s="50"/>
      <c r="EQ311" s="50"/>
      <c r="ER311" s="50"/>
      <c r="ES311" s="50"/>
      <c r="ET311" s="50"/>
      <c r="EU311" s="50"/>
      <c r="EV311" s="50"/>
      <c r="EW311" s="50"/>
      <c r="EX311" s="50"/>
      <c r="EY311" s="50"/>
      <c r="EZ311" s="50"/>
      <c r="FA311" s="50"/>
    </row>
    <row r="312" s="48" customFormat="true" ht="15.75" hidden="false" customHeight="false" outlineLevel="0" collapsed="false">
      <c r="A312" s="63"/>
      <c r="B312" s="64"/>
      <c r="F312" s="60"/>
      <c r="H312" s="49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  <c r="DW312" s="50"/>
      <c r="DX312" s="50"/>
      <c r="DY312" s="50"/>
      <c r="DZ312" s="50"/>
      <c r="EA312" s="50"/>
      <c r="EB312" s="50"/>
      <c r="EC312" s="50"/>
      <c r="ED312" s="50"/>
      <c r="EE312" s="50"/>
      <c r="EF312" s="50"/>
      <c r="EG312" s="50"/>
      <c r="EH312" s="50"/>
      <c r="EI312" s="50"/>
      <c r="EJ312" s="50"/>
      <c r="EK312" s="50"/>
      <c r="EL312" s="50"/>
      <c r="EM312" s="50"/>
      <c r="EN312" s="50"/>
      <c r="EO312" s="50"/>
      <c r="EP312" s="50"/>
      <c r="EQ312" s="50"/>
      <c r="ER312" s="50"/>
      <c r="ES312" s="50"/>
      <c r="ET312" s="50"/>
      <c r="EU312" s="50"/>
      <c r="EV312" s="50"/>
      <c r="EW312" s="50"/>
      <c r="EX312" s="50"/>
      <c r="EY312" s="50"/>
      <c r="EZ312" s="50"/>
      <c r="FA312" s="50"/>
    </row>
    <row r="313" s="48" customFormat="true" ht="15.75" hidden="false" customHeight="false" outlineLevel="0" collapsed="false">
      <c r="A313" s="63"/>
      <c r="B313" s="64"/>
      <c r="F313" s="60"/>
      <c r="H313" s="49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  <c r="DW313" s="50"/>
      <c r="DX313" s="50"/>
      <c r="DY313" s="50"/>
      <c r="DZ313" s="50"/>
      <c r="EA313" s="50"/>
      <c r="EB313" s="50"/>
      <c r="EC313" s="50"/>
      <c r="ED313" s="50"/>
      <c r="EE313" s="50"/>
      <c r="EF313" s="50"/>
      <c r="EG313" s="50"/>
      <c r="EH313" s="50"/>
      <c r="EI313" s="50"/>
      <c r="EJ313" s="50"/>
      <c r="EK313" s="50"/>
      <c r="EL313" s="50"/>
      <c r="EM313" s="50"/>
      <c r="EN313" s="50"/>
      <c r="EO313" s="50"/>
      <c r="EP313" s="50"/>
      <c r="EQ313" s="50"/>
      <c r="ER313" s="50"/>
      <c r="ES313" s="50"/>
      <c r="ET313" s="50"/>
      <c r="EU313" s="50"/>
      <c r="EV313" s="50"/>
      <c r="EW313" s="50"/>
      <c r="EX313" s="50"/>
      <c r="EY313" s="50"/>
      <c r="EZ313" s="50"/>
      <c r="FA313" s="50"/>
    </row>
    <row r="314" s="48" customFormat="true" ht="15.75" hidden="false" customHeight="false" outlineLevel="0" collapsed="false">
      <c r="A314" s="63"/>
      <c r="B314" s="64"/>
      <c r="F314" s="60"/>
      <c r="H314" s="49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  <c r="DW314" s="50"/>
      <c r="DX314" s="50"/>
      <c r="DY314" s="50"/>
      <c r="DZ314" s="50"/>
      <c r="EA314" s="50"/>
      <c r="EB314" s="50"/>
      <c r="EC314" s="50"/>
      <c r="ED314" s="50"/>
      <c r="EE314" s="50"/>
      <c r="EF314" s="50"/>
      <c r="EG314" s="50"/>
      <c r="EH314" s="50"/>
      <c r="EI314" s="50"/>
      <c r="EJ314" s="50"/>
      <c r="EK314" s="50"/>
      <c r="EL314" s="50"/>
      <c r="EM314" s="50"/>
      <c r="EN314" s="50"/>
      <c r="EO314" s="50"/>
      <c r="EP314" s="50"/>
      <c r="EQ314" s="50"/>
      <c r="ER314" s="50"/>
      <c r="ES314" s="50"/>
      <c r="ET314" s="50"/>
      <c r="EU314" s="50"/>
      <c r="EV314" s="50"/>
      <c r="EW314" s="50"/>
      <c r="EX314" s="50"/>
      <c r="EY314" s="50"/>
      <c r="EZ314" s="50"/>
      <c r="FA314" s="50"/>
    </row>
    <row r="315" s="48" customFormat="true" ht="15.75" hidden="false" customHeight="false" outlineLevel="0" collapsed="false">
      <c r="A315" s="63"/>
      <c r="B315" s="64"/>
      <c r="F315" s="60"/>
      <c r="H315" s="49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  <c r="DW315" s="50"/>
      <c r="DX315" s="50"/>
      <c r="DY315" s="50"/>
      <c r="DZ315" s="50"/>
      <c r="EA315" s="50"/>
      <c r="EB315" s="50"/>
      <c r="EC315" s="50"/>
      <c r="ED315" s="50"/>
      <c r="EE315" s="50"/>
      <c r="EF315" s="50"/>
      <c r="EG315" s="50"/>
      <c r="EH315" s="50"/>
      <c r="EI315" s="50"/>
      <c r="EJ315" s="50"/>
      <c r="EK315" s="50"/>
      <c r="EL315" s="50"/>
      <c r="EM315" s="50"/>
      <c r="EN315" s="50"/>
      <c r="EO315" s="50"/>
      <c r="EP315" s="50"/>
      <c r="EQ315" s="50"/>
      <c r="ER315" s="50"/>
      <c r="ES315" s="50"/>
      <c r="ET315" s="50"/>
      <c r="EU315" s="50"/>
      <c r="EV315" s="50"/>
      <c r="EW315" s="50"/>
      <c r="EX315" s="50"/>
      <c r="EY315" s="50"/>
      <c r="EZ315" s="50"/>
      <c r="FA315" s="50"/>
    </row>
    <row r="316" s="48" customFormat="true" ht="15.75" hidden="false" customHeight="false" outlineLevel="0" collapsed="false">
      <c r="A316" s="63"/>
      <c r="B316" s="64"/>
      <c r="F316" s="60"/>
      <c r="H316" s="49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  <c r="DW316" s="50"/>
      <c r="DX316" s="50"/>
      <c r="DY316" s="50"/>
      <c r="DZ316" s="50"/>
      <c r="EA316" s="50"/>
      <c r="EB316" s="50"/>
      <c r="EC316" s="50"/>
      <c r="ED316" s="50"/>
      <c r="EE316" s="50"/>
      <c r="EF316" s="50"/>
      <c r="EG316" s="50"/>
      <c r="EH316" s="50"/>
      <c r="EI316" s="50"/>
      <c r="EJ316" s="50"/>
      <c r="EK316" s="50"/>
      <c r="EL316" s="50"/>
      <c r="EM316" s="50"/>
      <c r="EN316" s="50"/>
      <c r="EO316" s="50"/>
      <c r="EP316" s="50"/>
      <c r="EQ316" s="50"/>
      <c r="ER316" s="50"/>
      <c r="ES316" s="50"/>
      <c r="ET316" s="50"/>
      <c r="EU316" s="50"/>
      <c r="EV316" s="50"/>
      <c r="EW316" s="50"/>
      <c r="EX316" s="50"/>
      <c r="EY316" s="50"/>
      <c r="EZ316" s="50"/>
      <c r="FA316" s="50"/>
    </row>
    <row r="317" s="48" customFormat="true" ht="15.75" hidden="false" customHeight="false" outlineLevel="0" collapsed="false">
      <c r="A317" s="63"/>
      <c r="B317" s="64"/>
      <c r="F317" s="60"/>
      <c r="H317" s="49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  <c r="DW317" s="50"/>
      <c r="DX317" s="50"/>
      <c r="DY317" s="50"/>
      <c r="DZ317" s="50"/>
      <c r="EA317" s="50"/>
      <c r="EB317" s="50"/>
      <c r="EC317" s="50"/>
      <c r="ED317" s="50"/>
      <c r="EE317" s="50"/>
      <c r="EF317" s="50"/>
      <c r="EG317" s="50"/>
      <c r="EH317" s="50"/>
      <c r="EI317" s="50"/>
      <c r="EJ317" s="50"/>
      <c r="EK317" s="50"/>
      <c r="EL317" s="50"/>
      <c r="EM317" s="50"/>
      <c r="EN317" s="50"/>
      <c r="EO317" s="50"/>
      <c r="EP317" s="50"/>
      <c r="EQ317" s="50"/>
      <c r="ER317" s="50"/>
      <c r="ES317" s="50"/>
      <c r="ET317" s="50"/>
      <c r="EU317" s="50"/>
      <c r="EV317" s="50"/>
      <c r="EW317" s="50"/>
      <c r="EX317" s="50"/>
      <c r="EY317" s="50"/>
      <c r="EZ317" s="50"/>
      <c r="FA317" s="50"/>
    </row>
    <row r="318" s="48" customFormat="true" ht="15.75" hidden="false" customHeight="false" outlineLevel="0" collapsed="false">
      <c r="A318" s="63"/>
      <c r="B318" s="64"/>
      <c r="F318" s="60"/>
      <c r="H318" s="49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  <c r="DW318" s="50"/>
      <c r="DX318" s="50"/>
      <c r="DY318" s="50"/>
      <c r="DZ318" s="50"/>
      <c r="EA318" s="50"/>
      <c r="EB318" s="50"/>
      <c r="EC318" s="50"/>
      <c r="ED318" s="50"/>
      <c r="EE318" s="50"/>
      <c r="EF318" s="50"/>
      <c r="EG318" s="50"/>
      <c r="EH318" s="50"/>
      <c r="EI318" s="50"/>
      <c r="EJ318" s="50"/>
      <c r="EK318" s="50"/>
      <c r="EL318" s="50"/>
      <c r="EM318" s="50"/>
      <c r="EN318" s="50"/>
      <c r="EO318" s="50"/>
      <c r="EP318" s="50"/>
      <c r="EQ318" s="50"/>
      <c r="ER318" s="50"/>
      <c r="ES318" s="50"/>
      <c r="ET318" s="50"/>
      <c r="EU318" s="50"/>
      <c r="EV318" s="50"/>
      <c r="EW318" s="50"/>
      <c r="EX318" s="50"/>
      <c r="EY318" s="50"/>
      <c r="EZ318" s="50"/>
      <c r="FA318" s="50"/>
    </row>
    <row r="319" s="48" customFormat="true" ht="15.75" hidden="false" customHeight="false" outlineLevel="0" collapsed="false">
      <c r="A319" s="63"/>
      <c r="B319" s="64"/>
      <c r="F319" s="60"/>
      <c r="H319" s="49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  <c r="DW319" s="50"/>
      <c r="DX319" s="50"/>
      <c r="DY319" s="50"/>
      <c r="DZ319" s="50"/>
      <c r="EA319" s="50"/>
      <c r="EB319" s="50"/>
      <c r="EC319" s="50"/>
      <c r="ED319" s="50"/>
      <c r="EE319" s="50"/>
      <c r="EF319" s="50"/>
      <c r="EG319" s="50"/>
      <c r="EH319" s="50"/>
      <c r="EI319" s="50"/>
      <c r="EJ319" s="50"/>
      <c r="EK319" s="50"/>
      <c r="EL319" s="50"/>
      <c r="EM319" s="50"/>
      <c r="EN319" s="50"/>
      <c r="EO319" s="50"/>
      <c r="EP319" s="50"/>
      <c r="EQ319" s="50"/>
      <c r="ER319" s="50"/>
      <c r="ES319" s="50"/>
      <c r="ET319" s="50"/>
      <c r="EU319" s="50"/>
      <c r="EV319" s="50"/>
      <c r="EW319" s="50"/>
      <c r="EX319" s="50"/>
      <c r="EY319" s="50"/>
      <c r="EZ319" s="50"/>
      <c r="FA319" s="50"/>
    </row>
    <row r="320" s="48" customFormat="true" ht="15.75" hidden="false" customHeight="false" outlineLevel="0" collapsed="false">
      <c r="A320" s="63"/>
      <c r="B320" s="64"/>
      <c r="F320" s="60"/>
      <c r="H320" s="49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  <c r="DW320" s="50"/>
      <c r="DX320" s="50"/>
      <c r="DY320" s="50"/>
      <c r="DZ320" s="50"/>
      <c r="EA320" s="50"/>
      <c r="EB320" s="50"/>
      <c r="EC320" s="50"/>
      <c r="ED320" s="50"/>
      <c r="EE320" s="50"/>
      <c r="EF320" s="50"/>
      <c r="EG320" s="50"/>
      <c r="EH320" s="50"/>
      <c r="EI320" s="50"/>
      <c r="EJ320" s="50"/>
      <c r="EK320" s="50"/>
      <c r="EL320" s="50"/>
      <c r="EM320" s="50"/>
      <c r="EN320" s="50"/>
      <c r="EO320" s="50"/>
      <c r="EP320" s="50"/>
      <c r="EQ320" s="50"/>
      <c r="ER320" s="50"/>
      <c r="ES320" s="50"/>
      <c r="ET320" s="50"/>
      <c r="EU320" s="50"/>
      <c r="EV320" s="50"/>
      <c r="EW320" s="50"/>
      <c r="EX320" s="50"/>
      <c r="EY320" s="50"/>
      <c r="EZ320" s="50"/>
      <c r="FA320" s="50"/>
    </row>
    <row r="321" s="48" customFormat="true" ht="15.75" hidden="false" customHeight="false" outlineLevel="0" collapsed="false">
      <c r="A321" s="63"/>
      <c r="B321" s="64"/>
      <c r="F321" s="60"/>
      <c r="H321" s="49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  <c r="DW321" s="50"/>
      <c r="DX321" s="50"/>
      <c r="DY321" s="50"/>
      <c r="DZ321" s="50"/>
      <c r="EA321" s="50"/>
      <c r="EB321" s="50"/>
      <c r="EC321" s="50"/>
      <c r="ED321" s="50"/>
      <c r="EE321" s="50"/>
      <c r="EF321" s="50"/>
      <c r="EG321" s="50"/>
      <c r="EH321" s="50"/>
      <c r="EI321" s="50"/>
      <c r="EJ321" s="50"/>
      <c r="EK321" s="50"/>
      <c r="EL321" s="50"/>
      <c r="EM321" s="50"/>
      <c r="EN321" s="50"/>
      <c r="EO321" s="50"/>
      <c r="EP321" s="50"/>
      <c r="EQ321" s="50"/>
      <c r="ER321" s="50"/>
      <c r="ES321" s="50"/>
      <c r="ET321" s="50"/>
      <c r="EU321" s="50"/>
      <c r="EV321" s="50"/>
      <c r="EW321" s="50"/>
      <c r="EX321" s="50"/>
      <c r="EY321" s="50"/>
      <c r="EZ321" s="50"/>
      <c r="FA321" s="50"/>
    </row>
    <row r="322" s="48" customFormat="true" ht="15.75" hidden="false" customHeight="false" outlineLevel="0" collapsed="false">
      <c r="A322" s="63"/>
      <c r="B322" s="64"/>
      <c r="F322" s="60"/>
      <c r="H322" s="49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  <c r="DW322" s="50"/>
      <c r="DX322" s="50"/>
      <c r="DY322" s="50"/>
      <c r="DZ322" s="50"/>
      <c r="EA322" s="50"/>
      <c r="EB322" s="50"/>
      <c r="EC322" s="50"/>
      <c r="ED322" s="50"/>
      <c r="EE322" s="50"/>
      <c r="EF322" s="50"/>
      <c r="EG322" s="50"/>
      <c r="EH322" s="50"/>
      <c r="EI322" s="50"/>
      <c r="EJ322" s="50"/>
      <c r="EK322" s="50"/>
      <c r="EL322" s="50"/>
      <c r="EM322" s="50"/>
      <c r="EN322" s="50"/>
      <c r="EO322" s="50"/>
      <c r="EP322" s="50"/>
      <c r="EQ322" s="50"/>
      <c r="ER322" s="50"/>
      <c r="ES322" s="50"/>
      <c r="ET322" s="50"/>
      <c r="EU322" s="50"/>
      <c r="EV322" s="50"/>
      <c r="EW322" s="50"/>
      <c r="EX322" s="50"/>
      <c r="EY322" s="50"/>
      <c r="EZ322" s="50"/>
      <c r="FA322" s="50"/>
    </row>
    <row r="323" s="48" customFormat="true" ht="15.75" hidden="false" customHeight="false" outlineLevel="0" collapsed="false">
      <c r="A323" s="63"/>
      <c r="B323" s="64"/>
      <c r="F323" s="60"/>
      <c r="H323" s="49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</row>
    <row r="324" s="48" customFormat="true" ht="15.75" hidden="false" customHeight="false" outlineLevel="0" collapsed="false">
      <c r="A324" s="63"/>
      <c r="B324" s="64"/>
      <c r="F324" s="60"/>
      <c r="H324" s="49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  <c r="DW324" s="50"/>
      <c r="DX324" s="50"/>
      <c r="DY324" s="50"/>
      <c r="DZ324" s="50"/>
      <c r="EA324" s="50"/>
      <c r="EB324" s="50"/>
      <c r="EC324" s="50"/>
      <c r="ED324" s="50"/>
      <c r="EE324" s="50"/>
      <c r="EF324" s="50"/>
      <c r="EG324" s="50"/>
      <c r="EH324" s="50"/>
      <c r="EI324" s="50"/>
      <c r="EJ324" s="50"/>
      <c r="EK324" s="50"/>
      <c r="EL324" s="50"/>
      <c r="EM324" s="50"/>
      <c r="EN324" s="50"/>
      <c r="EO324" s="50"/>
      <c r="EP324" s="50"/>
      <c r="EQ324" s="50"/>
      <c r="ER324" s="50"/>
      <c r="ES324" s="50"/>
      <c r="ET324" s="50"/>
      <c r="EU324" s="50"/>
      <c r="EV324" s="50"/>
      <c r="EW324" s="50"/>
      <c r="EX324" s="50"/>
      <c r="EY324" s="50"/>
      <c r="EZ324" s="50"/>
      <c r="FA324" s="50"/>
    </row>
    <row r="325" s="48" customFormat="true" ht="15.75" hidden="false" customHeight="false" outlineLevel="0" collapsed="false">
      <c r="A325" s="63"/>
      <c r="B325" s="64"/>
      <c r="F325" s="60"/>
      <c r="H325" s="49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  <c r="DW325" s="50"/>
      <c r="DX325" s="50"/>
      <c r="DY325" s="50"/>
      <c r="DZ325" s="50"/>
      <c r="EA325" s="50"/>
      <c r="EB325" s="50"/>
      <c r="EC325" s="50"/>
      <c r="ED325" s="50"/>
      <c r="EE325" s="50"/>
      <c r="EF325" s="50"/>
      <c r="EG325" s="50"/>
      <c r="EH325" s="50"/>
      <c r="EI325" s="50"/>
      <c r="EJ325" s="50"/>
      <c r="EK325" s="50"/>
      <c r="EL325" s="50"/>
      <c r="EM325" s="50"/>
      <c r="EN325" s="50"/>
      <c r="EO325" s="50"/>
      <c r="EP325" s="50"/>
      <c r="EQ325" s="50"/>
      <c r="ER325" s="50"/>
      <c r="ES325" s="50"/>
      <c r="ET325" s="50"/>
      <c r="EU325" s="50"/>
      <c r="EV325" s="50"/>
      <c r="EW325" s="50"/>
      <c r="EX325" s="50"/>
      <c r="EY325" s="50"/>
      <c r="EZ325" s="50"/>
      <c r="FA325" s="50"/>
    </row>
    <row r="326" s="48" customFormat="true" ht="15.75" hidden="false" customHeight="false" outlineLevel="0" collapsed="false">
      <c r="A326" s="63"/>
      <c r="B326" s="64"/>
      <c r="F326" s="60"/>
      <c r="H326" s="49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  <c r="DW326" s="50"/>
      <c r="DX326" s="50"/>
      <c r="DY326" s="50"/>
      <c r="DZ326" s="50"/>
      <c r="EA326" s="50"/>
      <c r="EB326" s="50"/>
      <c r="EC326" s="50"/>
      <c r="ED326" s="50"/>
      <c r="EE326" s="50"/>
      <c r="EF326" s="50"/>
      <c r="EG326" s="50"/>
      <c r="EH326" s="50"/>
      <c r="EI326" s="50"/>
      <c r="EJ326" s="50"/>
      <c r="EK326" s="50"/>
      <c r="EL326" s="50"/>
      <c r="EM326" s="50"/>
      <c r="EN326" s="50"/>
      <c r="EO326" s="50"/>
      <c r="EP326" s="50"/>
      <c r="EQ326" s="50"/>
      <c r="ER326" s="50"/>
      <c r="ES326" s="50"/>
      <c r="ET326" s="50"/>
      <c r="EU326" s="50"/>
      <c r="EV326" s="50"/>
      <c r="EW326" s="50"/>
      <c r="EX326" s="50"/>
      <c r="EY326" s="50"/>
      <c r="EZ326" s="50"/>
      <c r="FA326" s="50"/>
    </row>
    <row r="327" s="48" customFormat="true" ht="15.75" hidden="false" customHeight="false" outlineLevel="0" collapsed="false">
      <c r="A327" s="63"/>
      <c r="B327" s="64"/>
      <c r="F327" s="60"/>
      <c r="H327" s="49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  <c r="DW327" s="50"/>
      <c r="DX327" s="50"/>
      <c r="DY327" s="50"/>
      <c r="DZ327" s="50"/>
      <c r="EA327" s="50"/>
      <c r="EB327" s="50"/>
      <c r="EC327" s="50"/>
      <c r="ED327" s="50"/>
      <c r="EE327" s="50"/>
      <c r="EF327" s="50"/>
      <c r="EG327" s="50"/>
      <c r="EH327" s="50"/>
      <c r="EI327" s="50"/>
      <c r="EJ327" s="50"/>
      <c r="EK327" s="50"/>
      <c r="EL327" s="50"/>
      <c r="EM327" s="50"/>
      <c r="EN327" s="50"/>
      <c r="EO327" s="50"/>
      <c r="EP327" s="50"/>
      <c r="EQ327" s="50"/>
      <c r="ER327" s="50"/>
      <c r="ES327" s="50"/>
      <c r="ET327" s="50"/>
      <c r="EU327" s="50"/>
      <c r="EV327" s="50"/>
      <c r="EW327" s="50"/>
      <c r="EX327" s="50"/>
      <c r="EY327" s="50"/>
      <c r="EZ327" s="50"/>
      <c r="FA327" s="50"/>
    </row>
    <row r="328" s="48" customFormat="true" ht="15.75" hidden="false" customHeight="false" outlineLevel="0" collapsed="false">
      <c r="A328" s="63"/>
      <c r="B328" s="64"/>
      <c r="F328" s="60"/>
      <c r="H328" s="49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  <c r="DW328" s="50"/>
      <c r="DX328" s="50"/>
      <c r="DY328" s="50"/>
      <c r="DZ328" s="50"/>
      <c r="EA328" s="50"/>
      <c r="EB328" s="50"/>
      <c r="EC328" s="50"/>
      <c r="ED328" s="50"/>
      <c r="EE328" s="50"/>
      <c r="EF328" s="50"/>
      <c r="EG328" s="50"/>
      <c r="EH328" s="50"/>
      <c r="EI328" s="50"/>
      <c r="EJ328" s="50"/>
      <c r="EK328" s="50"/>
      <c r="EL328" s="50"/>
      <c r="EM328" s="50"/>
      <c r="EN328" s="50"/>
      <c r="EO328" s="50"/>
      <c r="EP328" s="50"/>
      <c r="EQ328" s="50"/>
      <c r="ER328" s="50"/>
      <c r="ES328" s="50"/>
      <c r="ET328" s="50"/>
      <c r="EU328" s="50"/>
      <c r="EV328" s="50"/>
      <c r="EW328" s="50"/>
      <c r="EX328" s="50"/>
      <c r="EY328" s="50"/>
      <c r="EZ328" s="50"/>
      <c r="FA328" s="50"/>
    </row>
    <row r="329" s="48" customFormat="true" ht="15.75" hidden="false" customHeight="false" outlineLevel="0" collapsed="false">
      <c r="A329" s="63"/>
      <c r="B329" s="64"/>
      <c r="F329" s="60"/>
      <c r="H329" s="49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  <c r="DW329" s="50"/>
      <c r="DX329" s="50"/>
      <c r="DY329" s="50"/>
      <c r="DZ329" s="50"/>
      <c r="EA329" s="50"/>
      <c r="EB329" s="50"/>
      <c r="EC329" s="50"/>
      <c r="ED329" s="50"/>
      <c r="EE329" s="50"/>
      <c r="EF329" s="50"/>
      <c r="EG329" s="50"/>
      <c r="EH329" s="50"/>
      <c r="EI329" s="50"/>
      <c r="EJ329" s="50"/>
      <c r="EK329" s="50"/>
      <c r="EL329" s="50"/>
      <c r="EM329" s="50"/>
      <c r="EN329" s="50"/>
      <c r="EO329" s="50"/>
      <c r="EP329" s="50"/>
      <c r="EQ329" s="50"/>
      <c r="ER329" s="50"/>
      <c r="ES329" s="50"/>
      <c r="ET329" s="50"/>
      <c r="EU329" s="50"/>
      <c r="EV329" s="50"/>
      <c r="EW329" s="50"/>
      <c r="EX329" s="50"/>
      <c r="EY329" s="50"/>
      <c r="EZ329" s="50"/>
      <c r="FA329" s="50"/>
    </row>
    <row r="330" s="48" customFormat="true" ht="15.75" hidden="false" customHeight="false" outlineLevel="0" collapsed="false">
      <c r="A330" s="63"/>
      <c r="B330" s="64"/>
      <c r="F330" s="60"/>
      <c r="H330" s="49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  <c r="DW330" s="50"/>
      <c r="DX330" s="50"/>
      <c r="DY330" s="50"/>
      <c r="DZ330" s="50"/>
      <c r="EA330" s="50"/>
      <c r="EB330" s="50"/>
      <c r="EC330" s="50"/>
      <c r="ED330" s="50"/>
      <c r="EE330" s="50"/>
      <c r="EF330" s="50"/>
      <c r="EG330" s="50"/>
      <c r="EH330" s="50"/>
      <c r="EI330" s="50"/>
      <c r="EJ330" s="50"/>
      <c r="EK330" s="50"/>
      <c r="EL330" s="50"/>
      <c r="EM330" s="50"/>
      <c r="EN330" s="50"/>
      <c r="EO330" s="50"/>
      <c r="EP330" s="50"/>
      <c r="EQ330" s="50"/>
      <c r="ER330" s="50"/>
      <c r="ES330" s="50"/>
      <c r="ET330" s="50"/>
      <c r="EU330" s="50"/>
      <c r="EV330" s="50"/>
      <c r="EW330" s="50"/>
      <c r="EX330" s="50"/>
      <c r="EY330" s="50"/>
      <c r="EZ330" s="50"/>
      <c r="FA330" s="50"/>
    </row>
    <row r="331" s="48" customFormat="true" ht="15.75" hidden="false" customHeight="false" outlineLevel="0" collapsed="false">
      <c r="A331" s="63"/>
      <c r="B331" s="64"/>
      <c r="F331" s="60"/>
      <c r="H331" s="49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0"/>
      <c r="FA331" s="50"/>
    </row>
    <row r="332" s="48" customFormat="true" ht="15.75" hidden="false" customHeight="false" outlineLevel="0" collapsed="false">
      <c r="A332" s="63"/>
      <c r="B332" s="64"/>
      <c r="F332" s="60"/>
      <c r="H332" s="49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  <c r="DW332" s="50"/>
      <c r="DX332" s="50"/>
      <c r="DY332" s="50"/>
      <c r="DZ332" s="50"/>
      <c r="EA332" s="50"/>
      <c r="EB332" s="50"/>
      <c r="EC332" s="50"/>
      <c r="ED332" s="50"/>
      <c r="EE332" s="50"/>
      <c r="EF332" s="50"/>
      <c r="EG332" s="50"/>
      <c r="EH332" s="50"/>
      <c r="EI332" s="50"/>
      <c r="EJ332" s="50"/>
      <c r="EK332" s="50"/>
      <c r="EL332" s="50"/>
      <c r="EM332" s="50"/>
      <c r="EN332" s="50"/>
      <c r="EO332" s="50"/>
      <c r="EP332" s="50"/>
      <c r="EQ332" s="50"/>
      <c r="ER332" s="50"/>
      <c r="ES332" s="50"/>
      <c r="ET332" s="50"/>
      <c r="EU332" s="50"/>
      <c r="EV332" s="50"/>
      <c r="EW332" s="50"/>
      <c r="EX332" s="50"/>
      <c r="EY332" s="50"/>
      <c r="EZ332" s="50"/>
      <c r="FA332" s="50"/>
    </row>
    <row r="333" s="48" customFormat="true" ht="15.75" hidden="false" customHeight="false" outlineLevel="0" collapsed="false">
      <c r="A333" s="63"/>
      <c r="B333" s="64"/>
      <c r="F333" s="60"/>
      <c r="H333" s="49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  <c r="DW333" s="50"/>
      <c r="DX333" s="50"/>
      <c r="DY333" s="50"/>
      <c r="DZ333" s="50"/>
      <c r="EA333" s="50"/>
      <c r="EB333" s="50"/>
      <c r="EC333" s="50"/>
      <c r="ED333" s="50"/>
      <c r="EE333" s="50"/>
      <c r="EF333" s="50"/>
      <c r="EG333" s="50"/>
      <c r="EH333" s="50"/>
      <c r="EI333" s="50"/>
      <c r="EJ333" s="50"/>
      <c r="EK333" s="50"/>
      <c r="EL333" s="50"/>
      <c r="EM333" s="50"/>
      <c r="EN333" s="50"/>
      <c r="EO333" s="50"/>
      <c r="EP333" s="50"/>
      <c r="EQ333" s="50"/>
      <c r="ER333" s="50"/>
      <c r="ES333" s="50"/>
      <c r="ET333" s="50"/>
      <c r="EU333" s="50"/>
      <c r="EV333" s="50"/>
      <c r="EW333" s="50"/>
      <c r="EX333" s="50"/>
      <c r="EY333" s="50"/>
      <c r="EZ333" s="50"/>
      <c r="FA333" s="50"/>
    </row>
    <row r="334" s="48" customFormat="true" ht="15.75" hidden="false" customHeight="false" outlineLevel="0" collapsed="false">
      <c r="A334" s="63"/>
      <c r="B334" s="64"/>
      <c r="F334" s="60"/>
      <c r="H334" s="49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  <c r="DW334" s="50"/>
      <c r="DX334" s="50"/>
      <c r="DY334" s="50"/>
      <c r="DZ334" s="50"/>
      <c r="EA334" s="50"/>
      <c r="EB334" s="50"/>
      <c r="EC334" s="50"/>
      <c r="ED334" s="50"/>
      <c r="EE334" s="50"/>
      <c r="EF334" s="50"/>
      <c r="EG334" s="50"/>
      <c r="EH334" s="50"/>
      <c r="EI334" s="50"/>
      <c r="EJ334" s="50"/>
      <c r="EK334" s="50"/>
      <c r="EL334" s="50"/>
      <c r="EM334" s="50"/>
      <c r="EN334" s="50"/>
      <c r="EO334" s="50"/>
      <c r="EP334" s="50"/>
      <c r="EQ334" s="50"/>
      <c r="ER334" s="50"/>
      <c r="ES334" s="50"/>
      <c r="ET334" s="50"/>
      <c r="EU334" s="50"/>
      <c r="EV334" s="50"/>
      <c r="EW334" s="50"/>
      <c r="EX334" s="50"/>
      <c r="EY334" s="50"/>
      <c r="EZ334" s="50"/>
      <c r="FA334" s="50"/>
    </row>
    <row r="335" s="48" customFormat="true" ht="15.75" hidden="false" customHeight="false" outlineLevel="0" collapsed="false">
      <c r="A335" s="63"/>
      <c r="B335" s="64"/>
      <c r="F335" s="60"/>
      <c r="H335" s="49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  <c r="DW335" s="50"/>
      <c r="DX335" s="50"/>
      <c r="DY335" s="50"/>
      <c r="DZ335" s="50"/>
      <c r="EA335" s="50"/>
      <c r="EB335" s="50"/>
      <c r="EC335" s="50"/>
      <c r="ED335" s="50"/>
      <c r="EE335" s="50"/>
      <c r="EF335" s="50"/>
      <c r="EG335" s="50"/>
      <c r="EH335" s="50"/>
      <c r="EI335" s="50"/>
      <c r="EJ335" s="50"/>
      <c r="EK335" s="50"/>
      <c r="EL335" s="50"/>
      <c r="EM335" s="50"/>
      <c r="EN335" s="50"/>
      <c r="EO335" s="50"/>
      <c r="EP335" s="50"/>
      <c r="EQ335" s="50"/>
      <c r="ER335" s="50"/>
      <c r="ES335" s="50"/>
      <c r="ET335" s="50"/>
      <c r="EU335" s="50"/>
      <c r="EV335" s="50"/>
      <c r="EW335" s="50"/>
      <c r="EX335" s="50"/>
      <c r="EY335" s="50"/>
      <c r="EZ335" s="50"/>
      <c r="FA335" s="50"/>
    </row>
    <row r="336" s="48" customFormat="true" ht="15.75" hidden="false" customHeight="false" outlineLevel="0" collapsed="false">
      <c r="A336" s="63"/>
      <c r="B336" s="64"/>
      <c r="F336" s="60"/>
      <c r="H336" s="49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  <c r="DW336" s="50"/>
      <c r="DX336" s="50"/>
      <c r="DY336" s="50"/>
      <c r="DZ336" s="50"/>
      <c r="EA336" s="50"/>
      <c r="EB336" s="50"/>
      <c r="EC336" s="50"/>
      <c r="ED336" s="50"/>
      <c r="EE336" s="50"/>
      <c r="EF336" s="50"/>
      <c r="EG336" s="50"/>
      <c r="EH336" s="50"/>
      <c r="EI336" s="50"/>
      <c r="EJ336" s="50"/>
      <c r="EK336" s="50"/>
      <c r="EL336" s="50"/>
      <c r="EM336" s="50"/>
      <c r="EN336" s="50"/>
      <c r="EO336" s="50"/>
      <c r="EP336" s="50"/>
      <c r="EQ336" s="50"/>
      <c r="ER336" s="50"/>
      <c r="ES336" s="50"/>
      <c r="ET336" s="50"/>
      <c r="EU336" s="50"/>
      <c r="EV336" s="50"/>
      <c r="EW336" s="50"/>
      <c r="EX336" s="50"/>
      <c r="EY336" s="50"/>
      <c r="EZ336" s="50"/>
      <c r="FA336" s="50"/>
    </row>
    <row r="337" s="48" customFormat="true" ht="15.75" hidden="false" customHeight="false" outlineLevel="0" collapsed="false">
      <c r="A337" s="63"/>
      <c r="B337" s="64"/>
      <c r="F337" s="60"/>
      <c r="H337" s="49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  <c r="DW337" s="50"/>
      <c r="DX337" s="50"/>
      <c r="DY337" s="50"/>
      <c r="DZ337" s="50"/>
      <c r="EA337" s="50"/>
      <c r="EB337" s="50"/>
      <c r="EC337" s="50"/>
      <c r="ED337" s="50"/>
      <c r="EE337" s="50"/>
      <c r="EF337" s="50"/>
      <c r="EG337" s="50"/>
      <c r="EH337" s="50"/>
      <c r="EI337" s="50"/>
      <c r="EJ337" s="50"/>
      <c r="EK337" s="50"/>
      <c r="EL337" s="50"/>
      <c r="EM337" s="50"/>
      <c r="EN337" s="50"/>
      <c r="EO337" s="50"/>
      <c r="EP337" s="50"/>
      <c r="EQ337" s="50"/>
      <c r="ER337" s="50"/>
      <c r="ES337" s="50"/>
      <c r="ET337" s="50"/>
      <c r="EU337" s="50"/>
      <c r="EV337" s="50"/>
      <c r="EW337" s="50"/>
      <c r="EX337" s="50"/>
      <c r="EY337" s="50"/>
      <c r="EZ337" s="50"/>
      <c r="FA337" s="50"/>
    </row>
    <row r="338" s="48" customFormat="true" ht="15.75" hidden="false" customHeight="false" outlineLevel="0" collapsed="false">
      <c r="A338" s="63"/>
      <c r="B338" s="64"/>
      <c r="F338" s="60"/>
      <c r="H338" s="49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  <c r="DW338" s="50"/>
      <c r="DX338" s="50"/>
      <c r="DY338" s="50"/>
      <c r="DZ338" s="50"/>
      <c r="EA338" s="50"/>
      <c r="EB338" s="50"/>
      <c r="EC338" s="50"/>
      <c r="ED338" s="50"/>
      <c r="EE338" s="50"/>
      <c r="EF338" s="50"/>
      <c r="EG338" s="50"/>
      <c r="EH338" s="50"/>
      <c r="EI338" s="50"/>
      <c r="EJ338" s="50"/>
      <c r="EK338" s="50"/>
      <c r="EL338" s="50"/>
      <c r="EM338" s="50"/>
      <c r="EN338" s="50"/>
      <c r="EO338" s="50"/>
      <c r="EP338" s="50"/>
      <c r="EQ338" s="50"/>
      <c r="ER338" s="50"/>
      <c r="ES338" s="50"/>
      <c r="ET338" s="50"/>
      <c r="EU338" s="50"/>
      <c r="EV338" s="50"/>
      <c r="EW338" s="50"/>
      <c r="EX338" s="50"/>
      <c r="EY338" s="50"/>
      <c r="EZ338" s="50"/>
      <c r="FA338" s="50"/>
    </row>
    <row r="339" s="48" customFormat="true" ht="15.75" hidden="false" customHeight="false" outlineLevel="0" collapsed="false">
      <c r="A339" s="63"/>
      <c r="B339" s="64"/>
      <c r="F339" s="60"/>
      <c r="H339" s="49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  <c r="DW339" s="50"/>
      <c r="DX339" s="50"/>
      <c r="DY339" s="50"/>
      <c r="DZ339" s="50"/>
      <c r="EA339" s="50"/>
      <c r="EB339" s="50"/>
      <c r="EC339" s="50"/>
      <c r="ED339" s="50"/>
      <c r="EE339" s="50"/>
      <c r="EF339" s="50"/>
      <c r="EG339" s="50"/>
      <c r="EH339" s="50"/>
      <c r="EI339" s="50"/>
      <c r="EJ339" s="50"/>
      <c r="EK339" s="50"/>
      <c r="EL339" s="50"/>
      <c r="EM339" s="50"/>
      <c r="EN339" s="50"/>
      <c r="EO339" s="50"/>
      <c r="EP339" s="50"/>
      <c r="EQ339" s="50"/>
      <c r="ER339" s="50"/>
      <c r="ES339" s="50"/>
      <c r="ET339" s="50"/>
      <c r="EU339" s="50"/>
      <c r="EV339" s="50"/>
      <c r="EW339" s="50"/>
      <c r="EX339" s="50"/>
      <c r="EY339" s="50"/>
      <c r="EZ339" s="50"/>
      <c r="FA339" s="50"/>
    </row>
    <row r="340" s="48" customFormat="true" ht="15.75" hidden="false" customHeight="false" outlineLevel="0" collapsed="false">
      <c r="A340" s="63"/>
      <c r="B340" s="64"/>
      <c r="F340" s="60"/>
      <c r="H340" s="49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  <c r="DW340" s="50"/>
      <c r="DX340" s="50"/>
      <c r="DY340" s="50"/>
      <c r="DZ340" s="50"/>
      <c r="EA340" s="50"/>
      <c r="EB340" s="50"/>
      <c r="EC340" s="50"/>
      <c r="ED340" s="50"/>
      <c r="EE340" s="50"/>
      <c r="EF340" s="50"/>
      <c r="EG340" s="50"/>
      <c r="EH340" s="50"/>
      <c r="EI340" s="50"/>
      <c r="EJ340" s="50"/>
      <c r="EK340" s="50"/>
      <c r="EL340" s="50"/>
      <c r="EM340" s="50"/>
      <c r="EN340" s="50"/>
      <c r="EO340" s="50"/>
      <c r="EP340" s="50"/>
      <c r="EQ340" s="50"/>
      <c r="ER340" s="50"/>
      <c r="ES340" s="50"/>
      <c r="ET340" s="50"/>
      <c r="EU340" s="50"/>
      <c r="EV340" s="50"/>
      <c r="EW340" s="50"/>
      <c r="EX340" s="50"/>
      <c r="EY340" s="50"/>
      <c r="EZ340" s="50"/>
      <c r="FA340" s="50"/>
    </row>
    <row r="341" s="48" customFormat="true" ht="15.75" hidden="false" customHeight="false" outlineLevel="0" collapsed="false">
      <c r="A341" s="63"/>
      <c r="B341" s="64"/>
      <c r="F341" s="60"/>
      <c r="H341" s="49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  <c r="DW341" s="50"/>
      <c r="DX341" s="50"/>
      <c r="DY341" s="50"/>
      <c r="DZ341" s="50"/>
      <c r="EA341" s="50"/>
      <c r="EB341" s="50"/>
      <c r="EC341" s="50"/>
      <c r="ED341" s="50"/>
      <c r="EE341" s="50"/>
      <c r="EF341" s="50"/>
      <c r="EG341" s="50"/>
      <c r="EH341" s="50"/>
      <c r="EI341" s="50"/>
      <c r="EJ341" s="50"/>
      <c r="EK341" s="50"/>
      <c r="EL341" s="50"/>
      <c r="EM341" s="50"/>
      <c r="EN341" s="50"/>
      <c r="EO341" s="50"/>
      <c r="EP341" s="50"/>
      <c r="EQ341" s="50"/>
      <c r="ER341" s="50"/>
      <c r="ES341" s="50"/>
      <c r="ET341" s="50"/>
      <c r="EU341" s="50"/>
      <c r="EV341" s="50"/>
      <c r="EW341" s="50"/>
      <c r="EX341" s="50"/>
      <c r="EY341" s="50"/>
      <c r="EZ341" s="50"/>
      <c r="FA341" s="50"/>
    </row>
    <row r="342" s="48" customFormat="true" ht="15.75" hidden="false" customHeight="false" outlineLevel="0" collapsed="false">
      <c r="A342" s="63"/>
      <c r="B342" s="64"/>
      <c r="F342" s="60"/>
      <c r="H342" s="49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  <c r="DW342" s="50"/>
      <c r="DX342" s="50"/>
      <c r="DY342" s="50"/>
      <c r="DZ342" s="50"/>
      <c r="EA342" s="50"/>
      <c r="EB342" s="50"/>
      <c r="EC342" s="50"/>
      <c r="ED342" s="50"/>
      <c r="EE342" s="50"/>
      <c r="EF342" s="50"/>
      <c r="EG342" s="50"/>
      <c r="EH342" s="50"/>
      <c r="EI342" s="50"/>
      <c r="EJ342" s="50"/>
      <c r="EK342" s="50"/>
      <c r="EL342" s="50"/>
      <c r="EM342" s="50"/>
      <c r="EN342" s="50"/>
      <c r="EO342" s="50"/>
      <c r="EP342" s="50"/>
      <c r="EQ342" s="50"/>
      <c r="ER342" s="50"/>
      <c r="ES342" s="50"/>
      <c r="ET342" s="50"/>
      <c r="EU342" s="50"/>
      <c r="EV342" s="50"/>
      <c r="EW342" s="50"/>
      <c r="EX342" s="50"/>
      <c r="EY342" s="50"/>
      <c r="EZ342" s="50"/>
      <c r="FA342" s="50"/>
    </row>
    <row r="343" s="48" customFormat="true" ht="15.75" hidden="false" customHeight="false" outlineLevel="0" collapsed="false">
      <c r="A343" s="63"/>
      <c r="B343" s="64"/>
      <c r="F343" s="60"/>
      <c r="H343" s="49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  <c r="DW343" s="50"/>
      <c r="DX343" s="50"/>
      <c r="DY343" s="50"/>
      <c r="DZ343" s="50"/>
      <c r="EA343" s="50"/>
      <c r="EB343" s="50"/>
      <c r="EC343" s="50"/>
      <c r="ED343" s="50"/>
      <c r="EE343" s="50"/>
      <c r="EF343" s="50"/>
      <c r="EG343" s="50"/>
      <c r="EH343" s="50"/>
      <c r="EI343" s="50"/>
      <c r="EJ343" s="50"/>
      <c r="EK343" s="50"/>
      <c r="EL343" s="50"/>
      <c r="EM343" s="50"/>
      <c r="EN343" s="50"/>
      <c r="EO343" s="50"/>
      <c r="EP343" s="50"/>
      <c r="EQ343" s="50"/>
      <c r="ER343" s="50"/>
      <c r="ES343" s="50"/>
      <c r="ET343" s="50"/>
      <c r="EU343" s="50"/>
      <c r="EV343" s="50"/>
      <c r="EW343" s="50"/>
      <c r="EX343" s="50"/>
      <c r="EY343" s="50"/>
      <c r="EZ343" s="50"/>
      <c r="FA343" s="50"/>
    </row>
    <row r="344" s="48" customFormat="true" ht="15.75" hidden="false" customHeight="false" outlineLevel="0" collapsed="false">
      <c r="A344" s="63"/>
      <c r="B344" s="64"/>
      <c r="F344" s="60"/>
      <c r="H344" s="49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  <c r="DW344" s="50"/>
      <c r="DX344" s="50"/>
      <c r="DY344" s="50"/>
      <c r="DZ344" s="50"/>
      <c r="EA344" s="50"/>
      <c r="EB344" s="50"/>
      <c r="EC344" s="50"/>
      <c r="ED344" s="50"/>
      <c r="EE344" s="50"/>
      <c r="EF344" s="50"/>
      <c r="EG344" s="50"/>
      <c r="EH344" s="50"/>
      <c r="EI344" s="50"/>
      <c r="EJ344" s="50"/>
      <c r="EK344" s="50"/>
      <c r="EL344" s="50"/>
      <c r="EM344" s="50"/>
      <c r="EN344" s="50"/>
      <c r="EO344" s="50"/>
      <c r="EP344" s="50"/>
      <c r="EQ344" s="50"/>
      <c r="ER344" s="50"/>
      <c r="ES344" s="50"/>
      <c r="ET344" s="50"/>
      <c r="EU344" s="50"/>
      <c r="EV344" s="50"/>
      <c r="EW344" s="50"/>
      <c r="EX344" s="50"/>
      <c r="EY344" s="50"/>
      <c r="EZ344" s="50"/>
      <c r="FA344" s="50"/>
    </row>
    <row r="345" s="48" customFormat="true" ht="15.75" hidden="false" customHeight="false" outlineLevel="0" collapsed="false">
      <c r="A345" s="63"/>
      <c r="B345" s="64"/>
      <c r="F345" s="60"/>
      <c r="H345" s="49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  <c r="DW345" s="50"/>
      <c r="DX345" s="50"/>
      <c r="DY345" s="50"/>
      <c r="DZ345" s="50"/>
      <c r="EA345" s="50"/>
      <c r="EB345" s="50"/>
      <c r="EC345" s="50"/>
      <c r="ED345" s="50"/>
      <c r="EE345" s="50"/>
      <c r="EF345" s="50"/>
      <c r="EG345" s="50"/>
      <c r="EH345" s="50"/>
      <c r="EI345" s="50"/>
      <c r="EJ345" s="50"/>
      <c r="EK345" s="50"/>
      <c r="EL345" s="50"/>
      <c r="EM345" s="50"/>
      <c r="EN345" s="50"/>
      <c r="EO345" s="50"/>
      <c r="EP345" s="50"/>
      <c r="EQ345" s="50"/>
      <c r="ER345" s="50"/>
      <c r="ES345" s="50"/>
      <c r="ET345" s="50"/>
      <c r="EU345" s="50"/>
      <c r="EV345" s="50"/>
      <c r="EW345" s="50"/>
      <c r="EX345" s="50"/>
      <c r="EY345" s="50"/>
      <c r="EZ345" s="50"/>
      <c r="FA345" s="50"/>
    </row>
    <row r="346" s="48" customFormat="true" ht="15.75" hidden="false" customHeight="false" outlineLevel="0" collapsed="false">
      <c r="A346" s="63"/>
      <c r="B346" s="64"/>
      <c r="F346" s="60"/>
      <c r="H346" s="49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  <c r="DW346" s="50"/>
      <c r="DX346" s="50"/>
      <c r="DY346" s="50"/>
      <c r="DZ346" s="50"/>
      <c r="EA346" s="50"/>
      <c r="EB346" s="50"/>
      <c r="EC346" s="50"/>
      <c r="ED346" s="50"/>
      <c r="EE346" s="50"/>
      <c r="EF346" s="50"/>
      <c r="EG346" s="50"/>
      <c r="EH346" s="50"/>
      <c r="EI346" s="50"/>
      <c r="EJ346" s="50"/>
      <c r="EK346" s="50"/>
      <c r="EL346" s="50"/>
      <c r="EM346" s="50"/>
      <c r="EN346" s="50"/>
      <c r="EO346" s="50"/>
      <c r="EP346" s="50"/>
      <c r="EQ346" s="50"/>
      <c r="ER346" s="50"/>
      <c r="ES346" s="50"/>
      <c r="ET346" s="50"/>
      <c r="EU346" s="50"/>
      <c r="EV346" s="50"/>
      <c r="EW346" s="50"/>
      <c r="EX346" s="50"/>
      <c r="EY346" s="50"/>
      <c r="EZ346" s="50"/>
      <c r="FA346" s="50"/>
    </row>
    <row r="347" s="48" customFormat="true" ht="15.75" hidden="false" customHeight="false" outlineLevel="0" collapsed="false">
      <c r="A347" s="63"/>
      <c r="B347" s="64"/>
      <c r="F347" s="60"/>
      <c r="H347" s="49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  <c r="DW347" s="50"/>
      <c r="DX347" s="50"/>
      <c r="DY347" s="50"/>
      <c r="DZ347" s="50"/>
      <c r="EA347" s="50"/>
      <c r="EB347" s="50"/>
      <c r="EC347" s="50"/>
      <c r="ED347" s="50"/>
      <c r="EE347" s="50"/>
      <c r="EF347" s="50"/>
      <c r="EG347" s="50"/>
      <c r="EH347" s="50"/>
      <c r="EI347" s="50"/>
      <c r="EJ347" s="50"/>
      <c r="EK347" s="50"/>
      <c r="EL347" s="50"/>
      <c r="EM347" s="50"/>
      <c r="EN347" s="50"/>
      <c r="EO347" s="50"/>
      <c r="EP347" s="50"/>
      <c r="EQ347" s="50"/>
      <c r="ER347" s="50"/>
      <c r="ES347" s="50"/>
      <c r="ET347" s="50"/>
      <c r="EU347" s="50"/>
      <c r="EV347" s="50"/>
      <c r="EW347" s="50"/>
      <c r="EX347" s="50"/>
      <c r="EY347" s="50"/>
      <c r="EZ347" s="50"/>
      <c r="FA347" s="50"/>
    </row>
    <row r="348" s="48" customFormat="true" ht="15.75" hidden="false" customHeight="false" outlineLevel="0" collapsed="false">
      <c r="A348" s="63"/>
      <c r="B348" s="64"/>
      <c r="F348" s="60"/>
      <c r="H348" s="49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  <c r="DW348" s="50"/>
      <c r="DX348" s="50"/>
      <c r="DY348" s="50"/>
      <c r="DZ348" s="50"/>
      <c r="EA348" s="50"/>
      <c r="EB348" s="50"/>
      <c r="EC348" s="50"/>
      <c r="ED348" s="50"/>
      <c r="EE348" s="50"/>
      <c r="EF348" s="50"/>
      <c r="EG348" s="50"/>
      <c r="EH348" s="50"/>
      <c r="EI348" s="50"/>
      <c r="EJ348" s="50"/>
      <c r="EK348" s="50"/>
      <c r="EL348" s="50"/>
      <c r="EM348" s="50"/>
      <c r="EN348" s="50"/>
      <c r="EO348" s="50"/>
      <c r="EP348" s="50"/>
      <c r="EQ348" s="50"/>
      <c r="ER348" s="50"/>
      <c r="ES348" s="50"/>
      <c r="ET348" s="50"/>
      <c r="EU348" s="50"/>
      <c r="EV348" s="50"/>
      <c r="EW348" s="50"/>
      <c r="EX348" s="50"/>
      <c r="EY348" s="50"/>
      <c r="EZ348" s="50"/>
      <c r="FA348" s="50"/>
    </row>
    <row r="349" s="48" customFormat="true" ht="15.75" hidden="false" customHeight="false" outlineLevel="0" collapsed="false">
      <c r="A349" s="63"/>
      <c r="B349" s="64"/>
      <c r="F349" s="60"/>
      <c r="H349" s="49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  <c r="DW349" s="50"/>
      <c r="DX349" s="50"/>
      <c r="DY349" s="50"/>
      <c r="DZ349" s="50"/>
      <c r="EA349" s="50"/>
      <c r="EB349" s="50"/>
      <c r="EC349" s="50"/>
      <c r="ED349" s="50"/>
      <c r="EE349" s="50"/>
      <c r="EF349" s="50"/>
      <c r="EG349" s="50"/>
      <c r="EH349" s="50"/>
      <c r="EI349" s="50"/>
      <c r="EJ349" s="50"/>
      <c r="EK349" s="50"/>
      <c r="EL349" s="50"/>
      <c r="EM349" s="50"/>
      <c r="EN349" s="50"/>
      <c r="EO349" s="50"/>
      <c r="EP349" s="50"/>
      <c r="EQ349" s="50"/>
      <c r="ER349" s="50"/>
      <c r="ES349" s="50"/>
      <c r="ET349" s="50"/>
      <c r="EU349" s="50"/>
      <c r="EV349" s="50"/>
      <c r="EW349" s="50"/>
      <c r="EX349" s="50"/>
      <c r="EY349" s="50"/>
      <c r="EZ349" s="50"/>
      <c r="FA349" s="50"/>
    </row>
    <row r="350" s="48" customFormat="true" ht="15.75" hidden="false" customHeight="false" outlineLevel="0" collapsed="false">
      <c r="A350" s="63"/>
      <c r="B350" s="64"/>
      <c r="F350" s="60"/>
      <c r="H350" s="49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  <c r="DW350" s="50"/>
      <c r="DX350" s="50"/>
      <c r="DY350" s="50"/>
      <c r="DZ350" s="50"/>
      <c r="EA350" s="50"/>
      <c r="EB350" s="50"/>
      <c r="EC350" s="50"/>
      <c r="ED350" s="50"/>
      <c r="EE350" s="50"/>
      <c r="EF350" s="50"/>
      <c r="EG350" s="50"/>
      <c r="EH350" s="50"/>
      <c r="EI350" s="50"/>
      <c r="EJ350" s="50"/>
      <c r="EK350" s="50"/>
      <c r="EL350" s="50"/>
      <c r="EM350" s="50"/>
      <c r="EN350" s="50"/>
      <c r="EO350" s="50"/>
      <c r="EP350" s="50"/>
      <c r="EQ350" s="50"/>
      <c r="ER350" s="50"/>
      <c r="ES350" s="50"/>
      <c r="ET350" s="50"/>
      <c r="EU350" s="50"/>
      <c r="EV350" s="50"/>
      <c r="EW350" s="50"/>
      <c r="EX350" s="50"/>
      <c r="EY350" s="50"/>
      <c r="EZ350" s="50"/>
      <c r="FA350" s="50"/>
    </row>
    <row r="351" s="48" customFormat="true" ht="15.75" hidden="false" customHeight="false" outlineLevel="0" collapsed="false">
      <c r="A351" s="63"/>
      <c r="B351" s="64"/>
      <c r="F351" s="60"/>
      <c r="H351" s="49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  <c r="DW351" s="50"/>
      <c r="DX351" s="50"/>
      <c r="DY351" s="50"/>
      <c r="DZ351" s="50"/>
      <c r="EA351" s="50"/>
      <c r="EB351" s="50"/>
      <c r="EC351" s="50"/>
      <c r="ED351" s="50"/>
      <c r="EE351" s="50"/>
      <c r="EF351" s="50"/>
      <c r="EG351" s="50"/>
      <c r="EH351" s="50"/>
      <c r="EI351" s="50"/>
      <c r="EJ351" s="50"/>
      <c r="EK351" s="50"/>
      <c r="EL351" s="50"/>
      <c r="EM351" s="50"/>
      <c r="EN351" s="50"/>
      <c r="EO351" s="50"/>
      <c r="EP351" s="50"/>
      <c r="EQ351" s="50"/>
      <c r="ER351" s="50"/>
      <c r="ES351" s="50"/>
      <c r="ET351" s="50"/>
      <c r="EU351" s="50"/>
      <c r="EV351" s="50"/>
      <c r="EW351" s="50"/>
      <c r="EX351" s="50"/>
      <c r="EY351" s="50"/>
      <c r="EZ351" s="50"/>
      <c r="FA351" s="50"/>
    </row>
    <row r="352" s="48" customFormat="true" ht="15.75" hidden="false" customHeight="false" outlineLevel="0" collapsed="false">
      <c r="A352" s="63"/>
      <c r="B352" s="64"/>
      <c r="F352" s="60"/>
      <c r="H352" s="49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  <c r="DW352" s="50"/>
      <c r="DX352" s="50"/>
      <c r="DY352" s="50"/>
      <c r="DZ352" s="50"/>
      <c r="EA352" s="50"/>
      <c r="EB352" s="50"/>
      <c r="EC352" s="50"/>
      <c r="ED352" s="50"/>
      <c r="EE352" s="50"/>
      <c r="EF352" s="50"/>
      <c r="EG352" s="50"/>
      <c r="EH352" s="50"/>
      <c r="EI352" s="50"/>
      <c r="EJ352" s="50"/>
      <c r="EK352" s="50"/>
      <c r="EL352" s="50"/>
      <c r="EM352" s="50"/>
      <c r="EN352" s="50"/>
      <c r="EO352" s="50"/>
      <c r="EP352" s="50"/>
      <c r="EQ352" s="50"/>
      <c r="ER352" s="50"/>
      <c r="ES352" s="50"/>
      <c r="ET352" s="50"/>
      <c r="EU352" s="50"/>
      <c r="EV352" s="50"/>
      <c r="EW352" s="50"/>
      <c r="EX352" s="50"/>
      <c r="EY352" s="50"/>
      <c r="EZ352" s="50"/>
      <c r="FA352" s="50"/>
    </row>
    <row r="353" s="48" customFormat="true" ht="15.75" hidden="false" customHeight="false" outlineLevel="0" collapsed="false">
      <c r="A353" s="63"/>
      <c r="B353" s="64"/>
      <c r="F353" s="60"/>
      <c r="H353" s="49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  <c r="DW353" s="50"/>
      <c r="DX353" s="50"/>
      <c r="DY353" s="50"/>
      <c r="DZ353" s="50"/>
      <c r="EA353" s="50"/>
      <c r="EB353" s="50"/>
      <c r="EC353" s="50"/>
      <c r="ED353" s="50"/>
      <c r="EE353" s="50"/>
      <c r="EF353" s="50"/>
      <c r="EG353" s="50"/>
      <c r="EH353" s="50"/>
      <c r="EI353" s="50"/>
      <c r="EJ353" s="50"/>
      <c r="EK353" s="50"/>
      <c r="EL353" s="50"/>
      <c r="EM353" s="50"/>
      <c r="EN353" s="50"/>
      <c r="EO353" s="50"/>
      <c r="EP353" s="50"/>
      <c r="EQ353" s="50"/>
      <c r="ER353" s="50"/>
      <c r="ES353" s="50"/>
      <c r="ET353" s="50"/>
      <c r="EU353" s="50"/>
      <c r="EV353" s="50"/>
      <c r="EW353" s="50"/>
      <c r="EX353" s="50"/>
      <c r="EY353" s="50"/>
      <c r="EZ353" s="50"/>
      <c r="FA353" s="50"/>
    </row>
    <row r="354" s="48" customFormat="true" ht="15.75" hidden="false" customHeight="false" outlineLevel="0" collapsed="false">
      <c r="A354" s="63"/>
      <c r="B354" s="64"/>
      <c r="F354" s="60"/>
      <c r="H354" s="49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  <c r="DW354" s="50"/>
      <c r="DX354" s="50"/>
      <c r="DY354" s="50"/>
      <c r="DZ354" s="50"/>
      <c r="EA354" s="50"/>
      <c r="EB354" s="50"/>
      <c r="EC354" s="50"/>
      <c r="ED354" s="50"/>
      <c r="EE354" s="50"/>
      <c r="EF354" s="50"/>
      <c r="EG354" s="50"/>
      <c r="EH354" s="50"/>
      <c r="EI354" s="50"/>
      <c r="EJ354" s="50"/>
      <c r="EK354" s="50"/>
      <c r="EL354" s="50"/>
      <c r="EM354" s="50"/>
      <c r="EN354" s="50"/>
      <c r="EO354" s="50"/>
      <c r="EP354" s="50"/>
      <c r="EQ354" s="50"/>
      <c r="ER354" s="50"/>
      <c r="ES354" s="50"/>
      <c r="ET354" s="50"/>
      <c r="EU354" s="50"/>
      <c r="EV354" s="50"/>
      <c r="EW354" s="50"/>
      <c r="EX354" s="50"/>
      <c r="EY354" s="50"/>
      <c r="EZ354" s="50"/>
      <c r="FA354" s="50"/>
    </row>
    <row r="355" s="48" customFormat="true" ht="15.75" hidden="false" customHeight="false" outlineLevel="0" collapsed="false">
      <c r="A355" s="63"/>
      <c r="B355" s="64"/>
      <c r="F355" s="60"/>
      <c r="H355" s="49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  <c r="DW355" s="50"/>
      <c r="DX355" s="50"/>
      <c r="DY355" s="50"/>
      <c r="DZ355" s="50"/>
      <c r="EA355" s="50"/>
      <c r="EB355" s="50"/>
      <c r="EC355" s="50"/>
      <c r="ED355" s="50"/>
      <c r="EE355" s="50"/>
      <c r="EF355" s="50"/>
      <c r="EG355" s="50"/>
      <c r="EH355" s="50"/>
      <c r="EI355" s="50"/>
      <c r="EJ355" s="50"/>
      <c r="EK355" s="50"/>
      <c r="EL355" s="50"/>
      <c r="EM355" s="50"/>
      <c r="EN355" s="50"/>
      <c r="EO355" s="50"/>
      <c r="EP355" s="50"/>
      <c r="EQ355" s="50"/>
      <c r="ER355" s="50"/>
      <c r="ES355" s="50"/>
      <c r="ET355" s="50"/>
      <c r="EU355" s="50"/>
      <c r="EV355" s="50"/>
      <c r="EW355" s="50"/>
      <c r="EX355" s="50"/>
      <c r="EY355" s="50"/>
      <c r="EZ355" s="50"/>
      <c r="FA355" s="50"/>
    </row>
    <row r="356" s="48" customFormat="true" ht="15.75" hidden="false" customHeight="false" outlineLevel="0" collapsed="false">
      <c r="A356" s="63"/>
      <c r="B356" s="64"/>
      <c r="F356" s="60"/>
      <c r="H356" s="49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  <c r="DW356" s="50"/>
      <c r="DX356" s="50"/>
      <c r="DY356" s="50"/>
      <c r="DZ356" s="50"/>
      <c r="EA356" s="50"/>
      <c r="EB356" s="50"/>
      <c r="EC356" s="50"/>
      <c r="ED356" s="50"/>
      <c r="EE356" s="50"/>
      <c r="EF356" s="50"/>
      <c r="EG356" s="50"/>
      <c r="EH356" s="50"/>
      <c r="EI356" s="50"/>
      <c r="EJ356" s="50"/>
      <c r="EK356" s="50"/>
      <c r="EL356" s="50"/>
      <c r="EM356" s="50"/>
      <c r="EN356" s="50"/>
      <c r="EO356" s="50"/>
      <c r="EP356" s="50"/>
      <c r="EQ356" s="50"/>
      <c r="ER356" s="50"/>
      <c r="ES356" s="50"/>
      <c r="ET356" s="50"/>
      <c r="EU356" s="50"/>
      <c r="EV356" s="50"/>
      <c r="EW356" s="50"/>
      <c r="EX356" s="50"/>
      <c r="EY356" s="50"/>
      <c r="EZ356" s="50"/>
      <c r="FA356" s="50"/>
    </row>
    <row r="357" s="48" customFormat="true" ht="15.75" hidden="false" customHeight="false" outlineLevel="0" collapsed="false">
      <c r="A357" s="63"/>
      <c r="B357" s="64"/>
      <c r="F357" s="60"/>
      <c r="H357" s="49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  <c r="DW357" s="50"/>
      <c r="DX357" s="50"/>
      <c r="DY357" s="50"/>
      <c r="DZ357" s="50"/>
      <c r="EA357" s="50"/>
      <c r="EB357" s="50"/>
      <c r="EC357" s="50"/>
      <c r="ED357" s="50"/>
      <c r="EE357" s="50"/>
      <c r="EF357" s="50"/>
      <c r="EG357" s="50"/>
      <c r="EH357" s="50"/>
      <c r="EI357" s="50"/>
      <c r="EJ357" s="50"/>
      <c r="EK357" s="50"/>
      <c r="EL357" s="50"/>
      <c r="EM357" s="50"/>
      <c r="EN357" s="50"/>
      <c r="EO357" s="50"/>
      <c r="EP357" s="50"/>
      <c r="EQ357" s="50"/>
      <c r="ER357" s="50"/>
      <c r="ES357" s="50"/>
      <c r="ET357" s="50"/>
      <c r="EU357" s="50"/>
      <c r="EV357" s="50"/>
      <c r="EW357" s="50"/>
      <c r="EX357" s="50"/>
      <c r="EY357" s="50"/>
      <c r="EZ357" s="50"/>
      <c r="FA357" s="50"/>
    </row>
    <row r="358" s="48" customFormat="true" ht="15.75" hidden="false" customHeight="false" outlineLevel="0" collapsed="false">
      <c r="A358" s="63"/>
      <c r="B358" s="64"/>
      <c r="F358" s="60"/>
      <c r="H358" s="49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  <c r="DW358" s="50"/>
      <c r="DX358" s="50"/>
      <c r="DY358" s="50"/>
      <c r="DZ358" s="50"/>
      <c r="EA358" s="50"/>
      <c r="EB358" s="50"/>
      <c r="EC358" s="50"/>
      <c r="ED358" s="50"/>
      <c r="EE358" s="50"/>
      <c r="EF358" s="50"/>
      <c r="EG358" s="50"/>
      <c r="EH358" s="50"/>
      <c r="EI358" s="50"/>
      <c r="EJ358" s="50"/>
      <c r="EK358" s="50"/>
      <c r="EL358" s="50"/>
      <c r="EM358" s="50"/>
      <c r="EN358" s="50"/>
      <c r="EO358" s="50"/>
      <c r="EP358" s="50"/>
      <c r="EQ358" s="50"/>
      <c r="ER358" s="50"/>
      <c r="ES358" s="50"/>
      <c r="ET358" s="50"/>
      <c r="EU358" s="50"/>
      <c r="EV358" s="50"/>
      <c r="EW358" s="50"/>
      <c r="EX358" s="50"/>
      <c r="EY358" s="50"/>
      <c r="EZ358" s="50"/>
      <c r="FA358" s="50"/>
    </row>
  </sheetData>
  <autoFilter ref="A1:H1">
    <sortState ref="A2:H1">
      <sortCondition ref="A2:A1" customList=""/>
    </sortState>
  </autoFilter>
  <conditionalFormatting sqref="C211:C222 C224:C247">
    <cfRule type="containsText" priority="2" operator="containsText" aboveAverage="0" equalAverage="0" bottom="0" percent="0" rank="0" text="вакант" dxfId="23">
      <formula>NOT(ISERROR(SEARCH("вакант",C211)))</formula>
    </cfRule>
  </conditionalFormatting>
  <conditionalFormatting sqref="A1:A1048576">
    <cfRule type="duplicateValues" priority="3" aboveAverage="0" equalAverage="0" bottom="0" percent="0" rank="0" text="" dxfId="24"/>
  </conditionalFormatting>
  <conditionalFormatting sqref="C27:C32 C33:C43 C44:C58 C59:C80 C81:C97 C98:C115 C116:C137 C138:C160 C161 C162:C166 C167:C210 C248:C1048576 C1 C211:C246">
    <cfRule type="duplicateValues" priority="4" aboveAverage="0" equalAverage="0" bottom="0" percent="0" rank="0" text="" dxfId="25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uk-UA</dc:language>
  <cp:lastModifiedBy/>
  <dcterms:modified xsi:type="dcterms:W3CDTF">2025-12-19T09:43:57Z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