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2.xml.rels" ContentType="application/vnd.openxmlformats-package.relationships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Інструкції" sheetId="1" state="visible" r:id="rId3"/>
    <sheet name="Курсанти" sheetId="2" state="visible" r:id="rId4"/>
    <sheet name="Статистика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<sst xmlns="http://schemas.openxmlformats.org/spreadsheetml/2006/main" count="1348" uniqueCount="399">
  <si>
    <t xml:space="preserve">Загальне</t>
  </si>
  <si>
    <t xml:space="preserve">Список особового складу, який зайшов на підготовку на курс та зкінчив/не закінчив його. По всім, хто курс пройшов - вказуємо оцінки. Хто не пройшов - вказуємо причину непроходження і, за необхідності, коментар.</t>
  </si>
  <si>
    <t xml:space="preserve">Заповнення шапки</t>
  </si>
  <si>
    <t xml:space="preserve">Підрозділ</t>
  </si>
  <si>
    <t xml:space="preserve">Вказати назву підрозділу з номером батальйону і роти (за наявності)</t>
  </si>
  <si>
    <t xml:space="preserve">Дата випуску</t>
  </si>
  <si>
    <t xml:space="preserve">Дата випуску, ця дата буде в сертифікаті</t>
  </si>
  <si>
    <t xml:space="preserve">Початок підготовки</t>
  </si>
  <si>
    <r>
      <rPr>
        <i val="true"/>
        <sz val="10"/>
        <color theme="8" tint="-0.5"/>
        <rFont val="Calibri"/>
        <family val="2"/>
        <charset val="1"/>
      </rPr>
      <t xml:space="preserve">Перший день підготовки (адаптаційний день, якщо відсутня, то з адміністративного дня)/ Якщо дата буде виділена </t>
    </r>
    <r>
      <rPr>
        <b val="true"/>
        <i val="true"/>
        <sz val="10"/>
        <color theme="8" tint="-0.5"/>
        <rFont val="Calibri"/>
        <family val="2"/>
        <charset val="204"/>
      </rPr>
      <t xml:space="preserve">жовтим кольором</t>
    </r>
    <r>
      <rPr>
        <i val="true"/>
        <sz val="10"/>
        <color theme="8" tint="-0.5"/>
        <rFont val="Calibri"/>
        <family val="2"/>
        <charset val="1"/>
      </rPr>
      <t xml:space="preserve"> - значить в даті присутня помилка (занадто далека в минулому чи майбутньому, чи невалідне значення). </t>
    </r>
  </si>
  <si>
    <t xml:space="preserve">Закінчення підготовки</t>
  </si>
  <si>
    <r>
      <rPr>
        <i val="true"/>
        <sz val="10"/>
        <color theme="8" tint="-0.5"/>
        <rFont val="Calibri"/>
        <family val="2"/>
        <charset val="1"/>
      </rPr>
      <t xml:space="preserve">Адміністративний день в кінці курсу (попередній день до випуску, якщо ранній випуск). Якщо дата буде виділена </t>
    </r>
    <r>
      <rPr>
        <b val="true"/>
        <i val="true"/>
        <sz val="10"/>
        <color theme="8" tint="-0.5"/>
        <rFont val="Calibri"/>
        <family val="2"/>
        <charset val="204"/>
      </rPr>
      <t xml:space="preserve">жовтим кольором</t>
    </r>
    <r>
      <rPr>
        <i val="true"/>
        <sz val="10"/>
        <color theme="8" tint="-0.5"/>
        <rFont val="Calibri"/>
        <family val="2"/>
        <charset val="1"/>
      </rPr>
      <t xml:space="preserve"> - значить в даті присутня помилка (занадто далека в минулому чи майбутньому, чи невалідне значення), або дата закінчення менше дати початку підготовки.</t>
    </r>
  </si>
  <si>
    <t xml:space="preserve">Назва підготовки</t>
  </si>
  <si>
    <t xml:space="preserve">Назва підготовки згідно затвердженої програми</t>
  </si>
  <si>
    <t xml:space="preserve">ВОС</t>
  </si>
  <si>
    <r>
      <rPr>
        <i val="true"/>
        <sz val="10"/>
        <color theme="8" tint="-0.5"/>
        <rFont val="Calibri"/>
        <family val="2"/>
        <charset val="1"/>
      </rPr>
      <t xml:space="preserve">Номер ВОС, </t>
    </r>
    <r>
      <rPr>
        <b val="true"/>
        <i val="true"/>
        <sz val="10"/>
        <color theme="8" tint="-0.5"/>
        <rFont val="Calibri"/>
        <family val="2"/>
        <charset val="204"/>
      </rPr>
      <t xml:space="preserve">тільки число</t>
    </r>
    <r>
      <rPr>
        <i val="true"/>
        <sz val="10"/>
        <color theme="8" tint="-0.5"/>
        <rFont val="Calibri"/>
        <family val="2"/>
        <charset val="1"/>
      </rPr>
      <t xml:space="preserve"> (без абревіатури "ВОС")</t>
    </r>
  </si>
  <si>
    <t xml:space="preserve">Техніка / озброєння</t>
  </si>
  <si>
    <t xml:space="preserve">Для фахової підготовки: техніка та/або озброєння яки вивчалось протягом курсу</t>
  </si>
  <si>
    <t xml:space="preserve">Спеціальність</t>
  </si>
  <si>
    <t xml:space="preserve">Отримана спеціальність згідно програми</t>
  </si>
  <si>
    <t xml:space="preserve">Викладач</t>
  </si>
  <si>
    <t xml:space="preserve">Командир роти / підрозділу який проводив курс. Посада, звання, ПІБ.</t>
  </si>
  <si>
    <t xml:space="preserve">Заповнення таблиці</t>
  </si>
  <si>
    <t xml:space="preserve">Звання
(без скорочень)</t>
  </si>
  <si>
    <t xml:space="preserve">Зверніть увагу, що звання має бути вказано повністю і без скорочень.</t>
  </si>
  <si>
    <t xml:space="preserve">ПІБ</t>
  </si>
  <si>
    <t xml:space="preserve">Прізвище І'мя По батькові повністю без скорочень</t>
  </si>
  <si>
    <t xml:space="preserve">Дата народження</t>
  </si>
  <si>
    <r>
      <rPr>
        <i val="true"/>
        <sz val="10"/>
        <color theme="8" tint="-0.5"/>
        <rFont val="Calibri"/>
        <family val="2"/>
        <charset val="1"/>
      </rPr>
      <t xml:space="preserve">Якщо дата народження буде </t>
    </r>
    <r>
      <rPr>
        <b val="true"/>
        <i val="true"/>
        <sz val="10"/>
        <color theme="8" tint="-0.5"/>
        <rFont val="Calibri"/>
        <family val="2"/>
        <charset val="204"/>
      </rPr>
      <t xml:space="preserve">виділена жовтим</t>
    </r>
    <r>
      <rPr>
        <i val="true"/>
        <sz val="10"/>
        <color theme="8" tint="-0.5"/>
        <rFont val="Calibri"/>
        <family val="2"/>
        <charset val="1"/>
      </rPr>
      <t xml:space="preserve"> - значить в даті присутня помилка (занадто молодий чи старий вік, чи значення не формату Дата)</t>
    </r>
  </si>
  <si>
    <t xml:space="preserve">ІПН</t>
  </si>
  <si>
    <r>
      <rPr>
        <i val="true"/>
        <sz val="10"/>
        <color theme="8" tint="-0.5"/>
        <rFont val="Calibri"/>
        <family val="2"/>
        <charset val="1"/>
      </rPr>
      <t xml:space="preserve">Код має перевірку на: 
- невідповідність до дати народження та </t>
    </r>
    <r>
      <rPr>
        <i val="true"/>
        <sz val="10"/>
        <color theme="8" tint="-0.5"/>
        <rFont val="Calibri"/>
        <family val="2"/>
        <charset val="204"/>
      </rPr>
      <t xml:space="preserve">валідность контрольної суми</t>
    </r>
    <r>
      <rPr>
        <i val="true"/>
        <sz val="10"/>
        <color theme="8" tint="-0.5"/>
        <rFont val="Calibri"/>
        <family val="2"/>
        <charset val="1"/>
      </rPr>
      <t xml:space="preserve"> (</t>
    </r>
    <r>
      <rPr>
        <b val="true"/>
        <i val="true"/>
        <sz val="10"/>
        <color theme="8" tint="-0.5"/>
        <rFont val="Calibri"/>
        <family val="2"/>
        <charset val="204"/>
      </rPr>
      <t xml:space="preserve">виділить жовтим</t>
    </r>
    <r>
      <rPr>
        <i val="true"/>
        <sz val="10"/>
        <color theme="8" tint="-0.5"/>
        <rFont val="Calibri"/>
        <family val="2"/>
        <charset val="1"/>
      </rPr>
      <t xml:space="preserve">), 
- на дублюючі значення у всьому списку (</t>
    </r>
    <r>
      <rPr>
        <b val="true"/>
        <i val="true"/>
        <sz val="10"/>
        <color theme="8" tint="-0.5"/>
        <rFont val="Calibri"/>
        <family val="2"/>
        <charset val="204"/>
      </rPr>
      <t xml:space="preserve">виділить червоним</t>
    </r>
    <r>
      <rPr>
        <i val="true"/>
        <sz val="10"/>
        <color theme="8" tint="-0.5"/>
        <rFont val="Calibri"/>
        <family val="2"/>
        <charset val="1"/>
      </rPr>
      <t xml:space="preserve">). 
В такому випадку уважно перевірте правильність введених даних.
Якщо код у в/с відсутній чи він від нього відмовився - вказати "</t>
    </r>
    <r>
      <rPr>
        <b val="true"/>
        <i val="true"/>
        <sz val="10"/>
        <color theme="8" tint="-0.5"/>
        <rFont val="Calibri"/>
        <family val="2"/>
        <charset val="204"/>
      </rPr>
      <t xml:space="preserve">відсутній</t>
    </r>
    <r>
      <rPr>
        <i val="true"/>
        <sz val="10"/>
        <color theme="8" tint="-0.5"/>
        <rFont val="Calibri"/>
        <family val="2"/>
        <charset val="1"/>
      </rPr>
      <t xml:space="preserve">", "</t>
    </r>
    <r>
      <rPr>
        <b val="true"/>
        <i val="true"/>
        <sz val="10"/>
        <color theme="8" tint="-0.5"/>
        <rFont val="Calibri"/>
        <family val="2"/>
        <charset val="204"/>
      </rPr>
      <t xml:space="preserve">відмова</t>
    </r>
    <r>
      <rPr>
        <i val="true"/>
        <sz val="10"/>
        <color theme="8" tint="-0.5"/>
        <rFont val="Calibri"/>
        <family val="2"/>
        <charset val="1"/>
      </rPr>
      <t xml:space="preserve">" чи порожню комірку</t>
    </r>
  </si>
  <si>
    <t xml:space="preserve">З якої в/ч прибув</t>
  </si>
  <si>
    <r>
      <rPr>
        <i val="true"/>
        <sz val="10"/>
        <color theme="8" tint="-0.5"/>
        <rFont val="Calibri"/>
        <family val="2"/>
        <charset val="1"/>
      </rPr>
      <t xml:space="preserve">Вказуємо номер частини по типу </t>
    </r>
    <r>
      <rPr>
        <b val="true"/>
        <i val="true"/>
        <sz val="10"/>
        <color theme="8" tint="-0.5"/>
        <rFont val="Calibri"/>
        <family val="2"/>
        <charset val="204"/>
      </rPr>
      <t xml:space="preserve">"А0000"</t>
    </r>
    <r>
      <rPr>
        <i val="true"/>
        <sz val="10"/>
        <color theme="8" tint="-0.5"/>
        <rFont val="Calibri"/>
        <family val="2"/>
        <charset val="1"/>
      </rPr>
      <t xml:space="preserve">, якщо з ППОС - вказуємо </t>
    </r>
    <r>
      <rPr>
        <b val="true"/>
        <i val="true"/>
        <sz val="10"/>
        <color theme="8" tint="-0.5"/>
        <rFont val="Calibri"/>
        <family val="2"/>
        <charset val="204"/>
      </rPr>
      <t xml:space="preserve">"ТЦК"</t>
    </r>
  </si>
  <si>
    <t xml:space="preserve">Підготовку завершив</t>
  </si>
  <si>
    <r>
      <rPr>
        <i val="true"/>
        <sz val="10"/>
        <color theme="8" tint="-0.5"/>
        <rFont val="Calibri"/>
        <family val="2"/>
        <charset val="1"/>
      </rPr>
      <t xml:space="preserve">Вказати з наступних варіантів: "</t>
    </r>
    <r>
      <rPr>
        <b val="true"/>
        <i val="true"/>
        <sz val="10"/>
        <color theme="8" tint="-0.5"/>
        <rFont val="Calibri"/>
        <family val="2"/>
        <charset val="204"/>
      </rPr>
      <t xml:space="preserve">Так</t>
    </r>
    <r>
      <rPr>
        <i val="true"/>
        <sz val="10"/>
        <color theme="8" tint="-0.5"/>
        <rFont val="Calibri"/>
        <family val="2"/>
        <charset val="1"/>
      </rPr>
      <t xml:space="preserve">", "</t>
    </r>
    <r>
      <rPr>
        <b val="true"/>
        <i val="true"/>
        <sz val="10"/>
        <color theme="8" tint="-0.5"/>
        <rFont val="Calibri"/>
        <family val="2"/>
        <charset val="204"/>
      </rPr>
      <t xml:space="preserve">Ні</t>
    </r>
    <r>
      <rPr>
        <i val="true"/>
        <sz val="10"/>
        <color theme="8" tint="-0.5"/>
        <rFont val="Calibri"/>
        <family val="2"/>
        <charset val="1"/>
      </rPr>
      <t xml:space="preserve">"</t>
    </r>
  </si>
  <si>
    <t xml:space="preserve">Причина по якій не пройшов підготовку</t>
  </si>
  <si>
    <r>
      <rPr>
        <i val="true"/>
        <sz val="10"/>
        <color theme="8" tint="-0.5"/>
        <rFont val="Calibri"/>
        <family val="2"/>
        <charset val="1"/>
      </rPr>
      <t xml:space="preserve">Вказати з випадаючого списку: </t>
    </r>
    <r>
      <rPr>
        <i val="true"/>
        <sz val="10"/>
        <color theme="8" tint="-0.25"/>
        <rFont val="Calibri"/>
        <family val="2"/>
        <charset val="204"/>
      </rPr>
      <t xml:space="preserve">"</t>
    </r>
    <r>
      <rPr>
        <b val="true"/>
        <i val="true"/>
        <sz val="10"/>
        <color theme="8" tint="-0.25"/>
        <rFont val="Calibri"/>
        <family val="2"/>
        <charset val="204"/>
      </rPr>
      <t xml:space="preserve">СЗЧ</t>
    </r>
    <r>
      <rPr>
        <i val="true"/>
        <sz val="10"/>
        <color theme="8" tint="-0.25"/>
        <rFont val="Calibri"/>
        <family val="2"/>
        <charset val="204"/>
      </rPr>
      <t xml:space="preserve">", "</t>
    </r>
    <r>
      <rPr>
        <b val="true"/>
        <i val="true"/>
        <sz val="10"/>
        <color theme="8" tint="-0.25"/>
        <rFont val="Calibri"/>
        <family val="2"/>
        <charset val="204"/>
      </rPr>
      <t xml:space="preserve">Шпиталь</t>
    </r>
    <r>
      <rPr>
        <i val="true"/>
        <sz val="10"/>
        <color theme="8" tint="-0.25"/>
        <rFont val="Calibri"/>
        <family val="2"/>
        <charset val="204"/>
      </rPr>
      <t xml:space="preserve">", "</t>
    </r>
    <r>
      <rPr>
        <b val="true"/>
        <i val="true"/>
        <sz val="10"/>
        <color theme="8" tint="-0.25"/>
        <rFont val="Calibri"/>
        <family val="2"/>
        <charset val="204"/>
      </rPr>
      <t xml:space="preserve">Відмова</t>
    </r>
    <r>
      <rPr>
        <i val="true"/>
        <sz val="10"/>
        <color theme="8" tint="-0.25"/>
        <rFont val="Calibri"/>
        <family val="2"/>
        <charset val="204"/>
      </rPr>
      <t xml:space="preserve">", "</t>
    </r>
    <r>
      <rPr>
        <b val="true"/>
        <i val="true"/>
        <sz val="10"/>
        <color theme="8" tint="-0.25"/>
        <rFont val="Calibri"/>
        <family val="2"/>
        <charset val="204"/>
      </rPr>
      <t xml:space="preserve">Звільнений</t>
    </r>
    <r>
      <rPr>
        <i val="true"/>
        <sz val="10"/>
        <color theme="8" tint="-0.25"/>
        <rFont val="Calibri"/>
        <family val="2"/>
        <charset val="204"/>
      </rPr>
      <t xml:space="preserve">", "</t>
    </r>
    <r>
      <rPr>
        <b val="true"/>
        <i val="true"/>
        <sz val="10"/>
        <color theme="8" tint="-0.25"/>
        <rFont val="Calibri"/>
        <family val="2"/>
        <charset val="204"/>
      </rPr>
      <t xml:space="preserve">Помер</t>
    </r>
    <r>
      <rPr>
        <i val="true"/>
        <sz val="10"/>
        <color theme="8" tint="-0.25"/>
        <rFont val="Calibri"/>
        <family val="2"/>
        <charset val="204"/>
      </rPr>
      <t xml:space="preserve">", "</t>
    </r>
    <r>
      <rPr>
        <b val="true"/>
        <i val="true"/>
        <sz val="10"/>
        <color theme="8" tint="-0.25"/>
        <rFont val="Calibri"/>
        <family val="2"/>
        <charset val="204"/>
      </rPr>
      <t xml:space="preserve">Вибув за станом здоров'я</t>
    </r>
    <r>
      <rPr>
        <i val="true"/>
        <sz val="10"/>
        <color theme="8" tint="-0.25"/>
        <rFont val="Calibri"/>
        <family val="2"/>
        <charset val="204"/>
      </rPr>
      <t xml:space="preserve">", "</t>
    </r>
    <r>
      <rPr>
        <b val="true"/>
        <i val="true"/>
        <sz val="10"/>
        <color theme="8" tint="-0.25"/>
        <rFont val="Calibri"/>
        <family val="2"/>
        <charset val="204"/>
      </rPr>
      <t xml:space="preserve">Відпустка</t>
    </r>
    <r>
      <rPr>
        <i val="true"/>
        <sz val="10"/>
        <color theme="8" tint="-0.25"/>
        <rFont val="Calibri"/>
        <family val="2"/>
        <charset val="204"/>
      </rPr>
      <t xml:space="preserve">", "</t>
    </r>
    <r>
      <rPr>
        <b val="true"/>
        <i val="true"/>
        <sz val="10"/>
        <color theme="8" tint="-0.25"/>
        <rFont val="Calibri"/>
        <family val="2"/>
        <charset val="204"/>
      </rPr>
      <t xml:space="preserve">Вибув / інші причини</t>
    </r>
    <r>
      <rPr>
        <i val="true"/>
        <sz val="10"/>
        <color theme="8" tint="-0.25"/>
        <rFont val="Calibri"/>
        <family val="2"/>
        <charset val="204"/>
      </rPr>
      <t xml:space="preserve">"</t>
    </r>
    <r>
      <rPr>
        <sz val="10"/>
        <color theme="1"/>
        <rFont val="Calibri"/>
        <family val="2"/>
        <charset val="1"/>
      </rPr>
      <t xml:space="preserve">. </t>
    </r>
    <r>
      <rPr>
        <i val="true"/>
        <sz val="10"/>
        <color theme="8" tint="-0.5"/>
        <rFont val="Calibri"/>
        <family val="2"/>
        <charset val="204"/>
      </rPr>
      <t xml:space="preserve">Якщо в/с курс пройшов, то в цій колонці нічого не ставимо.</t>
    </r>
  </si>
  <si>
    <t xml:space="preserve">В яку частину вибув</t>
  </si>
  <si>
    <r>
      <rPr>
        <i val="true"/>
        <sz val="10"/>
        <color theme="8" tint="-0.5"/>
        <rFont val="Calibri"/>
        <family val="2"/>
        <charset val="1"/>
      </rPr>
      <t xml:space="preserve">Вказуємо номер частини по типу </t>
    </r>
    <r>
      <rPr>
        <b val="true"/>
        <i val="true"/>
        <sz val="10"/>
        <color theme="8" tint="-0.5"/>
        <rFont val="Calibri"/>
        <family val="2"/>
        <charset val="204"/>
      </rPr>
      <t xml:space="preserve">"А0000"</t>
    </r>
    <r>
      <rPr>
        <i val="true"/>
        <sz val="10"/>
        <color theme="8" tint="-0.5"/>
        <rFont val="Calibri"/>
        <family val="2"/>
        <charset val="1"/>
      </rPr>
      <t xml:space="preserve">, (за наявності інформації)</t>
    </r>
  </si>
  <si>
    <t xml:space="preserve">Примітки</t>
  </si>
  <si>
    <r>
      <rPr>
        <i val="true"/>
        <sz val="10"/>
        <color theme="8" tint="-0.5"/>
        <rFont val="Calibri"/>
        <family val="2"/>
        <charset val="1"/>
      </rPr>
      <t xml:space="preserve">Інша інформація, стосовно причин, чому не завершив курс, якщо необхідно (</t>
    </r>
    <r>
      <rPr>
        <b val="true"/>
        <i val="true"/>
        <sz val="10"/>
        <color theme="8" tint="-0.5"/>
        <rFont val="Calibri"/>
        <family val="2"/>
        <charset val="204"/>
      </rPr>
      <t xml:space="preserve">"СЗЧ 10.12.2025", "Хворів 10-23.12.2025", "Відпустка по реабілтації 30.11-29.12.2025", "Низький морально-псих. стан, вибув в бригаду 10.12.2025"</t>
    </r>
    <r>
      <rPr>
        <i val="true"/>
        <sz val="10"/>
        <color theme="8" tint="-0.5"/>
        <rFont val="Calibri"/>
        <family val="2"/>
        <charset val="1"/>
      </rPr>
      <t xml:space="preserve">)</t>
    </r>
  </si>
  <si>
    <t xml:space="preserve">Загальна оцінка</t>
  </si>
  <si>
    <r>
      <rPr>
        <i val="true"/>
        <sz val="10"/>
        <color theme="8" tint="-0.5"/>
        <rFont val="Calibri"/>
        <family val="2"/>
        <charset val="1"/>
      </rPr>
      <t xml:space="preserve">Загальна оцінка за курс в числовому відображенні: </t>
    </r>
    <r>
      <rPr>
        <b val="true"/>
        <i val="true"/>
        <sz val="10"/>
        <color theme="8" tint="-0.5"/>
        <rFont val="Calibri"/>
        <family val="2"/>
        <charset val="204"/>
      </rPr>
      <t xml:space="preserve">2, 3, 4, 5. </t>
    </r>
    <r>
      <rPr>
        <i val="true"/>
        <sz val="10"/>
        <color theme="8" tint="-0.5"/>
        <rFont val="Calibri"/>
        <family val="2"/>
        <charset val="204"/>
      </rPr>
      <t xml:space="preserve">Якщо оцінка підсвічується жовтим - не відповідає встановленим значенням</t>
    </r>
  </si>
  <si>
    <t xml:space="preserve">Оцінка1, Оцінка2, Оцінка3</t>
  </si>
  <si>
    <r>
      <rPr>
        <i val="true"/>
        <sz val="10"/>
        <color theme="8" tint="-0.5"/>
        <rFont val="Calibri"/>
        <family val="2"/>
        <charset val="1"/>
      </rPr>
      <t xml:space="preserve">Вказується  в числовому відображенні: </t>
    </r>
    <r>
      <rPr>
        <b val="true"/>
        <i val="true"/>
        <sz val="10"/>
        <color theme="8" tint="-0.5"/>
        <rFont val="Calibri"/>
        <family val="2"/>
        <charset val="204"/>
      </rPr>
      <t xml:space="preserve">2, 3, 4, 5</t>
    </r>
    <r>
      <rPr>
        <i val="true"/>
        <sz val="10"/>
        <color theme="8" tint="-0.5"/>
        <rFont val="Calibri"/>
        <family val="2"/>
        <charset val="1"/>
      </rPr>
      <t xml:space="preserve">. Для різних видів підготовок кожна оцінка відповідає за певні критерії оцінювання: за теорію, практику, та інше. Відповідають оцінкам згідно програми підготовки і фінальним оцінкам за курс. Наприклад: 
- БЗВП: тільки загальна оцінка; 
- Підготовка стрілка-санітара: загальна оцінка, теорія, практика; 
- і т.д.</t>
    </r>
  </si>
  <si>
    <t xml:space="preserve">password</t>
  </si>
  <si>
    <t xml:space="preserve">не задовільно</t>
  </si>
  <si>
    <t xml:space="preserve">задовільно</t>
  </si>
  <si>
    <t xml:space="preserve">добре</t>
  </si>
  <si>
    <t xml:space="preserve">відмінно</t>
  </si>
  <si>
    <t xml:space="preserve">СЗЧ</t>
  </si>
  <si>
    <t xml:space="preserve">Звільнення</t>
  </si>
  <si>
    <t xml:space="preserve">Шпиталь</t>
  </si>
  <si>
    <t xml:space="preserve">Відмова</t>
  </si>
  <si>
    <t xml:space="preserve">Помер</t>
  </si>
  <si>
    <t xml:space="preserve">Вибув - стан здор.</t>
  </si>
  <si>
    <t xml:space="preserve">Відпустка</t>
  </si>
  <si>
    <t xml:space="preserve">Вибув / інші причини</t>
  </si>
  <si>
    <t xml:space="preserve">Так</t>
  </si>
  <si>
    <t xml:space="preserve">Ні</t>
  </si>
  <si>
    <t xml:space="preserve">1 НБ 1 НР</t>
  </si>
  <si>
    <t xml:space="preserve">БЗВП</t>
  </si>
  <si>
    <t xml:space="preserve">стрілок</t>
  </si>
  <si>
    <t xml:space="preserve">БЗВП:</t>
  </si>
  <si>
    <t xml:space="preserve">Загальна</t>
  </si>
  <si>
    <t xml:space="preserve">-----</t>
  </si>
  <si>
    <t xml:space="preserve">командир 1НР 1НБ майор Степанюк Дмитро Миколайович</t>
  </si>
  <si>
    <t xml:space="preserve">Такмед:</t>
  </si>
  <si>
    <t xml:space="preserve">теорія</t>
  </si>
  <si>
    <t xml:space="preserve">практика</t>
  </si>
  <si>
    <t xml:space="preserve">Безпілотники:</t>
  </si>
  <si>
    <t xml:space="preserve">спеціальна</t>
  </si>
  <si>
    <t xml:space="preserve">технічна</t>
  </si>
  <si>
    <t xml:space="preserve">льотна</t>
  </si>
  <si>
    <t xml:space="preserve">№</t>
  </si>
  <si>
    <t xml:space="preserve">П.І.Б.</t>
  </si>
  <si>
    <t xml:space="preserve">З якої в/ч (ТЦК) прибув</t>
  </si>
  <si>
    <t xml:space="preserve">Підготовку завершив 
(так/ні)</t>
  </si>
  <si>
    <t xml:space="preserve">Оцінка 1</t>
  </si>
  <si>
    <t xml:space="preserve">Оцінка 2</t>
  </si>
  <si>
    <t xml:space="preserve">Оцінка 3</t>
  </si>
  <si>
    <t xml:space="preserve">солдат</t>
  </si>
  <si>
    <t xml:space="preserve">Алікін Ігор Валерійович</t>
  </si>
  <si>
    <t xml:space="preserve">ТЦК</t>
  </si>
  <si>
    <t xml:space="preserve">А0224</t>
  </si>
  <si>
    <t xml:space="preserve">Добре</t>
  </si>
  <si>
    <t xml:space="preserve">старший солдат</t>
  </si>
  <si>
    <t xml:space="preserve">Андрійченко Павло Валентинович</t>
  </si>
  <si>
    <t xml:space="preserve">3602408693</t>
  </si>
  <si>
    <t xml:space="preserve">А3091</t>
  </si>
  <si>
    <t xml:space="preserve">Задовільно</t>
  </si>
  <si>
    <t xml:space="preserve">Балега Сергій Андрійович</t>
  </si>
  <si>
    <t xml:space="preserve">3431710992</t>
  </si>
  <si>
    <t xml:space="preserve">Безверхий Микола Олександрович</t>
  </si>
  <si>
    <t xml:space="preserve">3194014372</t>
  </si>
  <si>
    <t xml:space="preserve">Бєднов Максим Олександрович</t>
  </si>
  <si>
    <t xml:space="preserve">3176100554</t>
  </si>
  <si>
    <t xml:space="preserve">А0281</t>
  </si>
  <si>
    <t xml:space="preserve">Бойко Денис Андрійович</t>
  </si>
  <si>
    <t xml:space="preserve">3411407798</t>
  </si>
  <si>
    <t xml:space="preserve">Буга Іван Іванович</t>
  </si>
  <si>
    <t xml:space="preserve">3214909813</t>
  </si>
  <si>
    <t xml:space="preserve">А2582</t>
  </si>
  <si>
    <t xml:space="preserve">Бур'ян Євгеній Юрійович</t>
  </si>
  <si>
    <t xml:space="preserve">3616310470</t>
  </si>
  <si>
    <t xml:space="preserve">Бурбелко Юрій Володимирович</t>
  </si>
  <si>
    <t xml:space="preserve">3334902513</t>
  </si>
  <si>
    <t xml:space="preserve">Буткевич Олександр Вікторович</t>
  </si>
  <si>
    <t xml:space="preserve">3433805653</t>
  </si>
  <si>
    <t xml:space="preserve">А2298</t>
  </si>
  <si>
    <t xml:space="preserve">Буховський Леонід Валентинович</t>
  </si>
  <si>
    <t xml:space="preserve">2911812013</t>
  </si>
  <si>
    <t xml:space="preserve">Василишин Михайло Васильович</t>
  </si>
  <si>
    <t xml:space="preserve">2918303531</t>
  </si>
  <si>
    <t xml:space="preserve">А2120</t>
  </si>
  <si>
    <t xml:space="preserve">Вдовиченко Дмитро Васильович</t>
  </si>
  <si>
    <t xml:space="preserve">3364211033</t>
  </si>
  <si>
    <t xml:space="preserve">Вержанський Віталій Анатолійович</t>
  </si>
  <si>
    <t xml:space="preserve">3594412331</t>
  </si>
  <si>
    <t xml:space="preserve">Вистороп Віталій Миколайович</t>
  </si>
  <si>
    <t xml:space="preserve">2872303676</t>
  </si>
  <si>
    <t xml:space="preserve">Войтюк Олександр Михайлович</t>
  </si>
  <si>
    <t xml:space="preserve">3164222753</t>
  </si>
  <si>
    <t xml:space="preserve">А 4030</t>
  </si>
  <si>
    <t xml:space="preserve">Волковінський Анатолій Васильович</t>
  </si>
  <si>
    <t xml:space="preserve">3477301797</t>
  </si>
  <si>
    <t xml:space="preserve">Воловенко Андрій Володимирович</t>
  </si>
  <si>
    <t xml:space="preserve">3487211117</t>
  </si>
  <si>
    <t xml:space="preserve">Волосовський Артур Сергійович</t>
  </si>
  <si>
    <t xml:space="preserve">3491613351</t>
  </si>
  <si>
    <t xml:space="preserve">Ворона Валерій Павлович</t>
  </si>
  <si>
    <t xml:space="preserve">3542111894</t>
  </si>
  <si>
    <t xml:space="preserve">Гарасимів Володимир Борисович</t>
  </si>
  <si>
    <t xml:space="preserve">3523506614</t>
  </si>
  <si>
    <t xml:space="preserve">Главацький Олександр Вікторович</t>
  </si>
  <si>
    <t xml:space="preserve">3643310370</t>
  </si>
  <si>
    <t xml:space="preserve">Глущак Ігор Васильович</t>
  </si>
  <si>
    <t xml:space="preserve">3585900455</t>
  </si>
  <si>
    <t xml:space="preserve">Головатий Сергій Васильович</t>
  </si>
  <si>
    <t xml:space="preserve">3394102933</t>
  </si>
  <si>
    <t xml:space="preserve">Головін Михайло Олександрович</t>
  </si>
  <si>
    <t xml:space="preserve">3676811570</t>
  </si>
  <si>
    <t xml:space="preserve">старший сержант</t>
  </si>
  <si>
    <t xml:space="preserve">Голосовський Дмитро Олександрович</t>
  </si>
  <si>
    <t xml:space="preserve">2952305138</t>
  </si>
  <si>
    <t xml:space="preserve">Горецький Олександр Пилипович</t>
  </si>
  <si>
    <t xml:space="preserve">3131608255</t>
  </si>
  <si>
    <t xml:space="preserve">Гоцький Віталій Ігорович</t>
  </si>
  <si>
    <t xml:space="preserve">3168905454</t>
  </si>
  <si>
    <t xml:space="preserve">Демишкан Михайло Володимирович</t>
  </si>
  <si>
    <t xml:space="preserve">3135420177</t>
  </si>
  <si>
    <t xml:space="preserve">Динька Дмитро Олександрович</t>
  </si>
  <si>
    <t xml:space="preserve">3187819071</t>
  </si>
  <si>
    <t xml:space="preserve">Домброва Володимир Ярославович</t>
  </si>
  <si>
    <t xml:space="preserve">3554208197</t>
  </si>
  <si>
    <t xml:space="preserve">Дрозд Ігор Анатолійович</t>
  </si>
  <si>
    <t xml:space="preserve">3376216218</t>
  </si>
  <si>
    <t xml:space="preserve">Єрмаков Олександр Валерійович</t>
  </si>
  <si>
    <t xml:space="preserve">2929622878</t>
  </si>
  <si>
    <t xml:space="preserve">Житник Максим Володимирович</t>
  </si>
  <si>
    <t xml:space="preserve">3316219099</t>
  </si>
  <si>
    <t xml:space="preserve">Зеленов Артем Олександрович</t>
  </si>
  <si>
    <t xml:space="preserve">3178003554</t>
  </si>
  <si>
    <t xml:space="preserve">Зелінський Микола Васильович</t>
  </si>
  <si>
    <t xml:space="preserve">3293210193</t>
  </si>
  <si>
    <t xml:space="preserve">Іванов Василь Іванович</t>
  </si>
  <si>
    <t xml:space="preserve">3013521855</t>
  </si>
  <si>
    <t xml:space="preserve">Капарчук Олег Іванович</t>
  </si>
  <si>
    <t xml:space="preserve">3094322797</t>
  </si>
  <si>
    <t xml:space="preserve">Карташов Вячеслав Васильович</t>
  </si>
  <si>
    <t xml:space="preserve">3527707215</t>
  </si>
  <si>
    <t xml:space="preserve">Карташов Дмитро Володимирович</t>
  </si>
  <si>
    <t xml:space="preserve">2826806976</t>
  </si>
  <si>
    <t xml:space="preserve">Кириченко Андрій Григорович</t>
  </si>
  <si>
    <t xml:space="preserve">3541104911</t>
  </si>
  <si>
    <t xml:space="preserve">А5172</t>
  </si>
  <si>
    <t xml:space="preserve">Кириченко Микола Григорович</t>
  </si>
  <si>
    <t xml:space="preserve">3600704574</t>
  </si>
  <si>
    <t xml:space="preserve">Клейноцький Станіслав Олександрович</t>
  </si>
  <si>
    <t xml:space="preserve">2957208377</t>
  </si>
  <si>
    <t xml:space="preserve">Козин Юрій Олександрович</t>
  </si>
  <si>
    <t xml:space="preserve">2911408755</t>
  </si>
  <si>
    <t xml:space="preserve">Козловський Ростислав Миколайович</t>
  </si>
  <si>
    <t xml:space="preserve">3664403611</t>
  </si>
  <si>
    <t xml:space="preserve">Коломійчук Роман Геннадійович</t>
  </si>
  <si>
    <t xml:space="preserve">3655407234</t>
  </si>
  <si>
    <t xml:space="preserve">А4668</t>
  </si>
  <si>
    <t xml:space="preserve">Кондратюк Сергій Володирович</t>
  </si>
  <si>
    <t xml:space="preserve">3310316319</t>
  </si>
  <si>
    <t xml:space="preserve">Конюх Михайло Олександрович</t>
  </si>
  <si>
    <t xml:space="preserve">3172610695</t>
  </si>
  <si>
    <t xml:space="preserve">Коротков Олександр Сергійович</t>
  </si>
  <si>
    <t xml:space="preserve">3654907257</t>
  </si>
  <si>
    <t xml:space="preserve">А2900</t>
  </si>
  <si>
    <t xml:space="preserve">Кортун Владислав Михайлович</t>
  </si>
  <si>
    <t xml:space="preserve">3465906031</t>
  </si>
  <si>
    <t xml:space="preserve">Костінський Володимир Володимирович</t>
  </si>
  <si>
    <t xml:space="preserve">3369812610</t>
  </si>
  <si>
    <t xml:space="preserve">Косюк Максим Васильович</t>
  </si>
  <si>
    <t xml:space="preserve">3558904199</t>
  </si>
  <si>
    <t xml:space="preserve">Котович Ігор Миколайович</t>
  </si>
  <si>
    <t xml:space="preserve">3111109159</t>
  </si>
  <si>
    <t xml:space="preserve">Кравець Валерій Іванович</t>
  </si>
  <si>
    <t xml:space="preserve">2872010135</t>
  </si>
  <si>
    <t xml:space="preserve">Криклюк Олександр Вікторович</t>
  </si>
  <si>
    <t xml:space="preserve">3367914135</t>
  </si>
  <si>
    <t xml:space="preserve">Крутяк Василь Васильович</t>
  </si>
  <si>
    <t xml:space="preserve">3625310233</t>
  </si>
  <si>
    <t xml:space="preserve">Кузьменко Віктор Володимирович</t>
  </si>
  <si>
    <t xml:space="preserve">3327114094</t>
  </si>
  <si>
    <t xml:space="preserve">Кузьмін Євгеній Миколайович</t>
  </si>
  <si>
    <t xml:space="preserve">3005703615</t>
  </si>
  <si>
    <t xml:space="preserve">Кукуруза Сергій Петрович</t>
  </si>
  <si>
    <t xml:space="preserve">3552511850</t>
  </si>
  <si>
    <t xml:space="preserve">Кулеша Микола Олександрович</t>
  </si>
  <si>
    <t xml:space="preserve">3148616759</t>
  </si>
  <si>
    <t xml:space="preserve">Купрієнко Дмитро Олександрович</t>
  </si>
  <si>
    <t xml:space="preserve">3261109132</t>
  </si>
  <si>
    <t xml:space="preserve">Кухарук Володимир Олегович</t>
  </si>
  <si>
    <t xml:space="preserve">3679509816</t>
  </si>
  <si>
    <t xml:space="preserve">Кучук Вадим Володимирович</t>
  </si>
  <si>
    <t xml:space="preserve">3479910955</t>
  </si>
  <si>
    <t xml:space="preserve">Кушнір Григорій Миколайович</t>
  </si>
  <si>
    <t xml:space="preserve">3353204732</t>
  </si>
  <si>
    <t xml:space="preserve">Левицький Сергій Леонідович</t>
  </si>
  <si>
    <t xml:space="preserve">3090604558</t>
  </si>
  <si>
    <t xml:space="preserve">Лисак Олександр Васильович</t>
  </si>
  <si>
    <t xml:space="preserve">3122923910</t>
  </si>
  <si>
    <t xml:space="preserve">А0222</t>
  </si>
  <si>
    <t xml:space="preserve">Ліщук Віктор Анатолійович</t>
  </si>
  <si>
    <t xml:space="preserve">3284417653</t>
  </si>
  <si>
    <t xml:space="preserve">А0310</t>
  </si>
  <si>
    <t xml:space="preserve">Лук'янчук Віталій Юрійович</t>
  </si>
  <si>
    <t xml:space="preserve">3666008291</t>
  </si>
  <si>
    <t xml:space="preserve">Луценко Денис Васильович</t>
  </si>
  <si>
    <t xml:space="preserve">3220405355</t>
  </si>
  <si>
    <t xml:space="preserve">ШТМ</t>
  </si>
  <si>
    <t xml:space="preserve">Луценко Юрій Георгійович</t>
  </si>
  <si>
    <t xml:space="preserve">3048321613</t>
  </si>
  <si>
    <t xml:space="preserve">А3204</t>
  </si>
  <si>
    <t xml:space="preserve">Мазурек Сергій Карпович</t>
  </si>
  <si>
    <t xml:space="preserve">3059723633</t>
  </si>
  <si>
    <t xml:space="preserve">Макодзьоб Олег Петрович</t>
  </si>
  <si>
    <t xml:space="preserve">3335220074</t>
  </si>
  <si>
    <t xml:space="preserve">Малюта Дмитро Павлович</t>
  </si>
  <si>
    <t xml:space="preserve">3341018851</t>
  </si>
  <si>
    <t xml:space="preserve">Марусич Денис Леонідович</t>
  </si>
  <si>
    <t xml:space="preserve">3447113197</t>
  </si>
  <si>
    <t xml:space="preserve">Матвієнко Віталій Сергійович</t>
  </si>
  <si>
    <t xml:space="preserve">3352516833</t>
  </si>
  <si>
    <t xml:space="preserve">А4350</t>
  </si>
  <si>
    <t xml:space="preserve">Мельник Олег Любомирович</t>
  </si>
  <si>
    <t xml:space="preserve">3276207334</t>
  </si>
  <si>
    <t xml:space="preserve">Мельник Сергій Вікторович</t>
  </si>
  <si>
    <t xml:space="preserve">3165507698</t>
  </si>
  <si>
    <t xml:space="preserve">Милостивий Андрій Вікторович</t>
  </si>
  <si>
    <t xml:space="preserve">3065617915</t>
  </si>
  <si>
    <t xml:space="preserve">А0339</t>
  </si>
  <si>
    <t xml:space="preserve">Миненко Іван Миколайович</t>
  </si>
  <si>
    <t xml:space="preserve">3383901612</t>
  </si>
  <si>
    <t xml:space="preserve">Мокрицький Сергій Володимирович</t>
  </si>
  <si>
    <t xml:space="preserve">2921015311</t>
  </si>
  <si>
    <t xml:space="preserve">Моря Сергій Анатолійович</t>
  </si>
  <si>
    <t xml:space="preserve">3241800238</t>
  </si>
  <si>
    <t xml:space="preserve">молодший сержант</t>
  </si>
  <si>
    <t xml:space="preserve">Мунька Роман Володимирович</t>
  </si>
  <si>
    <t xml:space="preserve">3054309631</t>
  </si>
  <si>
    <t xml:space="preserve">Муха Сергій Васильович</t>
  </si>
  <si>
    <t xml:space="preserve">3309823452</t>
  </si>
  <si>
    <t xml:space="preserve">Назарко Степан Юрійович</t>
  </si>
  <si>
    <t xml:space="preserve">3615107378</t>
  </si>
  <si>
    <t xml:space="preserve">Небелиця Роман Віталійович</t>
  </si>
  <si>
    <t xml:space="preserve">3683910250</t>
  </si>
  <si>
    <t xml:space="preserve">Недбальський Дмитро Анатолійович</t>
  </si>
  <si>
    <t xml:space="preserve">3495515476</t>
  </si>
  <si>
    <t xml:space="preserve">сержант</t>
  </si>
  <si>
    <t xml:space="preserve">Овсієнко Олександр Анатолійович</t>
  </si>
  <si>
    <t xml:space="preserve">2984903032</t>
  </si>
  <si>
    <t xml:space="preserve">Омельченко Микола Миколайович</t>
  </si>
  <si>
    <t xml:space="preserve">3264907431</t>
  </si>
  <si>
    <t xml:space="preserve">Омельчук Олександр Володимирович</t>
  </si>
  <si>
    <t xml:space="preserve">3144704276</t>
  </si>
  <si>
    <t xml:space="preserve">А4124</t>
  </si>
  <si>
    <t xml:space="preserve">Орленко Олексій Юрійович</t>
  </si>
  <si>
    <t xml:space="preserve">3033712473</t>
  </si>
  <si>
    <t xml:space="preserve">Осецький Олександр Мичеславович</t>
  </si>
  <si>
    <t xml:space="preserve">3567310697</t>
  </si>
  <si>
    <t xml:space="preserve">Оторубчак Руслан Михайлович</t>
  </si>
  <si>
    <t xml:space="preserve">2926620513</t>
  </si>
  <si>
    <t xml:space="preserve">Павленко Дмитро Вікторович</t>
  </si>
  <si>
    <t xml:space="preserve">3145414455</t>
  </si>
  <si>
    <t xml:space="preserve">Підкалюк Руслан Анатолійович</t>
  </si>
  <si>
    <t xml:space="preserve">3274308517</t>
  </si>
  <si>
    <t xml:space="preserve">Притула Олександр Віталійович</t>
  </si>
  <si>
    <t xml:space="preserve">3353016376</t>
  </si>
  <si>
    <t xml:space="preserve">Пронь Володимир Романович</t>
  </si>
  <si>
    <t xml:space="preserve">3476310971</t>
  </si>
  <si>
    <t xml:space="preserve">Пясецький Віталій Анатолійович</t>
  </si>
  <si>
    <t xml:space="preserve">3197421298</t>
  </si>
  <si>
    <t xml:space="preserve">Рибак Микола Іванович</t>
  </si>
  <si>
    <t xml:space="preserve">3073503791</t>
  </si>
  <si>
    <t xml:space="preserve">Рижов Сергій Юрійович</t>
  </si>
  <si>
    <t xml:space="preserve">2981504535</t>
  </si>
  <si>
    <t xml:space="preserve">Романишен Олег Леонідович</t>
  </si>
  <si>
    <t xml:space="preserve">3057015973</t>
  </si>
  <si>
    <t xml:space="preserve">Романюк Сергій Дмитрович</t>
  </si>
  <si>
    <t xml:space="preserve">3063021953</t>
  </si>
  <si>
    <t xml:space="preserve">Рудницький Юліан Станіславович</t>
  </si>
  <si>
    <t xml:space="preserve">2900318494</t>
  </si>
  <si>
    <t xml:space="preserve">Русняк Денис Олександрович</t>
  </si>
  <si>
    <t xml:space="preserve">2913121536</t>
  </si>
  <si>
    <t xml:space="preserve">Самборський Василь Олександрович</t>
  </si>
  <si>
    <t xml:space="preserve">3361717697</t>
  </si>
  <si>
    <t xml:space="preserve">старшина</t>
  </si>
  <si>
    <t xml:space="preserve">Самотуга Михайло Володимирович</t>
  </si>
  <si>
    <t xml:space="preserve">2954514536</t>
  </si>
  <si>
    <t xml:space="preserve">Сидорчук Леонід Анатолійович</t>
  </si>
  <si>
    <t xml:space="preserve">2960308252</t>
  </si>
  <si>
    <t xml:space="preserve">Сироїжко Віктор Іванович</t>
  </si>
  <si>
    <t xml:space="preserve">3118326134</t>
  </si>
  <si>
    <t xml:space="preserve">Скрипниченко Віктор Едуардович</t>
  </si>
  <si>
    <t xml:space="preserve">3079300398</t>
  </si>
  <si>
    <t xml:space="preserve">Смілянський Олександр Анатолійович</t>
  </si>
  <si>
    <t xml:space="preserve">3042618310</t>
  </si>
  <si>
    <t xml:space="preserve">Сокур Олексій Анатолійович</t>
  </si>
  <si>
    <t xml:space="preserve">2990009377</t>
  </si>
  <si>
    <t xml:space="preserve">Солодунов Максим Михайлович</t>
  </si>
  <si>
    <t xml:space="preserve">3638114291</t>
  </si>
  <si>
    <t xml:space="preserve">Сорокін Сергій Миколайович</t>
  </si>
  <si>
    <t xml:space="preserve">2881500791</t>
  </si>
  <si>
    <t xml:space="preserve">Стельмах Михайло Михайлович</t>
  </si>
  <si>
    <t xml:space="preserve">3399003156</t>
  </si>
  <si>
    <t xml:space="preserve">Степаненко Єлисей Сергійович</t>
  </si>
  <si>
    <t xml:space="preserve">3587206333</t>
  </si>
  <si>
    <t xml:space="preserve">А5260</t>
  </si>
  <si>
    <t xml:space="preserve">Степанець Валентин Олександрович</t>
  </si>
  <si>
    <t xml:space="preserve">3067623979</t>
  </si>
  <si>
    <t xml:space="preserve">Стефанів Олег Володимирович</t>
  </si>
  <si>
    <t xml:space="preserve">3232600875</t>
  </si>
  <si>
    <t xml:space="preserve">Стецик Олександр Борисович</t>
  </si>
  <si>
    <t xml:space="preserve">3229222554</t>
  </si>
  <si>
    <t xml:space="preserve">Стець Володимир Володимирович</t>
  </si>
  <si>
    <t xml:space="preserve">3177900293</t>
  </si>
  <si>
    <t xml:space="preserve">Стойко Дмитро Андрійович</t>
  </si>
  <si>
    <t xml:space="preserve">3475014499</t>
  </si>
  <si>
    <t xml:space="preserve">Сторожук Іван Анатолійович</t>
  </si>
  <si>
    <t xml:space="preserve">2882618077</t>
  </si>
  <si>
    <t xml:space="preserve">Сукач Дмитро Михайлович</t>
  </si>
  <si>
    <t xml:space="preserve">3137012452</t>
  </si>
  <si>
    <t xml:space="preserve">Тарасов Павло Васильович</t>
  </si>
  <si>
    <t xml:space="preserve">2967822512</t>
  </si>
  <si>
    <t xml:space="preserve">Ткаченко Петро Миколайович</t>
  </si>
  <si>
    <t xml:space="preserve">2982413970</t>
  </si>
  <si>
    <t xml:space="preserve">Хоружий Олександр Олександрович</t>
  </si>
  <si>
    <t xml:space="preserve">2899015972</t>
  </si>
  <si>
    <t xml:space="preserve">Циганчук Віталій Сергійович</t>
  </si>
  <si>
    <t xml:space="preserve">2954621397</t>
  </si>
  <si>
    <t xml:space="preserve">Цубера Олександр Олександрович</t>
  </si>
  <si>
    <t xml:space="preserve">3652708416</t>
  </si>
  <si>
    <t xml:space="preserve">Чернецький Владислав Олегович</t>
  </si>
  <si>
    <t xml:space="preserve">3303514198</t>
  </si>
  <si>
    <t xml:space="preserve">Черниш Ігор Миколайович</t>
  </si>
  <si>
    <t xml:space="preserve">3500906751</t>
  </si>
  <si>
    <t xml:space="preserve">Чех Павло Петрович</t>
  </si>
  <si>
    <t xml:space="preserve">3416214030</t>
  </si>
  <si>
    <t xml:space="preserve">Чудак Руслан Володимирович</t>
  </si>
  <si>
    <t xml:space="preserve">3428300034</t>
  </si>
  <si>
    <t xml:space="preserve">Чупис Андрій Іванович</t>
  </si>
  <si>
    <t xml:space="preserve">2883610996</t>
  </si>
  <si>
    <t xml:space="preserve">Шемчук Роман Вікторович</t>
  </si>
  <si>
    <t xml:space="preserve">3572411379</t>
  </si>
  <si>
    <t xml:space="preserve">Шефігов Дмитро Геннадійович</t>
  </si>
  <si>
    <t xml:space="preserve">3353916999</t>
  </si>
  <si>
    <t xml:space="preserve">Шиманський Володимир Володимирович</t>
  </si>
  <si>
    <t xml:space="preserve">2843505413</t>
  </si>
  <si>
    <t xml:space="preserve">Шкварчук Андрій Петрович</t>
  </si>
  <si>
    <t xml:space="preserve">3197425774</t>
  </si>
  <si>
    <t xml:space="preserve">Школяр Олександр Сергійович</t>
  </si>
  <si>
    <t xml:space="preserve">33799914210</t>
  </si>
  <si>
    <t xml:space="preserve">Шпагін Микола Володимирович</t>
  </si>
  <si>
    <t xml:space="preserve">3337703052</t>
  </si>
  <si>
    <t xml:space="preserve">Шпиця Віталій Олександрович</t>
  </si>
  <si>
    <t xml:space="preserve">3378812431</t>
  </si>
  <si>
    <t xml:space="preserve">Шпріхер Єгор В'ячеславович</t>
  </si>
  <si>
    <t xml:space="preserve">3286817876</t>
  </si>
  <si>
    <t xml:space="preserve">Щербаченко Віталій Миколайович</t>
  </si>
  <si>
    <t xml:space="preserve">2958708410</t>
  </si>
  <si>
    <t xml:space="preserve">Юрко Руслан Анатолійович</t>
  </si>
  <si>
    <t xml:space="preserve">3679503693</t>
  </si>
  <si>
    <t xml:space="preserve">Янукьян Олег Павлович</t>
  </si>
  <si>
    <t xml:space="preserve">3368205891</t>
  </si>
  <si>
    <t xml:space="preserve">Яценко Віктор Вікторович</t>
  </si>
  <si>
    <t xml:space="preserve">3365906996</t>
  </si>
  <si>
    <t xml:space="preserve">password: 199</t>
  </si>
  <si>
    <t xml:space="preserve">Статистика по поточному курсу підготовки</t>
  </si>
  <si>
    <t xml:space="preserve">Частина</t>
  </si>
  <si>
    <t xml:space="preserve">Всього зайшло на підготовку</t>
  </si>
  <si>
    <t xml:space="preserve">Пройшло підготовку</t>
  </si>
  <si>
    <t xml:space="preserve">Не пройшло підготовку</t>
  </si>
  <si>
    <t xml:space="preserve">Всього</t>
  </si>
</sst>
</file>

<file path=xl/styles.xml><?xml version="1.0" encoding="utf-8"?>
<styleSheet xmlns="http://schemas.openxmlformats.org/spreadsheetml/2006/main">
  <numFmts count="5">
    <numFmt numFmtId="164" formatCode="dd/mm/yyyy"/>
    <numFmt numFmtId="165" formatCode="General"/>
    <numFmt numFmtId="166" formatCode="0"/>
    <numFmt numFmtId="167" formatCode="@"/>
    <numFmt numFmtId="168" formatCode="dd\.mm\.yyyy;@"/>
  </numFmts>
  <fonts count="3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FFFF"/>
      <name val="Calibri"/>
      <family val="2"/>
      <charset val="204"/>
    </font>
    <font>
      <sz val="10"/>
      <color theme="1"/>
      <name val="Calibri"/>
      <family val="2"/>
      <charset val="1"/>
    </font>
    <font>
      <b val="true"/>
      <sz val="12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i val="true"/>
      <sz val="10"/>
      <color theme="8" tint="-0.5"/>
      <name val="Calibri"/>
      <family val="2"/>
      <charset val="1"/>
    </font>
    <font>
      <b val="true"/>
      <sz val="11"/>
      <color theme="0"/>
      <name val="Calibri"/>
      <family val="2"/>
      <charset val="204"/>
    </font>
    <font>
      <b val="true"/>
      <i val="true"/>
      <sz val="10"/>
      <color theme="8" tint="-0.5"/>
      <name val="Calibri"/>
      <family val="2"/>
      <charset val="204"/>
    </font>
    <font>
      <b val="true"/>
      <sz val="10"/>
      <color theme="9" tint="-0.5"/>
      <name val="Calibri"/>
      <family val="2"/>
      <charset val="204"/>
    </font>
    <font>
      <i val="true"/>
      <sz val="10"/>
      <color theme="8" tint="-0.5"/>
      <name val="Calibri"/>
      <family val="2"/>
      <charset val="204"/>
    </font>
    <font>
      <i val="true"/>
      <sz val="10"/>
      <color theme="8" tint="-0.25"/>
      <name val="Calibri"/>
      <family val="2"/>
      <charset val="204"/>
    </font>
    <font>
      <b val="true"/>
      <i val="true"/>
      <sz val="10"/>
      <color theme="8" tint="-0.25"/>
      <name val="Calibri"/>
      <family val="2"/>
      <charset val="204"/>
    </font>
    <font>
      <sz val="10"/>
      <color theme="0" tint="-0.05"/>
      <name val="Calibri"/>
      <family val="2"/>
      <charset val="1"/>
    </font>
    <font>
      <sz val="10"/>
      <color theme="0" tint="-0.15"/>
      <name val="Calibri"/>
      <family val="2"/>
      <charset val="1"/>
    </font>
    <font>
      <sz val="13"/>
      <color theme="1"/>
      <name val="Calibri"/>
      <family val="2"/>
      <charset val="204"/>
    </font>
    <font>
      <b val="true"/>
      <sz val="13"/>
      <color theme="0"/>
      <name val="Calibri"/>
      <family val="2"/>
      <charset val="204"/>
    </font>
    <font>
      <i val="true"/>
      <sz val="11"/>
      <color theme="1" tint="0.3499"/>
      <name val="Calibri"/>
      <family val="2"/>
      <charset val="204"/>
    </font>
    <font>
      <i val="true"/>
      <sz val="13"/>
      <color theme="1" tint="0.3499"/>
      <name val="Calibri"/>
      <family val="2"/>
      <charset val="204"/>
    </font>
    <font>
      <b val="true"/>
      <sz val="13"/>
      <color theme="9" tint="-0.5"/>
      <name val="Calibri"/>
      <family val="2"/>
      <charset val="204"/>
    </font>
    <font>
      <sz val="13"/>
      <color theme="1" tint="0.3499"/>
      <name val="Calibri"/>
      <family val="2"/>
      <charset val="204"/>
    </font>
    <font>
      <sz val="12"/>
      <color theme="1"/>
      <name val="Times New Roman"/>
      <family val="1"/>
      <charset val="204"/>
    </font>
    <font>
      <b val="true"/>
      <sz val="13"/>
      <color theme="1"/>
      <name val="Calibri"/>
      <family val="2"/>
      <charset val="204"/>
    </font>
    <font>
      <sz val="12"/>
      <color theme="1"/>
      <name val="Times New Roman"/>
      <family val="1"/>
      <charset val="1"/>
    </font>
    <font>
      <sz val="13"/>
      <color theme="1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3"/>
      <name val="Calibri"/>
      <family val="2"/>
      <charset val="204"/>
    </font>
    <font>
      <sz val="13"/>
      <color theme="0" tint="-0.15"/>
      <name val="Calibri"/>
      <family val="2"/>
      <charset val="204"/>
    </font>
    <font>
      <sz val="13"/>
      <color theme="0" tint="-0.35"/>
      <name val="Calibri"/>
      <family val="2"/>
      <charset val="204"/>
    </font>
    <font>
      <b val="true"/>
      <sz val="14"/>
      <color theme="1"/>
      <name val="Calibri"/>
      <family val="2"/>
      <charset val="204"/>
    </font>
    <font>
      <b val="true"/>
      <sz val="11"/>
      <color theme="9" tint="-0.25"/>
      <name val="Calibri"/>
      <family val="2"/>
      <charset val="204"/>
    </font>
    <font>
      <b val="true"/>
      <sz val="10"/>
      <color theme="7" tint="-0.5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05"/>
        <bgColor rgb="FFE2F0D9"/>
      </patternFill>
    </fill>
    <fill>
      <patternFill patternType="solid">
        <fgColor theme="9" tint="-0.25"/>
        <bgColor rgb="FF595959"/>
      </patternFill>
    </fill>
    <fill>
      <patternFill patternType="solid">
        <fgColor theme="9" tint="0.5999"/>
        <bgColor rgb="FFD9D9D9"/>
      </patternFill>
    </fill>
    <fill>
      <patternFill patternType="solid">
        <fgColor theme="0" tint="-0.15"/>
        <bgColor rgb="FFC5E0B4"/>
      </patternFill>
    </fill>
    <fill>
      <patternFill patternType="solid">
        <fgColor theme="0"/>
        <bgColor rgb="FFF2F2F2"/>
      </patternFill>
    </fill>
    <fill>
      <patternFill patternType="solid">
        <fgColor theme="7" tint="0.5999"/>
        <bgColor rgb="FFFFEB9C"/>
      </patternFill>
    </fill>
    <fill>
      <patternFill patternType="solid">
        <fgColor theme="9" tint="0.7999"/>
        <bgColor rgb="FFF2F2F2"/>
      </patternFill>
    </fill>
    <fill>
      <patternFill patternType="solid">
        <fgColor theme="7" tint="0.7999"/>
        <bgColor rgb="FFFBE5D6"/>
      </patternFill>
    </fill>
  </fills>
  <borders count="2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theme="9" tint="-0.25"/>
      </left>
      <right style="thin">
        <color theme="9" tint="-0.25"/>
      </right>
      <top style="thin">
        <color theme="9" tint="-0.25"/>
      </top>
      <bottom style="thin">
        <color theme="9" tint="-0.25"/>
      </bottom>
      <diagonal/>
    </border>
    <border diagonalUp="false" diagonalDown="false">
      <left/>
      <right style="thin">
        <color theme="9" tint="-0.25"/>
      </right>
      <top/>
      <bottom style="thin">
        <color theme="9" tint="-0.25"/>
      </bottom>
      <diagonal/>
    </border>
    <border diagonalUp="false" diagonalDown="false">
      <left style="thin">
        <color theme="9" tint="-0.25"/>
      </left>
      <right style="thin">
        <color theme="9" tint="-0.25"/>
      </right>
      <top/>
      <bottom style="thin">
        <color theme="9" tint="-0.25"/>
      </bottom>
      <diagonal/>
    </border>
    <border diagonalUp="false" diagonalDown="false">
      <left style="thin">
        <color theme="9" tint="-0.25"/>
      </left>
      <right/>
      <top/>
      <bottom style="thin">
        <color theme="9" tint="-0.25"/>
      </bottom>
      <diagonal/>
    </border>
    <border diagonalUp="false" diagonalDown="false">
      <left/>
      <right style="thin">
        <color theme="9" tint="-0.25"/>
      </right>
      <top style="thin">
        <color theme="9" tint="-0.25"/>
      </top>
      <bottom style="thin">
        <color theme="9" tint="-0.25"/>
      </bottom>
      <diagonal/>
    </border>
    <border diagonalUp="false" diagonalDown="false">
      <left style="thin">
        <color theme="9" tint="-0.25"/>
      </left>
      <right/>
      <top style="thin">
        <color theme="9" tint="-0.25"/>
      </top>
      <bottom style="thin">
        <color theme="9" tint="-0.25"/>
      </bottom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>
        <color theme="9" tint="-0.25"/>
      </right>
      <top style="thin">
        <color theme="9" tint="-0.25"/>
      </top>
      <bottom/>
      <diagonal/>
    </border>
    <border diagonalUp="false" diagonalDown="false">
      <left style="thin">
        <color theme="9" tint="-0.25"/>
      </left>
      <right style="thin">
        <color theme="9" tint="-0.25"/>
      </right>
      <top style="thin">
        <color theme="9" tint="-0.25"/>
      </top>
      <bottom/>
      <diagonal/>
    </border>
    <border diagonalUp="false" diagonalDown="false">
      <left style="thin">
        <color theme="9" tint="-0.25"/>
      </left>
      <right/>
      <top style="thin">
        <color theme="9" tint="-0.25"/>
      </top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1"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02"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8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9" fillId="3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8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5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11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7" fillId="5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17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17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17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7" fillId="5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18" fillId="3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7" fillId="6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7" fillId="6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19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20" fillId="5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21" fillId="4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21" fillId="4" borderId="4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21" fillId="4" borderId="4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21" fillId="4" borderId="4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21" fillId="4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21" fillId="4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22" fillId="2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23" fillId="0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23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23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7" fillId="0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24" fillId="0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7" fillId="0" borderId="7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2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7" fillId="0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2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2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25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2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2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7" fillId="0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28" fillId="0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7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7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22" fillId="2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7" fillId="0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28" fillId="0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7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7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7" fillId="0" borderId="1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24" fillId="0" borderId="1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7" fillId="0" borderId="1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17" fillId="0" borderId="1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29" fillId="5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30" fillId="5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31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32" fillId="4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32" fillId="4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32" fillId="4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33" fillId="7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33" fillId="7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33" fillId="7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34" fillId="8" borderId="15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34" fillId="8" borderId="16" xfId="0" applyFont="true" applyBorder="true" applyAlignment="true" applyProtection="true">
      <alignment horizontal="right" vertical="center" textRotation="0" wrapText="true" indent="2" shrinkToFit="false"/>
      <protection locked="true" hidden="false"/>
    </xf>
    <xf numFmtId="165" fontId="34" fillId="8" borderId="17" xfId="0" applyFont="true" applyBorder="true" applyAlignment="true" applyProtection="true">
      <alignment horizontal="right" vertical="center" textRotation="0" wrapText="true" indent="2" shrinkToFit="false"/>
      <protection locked="true" hidden="false"/>
    </xf>
    <xf numFmtId="165" fontId="34" fillId="9" borderId="15" xfId="0" applyFont="true" applyBorder="true" applyAlignment="true" applyProtection="true">
      <alignment horizontal="right" vertical="center" textRotation="0" wrapText="false" indent="2" shrinkToFit="false"/>
      <protection locked="true" hidden="false"/>
    </xf>
    <xf numFmtId="165" fontId="34" fillId="9" borderId="16" xfId="0" applyFont="true" applyBorder="true" applyAlignment="true" applyProtection="true">
      <alignment horizontal="right" vertical="center" textRotation="0" wrapText="true" indent="2" shrinkToFit="false"/>
      <protection locked="true" hidden="false"/>
    </xf>
    <xf numFmtId="165" fontId="34" fillId="9" borderId="17" xfId="0" applyFont="true" applyBorder="true" applyAlignment="true" applyProtection="true">
      <alignment horizontal="right" vertical="center" textRotation="0" wrapText="true" indent="2" shrinkToFit="false"/>
      <protection locked="true" hidden="false"/>
    </xf>
    <xf numFmtId="165" fontId="0" fillId="8" borderId="1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8" borderId="8" xfId="0" applyFont="false" applyBorder="true" applyAlignment="true" applyProtection="true">
      <alignment horizontal="right" vertical="center" textRotation="0" wrapText="true" indent="2" shrinkToFit="false"/>
      <protection locked="true" hidden="false"/>
    </xf>
    <xf numFmtId="165" fontId="0" fillId="8" borderId="19" xfId="0" applyFont="false" applyBorder="true" applyAlignment="true" applyProtection="true">
      <alignment horizontal="right" vertical="center" textRotation="0" wrapText="false" indent="2" shrinkToFit="false"/>
      <protection locked="true" hidden="false"/>
    </xf>
    <xf numFmtId="165" fontId="0" fillId="9" borderId="18" xfId="0" applyFont="false" applyBorder="true" applyAlignment="true" applyProtection="true">
      <alignment horizontal="right" vertical="center" textRotation="0" wrapText="false" indent="2" shrinkToFit="false"/>
      <protection locked="true" hidden="false"/>
    </xf>
    <xf numFmtId="165" fontId="0" fillId="9" borderId="8" xfId="0" applyFont="false" applyBorder="true" applyAlignment="true" applyProtection="true">
      <alignment horizontal="right" vertical="center" textRotation="0" wrapText="false" indent="2" shrinkToFit="false"/>
      <protection locked="true" hidden="false"/>
    </xf>
    <xf numFmtId="165" fontId="0" fillId="9" borderId="19" xfId="0" applyFont="false" applyBorder="true" applyAlignment="true" applyProtection="true">
      <alignment horizontal="right" vertical="center" textRotation="0" wrapText="false" indent="2" shrinkToFit="false"/>
      <protection locked="true" hidden="false"/>
    </xf>
    <xf numFmtId="165" fontId="0" fillId="8" borderId="2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8" borderId="1" xfId="0" applyFont="false" applyBorder="true" applyAlignment="true" applyProtection="true">
      <alignment horizontal="right" vertical="center" textRotation="0" wrapText="true" indent="2" shrinkToFit="false"/>
      <protection locked="true" hidden="false"/>
    </xf>
    <xf numFmtId="165" fontId="0" fillId="8" borderId="21" xfId="0" applyFont="false" applyBorder="true" applyAlignment="true" applyProtection="true">
      <alignment horizontal="right" vertical="center" textRotation="0" wrapText="false" indent="2" shrinkToFit="false"/>
      <protection locked="true" hidden="false"/>
    </xf>
    <xf numFmtId="165" fontId="0" fillId="9" borderId="20" xfId="0" applyFont="false" applyBorder="true" applyAlignment="true" applyProtection="true">
      <alignment horizontal="right" vertical="center" textRotation="0" wrapText="false" indent="2" shrinkToFit="false"/>
      <protection locked="true" hidden="false"/>
    </xf>
    <xf numFmtId="165" fontId="0" fillId="9" borderId="1" xfId="0" applyFont="false" applyBorder="true" applyAlignment="true" applyProtection="true">
      <alignment horizontal="right" vertical="center" textRotation="0" wrapText="false" indent="2" shrinkToFit="false"/>
      <protection locked="true" hidden="false"/>
    </xf>
    <xf numFmtId="165" fontId="0" fillId="9" borderId="21" xfId="0" applyFont="false" applyBorder="true" applyAlignment="true" applyProtection="true">
      <alignment horizontal="right" vertical="center" textRotation="0" wrapText="false" indent="2" shrinkToFit="false"/>
      <protection locked="true" hidden="false"/>
    </xf>
    <xf numFmtId="165" fontId="0" fillId="8" borderId="2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8" borderId="23" xfId="0" applyFont="false" applyBorder="true" applyAlignment="true" applyProtection="true">
      <alignment horizontal="right" vertical="center" textRotation="0" wrapText="true" indent="2" shrinkToFit="false"/>
      <protection locked="true" hidden="false"/>
    </xf>
    <xf numFmtId="165" fontId="0" fillId="8" borderId="24" xfId="0" applyFont="false" applyBorder="true" applyAlignment="true" applyProtection="true">
      <alignment horizontal="right" vertical="center" textRotation="0" wrapText="false" indent="2" shrinkToFit="false"/>
      <protection locked="true" hidden="false"/>
    </xf>
    <xf numFmtId="165" fontId="0" fillId="9" borderId="22" xfId="0" applyFont="false" applyBorder="true" applyAlignment="true" applyProtection="true">
      <alignment horizontal="right" vertical="center" textRotation="0" wrapText="false" indent="2" shrinkToFit="false"/>
      <protection locked="true" hidden="false"/>
    </xf>
    <xf numFmtId="165" fontId="0" fillId="9" borderId="23" xfId="0" applyFont="false" applyBorder="true" applyAlignment="true" applyProtection="true">
      <alignment horizontal="right" vertical="center" textRotation="0" wrapText="false" indent="2" shrinkToFit="false"/>
      <protection locked="true" hidden="false"/>
    </xf>
    <xf numFmtId="165" fontId="0" fillId="9" borderId="24" xfId="0" applyFont="false" applyBorder="true" applyAlignment="true" applyProtection="true">
      <alignment horizontal="right" vertical="center" textRotation="0" wrapText="false" indent="2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Звичайний 5" xfId="20"/>
  </cellStyles>
  <dxfs count="43">
    <dxf>
      <fill>
        <patternFill patternType="solid">
          <fgColor rgb="FFC5E0B4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385623"/>
          <bgColor rgb="FF000000"/>
        </patternFill>
      </fill>
    </dxf>
    <dxf>
      <fill>
        <patternFill patternType="solid">
          <fgColor rgb="FF59595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806000"/>
          <bgColor rgb="FF000000"/>
        </patternFill>
      </fill>
    </dxf>
    <dxf>
      <fill>
        <patternFill patternType="solid">
          <fgColor rgb="FFE2F0D9"/>
          <bgColor rgb="FF000000"/>
        </patternFill>
      </fill>
    </dxf>
    <dxf>
      <fill>
        <patternFill patternType="solid">
          <fgColor rgb="FFFBE5D6"/>
          <bgColor rgb="FF000000"/>
        </patternFill>
      </fill>
    </dxf>
    <dxf>
      <fill>
        <patternFill patternType="solid">
          <fgColor rgb="FF548235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ont>
        <color rgb="FFC00000"/>
      </font>
      <fill>
        <patternFill>
          <bgColor theme="7" tint="0.5999"/>
        </patternFill>
      </fill>
    </dxf>
    <dxf>
      <font>
        <color rgb="FF806000"/>
      </font>
      <fill>
        <patternFill>
          <bgColor theme="7" tint="0.7999"/>
        </patternFill>
      </fill>
    </dxf>
    <dxf>
      <font>
        <color rgb="FF806000"/>
      </font>
      <fill>
        <patternFill>
          <bgColor theme="7" tint="0.5999"/>
        </patternFill>
      </fill>
    </dxf>
    <dxf>
      <fill>
        <patternFill>
          <bgColor theme="7" tint="0.5999"/>
        </patternFill>
      </fill>
    </dxf>
    <dxf>
      <font>
        <name val="Calibri"/>
        <charset val="1"/>
        <family val="2"/>
        <color rgb="FF000000"/>
        <sz val="11"/>
      </font>
    </dxf>
    <dxf>
      <font>
        <color rgb="FF806000"/>
      </font>
      <fill>
        <patternFill>
          <bgColor theme="7" tint="0.7999"/>
        </patternFill>
      </fill>
    </dxf>
    <dxf>
      <font>
        <color rgb="FF806000"/>
      </font>
      <fill>
        <patternFill>
          <bgColor theme="7" tint="0.7999"/>
        </patternFill>
      </fill>
    </dxf>
    <dxf>
      <font>
        <color rgb="FF806000"/>
      </font>
      <fill>
        <patternFill>
          <bgColor theme="7" tint="0.7999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FF0000"/>
      </font>
      <fill>
        <patternFill>
          <bgColor theme="5" tint="0.7999"/>
        </patternFill>
      </fill>
    </dxf>
    <dxf>
      <font>
        <color rgb="FF548235"/>
      </font>
      <fill>
        <patternFill>
          <bgColor theme="9" tint="0.7999"/>
        </patternFill>
      </fill>
    </dxf>
    <dxf>
      <font>
        <color rgb="FFFFFFFF"/>
      </font>
    </dxf>
    <dxf>
      <font>
        <color rgb="FF806000"/>
      </font>
      <numFmt numFmtId="164" formatCode="dd/mm/yyyy"/>
      <fill>
        <patternFill>
          <bgColor theme="7" tint="0.5999"/>
        </patternFill>
      </fill>
    </dxf>
    <dxf>
      <font>
        <color rgb="FF806000"/>
      </font>
      <fill>
        <patternFill>
          <bgColor theme="7" tint="0.7999"/>
        </patternFill>
      </fill>
    </dxf>
    <dxf>
      <font>
        <color rgb="FF806000"/>
      </font>
      <fill>
        <patternFill>
          <bgColor theme="7" tint="0.7999"/>
        </patternFill>
      </fill>
    </dxf>
    <dxf>
      <font>
        <color rgb="FF806000"/>
      </font>
      <fill>
        <patternFill>
          <bgColor theme="7" tint="0.5999"/>
        </patternFill>
      </fill>
    </dxf>
    <dxf>
      <font>
        <color rgb="FF9C0006"/>
      </font>
      <fill>
        <patternFill>
          <bgColor rgb="FFFFC7CE"/>
        </patternFill>
      </fill>
    </dxf>
    <dxf>
      <font>
        <name val="Calibri"/>
        <charset val="1"/>
        <family val="2"/>
        <color rgb="FFFF0000"/>
        <sz val="11"/>
      </font>
      <fill>
        <patternFill>
          <bgColor theme="5" tint="0.7999"/>
        </patternFill>
      </fill>
    </dxf>
    <dxf>
      <font>
        <name val="Calibri"/>
        <charset val="1"/>
        <family val="2"/>
        <color rgb="FF548235"/>
        <sz val="11"/>
      </font>
      <fill>
        <patternFill>
          <bgColor theme="9" tint="0.7999"/>
        </patternFill>
      </fill>
    </dxf>
    <dxf>
      <font>
        <name val="Calibri"/>
        <charset val="1"/>
        <family val="2"/>
        <color rgb="FFFFFFFF"/>
        <sz val="11"/>
      </font>
    </dxf>
    <dxf>
      <font>
        <name val="Calibri"/>
        <charset val="1"/>
        <family val="2"/>
        <color rgb="FF806000"/>
        <sz val="11"/>
      </font>
      <numFmt numFmtId="164" formatCode="dd/mm/yyyy"/>
      <fill>
        <patternFill>
          <bgColor theme="7" tint="0.5999"/>
        </patternFill>
      </fill>
    </dxf>
    <dxf>
      <font>
        <name val="Calibri"/>
        <charset val="1"/>
        <family val="2"/>
        <color rgb="FF806000"/>
        <sz val="11"/>
      </font>
      <fill>
        <patternFill>
          <bgColor theme="7" tint="0.7999"/>
        </patternFill>
      </fill>
    </dxf>
    <dxf>
      <font>
        <name val="Calibri"/>
        <charset val="1"/>
        <family val="2"/>
        <color rgb="FF806000"/>
        <sz val="11"/>
      </font>
      <fill>
        <patternFill>
          <bgColor theme="7" tint="0.7999"/>
        </patternFill>
      </fill>
    </dxf>
    <dxf>
      <font>
        <name val="Calibri"/>
        <charset val="1"/>
        <family val="2"/>
        <color rgb="FF806000"/>
        <sz val="11"/>
      </font>
      <fill>
        <patternFill>
          <bgColor theme="7" tint="0.5999"/>
        </patternFill>
      </fill>
    </dxf>
    <dxf>
      <font>
        <name val="Calibri"/>
        <charset val="1"/>
        <family val="2"/>
        <color rgb="FF9C0006"/>
        <sz val="11"/>
      </font>
      <fill>
        <patternFill>
          <bgColor rgb="FFFFC7CE"/>
        </patternFill>
      </fill>
    </dxf>
    <dxf>
      <font>
        <color rgb="FF806000"/>
      </font>
      <fill>
        <patternFill>
          <bgColor theme="7" tint="0.5999"/>
        </patternFill>
      </fill>
    </dxf>
    <dxf>
      <font>
        <name val="Calibri"/>
        <charset val="1"/>
        <family val="2"/>
        <color rgb="FF806000"/>
        <sz val="11"/>
      </font>
      <fill>
        <patternFill>
          <bgColor theme="7" tint="0.5999"/>
        </patternFill>
      </fill>
    </dxf>
    <dxf>
      <font>
        <name val="Calibri"/>
        <charset val="1"/>
        <family val="2"/>
        <color rgb="FF806000"/>
        <sz val="11"/>
      </font>
      <fill>
        <patternFill>
          <bgColor theme="7" tint="0.5999"/>
        </patternFill>
      </fill>
    </dxf>
    <dxf>
      <font>
        <name val="Calibri"/>
        <charset val="1"/>
        <family val="2"/>
        <color rgb="FF806000"/>
        <sz val="11"/>
      </font>
      <fill>
        <patternFill>
          <bgColor theme="7" tint="0.5999"/>
        </patternFill>
      </fill>
    </dxf>
    <dxf>
      <font>
        <name val="Calibri"/>
        <charset val="1"/>
        <family val="2"/>
        <color rgb="FF806000"/>
        <sz val="11"/>
      </font>
      <fill>
        <patternFill>
          <bgColor theme="7" tint="0.599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E699"/>
      <rgbColor rgb="FFFF00FF"/>
      <rgbColor rgb="FF00FFFF"/>
      <rgbColor rgb="FF9C0006"/>
      <rgbColor rgb="FF008000"/>
      <rgbColor rgb="FF000080"/>
      <rgbColor rgb="FF806000"/>
      <rgbColor rgb="FF800080"/>
      <rgbColor rgb="FF008080"/>
      <rgbColor rgb="FFC5E0B4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FBE5D6"/>
      <rgbColor rgb="FFE2F0D9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203864"/>
      <rgbColor rgb="FF548235"/>
      <rgbColor rgb="FF003300"/>
      <rgbColor rgb="FF333300"/>
      <rgbColor rgb="FF9C5700"/>
      <rgbColor rgb="FF993366"/>
      <rgbColor rgb="FF2F5597"/>
      <rgbColor rgb="FF38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otal_pers" displayName="Total_pers" ref="A11:N231" headerRowCount="1" totalsRowCount="0" totalsRowShown="0">
  <autoFilter ref="A11:N231"/>
  <tableColumns count="14">
    <tableColumn id="1" name="№"/>
    <tableColumn id="2" name="Звання&#10;(без скорочень)"/>
    <tableColumn id="3" name="П.І.Б."/>
    <tableColumn id="4" name="Дата народження"/>
    <tableColumn id="5" name="ІПН"/>
    <tableColumn id="6" name="З якої в/ч (ТЦК) прибув"/>
    <tableColumn id="7" name="Підготовку завершив &#10;(так/ні)"/>
    <tableColumn id="8" name="Причина по якій не пройшов підготовку"/>
    <tableColumn id="9" name="В яку частину вибув"/>
    <tableColumn id="10" name="Примітки"/>
    <tableColumn id="11" name="Загальна оцінка"/>
    <tableColumn id="12" name="Оцінка 1"/>
    <tableColumn id="13" name="Оцінка 2"/>
    <tableColumn id="14" name="Оцінка 3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5"/>
  <sheetViews>
    <sheetView showFormulas="false" showGridLines="false" showRowColHeaders="true" showZeros="true" rightToLeft="false" tabSelected="false" showOutlineSymbols="true" defaultGridColor="true" view="normal" topLeftCell="A12" colorId="64" zoomScale="75" zoomScaleNormal="75" zoomScalePageLayoutView="100" workbookViewId="0">
      <selection pane="topLeft" activeCell="D25" activeCellId="0" sqref="D25"/>
    </sheetView>
  </sheetViews>
  <sheetFormatPr defaultColWidth="8.83203125" defaultRowHeight="13.5" customHeight="true" zeroHeight="false" outlineLevelRow="0" outlineLevelCol="0"/>
  <cols>
    <col collapsed="false" customWidth="true" hidden="false" outlineLevel="0" max="1" min="1" style="1" width="14.52"/>
    <col collapsed="false" customWidth="true" hidden="false" outlineLevel="0" max="2" min="2" style="1" width="48.33"/>
    <col collapsed="false" customWidth="true" hidden="false" outlineLevel="0" max="3" min="3" style="1" width="2"/>
    <col collapsed="false" customWidth="true" hidden="false" outlineLevel="0" max="4" min="4" style="1" width="109.5"/>
    <col collapsed="false" customWidth="false" hidden="false" outlineLevel="0" max="6" min="5" style="1" width="8.83"/>
    <col collapsed="false" customWidth="true" hidden="false" outlineLevel="0" max="7" min="7" style="1" width="10.16"/>
    <col collapsed="false" customWidth="false" hidden="false" outlineLevel="0" max="16384" min="8" style="1" width="8.83"/>
  </cols>
  <sheetData>
    <row r="1" s="3" customFormat="true" ht="13.5" hidden="false" customHeight="false" outlineLevel="0" collapsed="false">
      <c r="A1" s="2"/>
      <c r="B1" s="2"/>
      <c r="C1" s="2"/>
      <c r="D1" s="2"/>
    </row>
    <row r="2" s="5" customFormat="true" ht="20.25" hidden="false" customHeight="true" outlineLevel="0" collapsed="false">
      <c r="A2" s="4" t="s">
        <v>0</v>
      </c>
      <c r="B2" s="4"/>
      <c r="C2" s="4"/>
      <c r="D2" s="4"/>
    </row>
    <row r="3" s="3" customFormat="true" ht="31.5" hidden="false" customHeight="true" outlineLevel="0" collapsed="false">
      <c r="B3" s="6" t="s">
        <v>1</v>
      </c>
      <c r="C3" s="6"/>
      <c r="D3" s="6"/>
    </row>
    <row r="4" s="3" customFormat="true" ht="21" hidden="false" customHeight="true" outlineLevel="0" collapsed="false">
      <c r="A4" s="4" t="s">
        <v>2</v>
      </c>
      <c r="B4" s="4"/>
      <c r="C4" s="4"/>
      <c r="D4" s="4"/>
    </row>
    <row r="5" s="3" customFormat="true" ht="13.8" hidden="false" customHeight="false" outlineLevel="0" collapsed="false">
      <c r="B5" s="7" t="s">
        <v>3</v>
      </c>
      <c r="D5" s="8" t="s">
        <v>4</v>
      </c>
    </row>
    <row r="6" s="3" customFormat="true" ht="13.8" hidden="false" customHeight="false" outlineLevel="0" collapsed="false">
      <c r="B6" s="7" t="s">
        <v>5</v>
      </c>
      <c r="D6" s="8" t="s">
        <v>6</v>
      </c>
    </row>
    <row r="7" s="3" customFormat="true" ht="30" hidden="false" customHeight="true" outlineLevel="0" collapsed="false">
      <c r="B7" s="7" t="s">
        <v>7</v>
      </c>
      <c r="D7" s="9" t="s">
        <v>8</v>
      </c>
    </row>
    <row r="8" s="3" customFormat="true" ht="30.55" hidden="false" customHeight="false" outlineLevel="0" collapsed="false">
      <c r="B8" s="7" t="s">
        <v>9</v>
      </c>
      <c r="D8" s="10" t="s">
        <v>10</v>
      </c>
    </row>
    <row r="9" s="3" customFormat="true" ht="13.8" hidden="false" customHeight="false" outlineLevel="0" collapsed="false">
      <c r="B9" s="7" t="s">
        <v>11</v>
      </c>
      <c r="D9" s="11" t="s">
        <v>12</v>
      </c>
    </row>
    <row r="10" s="3" customFormat="true" ht="13.8" hidden="false" customHeight="false" outlineLevel="0" collapsed="false">
      <c r="B10" s="7" t="s">
        <v>13</v>
      </c>
      <c r="D10" s="11" t="s">
        <v>14</v>
      </c>
    </row>
    <row r="11" s="3" customFormat="true" ht="13.8" hidden="false" customHeight="false" outlineLevel="0" collapsed="false">
      <c r="B11" s="7" t="s">
        <v>15</v>
      </c>
      <c r="D11" s="8" t="s">
        <v>16</v>
      </c>
    </row>
    <row r="12" s="3" customFormat="true" ht="13.8" hidden="false" customHeight="false" outlineLevel="0" collapsed="false">
      <c r="A12" s="12"/>
      <c r="B12" s="7" t="s">
        <v>17</v>
      </c>
      <c r="D12" s="8" t="s">
        <v>18</v>
      </c>
    </row>
    <row r="13" s="3" customFormat="true" ht="13.8" hidden="false" customHeight="false" outlineLevel="0" collapsed="false">
      <c r="A13" s="12"/>
      <c r="B13" s="7" t="s">
        <v>19</v>
      </c>
      <c r="D13" s="11" t="s">
        <v>20</v>
      </c>
    </row>
    <row r="14" s="3" customFormat="true" ht="24.75" hidden="false" customHeight="true" outlineLevel="0" collapsed="false">
      <c r="A14" s="4" t="s">
        <v>21</v>
      </c>
      <c r="B14" s="4"/>
      <c r="C14" s="4"/>
      <c r="D14" s="4"/>
    </row>
    <row r="15" s="3" customFormat="true" ht="20.85" hidden="false" customHeight="false" outlineLevel="0" collapsed="false">
      <c r="B15" s="13" t="s">
        <v>22</v>
      </c>
      <c r="D15" s="10" t="s">
        <v>23</v>
      </c>
    </row>
    <row r="16" s="3" customFormat="true" ht="13.5" hidden="false" customHeight="false" outlineLevel="0" collapsed="false">
      <c r="B16" s="13" t="s">
        <v>24</v>
      </c>
      <c r="D16" s="10" t="s">
        <v>25</v>
      </c>
    </row>
    <row r="17" s="3" customFormat="true" ht="20.85" hidden="false" customHeight="false" outlineLevel="0" collapsed="false">
      <c r="B17" s="13" t="s">
        <v>26</v>
      </c>
      <c r="D17" s="10" t="s">
        <v>27</v>
      </c>
    </row>
    <row r="18" s="3" customFormat="true" ht="49.95" hidden="false" customHeight="false" outlineLevel="0" collapsed="false">
      <c r="B18" s="14" t="s">
        <v>28</v>
      </c>
      <c r="D18" s="10" t="s">
        <v>29</v>
      </c>
    </row>
    <row r="19" s="3" customFormat="true" ht="13.5" hidden="false" customHeight="false" outlineLevel="0" collapsed="false">
      <c r="B19" s="14" t="s">
        <v>30</v>
      </c>
      <c r="D19" s="10" t="s">
        <v>31</v>
      </c>
    </row>
    <row r="20" s="3" customFormat="true" ht="13.5" hidden="false" customHeight="false" outlineLevel="0" collapsed="false">
      <c r="B20" s="14" t="s">
        <v>32</v>
      </c>
      <c r="D20" s="10" t="s">
        <v>33</v>
      </c>
    </row>
    <row r="21" s="3" customFormat="true" ht="20.85" hidden="false" customHeight="false" outlineLevel="0" collapsed="false">
      <c r="B21" s="14" t="s">
        <v>34</v>
      </c>
      <c r="D21" s="10" t="s">
        <v>35</v>
      </c>
    </row>
    <row r="22" s="3" customFormat="true" ht="13.5" hidden="false" customHeight="false" outlineLevel="0" collapsed="false">
      <c r="B22" s="14" t="s">
        <v>36</v>
      </c>
      <c r="D22" s="10" t="s">
        <v>37</v>
      </c>
    </row>
    <row r="23" s="3" customFormat="true" ht="20.85" hidden="false" customHeight="false" outlineLevel="0" collapsed="false">
      <c r="B23" s="14" t="s">
        <v>38</v>
      </c>
      <c r="D23" s="10" t="s">
        <v>39</v>
      </c>
    </row>
    <row r="24" s="3" customFormat="true" ht="13.5" hidden="false" customHeight="false" outlineLevel="0" collapsed="false">
      <c r="B24" s="14" t="s">
        <v>40</v>
      </c>
      <c r="D24" s="10" t="s">
        <v>41</v>
      </c>
    </row>
    <row r="25" s="3" customFormat="true" ht="49.95" hidden="false" customHeight="false" outlineLevel="0" collapsed="false">
      <c r="B25" s="14" t="s">
        <v>42</v>
      </c>
      <c r="D25" s="10" t="s">
        <v>43</v>
      </c>
    </row>
    <row r="26" s="3" customFormat="true" ht="13.5" hidden="false" customHeight="false" outlineLevel="0" collapsed="false"/>
    <row r="32" customFormat="false" ht="13.5" hidden="false" customHeight="false" outlineLevel="0" collapsed="false">
      <c r="A32" s="15"/>
    </row>
    <row r="33" customFormat="false" ht="13.5" hidden="false" customHeight="false" outlineLevel="0" collapsed="false">
      <c r="A33" s="15"/>
    </row>
    <row r="34" customFormat="false" ht="13.5" hidden="false" customHeight="false" outlineLevel="0" collapsed="false">
      <c r="A34" s="15"/>
    </row>
    <row r="35" customFormat="false" ht="13.5" hidden="false" customHeight="false" outlineLevel="0" collapsed="false">
      <c r="A35" s="15" t="s">
        <v>44</v>
      </c>
    </row>
    <row r="36" customFormat="false" ht="13.5" hidden="false" customHeight="false" outlineLevel="0" collapsed="false">
      <c r="A36" s="15" t="n">
        <v>199</v>
      </c>
    </row>
    <row r="39" customFormat="false" ht="13.5" hidden="false" customHeight="false" outlineLevel="0" collapsed="false">
      <c r="A39" s="16" t="s">
        <v>45</v>
      </c>
    </row>
    <row r="40" customFormat="false" ht="13.5" hidden="false" customHeight="false" outlineLevel="0" collapsed="false">
      <c r="A40" s="16" t="s">
        <v>46</v>
      </c>
    </row>
    <row r="41" customFormat="false" ht="13.5" hidden="false" customHeight="false" outlineLevel="0" collapsed="false">
      <c r="A41" s="16" t="s">
        <v>47</v>
      </c>
    </row>
    <row r="42" customFormat="false" ht="13.5" hidden="false" customHeight="false" outlineLevel="0" collapsed="false">
      <c r="A42" s="16" t="s">
        <v>48</v>
      </c>
    </row>
    <row r="44" customFormat="false" ht="13.5" hidden="false" customHeight="false" outlineLevel="0" collapsed="false">
      <c r="A44" s="16"/>
    </row>
    <row r="45" customFormat="false" ht="13.5" hidden="false" customHeight="false" outlineLevel="0" collapsed="false">
      <c r="A45" s="16" t="s">
        <v>49</v>
      </c>
    </row>
    <row r="46" customFormat="false" ht="13.5" hidden="false" customHeight="false" outlineLevel="0" collapsed="false">
      <c r="A46" s="16" t="s">
        <v>50</v>
      </c>
    </row>
    <row r="47" customFormat="false" ht="13.5" hidden="false" customHeight="false" outlineLevel="0" collapsed="false">
      <c r="A47" s="16" t="s">
        <v>51</v>
      </c>
    </row>
    <row r="48" customFormat="false" ht="13.5" hidden="false" customHeight="false" outlineLevel="0" collapsed="false">
      <c r="A48" s="16" t="s">
        <v>52</v>
      </c>
    </row>
    <row r="49" customFormat="false" ht="13.5" hidden="false" customHeight="false" outlineLevel="0" collapsed="false">
      <c r="A49" s="16" t="s">
        <v>53</v>
      </c>
    </row>
    <row r="50" customFormat="false" ht="13.5" hidden="false" customHeight="false" outlineLevel="0" collapsed="false">
      <c r="A50" s="16" t="s">
        <v>54</v>
      </c>
    </row>
    <row r="51" customFormat="false" ht="13.5" hidden="false" customHeight="false" outlineLevel="0" collapsed="false">
      <c r="A51" s="16" t="s">
        <v>55</v>
      </c>
    </row>
    <row r="52" customFormat="false" ht="13.5" hidden="false" customHeight="false" outlineLevel="0" collapsed="false">
      <c r="A52" s="16" t="s">
        <v>56</v>
      </c>
    </row>
    <row r="53" customFormat="false" ht="13.5" hidden="false" customHeight="false" outlineLevel="0" collapsed="false">
      <c r="A53" s="16"/>
    </row>
    <row r="54" customFormat="false" ht="13.5" hidden="false" customHeight="false" outlineLevel="0" collapsed="false">
      <c r="A54" s="16" t="s">
        <v>57</v>
      </c>
    </row>
    <row r="55" customFormat="false" ht="13.5" hidden="false" customHeight="false" outlineLevel="0" collapsed="false">
      <c r="A55" s="16" t="s">
        <v>58</v>
      </c>
    </row>
  </sheetData>
  <sheetProtection algorithmName="SHA-512" hashValue="sTEOkOzotVvFr0FMcPp3FD+F7RxlgbTTLs9bmQZtqhzHbao9C9qqDEjojciISa6xJbz4ELHC9s/M6MignykwQg==" saltValue="5QYXh3Cy0B7dIClhXywFyQ==" spinCount="100000" sheet="true" objects="true" scenarios="true"/>
  <mergeCells count="5">
    <mergeCell ref="A1:D1"/>
    <mergeCell ref="A2:D2"/>
    <mergeCell ref="B3:D3"/>
    <mergeCell ref="A4:D4"/>
    <mergeCell ref="A14:D1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W264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C13" activeCellId="0" sqref="C13"/>
    </sheetView>
  </sheetViews>
  <sheetFormatPr defaultColWidth="9.1640625" defaultRowHeight="16.5" customHeight="true" zeroHeight="false" outlineLevelRow="0" outlineLevelCol="0"/>
  <cols>
    <col collapsed="false" customWidth="true" hidden="false" outlineLevel="0" max="1" min="1" style="17" width="6.33"/>
    <col collapsed="false" customWidth="true" hidden="false" outlineLevel="0" max="2" min="2" style="17" width="21.67"/>
    <col collapsed="false" customWidth="true" hidden="false" outlineLevel="0" max="3" min="3" style="18" width="45.5"/>
    <col collapsed="false" customWidth="true" hidden="false" outlineLevel="0" max="4" min="4" style="18" width="16.5"/>
    <col collapsed="false" customWidth="true" hidden="false" outlineLevel="0" max="5" min="5" style="19" width="17.67"/>
    <col collapsed="false" customWidth="true" hidden="false" outlineLevel="0" max="6" min="6" style="20" width="16.5"/>
    <col collapsed="false" customWidth="true" hidden="false" outlineLevel="0" max="7" min="7" style="19" width="16.5"/>
    <col collapsed="false" customWidth="true" hidden="false" outlineLevel="0" max="8" min="8" style="19" width="20.16"/>
    <col collapsed="false" customWidth="true" hidden="false" outlineLevel="0" max="9" min="9" style="19" width="16.5"/>
    <col collapsed="false" customWidth="true" hidden="false" outlineLevel="0" max="10" min="10" style="19" width="28.33"/>
    <col collapsed="false" customWidth="true" hidden="false" outlineLevel="0" max="11" min="11" style="21" width="16.5"/>
    <col collapsed="false" customWidth="true" hidden="false" outlineLevel="0" max="12" min="12" style="22" width="14.52"/>
    <col collapsed="false" customWidth="true" hidden="false" outlineLevel="0" max="13" min="13" style="22" width="14"/>
    <col collapsed="false" customWidth="true" hidden="false" outlineLevel="0" max="14" min="14" style="17" width="15.66"/>
    <col collapsed="false" customWidth="true" hidden="false" outlineLevel="0" max="15" min="15" style="20" width="8"/>
    <col collapsed="false" customWidth="true" hidden="false" outlineLevel="0" max="16" min="16" style="20" width="26.67"/>
    <col collapsed="false" customWidth="true" hidden="false" outlineLevel="0" max="17" min="17" style="20" width="24"/>
    <col collapsed="false" customWidth="true" hidden="false" outlineLevel="0" max="18" min="18" style="20" width="25.67"/>
    <col collapsed="false" customWidth="true" hidden="false" outlineLevel="0" max="19" min="19" style="20" width="31"/>
    <col collapsed="false" customWidth="true" hidden="false" outlineLevel="0" max="20" min="20" style="20" width="15.33"/>
    <col collapsed="false" customWidth="true" hidden="false" outlineLevel="0" max="21" min="21" style="20" width="9"/>
    <col collapsed="false" customWidth="true" hidden="false" outlineLevel="0" max="22" min="22" style="20" width="7.33"/>
    <col collapsed="false" customWidth="true" hidden="false" outlineLevel="0" max="23" min="23" style="20" width="51.67"/>
    <col collapsed="false" customWidth="true" hidden="false" outlineLevel="0" max="24" min="24" style="20" width="15.51"/>
    <col collapsed="false" customWidth="false" hidden="false" outlineLevel="0" max="31" min="25" style="20" width="9.16"/>
    <col collapsed="false" customWidth="true" hidden="false" outlineLevel="0" max="32" min="32" style="20" width="15.51"/>
    <col collapsed="false" customWidth="false" hidden="false" outlineLevel="0" max="16384" min="33" style="20" width="9.16"/>
  </cols>
  <sheetData>
    <row r="1" customFormat="false" ht="16.5" hidden="false" customHeight="false" outlineLevel="0" collapsed="false">
      <c r="B1" s="23" t="s">
        <v>3</v>
      </c>
      <c r="C1" s="24" t="s">
        <v>59</v>
      </c>
      <c r="D1" s="24"/>
    </row>
    <row r="2" customFormat="false" ht="16.5" hidden="false" customHeight="false" outlineLevel="0" collapsed="false">
      <c r="B2" s="23" t="s">
        <v>5</v>
      </c>
      <c r="C2" s="25" t="n">
        <v>46053</v>
      </c>
      <c r="D2" s="25"/>
    </row>
    <row r="3" customFormat="false" ht="16.5" hidden="false" customHeight="false" outlineLevel="0" collapsed="false">
      <c r="B3" s="23" t="s">
        <v>7</v>
      </c>
      <c r="C3" s="25" t="n">
        <v>46000</v>
      </c>
      <c r="D3" s="25"/>
      <c r="G3" s="20"/>
      <c r="H3" s="20"/>
      <c r="I3" s="20"/>
    </row>
    <row r="4" customFormat="false" ht="16.5" hidden="false" customHeight="false" outlineLevel="0" collapsed="false">
      <c r="B4" s="23" t="s">
        <v>9</v>
      </c>
      <c r="C4" s="25" t="n">
        <v>46052</v>
      </c>
      <c r="D4" s="25"/>
      <c r="G4" s="20"/>
      <c r="H4" s="20"/>
      <c r="I4" s="20"/>
    </row>
    <row r="5" customFormat="false" ht="16.5" hidden="false" customHeight="false" outlineLevel="0" collapsed="false">
      <c r="B5" s="23" t="s">
        <v>11</v>
      </c>
      <c r="C5" s="24" t="s">
        <v>60</v>
      </c>
      <c r="D5" s="24"/>
      <c r="G5" s="20"/>
      <c r="H5" s="20"/>
      <c r="I5" s="20"/>
    </row>
    <row r="6" s="20" customFormat="true" ht="16.5" hidden="false" customHeight="false" outlineLevel="0" collapsed="false">
      <c r="A6" s="17"/>
      <c r="B6" s="23" t="s">
        <v>13</v>
      </c>
      <c r="C6" s="24" t="n">
        <v>100</v>
      </c>
      <c r="D6" s="24"/>
      <c r="E6" s="19"/>
      <c r="J6" s="26"/>
      <c r="K6" s="26"/>
      <c r="L6" s="27"/>
      <c r="M6" s="27"/>
      <c r="N6" s="27"/>
    </row>
    <row r="7" s="20" customFormat="true" ht="16.5" hidden="false" customHeight="false" outlineLevel="0" collapsed="false">
      <c r="A7" s="17"/>
      <c r="B7" s="23" t="s">
        <v>15</v>
      </c>
      <c r="C7" s="24"/>
      <c r="D7" s="24"/>
      <c r="E7" s="19"/>
      <c r="J7" s="26"/>
      <c r="K7" s="26"/>
      <c r="L7" s="26"/>
      <c r="M7" s="26"/>
      <c r="N7" s="27"/>
    </row>
    <row r="8" s="20" customFormat="true" ht="16.5" hidden="false" customHeight="false" outlineLevel="0" collapsed="false">
      <c r="A8" s="17"/>
      <c r="B8" s="23" t="s">
        <v>17</v>
      </c>
      <c r="C8" s="24" t="s">
        <v>61</v>
      </c>
      <c r="D8" s="24"/>
      <c r="E8" s="19"/>
      <c r="J8" s="26" t="s">
        <v>62</v>
      </c>
      <c r="K8" s="26" t="s">
        <v>63</v>
      </c>
      <c r="L8" s="27" t="s">
        <v>64</v>
      </c>
      <c r="M8" s="27" t="s">
        <v>64</v>
      </c>
      <c r="N8" s="27" t="s">
        <v>64</v>
      </c>
    </row>
    <row r="9" customFormat="false" ht="16.5" hidden="false" customHeight="false" outlineLevel="0" collapsed="false">
      <c r="B9" s="23" t="s">
        <v>19</v>
      </c>
      <c r="C9" s="24" t="s">
        <v>65</v>
      </c>
      <c r="D9" s="24"/>
      <c r="J9" s="26" t="s">
        <v>66</v>
      </c>
      <c r="K9" s="26" t="s">
        <v>63</v>
      </c>
      <c r="L9" s="26" t="s">
        <v>67</v>
      </c>
      <c r="M9" s="26" t="s">
        <v>68</v>
      </c>
      <c r="N9" s="27" t="s">
        <v>64</v>
      </c>
    </row>
    <row r="10" customFormat="false" ht="16.5" hidden="false" customHeight="false" outlineLevel="0" collapsed="false">
      <c r="J10" s="26" t="s">
        <v>69</v>
      </c>
      <c r="K10" s="26" t="s">
        <v>63</v>
      </c>
      <c r="L10" s="26" t="s">
        <v>70</v>
      </c>
      <c r="M10" s="26" t="s">
        <v>71</v>
      </c>
      <c r="N10" s="26" t="s">
        <v>72</v>
      </c>
    </row>
    <row r="11" s="34" customFormat="true" ht="53.7" hidden="false" customHeight="false" outlineLevel="0" collapsed="false">
      <c r="A11" s="28" t="s">
        <v>73</v>
      </c>
      <c r="B11" s="29" t="s">
        <v>22</v>
      </c>
      <c r="C11" s="30" t="s">
        <v>74</v>
      </c>
      <c r="D11" s="29" t="s">
        <v>26</v>
      </c>
      <c r="E11" s="31" t="s">
        <v>28</v>
      </c>
      <c r="F11" s="32" t="s">
        <v>75</v>
      </c>
      <c r="G11" s="33" t="s">
        <v>76</v>
      </c>
      <c r="H11" s="33" t="s">
        <v>34</v>
      </c>
      <c r="I11" s="33" t="s">
        <v>36</v>
      </c>
      <c r="J11" s="33" t="s">
        <v>38</v>
      </c>
      <c r="K11" s="29" t="s">
        <v>40</v>
      </c>
      <c r="L11" s="29" t="s">
        <v>77</v>
      </c>
      <c r="M11" s="29" t="s">
        <v>78</v>
      </c>
      <c r="N11" s="29" t="s">
        <v>79</v>
      </c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</row>
    <row r="12" s="44" customFormat="true" ht="16.5" hidden="false" customHeight="false" outlineLevel="0" collapsed="false">
      <c r="A12" s="35" t="n">
        <v>1</v>
      </c>
      <c r="B12" s="36" t="s">
        <v>80</v>
      </c>
      <c r="C12" s="36" t="s">
        <v>81</v>
      </c>
      <c r="D12" s="37" t="n">
        <v>29183</v>
      </c>
      <c r="E12" s="38" t="n">
        <v>2918214695</v>
      </c>
      <c r="F12" s="39" t="s">
        <v>82</v>
      </c>
      <c r="G12" s="40" t="s">
        <v>57</v>
      </c>
      <c r="H12" s="41"/>
      <c r="I12" s="42" t="s">
        <v>83</v>
      </c>
      <c r="J12" s="43"/>
      <c r="K12" s="43" t="s">
        <v>84</v>
      </c>
      <c r="L12" s="43" t="s">
        <v>84</v>
      </c>
      <c r="M12" s="43" t="s">
        <v>84</v>
      </c>
      <c r="N12" s="43" t="s">
        <v>84</v>
      </c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="44" customFormat="true" ht="16.5" hidden="false" customHeight="false" outlineLevel="0" collapsed="false">
      <c r="A13" s="35" t="n">
        <v>2</v>
      </c>
      <c r="B13" s="45" t="s">
        <v>85</v>
      </c>
      <c r="C13" s="42" t="s">
        <v>86</v>
      </c>
      <c r="D13" s="46" t="n">
        <v>36025</v>
      </c>
      <c r="E13" s="47" t="s">
        <v>87</v>
      </c>
      <c r="F13" s="39" t="s">
        <v>82</v>
      </c>
      <c r="G13" s="40" t="s">
        <v>57</v>
      </c>
      <c r="H13" s="41"/>
      <c r="I13" s="42" t="s">
        <v>88</v>
      </c>
      <c r="J13" s="43"/>
      <c r="K13" s="43" t="s">
        <v>89</v>
      </c>
      <c r="L13" s="43" t="s">
        <v>89</v>
      </c>
      <c r="M13" s="43" t="s">
        <v>89</v>
      </c>
      <c r="N13" s="43" t="s">
        <v>89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="44" customFormat="true" ht="16.5" hidden="false" customHeight="false" outlineLevel="0" collapsed="false">
      <c r="A14" s="35" t="n">
        <v>3</v>
      </c>
      <c r="B14" s="45" t="s">
        <v>80</v>
      </c>
      <c r="C14" s="42" t="s">
        <v>90</v>
      </c>
      <c r="D14" s="46" t="n">
        <v>34318</v>
      </c>
      <c r="E14" s="47" t="s">
        <v>91</v>
      </c>
      <c r="F14" s="39" t="s">
        <v>82</v>
      </c>
      <c r="G14" s="40"/>
      <c r="H14" s="41" t="s">
        <v>51</v>
      </c>
      <c r="I14" s="43"/>
      <c r="J14" s="43"/>
      <c r="K14" s="43" t="s">
        <v>89</v>
      </c>
      <c r="L14" s="43" t="s">
        <v>84</v>
      </c>
      <c r="M14" s="43" t="s">
        <v>89</v>
      </c>
      <c r="N14" s="43" t="s">
        <v>89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</row>
    <row r="15" s="44" customFormat="true" ht="16.5" hidden="false" customHeight="false" outlineLevel="0" collapsed="false">
      <c r="A15" s="35" t="n">
        <v>4</v>
      </c>
      <c r="B15" s="48" t="s">
        <v>80</v>
      </c>
      <c r="C15" s="48" t="s">
        <v>92</v>
      </c>
      <c r="D15" s="46" t="n">
        <v>31941</v>
      </c>
      <c r="E15" s="47" t="s">
        <v>93</v>
      </c>
      <c r="F15" s="39" t="s">
        <v>82</v>
      </c>
      <c r="G15" s="40"/>
      <c r="H15" s="41" t="s">
        <v>51</v>
      </c>
      <c r="I15" s="43"/>
      <c r="J15" s="43"/>
      <c r="K15" s="43" t="s">
        <v>84</v>
      </c>
      <c r="L15" s="43" t="s">
        <v>84</v>
      </c>
      <c r="M15" s="43" t="s">
        <v>84</v>
      </c>
      <c r="N15" s="43" t="s">
        <v>84</v>
      </c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</row>
    <row r="16" s="44" customFormat="true" ht="16.5" hidden="false" customHeight="false" outlineLevel="0" collapsed="false">
      <c r="A16" s="35" t="n">
        <v>5</v>
      </c>
      <c r="B16" s="48" t="s">
        <v>80</v>
      </c>
      <c r="C16" s="42" t="s">
        <v>94</v>
      </c>
      <c r="D16" s="46" t="n">
        <v>31762</v>
      </c>
      <c r="E16" s="47" t="s">
        <v>95</v>
      </c>
      <c r="F16" s="39" t="s">
        <v>82</v>
      </c>
      <c r="G16" s="40" t="s">
        <v>57</v>
      </c>
      <c r="H16" s="41"/>
      <c r="I16" s="42" t="s">
        <v>96</v>
      </c>
      <c r="J16" s="43"/>
      <c r="K16" s="43" t="s">
        <v>84</v>
      </c>
      <c r="L16" s="43" t="s">
        <v>84</v>
      </c>
      <c r="M16" s="43" t="s">
        <v>84</v>
      </c>
      <c r="N16" s="43" t="s">
        <v>84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</row>
    <row r="17" s="44" customFormat="true" ht="16.5" hidden="false" customHeight="false" outlineLevel="0" collapsed="false">
      <c r="A17" s="35" t="n">
        <v>6</v>
      </c>
      <c r="B17" s="48" t="s">
        <v>80</v>
      </c>
      <c r="C17" s="48" t="s">
        <v>97</v>
      </c>
      <c r="D17" s="46" t="n">
        <v>34115</v>
      </c>
      <c r="E17" s="47" t="s">
        <v>98</v>
      </c>
      <c r="F17" s="39" t="s">
        <v>82</v>
      </c>
      <c r="G17" s="40" t="s">
        <v>58</v>
      </c>
      <c r="H17" s="41" t="s">
        <v>49</v>
      </c>
      <c r="I17" s="43"/>
      <c r="J17" s="43"/>
      <c r="K17" s="43"/>
      <c r="L17" s="43"/>
      <c r="M17" s="43"/>
      <c r="N17" s="43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</row>
    <row r="18" s="44" customFormat="true" ht="16.5" hidden="false" customHeight="false" outlineLevel="0" collapsed="false">
      <c r="A18" s="35" t="n">
        <v>7</v>
      </c>
      <c r="B18" s="48" t="s">
        <v>80</v>
      </c>
      <c r="C18" s="42" t="s">
        <v>99</v>
      </c>
      <c r="D18" s="46" t="n">
        <v>32150</v>
      </c>
      <c r="E18" s="47" t="s">
        <v>100</v>
      </c>
      <c r="F18" s="39" t="s">
        <v>82</v>
      </c>
      <c r="G18" s="40" t="s">
        <v>57</v>
      </c>
      <c r="H18" s="41"/>
      <c r="I18" s="42" t="s">
        <v>101</v>
      </c>
      <c r="J18" s="43"/>
      <c r="K18" s="43"/>
      <c r="L18" s="43"/>
      <c r="M18" s="43"/>
      <c r="N18" s="43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</row>
    <row r="19" s="44" customFormat="true" ht="16.5" hidden="false" customHeight="false" outlineLevel="0" collapsed="false">
      <c r="A19" s="35" t="n">
        <v>8</v>
      </c>
      <c r="B19" s="48" t="s">
        <v>80</v>
      </c>
      <c r="C19" s="42" t="s">
        <v>102</v>
      </c>
      <c r="D19" s="46" t="n">
        <v>36164</v>
      </c>
      <c r="E19" s="47" t="s">
        <v>103</v>
      </c>
      <c r="F19" s="39" t="s">
        <v>82</v>
      </c>
      <c r="G19" s="40" t="s">
        <v>58</v>
      </c>
      <c r="H19" s="41" t="s">
        <v>49</v>
      </c>
      <c r="I19" s="43"/>
      <c r="J19" s="43"/>
      <c r="K19" s="43"/>
      <c r="L19" s="43"/>
      <c r="M19" s="43"/>
      <c r="N19" s="43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</row>
    <row r="20" s="44" customFormat="true" ht="16.5" hidden="false" customHeight="false" outlineLevel="0" collapsed="false">
      <c r="A20" s="35" t="n">
        <v>9</v>
      </c>
      <c r="B20" s="45" t="s">
        <v>80</v>
      </c>
      <c r="C20" s="42" t="s">
        <v>104</v>
      </c>
      <c r="D20" s="46" t="n">
        <v>33350</v>
      </c>
      <c r="E20" s="47" t="s">
        <v>105</v>
      </c>
      <c r="F20" s="39" t="s">
        <v>82</v>
      </c>
      <c r="G20" s="40" t="s">
        <v>57</v>
      </c>
      <c r="H20" s="41"/>
      <c r="I20" s="42" t="s">
        <v>96</v>
      </c>
      <c r="J20" s="43"/>
      <c r="K20" s="43" t="s">
        <v>89</v>
      </c>
      <c r="L20" s="43" t="s">
        <v>84</v>
      </c>
      <c r="M20" s="43" t="s">
        <v>89</v>
      </c>
      <c r="N20" s="43" t="s">
        <v>89</v>
      </c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</row>
    <row r="21" s="49" customFormat="true" ht="16.5" hidden="false" customHeight="false" outlineLevel="0" collapsed="false">
      <c r="A21" s="35" t="n">
        <v>10</v>
      </c>
      <c r="B21" s="48" t="s">
        <v>85</v>
      </c>
      <c r="C21" s="48" t="s">
        <v>106</v>
      </c>
      <c r="D21" s="46" t="n">
        <v>34339</v>
      </c>
      <c r="E21" s="47" t="s">
        <v>107</v>
      </c>
      <c r="F21" s="39" t="s">
        <v>82</v>
      </c>
      <c r="G21" s="40" t="s">
        <v>57</v>
      </c>
      <c r="H21" s="41"/>
      <c r="I21" s="42" t="s">
        <v>108</v>
      </c>
      <c r="J21" s="43"/>
      <c r="K21" s="43" t="s">
        <v>84</v>
      </c>
      <c r="L21" s="43" t="s">
        <v>84</v>
      </c>
      <c r="M21" s="43" t="s">
        <v>84</v>
      </c>
      <c r="N21" s="43" t="s">
        <v>84</v>
      </c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="49" customFormat="true" ht="16.5" hidden="false" customHeight="false" outlineLevel="0" collapsed="false">
      <c r="A22" s="35" t="n">
        <v>11</v>
      </c>
      <c r="B22" s="45" t="s">
        <v>80</v>
      </c>
      <c r="C22" s="42" t="s">
        <v>109</v>
      </c>
      <c r="D22" s="46" t="n">
        <v>29119</v>
      </c>
      <c r="E22" s="47" t="s">
        <v>110</v>
      </c>
      <c r="F22" s="39" t="s">
        <v>82</v>
      </c>
      <c r="G22" s="40"/>
      <c r="H22" s="41" t="s">
        <v>51</v>
      </c>
      <c r="I22" s="43"/>
      <c r="J22" s="43"/>
      <c r="K22" s="43"/>
      <c r="L22" s="43"/>
      <c r="M22" s="43"/>
      <c r="N22" s="43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="49" customFormat="true" ht="16.5" hidden="false" customHeight="false" outlineLevel="0" collapsed="false">
      <c r="A23" s="35" t="n">
        <v>12</v>
      </c>
      <c r="B23" s="48" t="s">
        <v>80</v>
      </c>
      <c r="C23" s="48" t="s">
        <v>111</v>
      </c>
      <c r="D23" s="46" t="n">
        <v>29184</v>
      </c>
      <c r="E23" s="47" t="s">
        <v>112</v>
      </c>
      <c r="F23" s="39" t="s">
        <v>82</v>
      </c>
      <c r="G23" s="40" t="s">
        <v>57</v>
      </c>
      <c r="H23" s="41"/>
      <c r="I23" s="42" t="s">
        <v>113</v>
      </c>
      <c r="J23" s="43"/>
      <c r="K23" s="43" t="s">
        <v>84</v>
      </c>
      <c r="L23" s="43" t="s">
        <v>84</v>
      </c>
      <c r="M23" s="43" t="s">
        <v>84</v>
      </c>
      <c r="N23" s="43" t="s">
        <v>84</v>
      </c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="49" customFormat="true" ht="16.5" hidden="false" customHeight="false" outlineLevel="0" collapsed="false">
      <c r="A24" s="35" t="n">
        <v>13</v>
      </c>
      <c r="B24" s="48" t="s">
        <v>80</v>
      </c>
      <c r="C24" s="42" t="s">
        <v>114</v>
      </c>
      <c r="D24" s="46" t="n">
        <v>33643</v>
      </c>
      <c r="E24" s="47" t="s">
        <v>115</v>
      </c>
      <c r="F24" s="39" t="s">
        <v>82</v>
      </c>
      <c r="G24" s="40" t="s">
        <v>58</v>
      </c>
      <c r="H24" s="41" t="s">
        <v>49</v>
      </c>
      <c r="I24" s="43"/>
      <c r="J24" s="43"/>
      <c r="K24" s="43"/>
      <c r="L24" s="43"/>
      <c r="M24" s="43"/>
      <c r="N24" s="43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="49" customFormat="true" ht="16.5" hidden="false" customHeight="false" outlineLevel="0" collapsed="false">
      <c r="A25" s="35" t="n">
        <v>14</v>
      </c>
      <c r="B25" s="48" t="s">
        <v>80</v>
      </c>
      <c r="C25" s="48" t="s">
        <v>116</v>
      </c>
      <c r="D25" s="46" t="n">
        <v>35945</v>
      </c>
      <c r="E25" s="47" t="s">
        <v>117</v>
      </c>
      <c r="F25" s="39" t="s">
        <v>82</v>
      </c>
      <c r="G25" s="40" t="s">
        <v>58</v>
      </c>
      <c r="H25" s="41" t="s">
        <v>49</v>
      </c>
      <c r="I25" s="43"/>
      <c r="J25" s="43"/>
      <c r="K25" s="43"/>
      <c r="L25" s="43"/>
      <c r="M25" s="43"/>
      <c r="N25" s="43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="49" customFormat="true" ht="16.5" hidden="false" customHeight="false" outlineLevel="0" collapsed="false">
      <c r="A26" s="35" t="n">
        <v>15</v>
      </c>
      <c r="B26" s="48" t="s">
        <v>80</v>
      </c>
      <c r="C26" s="48" t="s">
        <v>118</v>
      </c>
      <c r="D26" s="46" t="n">
        <v>28722</v>
      </c>
      <c r="E26" s="47" t="s">
        <v>119</v>
      </c>
      <c r="F26" s="39" t="s">
        <v>82</v>
      </c>
      <c r="G26" s="40" t="s">
        <v>57</v>
      </c>
      <c r="H26" s="41"/>
      <c r="I26" s="42" t="s">
        <v>96</v>
      </c>
      <c r="J26" s="43"/>
      <c r="K26" s="43" t="s">
        <v>84</v>
      </c>
      <c r="L26" s="43" t="s">
        <v>84</v>
      </c>
      <c r="M26" s="43" t="s">
        <v>84</v>
      </c>
      <c r="N26" s="43" t="s">
        <v>84</v>
      </c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="49" customFormat="true" ht="16.5" hidden="false" customHeight="false" outlineLevel="0" collapsed="false">
      <c r="A27" s="35" t="n">
        <v>16</v>
      </c>
      <c r="B27" s="45" t="s">
        <v>80</v>
      </c>
      <c r="C27" s="48" t="s">
        <v>120</v>
      </c>
      <c r="D27" s="46" t="n">
        <v>31643</v>
      </c>
      <c r="E27" s="47" t="s">
        <v>121</v>
      </c>
      <c r="F27" s="39" t="s">
        <v>82</v>
      </c>
      <c r="G27" s="40" t="s">
        <v>57</v>
      </c>
      <c r="H27" s="41"/>
      <c r="I27" s="42" t="s">
        <v>122</v>
      </c>
      <c r="J27" s="43"/>
      <c r="K27" s="43" t="s">
        <v>89</v>
      </c>
      <c r="L27" s="43" t="s">
        <v>89</v>
      </c>
      <c r="M27" s="43" t="s">
        <v>89</v>
      </c>
      <c r="N27" s="43" t="s">
        <v>89</v>
      </c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="49" customFormat="true" ht="16.5" hidden="false" customHeight="false" outlineLevel="0" collapsed="false">
      <c r="A28" s="35" t="n">
        <v>17</v>
      </c>
      <c r="B28" s="45" t="s">
        <v>80</v>
      </c>
      <c r="C28" s="48" t="s">
        <v>123</v>
      </c>
      <c r="D28" s="46" t="n">
        <v>34774</v>
      </c>
      <c r="E28" s="47" t="s">
        <v>124</v>
      </c>
      <c r="F28" s="39" t="s">
        <v>82</v>
      </c>
      <c r="G28" s="40" t="s">
        <v>57</v>
      </c>
      <c r="H28" s="41"/>
      <c r="I28" s="42" t="s">
        <v>83</v>
      </c>
      <c r="J28" s="43"/>
      <c r="K28" s="43" t="s">
        <v>84</v>
      </c>
      <c r="L28" s="43" t="s">
        <v>84</v>
      </c>
      <c r="M28" s="43" t="s">
        <v>84</v>
      </c>
      <c r="N28" s="43" t="s">
        <v>84</v>
      </c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="49" customFormat="true" ht="16.5" hidden="false" customHeight="false" outlineLevel="0" collapsed="false">
      <c r="A29" s="35" t="n">
        <v>18</v>
      </c>
      <c r="B29" s="45" t="s">
        <v>85</v>
      </c>
      <c r="C29" s="48" t="s">
        <v>125</v>
      </c>
      <c r="D29" s="46" t="n">
        <v>34873</v>
      </c>
      <c r="E29" s="47" t="s">
        <v>126</v>
      </c>
      <c r="F29" s="39" t="s">
        <v>82</v>
      </c>
      <c r="G29" s="40" t="s">
        <v>57</v>
      </c>
      <c r="H29" s="41"/>
      <c r="I29" s="42" t="s">
        <v>96</v>
      </c>
      <c r="J29" s="43"/>
      <c r="K29" s="43" t="s">
        <v>89</v>
      </c>
      <c r="L29" s="43" t="s">
        <v>89</v>
      </c>
      <c r="M29" s="43" t="s">
        <v>89</v>
      </c>
      <c r="N29" s="43" t="s">
        <v>89</v>
      </c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="49" customFormat="true" ht="16.5" hidden="false" customHeight="false" outlineLevel="0" collapsed="false">
      <c r="A30" s="35" t="n">
        <v>19</v>
      </c>
      <c r="B30" s="45" t="s">
        <v>80</v>
      </c>
      <c r="C30" s="42" t="s">
        <v>127</v>
      </c>
      <c r="D30" s="46" t="n">
        <v>34917</v>
      </c>
      <c r="E30" s="47" t="s">
        <v>128</v>
      </c>
      <c r="F30" s="39" t="s">
        <v>82</v>
      </c>
      <c r="G30" s="40" t="s">
        <v>58</v>
      </c>
      <c r="H30" s="41" t="s">
        <v>49</v>
      </c>
      <c r="I30" s="43"/>
      <c r="J30" s="43"/>
      <c r="K30" s="43"/>
      <c r="L30" s="43"/>
      <c r="M30" s="43"/>
      <c r="N30" s="43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="49" customFormat="true" ht="16.5" hidden="false" customHeight="false" outlineLevel="0" collapsed="false">
      <c r="A31" s="35" t="n">
        <v>20</v>
      </c>
      <c r="B31" s="45" t="s">
        <v>80</v>
      </c>
      <c r="C31" s="48" t="s">
        <v>129</v>
      </c>
      <c r="D31" s="46" t="n">
        <v>35422</v>
      </c>
      <c r="E31" s="47" t="s">
        <v>130</v>
      </c>
      <c r="F31" s="39" t="s">
        <v>82</v>
      </c>
      <c r="G31" s="40" t="s">
        <v>58</v>
      </c>
      <c r="H31" s="41" t="s">
        <v>49</v>
      </c>
      <c r="I31" s="43"/>
      <c r="J31" s="43"/>
      <c r="K31" s="43"/>
      <c r="L31" s="43"/>
      <c r="M31" s="43"/>
      <c r="N31" s="43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="49" customFormat="true" ht="16.5" hidden="false" customHeight="false" outlineLevel="0" collapsed="false">
      <c r="A32" s="35" t="n">
        <v>21</v>
      </c>
      <c r="B32" s="45" t="s">
        <v>80</v>
      </c>
      <c r="C32" s="48" t="s">
        <v>131</v>
      </c>
      <c r="D32" s="46" t="n">
        <v>35236</v>
      </c>
      <c r="E32" s="47" t="s">
        <v>132</v>
      </c>
      <c r="F32" s="39" t="s">
        <v>82</v>
      </c>
      <c r="G32" s="40" t="s">
        <v>57</v>
      </c>
      <c r="H32" s="41"/>
      <c r="I32" s="42" t="s">
        <v>108</v>
      </c>
      <c r="J32" s="43"/>
      <c r="K32" s="43" t="s">
        <v>89</v>
      </c>
      <c r="L32" s="43" t="s">
        <v>89</v>
      </c>
      <c r="M32" s="43" t="s">
        <v>89</v>
      </c>
      <c r="N32" s="43" t="s">
        <v>89</v>
      </c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="49" customFormat="true" ht="16.5" hidden="false" customHeight="false" outlineLevel="0" collapsed="false">
      <c r="A33" s="35" t="n">
        <v>22</v>
      </c>
      <c r="B33" s="45" t="s">
        <v>80</v>
      </c>
      <c r="C33" s="42" t="s">
        <v>133</v>
      </c>
      <c r="D33" s="46" t="n">
        <v>36434</v>
      </c>
      <c r="E33" s="47" t="s">
        <v>134</v>
      </c>
      <c r="F33" s="39" t="s">
        <v>82</v>
      </c>
      <c r="G33" s="40" t="s">
        <v>57</v>
      </c>
      <c r="H33" s="41"/>
      <c r="I33" s="42" t="s">
        <v>101</v>
      </c>
      <c r="J33" s="43"/>
      <c r="K33" s="43" t="s">
        <v>89</v>
      </c>
      <c r="L33" s="43" t="s">
        <v>89</v>
      </c>
      <c r="M33" s="43" t="s">
        <v>89</v>
      </c>
      <c r="N33" s="43" t="s">
        <v>89</v>
      </c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="49" customFormat="true" ht="16.5" hidden="false" customHeight="false" outlineLevel="0" collapsed="false">
      <c r="A34" s="35" t="n">
        <v>23</v>
      </c>
      <c r="B34" s="45" t="s">
        <v>80</v>
      </c>
      <c r="C34" s="42" t="s">
        <v>135</v>
      </c>
      <c r="D34" s="46" t="n">
        <v>35860</v>
      </c>
      <c r="E34" s="47" t="s">
        <v>136</v>
      </c>
      <c r="F34" s="39" t="s">
        <v>82</v>
      </c>
      <c r="G34" s="40" t="s">
        <v>58</v>
      </c>
      <c r="H34" s="41" t="s">
        <v>49</v>
      </c>
      <c r="I34" s="43"/>
      <c r="J34" s="43"/>
      <c r="K34" s="43"/>
      <c r="L34" s="43"/>
      <c r="M34" s="43"/>
      <c r="N34" s="43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="49" customFormat="true" ht="16.5" hidden="false" customHeight="false" outlineLevel="0" collapsed="false">
      <c r="A35" s="35" t="n">
        <v>24</v>
      </c>
      <c r="B35" s="48" t="s">
        <v>80</v>
      </c>
      <c r="C35" s="48" t="s">
        <v>137</v>
      </c>
      <c r="D35" s="46" t="n">
        <v>33942</v>
      </c>
      <c r="E35" s="47" t="s">
        <v>138</v>
      </c>
      <c r="F35" s="39" t="s">
        <v>82</v>
      </c>
      <c r="G35" s="40" t="s">
        <v>57</v>
      </c>
      <c r="H35" s="41"/>
      <c r="I35" s="42" t="s">
        <v>96</v>
      </c>
      <c r="J35" s="43"/>
      <c r="K35" s="43" t="s">
        <v>84</v>
      </c>
      <c r="L35" s="43" t="s">
        <v>84</v>
      </c>
      <c r="M35" s="43" t="s">
        <v>84</v>
      </c>
      <c r="N35" s="43" t="s">
        <v>84</v>
      </c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="49" customFormat="true" ht="16.5" hidden="false" customHeight="false" outlineLevel="0" collapsed="false">
      <c r="A36" s="35" t="n">
        <v>25</v>
      </c>
      <c r="B36" s="48" t="s">
        <v>80</v>
      </c>
      <c r="C36" s="48" t="s">
        <v>139</v>
      </c>
      <c r="D36" s="46" t="n">
        <v>36769</v>
      </c>
      <c r="E36" s="47" t="s">
        <v>140</v>
      </c>
      <c r="F36" s="39" t="s">
        <v>82</v>
      </c>
      <c r="G36" s="40" t="s">
        <v>57</v>
      </c>
      <c r="H36" s="41"/>
      <c r="I36" s="42" t="s">
        <v>108</v>
      </c>
      <c r="J36" s="43"/>
      <c r="K36" s="43" t="s">
        <v>89</v>
      </c>
      <c r="L36" s="43" t="s">
        <v>89</v>
      </c>
      <c r="M36" s="43" t="s">
        <v>89</v>
      </c>
      <c r="N36" s="43" t="s">
        <v>89</v>
      </c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="49" customFormat="true" ht="16.5" hidden="false" customHeight="false" outlineLevel="0" collapsed="false">
      <c r="A37" s="35" t="n">
        <v>26</v>
      </c>
      <c r="B37" s="45" t="s">
        <v>141</v>
      </c>
      <c r="C37" s="42" t="s">
        <v>142</v>
      </c>
      <c r="D37" s="46" t="n">
        <v>29524</v>
      </c>
      <c r="E37" s="47" t="s">
        <v>143</v>
      </c>
      <c r="F37" s="39" t="s">
        <v>82</v>
      </c>
      <c r="G37" s="40" t="s">
        <v>58</v>
      </c>
      <c r="H37" s="41" t="s">
        <v>49</v>
      </c>
      <c r="I37" s="43"/>
      <c r="J37" s="43"/>
      <c r="K37" s="43"/>
      <c r="L37" s="43"/>
      <c r="M37" s="43"/>
      <c r="N37" s="43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="49" customFormat="true" ht="16.5" hidden="false" customHeight="false" outlineLevel="0" collapsed="false">
      <c r="A38" s="35" t="n">
        <v>27</v>
      </c>
      <c r="B38" s="48" t="s">
        <v>80</v>
      </c>
      <c r="C38" s="48" t="s">
        <v>144</v>
      </c>
      <c r="D38" s="46" t="n">
        <v>31317</v>
      </c>
      <c r="E38" s="47" t="s">
        <v>145</v>
      </c>
      <c r="F38" s="42" t="s">
        <v>82</v>
      </c>
      <c r="G38" s="40" t="s">
        <v>58</v>
      </c>
      <c r="H38" s="41" t="s">
        <v>51</v>
      </c>
      <c r="I38" s="43"/>
      <c r="J38" s="43"/>
      <c r="K38" s="43"/>
      <c r="L38" s="43"/>
      <c r="M38" s="43"/>
      <c r="N38" s="43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="49" customFormat="true" ht="16.5" hidden="false" customHeight="false" outlineLevel="0" collapsed="false">
      <c r="A39" s="35" t="n">
        <v>28</v>
      </c>
      <c r="B39" s="45" t="s">
        <v>80</v>
      </c>
      <c r="C39" s="50" t="s">
        <v>146</v>
      </c>
      <c r="D39" s="46" t="n">
        <v>31690</v>
      </c>
      <c r="E39" s="47" t="s">
        <v>147</v>
      </c>
      <c r="F39" s="42" t="s">
        <v>82</v>
      </c>
      <c r="G39" s="40" t="s">
        <v>58</v>
      </c>
      <c r="H39" s="41" t="s">
        <v>51</v>
      </c>
      <c r="I39" s="43"/>
      <c r="J39" s="43"/>
      <c r="K39" s="43"/>
      <c r="L39" s="43"/>
      <c r="M39" s="43"/>
      <c r="N39" s="43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="49" customFormat="true" ht="16.5" hidden="false" customHeight="false" outlineLevel="0" collapsed="false">
      <c r="A40" s="35" t="n">
        <v>29</v>
      </c>
      <c r="B40" s="45" t="s">
        <v>80</v>
      </c>
      <c r="C40" s="42" t="s">
        <v>148</v>
      </c>
      <c r="D40" s="46" t="n">
        <v>31355</v>
      </c>
      <c r="E40" s="47" t="s">
        <v>149</v>
      </c>
      <c r="F40" s="42" t="s">
        <v>82</v>
      </c>
      <c r="G40" s="40" t="s">
        <v>57</v>
      </c>
      <c r="H40" s="41"/>
      <c r="I40" s="42" t="s">
        <v>113</v>
      </c>
      <c r="J40" s="43"/>
      <c r="K40" s="43" t="s">
        <v>84</v>
      </c>
      <c r="L40" s="43" t="s">
        <v>84</v>
      </c>
      <c r="M40" s="43" t="s">
        <v>84</v>
      </c>
      <c r="N40" s="43" t="s">
        <v>84</v>
      </c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="49" customFormat="true" ht="16.5" hidden="false" customHeight="false" outlineLevel="0" collapsed="false">
      <c r="A41" s="35" t="n">
        <v>30</v>
      </c>
      <c r="B41" s="45" t="s">
        <v>80</v>
      </c>
      <c r="C41" s="42" t="s">
        <v>150</v>
      </c>
      <c r="D41" s="46" t="n">
        <v>31879</v>
      </c>
      <c r="E41" s="47" t="s">
        <v>151</v>
      </c>
      <c r="F41" s="42" t="s">
        <v>82</v>
      </c>
      <c r="G41" s="40" t="s">
        <v>58</v>
      </c>
      <c r="H41" s="41" t="s">
        <v>51</v>
      </c>
      <c r="I41" s="43"/>
      <c r="J41" s="43"/>
      <c r="K41" s="43"/>
      <c r="L41" s="43"/>
      <c r="M41" s="43"/>
      <c r="N41" s="43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="49" customFormat="true" ht="16.5" hidden="false" customHeight="false" outlineLevel="0" collapsed="false">
      <c r="A42" s="35" t="n">
        <v>31</v>
      </c>
      <c r="B42" s="45" t="s">
        <v>80</v>
      </c>
      <c r="C42" s="42" t="s">
        <v>152</v>
      </c>
      <c r="D42" s="46" t="n">
        <v>35543</v>
      </c>
      <c r="E42" s="47" t="s">
        <v>153</v>
      </c>
      <c r="F42" s="42" t="s">
        <v>82</v>
      </c>
      <c r="G42" s="40" t="s">
        <v>58</v>
      </c>
      <c r="H42" s="41" t="s">
        <v>49</v>
      </c>
      <c r="I42" s="43"/>
      <c r="J42" s="43"/>
      <c r="K42" s="43"/>
      <c r="L42" s="43"/>
      <c r="M42" s="43"/>
      <c r="N42" s="43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="49" customFormat="true" ht="16.5" hidden="false" customHeight="false" outlineLevel="0" collapsed="false">
      <c r="A43" s="35" t="n">
        <v>32</v>
      </c>
      <c r="B43" s="48" t="s">
        <v>80</v>
      </c>
      <c r="C43" s="48" t="s">
        <v>154</v>
      </c>
      <c r="D43" s="46" t="n">
        <v>33763</v>
      </c>
      <c r="E43" s="47" t="s">
        <v>155</v>
      </c>
      <c r="F43" s="42" t="s">
        <v>82</v>
      </c>
      <c r="G43" s="40" t="s">
        <v>58</v>
      </c>
      <c r="H43" s="41" t="s">
        <v>51</v>
      </c>
      <c r="I43" s="43"/>
      <c r="J43" s="43"/>
      <c r="K43" s="43"/>
      <c r="L43" s="43"/>
      <c r="M43" s="43"/>
      <c r="N43" s="43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="49" customFormat="true" ht="16.5" hidden="false" customHeight="false" outlineLevel="0" collapsed="false">
      <c r="A44" s="35" t="n">
        <v>33</v>
      </c>
      <c r="B44" s="45" t="s">
        <v>80</v>
      </c>
      <c r="C44" s="42" t="s">
        <v>156</v>
      </c>
      <c r="D44" s="46" t="n">
        <v>29297</v>
      </c>
      <c r="E44" s="47" t="s">
        <v>157</v>
      </c>
      <c r="F44" s="42" t="s">
        <v>82</v>
      </c>
      <c r="G44" s="40" t="s">
        <v>57</v>
      </c>
      <c r="H44" s="41"/>
      <c r="I44" s="42" t="s">
        <v>83</v>
      </c>
      <c r="J44" s="43"/>
      <c r="K44" s="43" t="s">
        <v>84</v>
      </c>
      <c r="L44" s="43" t="s">
        <v>84</v>
      </c>
      <c r="M44" s="43" t="s">
        <v>84</v>
      </c>
      <c r="N44" s="43" t="s">
        <v>84</v>
      </c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="49" customFormat="true" ht="16.5" hidden="false" customHeight="false" outlineLevel="0" collapsed="false">
      <c r="A45" s="35" t="n">
        <v>34</v>
      </c>
      <c r="B45" s="45" t="s">
        <v>80</v>
      </c>
      <c r="C45" s="42" t="s">
        <v>158</v>
      </c>
      <c r="D45" s="46" t="n">
        <v>33163</v>
      </c>
      <c r="E45" s="47" t="s">
        <v>159</v>
      </c>
      <c r="F45" s="42" t="s">
        <v>82</v>
      </c>
      <c r="G45" s="40" t="s">
        <v>57</v>
      </c>
      <c r="H45" s="41"/>
      <c r="I45" s="42" t="s">
        <v>96</v>
      </c>
      <c r="J45" s="43"/>
      <c r="K45" s="43" t="s">
        <v>89</v>
      </c>
      <c r="L45" s="43" t="s">
        <v>89</v>
      </c>
      <c r="M45" s="43" t="s">
        <v>89</v>
      </c>
      <c r="N45" s="43" t="s">
        <v>89</v>
      </c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="49" customFormat="true" ht="16.5" hidden="false" customHeight="false" outlineLevel="0" collapsed="false">
      <c r="A46" s="35" t="n">
        <v>35</v>
      </c>
      <c r="B46" s="45" t="s">
        <v>80</v>
      </c>
      <c r="C46" s="48" t="s">
        <v>160</v>
      </c>
      <c r="D46" s="46" t="n">
        <v>31781</v>
      </c>
      <c r="E46" s="47" t="s">
        <v>161</v>
      </c>
      <c r="F46" s="42" t="s">
        <v>82</v>
      </c>
      <c r="G46" s="40" t="s">
        <v>57</v>
      </c>
      <c r="H46" s="41"/>
      <c r="I46" s="42" t="s">
        <v>96</v>
      </c>
      <c r="J46" s="43"/>
      <c r="K46" s="43" t="s">
        <v>89</v>
      </c>
      <c r="L46" s="43" t="s">
        <v>89</v>
      </c>
      <c r="M46" s="43" t="s">
        <v>89</v>
      </c>
      <c r="N46" s="43" t="s">
        <v>89</v>
      </c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="49" customFormat="true" ht="16.5" hidden="false" customHeight="false" outlineLevel="0" collapsed="false">
      <c r="A47" s="35" t="n">
        <v>36</v>
      </c>
      <c r="B47" s="48" t="s">
        <v>80</v>
      </c>
      <c r="C47" s="48" t="s">
        <v>162</v>
      </c>
      <c r="D47" s="46" t="n">
        <v>32933</v>
      </c>
      <c r="E47" s="47" t="s">
        <v>163</v>
      </c>
      <c r="F47" s="42" t="s">
        <v>82</v>
      </c>
      <c r="G47" s="40" t="s">
        <v>57</v>
      </c>
      <c r="H47" s="41"/>
      <c r="I47" s="42" t="s">
        <v>83</v>
      </c>
      <c r="J47" s="43"/>
      <c r="K47" s="43" t="s">
        <v>84</v>
      </c>
      <c r="L47" s="43" t="s">
        <v>84</v>
      </c>
      <c r="M47" s="43" t="s">
        <v>84</v>
      </c>
      <c r="N47" s="43" t="s">
        <v>84</v>
      </c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="49" customFormat="true" ht="16.5" hidden="false" customHeight="false" outlineLevel="0" collapsed="false">
      <c r="A48" s="35" t="n">
        <v>37</v>
      </c>
      <c r="B48" s="45" t="s">
        <v>80</v>
      </c>
      <c r="C48" s="42" t="s">
        <v>164</v>
      </c>
      <c r="D48" s="46" t="n">
        <v>30136</v>
      </c>
      <c r="E48" s="47" t="s">
        <v>165</v>
      </c>
      <c r="F48" s="42" t="s">
        <v>82</v>
      </c>
      <c r="G48" s="40" t="s">
        <v>57</v>
      </c>
      <c r="H48" s="41"/>
      <c r="I48" s="42" t="s">
        <v>96</v>
      </c>
      <c r="J48" s="43"/>
      <c r="K48" s="43" t="s">
        <v>84</v>
      </c>
      <c r="L48" s="43" t="s">
        <v>84</v>
      </c>
      <c r="M48" s="43" t="s">
        <v>84</v>
      </c>
      <c r="N48" s="43" t="s">
        <v>84</v>
      </c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="49" customFormat="true" ht="16.5" hidden="false" customHeight="false" outlineLevel="0" collapsed="false">
      <c r="A49" s="35" t="n">
        <v>38</v>
      </c>
      <c r="B49" s="45" t="s">
        <v>80</v>
      </c>
      <c r="C49" s="42" t="s">
        <v>166</v>
      </c>
      <c r="D49" s="46" t="n">
        <v>30944</v>
      </c>
      <c r="E49" s="47" t="s">
        <v>167</v>
      </c>
      <c r="F49" s="42" t="s">
        <v>82</v>
      </c>
      <c r="G49" s="40" t="s">
        <v>58</v>
      </c>
      <c r="H49" s="41" t="s">
        <v>49</v>
      </c>
      <c r="I49" s="43"/>
      <c r="J49" s="43"/>
      <c r="K49" s="43"/>
      <c r="L49" s="43"/>
      <c r="M49" s="43"/>
      <c r="N49" s="43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="49" customFormat="true" ht="16.5" hidden="false" customHeight="false" outlineLevel="0" collapsed="false">
      <c r="A50" s="35" t="n">
        <v>39</v>
      </c>
      <c r="B50" s="45" t="s">
        <v>80</v>
      </c>
      <c r="C50" s="42" t="s">
        <v>168</v>
      </c>
      <c r="D50" s="46" t="n">
        <v>35278</v>
      </c>
      <c r="E50" s="47" t="s">
        <v>169</v>
      </c>
      <c r="F50" s="42" t="s">
        <v>82</v>
      </c>
      <c r="G50" s="40" t="s">
        <v>58</v>
      </c>
      <c r="H50" s="41" t="s">
        <v>49</v>
      </c>
      <c r="I50" s="43"/>
      <c r="J50" s="43"/>
      <c r="K50" s="43"/>
      <c r="L50" s="43"/>
      <c r="M50" s="43"/>
      <c r="N50" s="43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="49" customFormat="true" ht="16.5" hidden="false" customHeight="false" outlineLevel="0" collapsed="false">
      <c r="A51" s="35" t="n">
        <v>40</v>
      </c>
      <c r="B51" s="48" t="s">
        <v>80</v>
      </c>
      <c r="C51" s="48" t="s">
        <v>170</v>
      </c>
      <c r="D51" s="46" t="n">
        <v>28269</v>
      </c>
      <c r="E51" s="47" t="s">
        <v>171</v>
      </c>
      <c r="F51" s="42" t="s">
        <v>82</v>
      </c>
      <c r="G51" s="40" t="s">
        <v>57</v>
      </c>
      <c r="H51" s="41"/>
      <c r="I51" s="42" t="s">
        <v>96</v>
      </c>
      <c r="J51" s="43"/>
      <c r="K51" s="43" t="s">
        <v>89</v>
      </c>
      <c r="L51" s="43" t="s">
        <v>89</v>
      </c>
      <c r="M51" s="43" t="s">
        <v>89</v>
      </c>
      <c r="N51" s="43" t="s">
        <v>89</v>
      </c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="49" customFormat="true" ht="16.5" hidden="false" customHeight="false" outlineLevel="0" collapsed="false">
      <c r="A52" s="35" t="n">
        <v>41</v>
      </c>
      <c r="B52" s="45" t="s">
        <v>80</v>
      </c>
      <c r="C52" s="48" t="s">
        <v>172</v>
      </c>
      <c r="D52" s="46" t="n">
        <v>35412</v>
      </c>
      <c r="E52" s="47" t="s">
        <v>173</v>
      </c>
      <c r="F52" s="42" t="s">
        <v>82</v>
      </c>
      <c r="G52" s="40" t="s">
        <v>57</v>
      </c>
      <c r="H52" s="41"/>
      <c r="I52" s="42" t="s">
        <v>174</v>
      </c>
      <c r="J52" s="43"/>
      <c r="K52" s="43" t="s">
        <v>84</v>
      </c>
      <c r="L52" s="43" t="s">
        <v>84</v>
      </c>
      <c r="M52" s="43" t="s">
        <v>84</v>
      </c>
      <c r="N52" s="43" t="s">
        <v>84</v>
      </c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="49" customFormat="true" ht="16.5" hidden="false" customHeight="false" outlineLevel="0" collapsed="false">
      <c r="A53" s="35" t="n">
        <v>42</v>
      </c>
      <c r="B53" s="45" t="s">
        <v>80</v>
      </c>
      <c r="C53" s="48" t="s">
        <v>175</v>
      </c>
      <c r="D53" s="46" t="n">
        <v>36008</v>
      </c>
      <c r="E53" s="47" t="s">
        <v>176</v>
      </c>
      <c r="F53" s="42" t="s">
        <v>82</v>
      </c>
      <c r="G53" s="40" t="s">
        <v>57</v>
      </c>
      <c r="H53" s="41"/>
      <c r="I53" s="42" t="s">
        <v>108</v>
      </c>
      <c r="J53" s="43"/>
      <c r="K53" s="43"/>
      <c r="L53" s="43"/>
      <c r="M53" s="43"/>
      <c r="N53" s="43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="49" customFormat="true" ht="16.5" hidden="false" customHeight="false" outlineLevel="0" collapsed="false">
      <c r="A54" s="35" t="n">
        <v>43</v>
      </c>
      <c r="B54" s="45" t="s">
        <v>80</v>
      </c>
      <c r="C54" s="42" t="s">
        <v>177</v>
      </c>
      <c r="D54" s="46" t="n">
        <v>29573</v>
      </c>
      <c r="E54" s="47" t="s">
        <v>178</v>
      </c>
      <c r="F54" s="42" t="s">
        <v>82</v>
      </c>
      <c r="G54" s="40" t="s">
        <v>57</v>
      </c>
      <c r="H54" s="41"/>
      <c r="I54" s="42" t="s">
        <v>101</v>
      </c>
      <c r="J54" s="43"/>
      <c r="K54" s="43" t="s">
        <v>84</v>
      </c>
      <c r="L54" s="43" t="s">
        <v>84</v>
      </c>
      <c r="M54" s="43" t="s">
        <v>84</v>
      </c>
      <c r="N54" s="43" t="s">
        <v>84</v>
      </c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="49" customFormat="true" ht="16.5" hidden="false" customHeight="false" outlineLevel="0" collapsed="false">
      <c r="A55" s="35" t="n">
        <v>44</v>
      </c>
      <c r="B55" s="48" t="s">
        <v>80</v>
      </c>
      <c r="C55" s="48" t="s">
        <v>179</v>
      </c>
      <c r="D55" s="46" t="n">
        <v>29115</v>
      </c>
      <c r="E55" s="47" t="s">
        <v>180</v>
      </c>
      <c r="F55" s="42" t="s">
        <v>82</v>
      </c>
      <c r="G55" s="40" t="s">
        <v>57</v>
      </c>
      <c r="H55" s="41"/>
      <c r="I55" s="42" t="s">
        <v>83</v>
      </c>
      <c r="J55" s="43"/>
      <c r="K55" s="43" t="s">
        <v>84</v>
      </c>
      <c r="L55" s="43" t="s">
        <v>84</v>
      </c>
      <c r="M55" s="43" t="s">
        <v>84</v>
      </c>
      <c r="N55" s="43" t="s">
        <v>84</v>
      </c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="49" customFormat="true" ht="16.5" hidden="false" customHeight="false" outlineLevel="0" collapsed="false">
      <c r="A56" s="35" t="n">
        <v>45</v>
      </c>
      <c r="B56" s="45" t="s">
        <v>80</v>
      </c>
      <c r="C56" s="48" t="s">
        <v>181</v>
      </c>
      <c r="D56" s="46" t="n">
        <v>36645</v>
      </c>
      <c r="E56" s="47" t="s">
        <v>182</v>
      </c>
      <c r="F56" s="42" t="s">
        <v>82</v>
      </c>
      <c r="G56" s="40" t="s">
        <v>57</v>
      </c>
      <c r="H56" s="41"/>
      <c r="I56" s="42" t="s">
        <v>113</v>
      </c>
      <c r="J56" s="43"/>
      <c r="K56" s="43" t="s">
        <v>89</v>
      </c>
      <c r="L56" s="43" t="s">
        <v>89</v>
      </c>
      <c r="M56" s="43" t="s">
        <v>89</v>
      </c>
      <c r="N56" s="43" t="s">
        <v>89</v>
      </c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="49" customFormat="true" ht="16.5" hidden="false" customHeight="false" outlineLevel="0" collapsed="false">
      <c r="A57" s="35" t="n">
        <v>46</v>
      </c>
      <c r="B57" s="45" t="s">
        <v>80</v>
      </c>
      <c r="C57" s="42" t="s">
        <v>183</v>
      </c>
      <c r="D57" s="46" t="n">
        <v>36555</v>
      </c>
      <c r="E57" s="47" t="s">
        <v>184</v>
      </c>
      <c r="F57" s="42" t="s">
        <v>82</v>
      </c>
      <c r="G57" s="40" t="s">
        <v>57</v>
      </c>
      <c r="H57" s="41"/>
      <c r="I57" s="42" t="s">
        <v>185</v>
      </c>
      <c r="J57" s="43"/>
      <c r="K57" s="43" t="s">
        <v>84</v>
      </c>
      <c r="L57" s="43" t="s">
        <v>84</v>
      </c>
      <c r="M57" s="43" t="s">
        <v>84</v>
      </c>
      <c r="N57" s="43" t="s">
        <v>84</v>
      </c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="49" customFormat="true" ht="16.5" hidden="false" customHeight="false" outlineLevel="0" collapsed="false">
      <c r="A58" s="35" t="n">
        <v>47</v>
      </c>
      <c r="B58" s="45" t="s">
        <v>80</v>
      </c>
      <c r="C58" s="48" t="s">
        <v>186</v>
      </c>
      <c r="D58" s="46" t="n">
        <v>33104</v>
      </c>
      <c r="E58" s="47" t="s">
        <v>187</v>
      </c>
      <c r="F58" s="42" t="s">
        <v>82</v>
      </c>
      <c r="G58" s="40" t="s">
        <v>57</v>
      </c>
      <c r="H58" s="41"/>
      <c r="I58" s="42" t="s">
        <v>96</v>
      </c>
      <c r="J58" s="43"/>
      <c r="K58" s="43" t="s">
        <v>84</v>
      </c>
      <c r="L58" s="43" t="s">
        <v>84</v>
      </c>
      <c r="M58" s="43" t="s">
        <v>84</v>
      </c>
      <c r="N58" s="43" t="s">
        <v>84</v>
      </c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="49" customFormat="true" ht="16.5" hidden="false" customHeight="false" outlineLevel="0" collapsed="false">
      <c r="A59" s="35" t="n">
        <v>48</v>
      </c>
      <c r="B59" s="45" t="s">
        <v>80</v>
      </c>
      <c r="C59" s="42" t="s">
        <v>188</v>
      </c>
      <c r="D59" s="46" t="n">
        <v>31727</v>
      </c>
      <c r="E59" s="47" t="s">
        <v>189</v>
      </c>
      <c r="F59" s="42" t="s">
        <v>82</v>
      </c>
      <c r="G59" s="40" t="s">
        <v>57</v>
      </c>
      <c r="H59" s="41"/>
      <c r="I59" s="42" t="s">
        <v>96</v>
      </c>
      <c r="J59" s="43"/>
      <c r="K59" s="43" t="s">
        <v>89</v>
      </c>
      <c r="L59" s="43" t="s">
        <v>89</v>
      </c>
      <c r="M59" s="43" t="s">
        <v>89</v>
      </c>
      <c r="N59" s="43" t="s">
        <v>89</v>
      </c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="49" customFormat="true" ht="16.5" hidden="false" customHeight="false" outlineLevel="0" collapsed="false">
      <c r="A60" s="35" t="n">
        <v>49</v>
      </c>
      <c r="B60" s="45" t="s">
        <v>80</v>
      </c>
      <c r="C60" s="42" t="s">
        <v>190</v>
      </c>
      <c r="D60" s="46" t="n">
        <v>36550</v>
      </c>
      <c r="E60" s="47" t="s">
        <v>191</v>
      </c>
      <c r="F60" s="42" t="s">
        <v>82</v>
      </c>
      <c r="G60" s="40" t="s">
        <v>57</v>
      </c>
      <c r="H60" s="41"/>
      <c r="I60" s="42" t="s">
        <v>192</v>
      </c>
      <c r="J60" s="43"/>
      <c r="K60" s="43" t="s">
        <v>89</v>
      </c>
      <c r="L60" s="43" t="s">
        <v>89</v>
      </c>
      <c r="M60" s="43" t="s">
        <v>89</v>
      </c>
      <c r="N60" s="43" t="s">
        <v>89</v>
      </c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="49" customFormat="true" ht="16.5" hidden="false" customHeight="false" outlineLevel="0" collapsed="false">
      <c r="A61" s="35" t="n">
        <v>50</v>
      </c>
      <c r="B61" s="48" t="s">
        <v>80</v>
      </c>
      <c r="C61" s="48" t="s">
        <v>193</v>
      </c>
      <c r="D61" s="46" t="n">
        <v>34660</v>
      </c>
      <c r="E61" s="51" t="s">
        <v>194</v>
      </c>
      <c r="F61" s="42" t="s">
        <v>82</v>
      </c>
      <c r="G61" s="40" t="s">
        <v>57</v>
      </c>
      <c r="H61" s="41"/>
      <c r="I61" s="42" t="s">
        <v>83</v>
      </c>
      <c r="J61" s="43"/>
      <c r="K61" s="43" t="s">
        <v>84</v>
      </c>
      <c r="L61" s="43" t="s">
        <v>84</v>
      </c>
      <c r="M61" s="43" t="s">
        <v>84</v>
      </c>
      <c r="N61" s="43" t="s">
        <v>84</v>
      </c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="49" customFormat="true" ht="16.5" hidden="false" customHeight="false" outlineLevel="0" collapsed="false">
      <c r="A62" s="35" t="n">
        <v>51</v>
      </c>
      <c r="B62" s="48" t="s">
        <v>80</v>
      </c>
      <c r="C62" s="48" t="s">
        <v>195</v>
      </c>
      <c r="D62" s="46" t="n">
        <v>33699</v>
      </c>
      <c r="E62" s="51" t="s">
        <v>196</v>
      </c>
      <c r="F62" s="42" t="s">
        <v>82</v>
      </c>
      <c r="G62" s="40" t="s">
        <v>57</v>
      </c>
      <c r="H62" s="41"/>
      <c r="I62" s="42" t="s">
        <v>96</v>
      </c>
      <c r="J62" s="43"/>
      <c r="K62" s="43" t="s">
        <v>89</v>
      </c>
      <c r="L62" s="43" t="s">
        <v>89</v>
      </c>
      <c r="M62" s="43" t="s">
        <v>89</v>
      </c>
      <c r="N62" s="43" t="s">
        <v>89</v>
      </c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="49" customFormat="true" ht="16.5" hidden="false" customHeight="false" outlineLevel="0" collapsed="false">
      <c r="A63" s="35" t="n">
        <v>52</v>
      </c>
      <c r="B63" s="48" t="s">
        <v>80</v>
      </c>
      <c r="C63" s="42" t="s">
        <v>197</v>
      </c>
      <c r="D63" s="46" t="n">
        <v>35590</v>
      </c>
      <c r="E63" s="47" t="s">
        <v>198</v>
      </c>
      <c r="F63" s="42" t="s">
        <v>82</v>
      </c>
      <c r="G63" s="40" t="s">
        <v>58</v>
      </c>
      <c r="H63" s="41" t="s">
        <v>51</v>
      </c>
      <c r="I63" s="43"/>
      <c r="J63" s="43"/>
      <c r="K63" s="43"/>
      <c r="L63" s="43"/>
      <c r="M63" s="43"/>
      <c r="N63" s="43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="49" customFormat="true" ht="16.5" hidden="false" customHeight="false" outlineLevel="0" collapsed="false">
      <c r="A64" s="35" t="n">
        <v>53</v>
      </c>
      <c r="B64" s="48" t="s">
        <v>80</v>
      </c>
      <c r="C64" s="48" t="s">
        <v>199</v>
      </c>
      <c r="D64" s="46" t="n">
        <v>31112</v>
      </c>
      <c r="E64" s="47" t="s">
        <v>200</v>
      </c>
      <c r="F64" s="42" t="s">
        <v>82</v>
      </c>
      <c r="G64" s="40" t="s">
        <v>57</v>
      </c>
      <c r="H64" s="41"/>
      <c r="I64" s="42" t="s">
        <v>96</v>
      </c>
      <c r="J64" s="43"/>
      <c r="K64" s="43" t="s">
        <v>84</v>
      </c>
      <c r="L64" s="43" t="s">
        <v>84</v>
      </c>
      <c r="M64" s="43" t="s">
        <v>84</v>
      </c>
      <c r="N64" s="43" t="s">
        <v>84</v>
      </c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="49" customFormat="true" ht="16.5" hidden="false" customHeight="false" outlineLevel="0" collapsed="false">
      <c r="A65" s="35" t="n">
        <v>54</v>
      </c>
      <c r="B65" s="48" t="s">
        <v>80</v>
      </c>
      <c r="C65" s="48" t="s">
        <v>201</v>
      </c>
      <c r="D65" s="46" t="n">
        <v>28721</v>
      </c>
      <c r="E65" s="47" t="s">
        <v>202</v>
      </c>
      <c r="F65" s="42" t="s">
        <v>82</v>
      </c>
      <c r="G65" s="40" t="s">
        <v>57</v>
      </c>
      <c r="H65" s="41"/>
      <c r="I65" s="42" t="s">
        <v>101</v>
      </c>
      <c r="J65" s="43"/>
      <c r="K65" s="43" t="s">
        <v>89</v>
      </c>
      <c r="L65" s="43" t="s">
        <v>89</v>
      </c>
      <c r="M65" s="43" t="s">
        <v>89</v>
      </c>
      <c r="N65" s="43" t="s">
        <v>89</v>
      </c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="49" customFormat="true" ht="16.5" hidden="false" customHeight="false" outlineLevel="0" collapsed="false">
      <c r="A66" s="35" t="n">
        <v>55</v>
      </c>
      <c r="B66" s="48" t="s">
        <v>80</v>
      </c>
      <c r="C66" s="42" t="s">
        <v>203</v>
      </c>
      <c r="D66" s="46" t="n">
        <v>33680</v>
      </c>
      <c r="E66" s="47" t="s">
        <v>204</v>
      </c>
      <c r="F66" s="42" t="s">
        <v>82</v>
      </c>
      <c r="G66" s="40" t="s">
        <v>57</v>
      </c>
      <c r="H66" s="41"/>
      <c r="I66" s="42" t="s">
        <v>83</v>
      </c>
      <c r="J66" s="43"/>
      <c r="K66" s="43" t="s">
        <v>89</v>
      </c>
      <c r="L66" s="43" t="s">
        <v>89</v>
      </c>
      <c r="M66" s="43" t="s">
        <v>89</v>
      </c>
      <c r="N66" s="43" t="s">
        <v>89</v>
      </c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="49" customFormat="true" ht="16.5" hidden="false" customHeight="false" outlineLevel="0" collapsed="false">
      <c r="A67" s="35" t="n">
        <v>56</v>
      </c>
      <c r="B67" s="48" t="s">
        <v>80</v>
      </c>
      <c r="C67" s="48" t="s">
        <v>205</v>
      </c>
      <c r="D67" s="46" t="n">
        <v>36254</v>
      </c>
      <c r="E67" s="47" t="s">
        <v>206</v>
      </c>
      <c r="F67" s="42" t="s">
        <v>82</v>
      </c>
      <c r="G67" s="40" t="s">
        <v>57</v>
      </c>
      <c r="H67" s="41"/>
      <c r="I67" s="42" t="s">
        <v>108</v>
      </c>
      <c r="J67" s="43"/>
      <c r="K67" s="43" t="s">
        <v>84</v>
      </c>
      <c r="L67" s="43" t="s">
        <v>84</v>
      </c>
      <c r="M67" s="43" t="s">
        <v>84</v>
      </c>
      <c r="N67" s="43" t="s">
        <v>84</v>
      </c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="49" customFormat="true" ht="16.5" hidden="false" customHeight="false" outlineLevel="0" collapsed="false">
      <c r="A68" s="35" t="n">
        <v>57</v>
      </c>
      <c r="B68" s="45" t="s">
        <v>80</v>
      </c>
      <c r="C68" s="48" t="s">
        <v>207</v>
      </c>
      <c r="D68" s="46" t="n">
        <v>33272</v>
      </c>
      <c r="E68" s="47" t="s">
        <v>208</v>
      </c>
      <c r="F68" s="42" t="s">
        <v>82</v>
      </c>
      <c r="G68" s="40" t="s">
        <v>57</v>
      </c>
      <c r="H68" s="41"/>
      <c r="I68" s="42" t="s">
        <v>96</v>
      </c>
      <c r="J68" s="43"/>
      <c r="K68" s="43" t="s">
        <v>84</v>
      </c>
      <c r="L68" s="43" t="s">
        <v>84</v>
      </c>
      <c r="M68" s="43" t="s">
        <v>84</v>
      </c>
      <c r="N68" s="43" t="s">
        <v>84</v>
      </c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="49" customFormat="true" ht="16.5" hidden="false" customHeight="false" outlineLevel="0" collapsed="false">
      <c r="A69" s="35" t="n">
        <v>58</v>
      </c>
      <c r="B69" s="48" t="s">
        <v>80</v>
      </c>
      <c r="C69" s="48" t="s">
        <v>209</v>
      </c>
      <c r="D69" s="46" t="n">
        <v>30058</v>
      </c>
      <c r="E69" s="47" t="s">
        <v>210</v>
      </c>
      <c r="F69" s="42" t="s">
        <v>82</v>
      </c>
      <c r="G69" s="40" t="s">
        <v>57</v>
      </c>
      <c r="H69" s="41"/>
      <c r="I69" s="42" t="s">
        <v>96</v>
      </c>
      <c r="J69" s="43"/>
      <c r="K69" s="43" t="s">
        <v>84</v>
      </c>
      <c r="L69" s="43" t="s">
        <v>84</v>
      </c>
      <c r="M69" s="43" t="s">
        <v>84</v>
      </c>
      <c r="N69" s="43" t="s">
        <v>84</v>
      </c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="49" customFormat="true" ht="16.5" hidden="false" customHeight="false" outlineLevel="0" collapsed="false">
      <c r="A70" s="35" t="n">
        <v>59</v>
      </c>
      <c r="B70" s="48" t="s">
        <v>80</v>
      </c>
      <c r="C70" s="48" t="s">
        <v>211</v>
      </c>
      <c r="D70" s="46" t="n">
        <v>35526</v>
      </c>
      <c r="E70" s="47" t="s">
        <v>212</v>
      </c>
      <c r="F70" s="42" t="s">
        <v>82</v>
      </c>
      <c r="G70" s="40" t="s">
        <v>58</v>
      </c>
      <c r="H70" s="41" t="s">
        <v>49</v>
      </c>
      <c r="I70" s="43"/>
      <c r="J70" s="43"/>
      <c r="K70" s="43"/>
      <c r="L70" s="43"/>
      <c r="M70" s="43"/>
      <c r="N70" s="43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="49" customFormat="true" ht="16.5" hidden="false" customHeight="false" outlineLevel="0" collapsed="false">
      <c r="A71" s="35" t="n">
        <v>60</v>
      </c>
      <c r="B71" s="45" t="s">
        <v>80</v>
      </c>
      <c r="C71" s="42" t="s">
        <v>213</v>
      </c>
      <c r="D71" s="46" t="n">
        <v>31487</v>
      </c>
      <c r="E71" s="47" t="s">
        <v>214</v>
      </c>
      <c r="F71" s="42" t="s">
        <v>82</v>
      </c>
      <c r="G71" s="40" t="s">
        <v>57</v>
      </c>
      <c r="H71" s="41"/>
      <c r="I71" s="42" t="s">
        <v>83</v>
      </c>
      <c r="J71" s="43"/>
      <c r="K71" s="43" t="s">
        <v>89</v>
      </c>
      <c r="L71" s="43" t="s">
        <v>89</v>
      </c>
      <c r="M71" s="43" t="s">
        <v>89</v>
      </c>
      <c r="N71" s="43" t="s">
        <v>89</v>
      </c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="49" customFormat="true" ht="16.5" hidden="false" customHeight="false" outlineLevel="0" collapsed="false">
      <c r="A72" s="35" t="n">
        <v>61</v>
      </c>
      <c r="B72" s="45" t="s">
        <v>80</v>
      </c>
      <c r="C72" s="42" t="s">
        <v>215</v>
      </c>
      <c r="D72" s="46" t="n">
        <v>32612</v>
      </c>
      <c r="E72" s="47" t="s">
        <v>216</v>
      </c>
      <c r="F72" s="42" t="s">
        <v>82</v>
      </c>
      <c r="G72" s="40" t="s">
        <v>57</v>
      </c>
      <c r="H72" s="41"/>
      <c r="I72" s="42" t="s">
        <v>101</v>
      </c>
      <c r="J72" s="43"/>
      <c r="K72" s="43" t="s">
        <v>84</v>
      </c>
      <c r="L72" s="43" t="s">
        <v>84</v>
      </c>
      <c r="M72" s="43" t="s">
        <v>84</v>
      </c>
      <c r="N72" s="43" t="s">
        <v>84</v>
      </c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="49" customFormat="true" ht="16.5" hidden="false" customHeight="false" outlineLevel="0" collapsed="false">
      <c r="A73" s="35" t="n">
        <v>62</v>
      </c>
      <c r="B73" s="45" t="s">
        <v>80</v>
      </c>
      <c r="C73" s="42" t="s">
        <v>217</v>
      </c>
      <c r="D73" s="46" t="n">
        <v>36796</v>
      </c>
      <c r="E73" s="47" t="s">
        <v>218</v>
      </c>
      <c r="F73" s="42" t="s">
        <v>82</v>
      </c>
      <c r="G73" s="40" t="s">
        <v>57</v>
      </c>
      <c r="H73" s="41"/>
      <c r="I73" s="52" t="s">
        <v>192</v>
      </c>
      <c r="J73" s="43"/>
      <c r="K73" s="43" t="s">
        <v>89</v>
      </c>
      <c r="L73" s="43" t="s">
        <v>89</v>
      </c>
      <c r="M73" s="43" t="s">
        <v>89</v>
      </c>
      <c r="N73" s="43" t="s">
        <v>89</v>
      </c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="44" customFormat="true" ht="16.5" hidden="false" customHeight="false" outlineLevel="0" collapsed="false">
      <c r="A74" s="35" t="n">
        <v>63</v>
      </c>
      <c r="B74" s="45" t="s">
        <v>80</v>
      </c>
      <c r="C74" s="42" t="s">
        <v>219</v>
      </c>
      <c r="D74" s="46" t="n">
        <v>34800</v>
      </c>
      <c r="E74" s="47" t="s">
        <v>220</v>
      </c>
      <c r="F74" s="42" t="s">
        <v>82</v>
      </c>
      <c r="G74" s="40" t="s">
        <v>58</v>
      </c>
      <c r="H74" s="41" t="s">
        <v>49</v>
      </c>
      <c r="I74" s="43"/>
      <c r="J74" s="43"/>
      <c r="K74" s="43"/>
      <c r="L74" s="43"/>
      <c r="M74" s="43"/>
      <c r="N74" s="43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</row>
    <row r="75" s="44" customFormat="true" ht="16.5" hidden="false" customHeight="false" outlineLevel="0" collapsed="false">
      <c r="A75" s="35" t="n">
        <v>64</v>
      </c>
      <c r="B75" s="48" t="s">
        <v>80</v>
      </c>
      <c r="C75" s="48" t="s">
        <v>221</v>
      </c>
      <c r="D75" s="46" t="n">
        <v>33533</v>
      </c>
      <c r="E75" s="47" t="s">
        <v>222</v>
      </c>
      <c r="F75" s="42" t="s">
        <v>82</v>
      </c>
      <c r="G75" s="40" t="s">
        <v>57</v>
      </c>
      <c r="H75" s="41"/>
      <c r="I75" s="42" t="s">
        <v>113</v>
      </c>
      <c r="J75" s="43"/>
      <c r="K75" s="43" t="s">
        <v>84</v>
      </c>
      <c r="L75" s="43" t="s">
        <v>84</v>
      </c>
      <c r="M75" s="43" t="s">
        <v>84</v>
      </c>
      <c r="N75" s="43" t="s">
        <v>84</v>
      </c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</row>
    <row r="76" s="44" customFormat="true" ht="16.5" hidden="false" customHeight="false" outlineLevel="0" collapsed="false">
      <c r="A76" s="35" t="n">
        <v>65</v>
      </c>
      <c r="B76" s="48" t="s">
        <v>80</v>
      </c>
      <c r="C76" s="48" t="s">
        <v>223</v>
      </c>
      <c r="D76" s="46" t="n">
        <v>30907</v>
      </c>
      <c r="E76" s="47" t="s">
        <v>224</v>
      </c>
      <c r="F76" s="42" t="s">
        <v>82</v>
      </c>
      <c r="G76" s="40" t="s">
        <v>57</v>
      </c>
      <c r="H76" s="41"/>
      <c r="I76" s="42" t="s">
        <v>83</v>
      </c>
      <c r="J76" s="43"/>
      <c r="K76" s="43" t="s">
        <v>84</v>
      </c>
      <c r="L76" s="43" t="s">
        <v>84</v>
      </c>
      <c r="M76" s="43" t="s">
        <v>84</v>
      </c>
      <c r="N76" s="43" t="s">
        <v>84</v>
      </c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</row>
    <row r="77" s="44" customFormat="true" ht="16.5" hidden="false" customHeight="false" outlineLevel="0" collapsed="false">
      <c r="A77" s="35" t="n">
        <v>66</v>
      </c>
      <c r="B77" s="48" t="s">
        <v>80</v>
      </c>
      <c r="C77" s="48" t="s">
        <v>225</v>
      </c>
      <c r="D77" s="46" t="n">
        <v>31230</v>
      </c>
      <c r="E77" s="47" t="s">
        <v>226</v>
      </c>
      <c r="F77" s="42" t="s">
        <v>82</v>
      </c>
      <c r="G77" s="40" t="s">
        <v>57</v>
      </c>
      <c r="H77" s="41"/>
      <c r="I77" s="42" t="s">
        <v>227</v>
      </c>
      <c r="J77" s="43"/>
      <c r="K77" s="43" t="s">
        <v>84</v>
      </c>
      <c r="L77" s="43" t="s">
        <v>84</v>
      </c>
      <c r="M77" s="43" t="s">
        <v>84</v>
      </c>
      <c r="N77" s="43" t="s">
        <v>84</v>
      </c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</row>
    <row r="78" s="44" customFormat="true" ht="16.5" hidden="false" customHeight="false" outlineLevel="0" collapsed="false">
      <c r="A78" s="35" t="n">
        <v>67</v>
      </c>
      <c r="B78" s="45" t="s">
        <v>80</v>
      </c>
      <c r="C78" s="42" t="s">
        <v>228</v>
      </c>
      <c r="D78" s="46" t="n">
        <v>32845</v>
      </c>
      <c r="E78" s="47" t="s">
        <v>229</v>
      </c>
      <c r="F78" s="42" t="s">
        <v>82</v>
      </c>
      <c r="G78" s="40" t="s">
        <v>57</v>
      </c>
      <c r="H78" s="41"/>
      <c r="I78" s="42" t="s">
        <v>230</v>
      </c>
      <c r="J78" s="43"/>
      <c r="K78" s="43" t="s">
        <v>89</v>
      </c>
      <c r="L78" s="43" t="s">
        <v>89</v>
      </c>
      <c r="M78" s="43" t="s">
        <v>89</v>
      </c>
      <c r="N78" s="43" t="s">
        <v>89</v>
      </c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</row>
    <row r="79" s="44" customFormat="true" ht="16.5" hidden="false" customHeight="false" outlineLevel="0" collapsed="false">
      <c r="A79" s="35" t="n">
        <v>68</v>
      </c>
      <c r="B79" s="45" t="s">
        <v>80</v>
      </c>
      <c r="C79" s="42" t="s">
        <v>231</v>
      </c>
      <c r="D79" s="46" t="n">
        <v>36661</v>
      </c>
      <c r="E79" s="47" t="s">
        <v>232</v>
      </c>
      <c r="F79" s="42" t="s">
        <v>82</v>
      </c>
      <c r="G79" s="40" t="s">
        <v>57</v>
      </c>
      <c r="H79" s="41"/>
      <c r="I79" s="42" t="s">
        <v>96</v>
      </c>
      <c r="J79" s="43"/>
      <c r="K79" s="43" t="s">
        <v>89</v>
      </c>
      <c r="L79" s="43" t="s">
        <v>89</v>
      </c>
      <c r="M79" s="43" t="s">
        <v>89</v>
      </c>
      <c r="N79" s="43" t="s">
        <v>89</v>
      </c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</row>
    <row r="80" s="44" customFormat="true" ht="16.5" hidden="false" customHeight="false" outlineLevel="0" collapsed="false">
      <c r="A80" s="35" t="n">
        <v>69</v>
      </c>
      <c r="B80" s="45" t="s">
        <v>80</v>
      </c>
      <c r="C80" s="48" t="s">
        <v>233</v>
      </c>
      <c r="D80" s="46" t="n">
        <v>32205</v>
      </c>
      <c r="E80" s="47" t="s">
        <v>234</v>
      </c>
      <c r="F80" s="42" t="s">
        <v>82</v>
      </c>
      <c r="G80" s="40" t="s">
        <v>57</v>
      </c>
      <c r="H80" s="41"/>
      <c r="I80" s="42" t="s">
        <v>235</v>
      </c>
      <c r="J80" s="43"/>
      <c r="K80" s="43" t="s">
        <v>84</v>
      </c>
      <c r="L80" s="43" t="s">
        <v>84</v>
      </c>
      <c r="M80" s="43" t="s">
        <v>84</v>
      </c>
      <c r="N80" s="43" t="s">
        <v>84</v>
      </c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</row>
    <row r="81" s="44" customFormat="true" ht="16.5" hidden="false" customHeight="false" outlineLevel="0" collapsed="false">
      <c r="A81" s="35" t="n">
        <v>70</v>
      </c>
      <c r="B81" s="48" t="s">
        <v>80</v>
      </c>
      <c r="C81" s="48" t="s">
        <v>236</v>
      </c>
      <c r="D81" s="46" t="n">
        <v>30484</v>
      </c>
      <c r="E81" s="47" t="s">
        <v>237</v>
      </c>
      <c r="F81" s="42" t="s">
        <v>82</v>
      </c>
      <c r="G81" s="40" t="s">
        <v>57</v>
      </c>
      <c r="H81" s="41"/>
      <c r="I81" s="42" t="s">
        <v>238</v>
      </c>
      <c r="J81" s="43"/>
      <c r="K81" s="43" t="s">
        <v>89</v>
      </c>
      <c r="L81" s="43" t="s">
        <v>89</v>
      </c>
      <c r="M81" s="43" t="s">
        <v>89</v>
      </c>
      <c r="N81" s="43" t="s">
        <v>89</v>
      </c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</row>
    <row r="82" s="44" customFormat="true" ht="16.5" hidden="false" customHeight="false" outlineLevel="0" collapsed="false">
      <c r="A82" s="35" t="n">
        <v>71</v>
      </c>
      <c r="B82" s="45" t="s">
        <v>80</v>
      </c>
      <c r="C82" s="48" t="s">
        <v>239</v>
      </c>
      <c r="D82" s="46" t="n">
        <v>30598</v>
      </c>
      <c r="E82" s="47" t="s">
        <v>240</v>
      </c>
      <c r="F82" s="42" t="s">
        <v>82</v>
      </c>
      <c r="G82" s="40" t="s">
        <v>58</v>
      </c>
      <c r="H82" s="41" t="s">
        <v>49</v>
      </c>
      <c r="I82" s="43"/>
      <c r="J82" s="43"/>
      <c r="K82" s="43"/>
      <c r="L82" s="43"/>
      <c r="M82" s="43"/>
      <c r="N82" s="43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="44" customFormat="true" ht="16.5" hidden="false" customHeight="false" outlineLevel="0" collapsed="false">
      <c r="A83" s="35" t="n">
        <v>72</v>
      </c>
      <c r="B83" s="45" t="s">
        <v>80</v>
      </c>
      <c r="C83" s="42" t="s">
        <v>241</v>
      </c>
      <c r="D83" s="46" t="n">
        <v>33353</v>
      </c>
      <c r="E83" s="47" t="s">
        <v>242</v>
      </c>
      <c r="F83" s="42" t="s">
        <v>82</v>
      </c>
      <c r="G83" s="40" t="s">
        <v>57</v>
      </c>
      <c r="H83" s="41"/>
      <c r="I83" s="52" t="s">
        <v>235</v>
      </c>
      <c r="J83" s="43"/>
      <c r="K83" s="43" t="s">
        <v>84</v>
      </c>
      <c r="L83" s="43" t="s">
        <v>84</v>
      </c>
      <c r="M83" s="43" t="s">
        <v>84</v>
      </c>
      <c r="N83" s="43" t="s">
        <v>84</v>
      </c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="44" customFormat="true" ht="16.5" hidden="false" customHeight="false" outlineLevel="0" collapsed="false">
      <c r="A84" s="35" t="n">
        <v>73</v>
      </c>
      <c r="B84" s="45" t="s">
        <v>80</v>
      </c>
      <c r="C84" s="42" t="s">
        <v>243</v>
      </c>
      <c r="D84" s="46" t="n">
        <v>33411</v>
      </c>
      <c r="E84" s="47" t="s">
        <v>244</v>
      </c>
      <c r="F84" s="42" t="s">
        <v>82</v>
      </c>
      <c r="G84" s="40" t="s">
        <v>57</v>
      </c>
      <c r="H84" s="41"/>
      <c r="I84" s="52" t="s">
        <v>235</v>
      </c>
      <c r="J84" s="43"/>
      <c r="K84" s="43" t="s">
        <v>89</v>
      </c>
      <c r="L84" s="43" t="s">
        <v>89</v>
      </c>
      <c r="M84" s="43" t="s">
        <v>89</v>
      </c>
      <c r="N84" s="43" t="s">
        <v>89</v>
      </c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</row>
    <row r="85" s="44" customFormat="true" ht="16.5" hidden="false" customHeight="false" outlineLevel="0" collapsed="false">
      <c r="A85" s="35" t="n">
        <v>74</v>
      </c>
      <c r="B85" s="48" t="s">
        <v>80</v>
      </c>
      <c r="C85" s="48" t="s">
        <v>245</v>
      </c>
      <c r="D85" s="46" t="n">
        <v>34472</v>
      </c>
      <c r="E85" s="47" t="s">
        <v>246</v>
      </c>
      <c r="F85" s="42" t="s">
        <v>82</v>
      </c>
      <c r="G85" s="40" t="s">
        <v>58</v>
      </c>
      <c r="H85" s="41" t="s">
        <v>49</v>
      </c>
      <c r="I85" s="43"/>
      <c r="J85" s="43"/>
      <c r="K85" s="43"/>
      <c r="L85" s="43"/>
      <c r="M85" s="43"/>
      <c r="N85" s="43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</row>
    <row r="86" s="44" customFormat="true" ht="16.5" hidden="false" customHeight="false" outlineLevel="0" collapsed="false">
      <c r="A86" s="35" t="n">
        <v>75</v>
      </c>
      <c r="B86" s="45" t="s">
        <v>80</v>
      </c>
      <c r="C86" s="48" t="s">
        <v>247</v>
      </c>
      <c r="D86" s="46" t="n">
        <v>33526</v>
      </c>
      <c r="E86" s="47" t="s">
        <v>248</v>
      </c>
      <c r="F86" s="42" t="s">
        <v>82</v>
      </c>
      <c r="G86" s="40" t="s">
        <v>57</v>
      </c>
      <c r="H86" s="41"/>
      <c r="I86" s="42" t="s">
        <v>249</v>
      </c>
      <c r="J86" s="43"/>
      <c r="K86" s="43" t="s">
        <v>89</v>
      </c>
      <c r="L86" s="43" t="s">
        <v>89</v>
      </c>
      <c r="M86" s="43" t="s">
        <v>89</v>
      </c>
      <c r="N86" s="43" t="s">
        <v>89</v>
      </c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="44" customFormat="true" ht="16.5" hidden="false" customHeight="false" outlineLevel="0" collapsed="false">
      <c r="A87" s="35" t="n">
        <v>76</v>
      </c>
      <c r="B87" s="48" t="s">
        <v>80</v>
      </c>
      <c r="C87" s="48" t="s">
        <v>250</v>
      </c>
      <c r="D87" s="46" t="n">
        <v>32763</v>
      </c>
      <c r="E87" s="51" t="s">
        <v>251</v>
      </c>
      <c r="F87" s="42" t="s">
        <v>82</v>
      </c>
      <c r="G87" s="40" t="s">
        <v>57</v>
      </c>
      <c r="H87" s="41"/>
      <c r="I87" s="52" t="s">
        <v>122</v>
      </c>
      <c r="J87" s="43"/>
      <c r="K87" s="43" t="s">
        <v>84</v>
      </c>
      <c r="L87" s="43" t="s">
        <v>84</v>
      </c>
      <c r="M87" s="43" t="s">
        <v>84</v>
      </c>
      <c r="N87" s="43" t="s">
        <v>84</v>
      </c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="44" customFormat="true" ht="16.5" hidden="false" customHeight="false" outlineLevel="0" collapsed="false">
      <c r="A88" s="35" t="n">
        <v>77</v>
      </c>
      <c r="B88" s="48" t="s">
        <v>80</v>
      </c>
      <c r="C88" s="42" t="s">
        <v>252</v>
      </c>
      <c r="D88" s="46" t="n">
        <v>31656</v>
      </c>
      <c r="E88" s="47" t="s">
        <v>253</v>
      </c>
      <c r="F88" s="42" t="s">
        <v>82</v>
      </c>
      <c r="G88" s="40" t="s">
        <v>58</v>
      </c>
      <c r="H88" s="41" t="s">
        <v>49</v>
      </c>
      <c r="I88" s="43"/>
      <c r="J88" s="43"/>
      <c r="K88" s="43"/>
      <c r="L88" s="43"/>
      <c r="M88" s="43"/>
      <c r="N88" s="43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</row>
    <row r="89" s="44" customFormat="true" ht="16.5" hidden="false" customHeight="false" outlineLevel="0" collapsed="false">
      <c r="A89" s="35" t="n">
        <v>78</v>
      </c>
      <c r="B89" s="45" t="s">
        <v>80</v>
      </c>
      <c r="C89" s="42" t="s">
        <v>254</v>
      </c>
      <c r="D89" s="46" t="n">
        <v>30657</v>
      </c>
      <c r="E89" s="47" t="s">
        <v>255</v>
      </c>
      <c r="F89" s="42" t="s">
        <v>82</v>
      </c>
      <c r="G89" s="40" t="s">
        <v>57</v>
      </c>
      <c r="H89" s="41"/>
      <c r="I89" s="42" t="s">
        <v>256</v>
      </c>
      <c r="J89" s="43"/>
      <c r="K89" s="43" t="s">
        <v>89</v>
      </c>
      <c r="L89" s="43" t="s">
        <v>89</v>
      </c>
      <c r="M89" s="43" t="s">
        <v>89</v>
      </c>
      <c r="N89" s="43" t="s">
        <v>89</v>
      </c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</row>
    <row r="90" s="44" customFormat="true" ht="16.5" hidden="false" customHeight="false" outlineLevel="0" collapsed="false">
      <c r="A90" s="35" t="n">
        <v>79</v>
      </c>
      <c r="B90" s="45" t="s">
        <v>80</v>
      </c>
      <c r="C90" s="42" t="s">
        <v>257</v>
      </c>
      <c r="D90" s="46" t="n">
        <v>33840</v>
      </c>
      <c r="E90" s="47" t="s">
        <v>258</v>
      </c>
      <c r="F90" s="42" t="s">
        <v>82</v>
      </c>
      <c r="G90" s="40" t="s">
        <v>58</v>
      </c>
      <c r="H90" s="41" t="s">
        <v>49</v>
      </c>
      <c r="I90" s="43"/>
      <c r="J90" s="43"/>
      <c r="K90" s="43"/>
      <c r="L90" s="43"/>
      <c r="M90" s="43"/>
      <c r="N90" s="43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</row>
    <row r="91" s="44" customFormat="true" ht="16.5" hidden="false" customHeight="false" outlineLevel="0" collapsed="false">
      <c r="A91" s="35" t="n">
        <v>80</v>
      </c>
      <c r="B91" s="45" t="s">
        <v>80</v>
      </c>
      <c r="C91" s="42" t="s">
        <v>259</v>
      </c>
      <c r="D91" s="46" t="n">
        <v>29211</v>
      </c>
      <c r="E91" s="47" t="s">
        <v>260</v>
      </c>
      <c r="F91" s="42" t="s">
        <v>82</v>
      </c>
      <c r="G91" s="40" t="s">
        <v>57</v>
      </c>
      <c r="H91" s="41"/>
      <c r="I91" s="42" t="s">
        <v>101</v>
      </c>
      <c r="J91" s="43"/>
      <c r="K91" s="43" t="s">
        <v>84</v>
      </c>
      <c r="L91" s="43" t="s">
        <v>84</v>
      </c>
      <c r="M91" s="43" t="s">
        <v>84</v>
      </c>
      <c r="N91" s="43" t="s">
        <v>84</v>
      </c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</row>
    <row r="92" s="44" customFormat="true" ht="16.5" hidden="false" customHeight="false" outlineLevel="0" collapsed="false">
      <c r="A92" s="35" t="n">
        <v>81</v>
      </c>
      <c r="B92" s="48" t="s">
        <v>80</v>
      </c>
      <c r="C92" s="48" t="s">
        <v>261</v>
      </c>
      <c r="D92" s="46" t="n">
        <v>32419</v>
      </c>
      <c r="E92" s="47" t="s">
        <v>262</v>
      </c>
      <c r="F92" s="42" t="s">
        <v>82</v>
      </c>
      <c r="G92" s="40" t="s">
        <v>58</v>
      </c>
      <c r="H92" s="41" t="s">
        <v>49</v>
      </c>
      <c r="I92" s="43"/>
      <c r="J92" s="43"/>
      <c r="K92" s="43"/>
      <c r="L92" s="43"/>
      <c r="M92" s="43"/>
      <c r="N92" s="43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</row>
    <row r="93" s="44" customFormat="true" ht="16.5" hidden="false" customHeight="false" outlineLevel="0" collapsed="false">
      <c r="A93" s="35" t="n">
        <v>82</v>
      </c>
      <c r="B93" s="45" t="s">
        <v>263</v>
      </c>
      <c r="C93" s="48" t="s">
        <v>264</v>
      </c>
      <c r="D93" s="46" t="n">
        <v>30544</v>
      </c>
      <c r="E93" s="47" t="s">
        <v>265</v>
      </c>
      <c r="F93" s="42" t="s">
        <v>82</v>
      </c>
      <c r="G93" s="40" t="s">
        <v>57</v>
      </c>
      <c r="H93" s="41"/>
      <c r="I93" s="42" t="s">
        <v>96</v>
      </c>
      <c r="J93" s="43"/>
      <c r="K93" s="43" t="s">
        <v>89</v>
      </c>
      <c r="L93" s="43" t="s">
        <v>89</v>
      </c>
      <c r="M93" s="43" t="s">
        <v>89</v>
      </c>
      <c r="N93" s="43" t="s">
        <v>89</v>
      </c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="44" customFormat="true" ht="16.5" hidden="false" customHeight="false" outlineLevel="0" collapsed="false">
      <c r="A94" s="35" t="n">
        <v>83</v>
      </c>
      <c r="B94" s="45" t="s">
        <v>80</v>
      </c>
      <c r="C94" s="42" t="s">
        <v>266</v>
      </c>
      <c r="D94" s="46" t="n">
        <v>33099</v>
      </c>
      <c r="E94" s="47" t="s">
        <v>267</v>
      </c>
      <c r="F94" s="42" t="s">
        <v>82</v>
      </c>
      <c r="G94" s="40" t="s">
        <v>57</v>
      </c>
      <c r="H94" s="41"/>
      <c r="I94" s="42" t="s">
        <v>108</v>
      </c>
      <c r="J94" s="43"/>
      <c r="K94" s="43" t="s">
        <v>84</v>
      </c>
      <c r="L94" s="43" t="s">
        <v>84</v>
      </c>
      <c r="M94" s="43" t="s">
        <v>84</v>
      </c>
      <c r="N94" s="43" t="s">
        <v>84</v>
      </c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="44" customFormat="true" ht="16.5" hidden="false" customHeight="false" outlineLevel="0" collapsed="false">
      <c r="A95" s="35" t="n">
        <v>84</v>
      </c>
      <c r="B95" s="45" t="s">
        <v>80</v>
      </c>
      <c r="C95" s="42" t="s">
        <v>268</v>
      </c>
      <c r="D95" s="46" t="n">
        <v>36152</v>
      </c>
      <c r="E95" s="47" t="s">
        <v>269</v>
      </c>
      <c r="F95" s="42" t="s">
        <v>82</v>
      </c>
      <c r="G95" s="40" t="s">
        <v>58</v>
      </c>
      <c r="H95" s="41" t="s">
        <v>49</v>
      </c>
      <c r="I95" s="43"/>
      <c r="J95" s="43"/>
      <c r="K95" s="43"/>
      <c r="L95" s="43"/>
      <c r="M95" s="43"/>
      <c r="N95" s="43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</row>
    <row r="96" s="44" customFormat="true" ht="16.5" hidden="false" customHeight="false" outlineLevel="0" collapsed="false">
      <c r="A96" s="35" t="n">
        <v>85</v>
      </c>
      <c r="B96" s="45" t="s">
        <v>80</v>
      </c>
      <c r="C96" s="42" t="s">
        <v>270</v>
      </c>
      <c r="D96" s="46" t="n">
        <v>36840</v>
      </c>
      <c r="E96" s="47" t="s">
        <v>271</v>
      </c>
      <c r="F96" s="42" t="s">
        <v>82</v>
      </c>
      <c r="G96" s="40" t="s">
        <v>58</v>
      </c>
      <c r="H96" s="41" t="s">
        <v>49</v>
      </c>
      <c r="I96" s="43"/>
      <c r="J96" s="43"/>
      <c r="K96" s="43"/>
      <c r="L96" s="43"/>
      <c r="M96" s="43"/>
      <c r="N96" s="43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</row>
    <row r="97" s="44" customFormat="true" ht="16.5" hidden="false" customHeight="false" outlineLevel="0" collapsed="false">
      <c r="A97" s="35" t="n">
        <v>86</v>
      </c>
      <c r="B97" s="48" t="s">
        <v>80</v>
      </c>
      <c r="C97" s="48" t="s">
        <v>272</v>
      </c>
      <c r="D97" s="46" t="n">
        <v>34956</v>
      </c>
      <c r="E97" s="47" t="s">
        <v>273</v>
      </c>
      <c r="F97" s="42" t="s">
        <v>82</v>
      </c>
      <c r="G97" s="40" t="s">
        <v>58</v>
      </c>
      <c r="H97" s="41" t="s">
        <v>49</v>
      </c>
      <c r="I97" s="43"/>
      <c r="J97" s="43"/>
      <c r="K97" s="43"/>
      <c r="L97" s="43"/>
      <c r="M97" s="43"/>
      <c r="N97" s="43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="44" customFormat="true" ht="16.5" hidden="false" customHeight="false" outlineLevel="0" collapsed="false">
      <c r="A98" s="35" t="n">
        <v>87</v>
      </c>
      <c r="B98" s="48" t="s">
        <v>274</v>
      </c>
      <c r="C98" s="48" t="s">
        <v>275</v>
      </c>
      <c r="D98" s="46" t="n">
        <v>29850</v>
      </c>
      <c r="E98" s="47" t="s">
        <v>276</v>
      </c>
      <c r="F98" s="42" t="s">
        <v>82</v>
      </c>
      <c r="G98" s="40" t="s">
        <v>57</v>
      </c>
      <c r="H98" s="41"/>
      <c r="I98" s="42" t="s">
        <v>96</v>
      </c>
      <c r="J98" s="43"/>
      <c r="K98" s="43" t="s">
        <v>84</v>
      </c>
      <c r="L98" s="43" t="s">
        <v>84</v>
      </c>
      <c r="M98" s="43" t="s">
        <v>84</v>
      </c>
      <c r="N98" s="43" t="s">
        <v>84</v>
      </c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="44" customFormat="true" ht="16.5" hidden="false" customHeight="false" outlineLevel="0" collapsed="false">
      <c r="A99" s="35" t="n">
        <v>88</v>
      </c>
      <c r="B99" s="45" t="s">
        <v>80</v>
      </c>
      <c r="C99" s="48" t="s">
        <v>277</v>
      </c>
      <c r="D99" s="46" t="n">
        <v>32650</v>
      </c>
      <c r="E99" s="47" t="s">
        <v>278</v>
      </c>
      <c r="F99" s="42" t="s">
        <v>82</v>
      </c>
      <c r="G99" s="40" t="s">
        <v>58</v>
      </c>
      <c r="H99" s="41" t="s">
        <v>49</v>
      </c>
      <c r="I99" s="43"/>
      <c r="J99" s="43"/>
      <c r="K99" s="43"/>
      <c r="L99" s="43"/>
      <c r="M99" s="43"/>
      <c r="N99" s="43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</row>
    <row r="100" s="44" customFormat="true" ht="16.5" hidden="false" customHeight="false" outlineLevel="0" collapsed="false">
      <c r="A100" s="35" t="n">
        <v>89</v>
      </c>
      <c r="B100" s="48" t="s">
        <v>80</v>
      </c>
      <c r="C100" s="48" t="s">
        <v>279</v>
      </c>
      <c r="D100" s="46" t="n">
        <v>31448</v>
      </c>
      <c r="E100" s="47" t="s">
        <v>280</v>
      </c>
      <c r="F100" s="42" t="s">
        <v>82</v>
      </c>
      <c r="G100" s="40" t="s">
        <v>57</v>
      </c>
      <c r="H100" s="41"/>
      <c r="I100" s="42" t="s">
        <v>281</v>
      </c>
      <c r="J100" s="43"/>
      <c r="K100" s="43" t="s">
        <v>84</v>
      </c>
      <c r="L100" s="43" t="s">
        <v>84</v>
      </c>
      <c r="M100" s="43" t="s">
        <v>84</v>
      </c>
      <c r="N100" s="43" t="s">
        <v>84</v>
      </c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</row>
    <row r="101" s="44" customFormat="true" ht="16.5" hidden="false" customHeight="false" outlineLevel="0" collapsed="false">
      <c r="A101" s="35" t="n">
        <v>90</v>
      </c>
      <c r="B101" s="48" t="s">
        <v>80</v>
      </c>
      <c r="C101" s="48" t="s">
        <v>282</v>
      </c>
      <c r="D101" s="46" t="n">
        <v>30338</v>
      </c>
      <c r="E101" s="47" t="s">
        <v>283</v>
      </c>
      <c r="F101" s="42" t="s">
        <v>82</v>
      </c>
      <c r="G101" s="40" t="s">
        <v>57</v>
      </c>
      <c r="H101" s="41"/>
      <c r="I101" s="42" t="s">
        <v>96</v>
      </c>
      <c r="J101" s="43"/>
      <c r="K101" s="43" t="s">
        <v>84</v>
      </c>
      <c r="L101" s="43" t="s">
        <v>84</v>
      </c>
      <c r="M101" s="43" t="s">
        <v>84</v>
      </c>
      <c r="N101" s="43" t="s">
        <v>84</v>
      </c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="44" customFormat="true" ht="16.5" hidden="false" customHeight="false" outlineLevel="0" collapsed="false">
      <c r="A102" s="35" t="n">
        <v>91</v>
      </c>
      <c r="B102" s="45" t="s">
        <v>80</v>
      </c>
      <c r="C102" s="42" t="s">
        <v>284</v>
      </c>
      <c r="D102" s="46" t="n">
        <v>35674</v>
      </c>
      <c r="E102" s="47" t="s">
        <v>285</v>
      </c>
      <c r="F102" s="42" t="s">
        <v>82</v>
      </c>
      <c r="G102" s="40" t="s">
        <v>58</v>
      </c>
      <c r="H102" s="41" t="s">
        <v>49</v>
      </c>
      <c r="I102" s="43"/>
      <c r="J102" s="43"/>
      <c r="K102" s="43"/>
      <c r="L102" s="43"/>
      <c r="M102" s="43"/>
      <c r="N102" s="43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="44" customFormat="true" ht="16.5" hidden="false" customHeight="false" outlineLevel="0" collapsed="false">
      <c r="A103" s="35" t="n">
        <v>92</v>
      </c>
      <c r="B103" s="48" t="s">
        <v>80</v>
      </c>
      <c r="C103" s="48" t="s">
        <v>286</v>
      </c>
      <c r="D103" s="46" t="n">
        <v>29267</v>
      </c>
      <c r="E103" s="47" t="s">
        <v>287</v>
      </c>
      <c r="F103" s="42" t="s">
        <v>82</v>
      </c>
      <c r="G103" s="40" t="s">
        <v>57</v>
      </c>
      <c r="H103" s="41"/>
      <c r="I103" s="42" t="s">
        <v>256</v>
      </c>
      <c r="J103" s="43"/>
      <c r="K103" s="43" t="s">
        <v>84</v>
      </c>
      <c r="L103" s="43" t="s">
        <v>84</v>
      </c>
      <c r="M103" s="43" t="s">
        <v>84</v>
      </c>
      <c r="N103" s="43" t="s">
        <v>84</v>
      </c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</row>
    <row r="104" s="44" customFormat="true" ht="16.5" hidden="false" customHeight="false" outlineLevel="0" collapsed="false">
      <c r="A104" s="35" t="n">
        <v>93</v>
      </c>
      <c r="B104" s="48" t="s">
        <v>80</v>
      </c>
      <c r="C104" s="42" t="s">
        <v>288</v>
      </c>
      <c r="D104" s="46" t="n">
        <v>31455</v>
      </c>
      <c r="E104" s="47" t="s">
        <v>289</v>
      </c>
      <c r="F104" s="42" t="s">
        <v>82</v>
      </c>
      <c r="G104" s="40" t="s">
        <v>57</v>
      </c>
      <c r="H104" s="41"/>
      <c r="I104" s="52" t="s">
        <v>192</v>
      </c>
      <c r="J104" s="43"/>
      <c r="K104" s="43" t="s">
        <v>89</v>
      </c>
      <c r="L104" s="43" t="s">
        <v>89</v>
      </c>
      <c r="M104" s="43" t="s">
        <v>89</v>
      </c>
      <c r="N104" s="43" t="s">
        <v>89</v>
      </c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</row>
    <row r="105" s="44" customFormat="true" ht="16.5" hidden="false" customHeight="false" outlineLevel="0" collapsed="false">
      <c r="A105" s="35" t="n">
        <v>94</v>
      </c>
      <c r="B105" s="48" t="s">
        <v>80</v>
      </c>
      <c r="C105" s="48" t="s">
        <v>290</v>
      </c>
      <c r="D105" s="46" t="n">
        <v>32744</v>
      </c>
      <c r="E105" s="51" t="s">
        <v>291</v>
      </c>
      <c r="F105" s="42" t="s">
        <v>82</v>
      </c>
      <c r="G105" s="40" t="s">
        <v>57</v>
      </c>
      <c r="H105" s="41"/>
      <c r="I105" s="42" t="s">
        <v>101</v>
      </c>
      <c r="J105" s="43"/>
      <c r="K105" s="43" t="s">
        <v>84</v>
      </c>
      <c r="L105" s="43" t="s">
        <v>84</v>
      </c>
      <c r="M105" s="43" t="s">
        <v>84</v>
      </c>
      <c r="N105" s="43" t="s">
        <v>84</v>
      </c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</row>
    <row r="106" s="44" customFormat="true" ht="16.5" hidden="false" customHeight="false" outlineLevel="0" collapsed="false">
      <c r="A106" s="35" t="n">
        <v>95</v>
      </c>
      <c r="B106" s="48" t="s">
        <v>80</v>
      </c>
      <c r="C106" s="48" t="s">
        <v>292</v>
      </c>
      <c r="D106" s="46" t="n">
        <v>33531</v>
      </c>
      <c r="E106" s="47" t="s">
        <v>293</v>
      </c>
      <c r="F106" s="42" t="s">
        <v>82</v>
      </c>
      <c r="G106" s="40" t="s">
        <v>58</v>
      </c>
      <c r="H106" s="41" t="s">
        <v>49</v>
      </c>
      <c r="I106" s="43"/>
      <c r="J106" s="43"/>
      <c r="K106" s="43"/>
      <c r="L106" s="43"/>
      <c r="M106" s="43"/>
      <c r="N106" s="43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="44" customFormat="true" ht="16.5" hidden="false" customHeight="false" outlineLevel="0" collapsed="false">
      <c r="A107" s="35" t="n">
        <v>96</v>
      </c>
      <c r="B107" s="48" t="s">
        <v>80</v>
      </c>
      <c r="C107" s="48" t="s">
        <v>294</v>
      </c>
      <c r="D107" s="46" t="n">
        <v>34764</v>
      </c>
      <c r="E107" s="47" t="s">
        <v>295</v>
      </c>
      <c r="F107" s="42" t="s">
        <v>82</v>
      </c>
      <c r="G107" s="40" t="s">
        <v>57</v>
      </c>
      <c r="H107" s="41"/>
      <c r="I107" s="42" t="s">
        <v>96</v>
      </c>
      <c r="J107" s="43"/>
      <c r="K107" s="43" t="s">
        <v>84</v>
      </c>
      <c r="L107" s="43" t="s">
        <v>84</v>
      </c>
      <c r="M107" s="43" t="s">
        <v>84</v>
      </c>
      <c r="N107" s="43" t="s">
        <v>84</v>
      </c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="44" customFormat="true" ht="16.5" hidden="false" customHeight="false" outlineLevel="0" collapsed="false">
      <c r="A108" s="35" t="n">
        <v>97</v>
      </c>
      <c r="B108" s="48" t="s">
        <v>80</v>
      </c>
      <c r="C108" s="48" t="s">
        <v>296</v>
      </c>
      <c r="D108" s="46" t="n">
        <v>31975</v>
      </c>
      <c r="E108" s="47" t="s">
        <v>297</v>
      </c>
      <c r="F108" s="42" t="s">
        <v>82</v>
      </c>
      <c r="G108" s="40" t="s">
        <v>58</v>
      </c>
      <c r="H108" s="41" t="s">
        <v>51</v>
      </c>
      <c r="I108" s="43"/>
      <c r="J108" s="43"/>
      <c r="K108" s="43"/>
      <c r="L108" s="43"/>
      <c r="M108" s="43"/>
      <c r="N108" s="43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</row>
    <row r="109" s="44" customFormat="true" ht="16.5" hidden="false" customHeight="false" outlineLevel="0" collapsed="false">
      <c r="A109" s="35" t="n">
        <v>98</v>
      </c>
      <c r="B109" s="45" t="s">
        <v>80</v>
      </c>
      <c r="C109" s="48" t="s">
        <v>298</v>
      </c>
      <c r="D109" s="46" t="n">
        <v>30736</v>
      </c>
      <c r="E109" s="47" t="s">
        <v>299</v>
      </c>
      <c r="F109" s="42" t="s">
        <v>82</v>
      </c>
      <c r="G109" s="40" t="s">
        <v>57</v>
      </c>
      <c r="H109" s="41"/>
      <c r="I109" s="42" t="s">
        <v>96</v>
      </c>
      <c r="J109" s="43"/>
      <c r="K109" s="43" t="s">
        <v>89</v>
      </c>
      <c r="L109" s="43" t="s">
        <v>89</v>
      </c>
      <c r="M109" s="43" t="s">
        <v>89</v>
      </c>
      <c r="N109" s="43" t="s">
        <v>89</v>
      </c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</row>
    <row r="110" s="44" customFormat="true" ht="16.5" hidden="false" customHeight="false" outlineLevel="0" collapsed="false">
      <c r="A110" s="35" t="n">
        <v>99</v>
      </c>
      <c r="B110" s="45" t="s">
        <v>263</v>
      </c>
      <c r="C110" s="42" t="s">
        <v>300</v>
      </c>
      <c r="D110" s="46" t="n">
        <v>29816</v>
      </c>
      <c r="E110" s="47" t="s">
        <v>301</v>
      </c>
      <c r="F110" s="42" t="s">
        <v>82</v>
      </c>
      <c r="G110" s="40" t="s">
        <v>58</v>
      </c>
      <c r="H110" s="41" t="s">
        <v>51</v>
      </c>
      <c r="I110" s="43"/>
      <c r="J110" s="43"/>
      <c r="K110" s="43"/>
      <c r="L110" s="43"/>
      <c r="M110" s="43"/>
      <c r="N110" s="43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</row>
    <row r="111" s="44" customFormat="true" ht="16.5" hidden="false" customHeight="false" outlineLevel="0" collapsed="false">
      <c r="A111" s="35" t="n">
        <v>100</v>
      </c>
      <c r="B111" s="45" t="s">
        <v>80</v>
      </c>
      <c r="C111" s="42" t="s">
        <v>302</v>
      </c>
      <c r="D111" s="46" t="n">
        <v>30571</v>
      </c>
      <c r="E111" s="47" t="s">
        <v>303</v>
      </c>
      <c r="F111" s="42" t="s">
        <v>82</v>
      </c>
      <c r="G111" s="40" t="s">
        <v>57</v>
      </c>
      <c r="H111" s="41"/>
      <c r="I111" s="42" t="s">
        <v>96</v>
      </c>
      <c r="J111" s="43"/>
      <c r="K111" s="43" t="s">
        <v>84</v>
      </c>
      <c r="L111" s="43" t="s">
        <v>84</v>
      </c>
      <c r="M111" s="43" t="s">
        <v>84</v>
      </c>
      <c r="N111" s="43" t="s">
        <v>84</v>
      </c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="44" customFormat="true" ht="16.5" hidden="false" customHeight="false" outlineLevel="0" collapsed="false">
      <c r="A112" s="35" t="n">
        <v>101</v>
      </c>
      <c r="B112" s="45" t="s">
        <v>80</v>
      </c>
      <c r="C112" s="42" t="s">
        <v>304</v>
      </c>
      <c r="D112" s="46" t="n">
        <v>30631</v>
      </c>
      <c r="E112" s="47" t="s">
        <v>305</v>
      </c>
      <c r="F112" s="42" t="s">
        <v>82</v>
      </c>
      <c r="G112" s="40" t="s">
        <v>58</v>
      </c>
      <c r="H112" s="41" t="s">
        <v>51</v>
      </c>
      <c r="I112" s="43"/>
      <c r="J112" s="43"/>
      <c r="K112" s="43"/>
      <c r="L112" s="43"/>
      <c r="M112" s="43"/>
      <c r="N112" s="43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="44" customFormat="true" ht="16.5" hidden="false" customHeight="false" outlineLevel="0" collapsed="false">
      <c r="A113" s="35" t="n">
        <v>102</v>
      </c>
      <c r="B113" s="45" t="s">
        <v>80</v>
      </c>
      <c r="C113" s="48" t="s">
        <v>306</v>
      </c>
      <c r="D113" s="46" t="n">
        <v>29004</v>
      </c>
      <c r="E113" s="47" t="s">
        <v>307</v>
      </c>
      <c r="F113" s="42" t="s">
        <v>82</v>
      </c>
      <c r="G113" s="40" t="s">
        <v>58</v>
      </c>
      <c r="H113" s="41" t="s">
        <v>49</v>
      </c>
      <c r="I113" s="43"/>
      <c r="J113" s="43"/>
      <c r="K113" s="43"/>
      <c r="L113" s="43"/>
      <c r="M113" s="43"/>
      <c r="N113" s="43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</row>
    <row r="114" s="44" customFormat="true" ht="16.5" hidden="false" customHeight="false" outlineLevel="0" collapsed="false">
      <c r="A114" s="35" t="n">
        <v>103</v>
      </c>
      <c r="B114" s="45" t="s">
        <v>80</v>
      </c>
      <c r="C114" s="48" t="s">
        <v>308</v>
      </c>
      <c r="D114" s="46" t="n">
        <v>29132</v>
      </c>
      <c r="E114" s="47" t="s">
        <v>309</v>
      </c>
      <c r="F114" s="42" t="s">
        <v>82</v>
      </c>
      <c r="G114" s="40" t="s">
        <v>58</v>
      </c>
      <c r="H114" s="41" t="s">
        <v>51</v>
      </c>
      <c r="I114" s="43"/>
      <c r="J114" s="43"/>
      <c r="K114" s="43"/>
      <c r="L114" s="43"/>
      <c r="M114" s="43"/>
      <c r="N114" s="43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</row>
    <row r="115" s="44" customFormat="true" ht="16.5" hidden="false" customHeight="false" outlineLevel="0" collapsed="false">
      <c r="A115" s="35" t="n">
        <v>104</v>
      </c>
      <c r="B115" s="48" t="s">
        <v>80</v>
      </c>
      <c r="C115" s="48" t="s">
        <v>310</v>
      </c>
      <c r="D115" s="46" t="n">
        <v>33618</v>
      </c>
      <c r="E115" s="47" t="s">
        <v>311</v>
      </c>
      <c r="F115" s="42" t="s">
        <v>82</v>
      </c>
      <c r="G115" s="40" t="s">
        <v>58</v>
      </c>
      <c r="H115" s="41" t="s">
        <v>49</v>
      </c>
      <c r="I115" s="43"/>
      <c r="J115" s="43"/>
      <c r="K115" s="43"/>
      <c r="L115" s="43"/>
      <c r="M115" s="43"/>
      <c r="N115" s="43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</row>
    <row r="116" s="44" customFormat="true" ht="16.5" hidden="false" customHeight="false" outlineLevel="0" collapsed="false">
      <c r="A116" s="35" t="n">
        <v>105</v>
      </c>
      <c r="B116" s="45" t="s">
        <v>312</v>
      </c>
      <c r="C116" s="42" t="s">
        <v>313</v>
      </c>
      <c r="D116" s="46" t="n">
        <v>29546</v>
      </c>
      <c r="E116" s="47" t="s">
        <v>314</v>
      </c>
      <c r="F116" s="42" t="s">
        <v>82</v>
      </c>
      <c r="G116" s="40" t="s">
        <v>57</v>
      </c>
      <c r="H116" s="41"/>
      <c r="I116" s="42" t="s">
        <v>96</v>
      </c>
      <c r="J116" s="43"/>
      <c r="K116" s="43" t="s">
        <v>89</v>
      </c>
      <c r="L116" s="43" t="s">
        <v>89</v>
      </c>
      <c r="M116" s="43" t="s">
        <v>89</v>
      </c>
      <c r="N116" s="43" t="s">
        <v>89</v>
      </c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</row>
    <row r="117" s="44" customFormat="true" ht="16.5" hidden="false" customHeight="false" outlineLevel="0" collapsed="false">
      <c r="A117" s="35" t="n">
        <v>106</v>
      </c>
      <c r="B117" s="48" t="s">
        <v>80</v>
      </c>
      <c r="C117" s="48" t="s">
        <v>315</v>
      </c>
      <c r="D117" s="46" t="n">
        <v>29604</v>
      </c>
      <c r="E117" s="47" t="s">
        <v>316</v>
      </c>
      <c r="F117" s="42" t="s">
        <v>82</v>
      </c>
      <c r="G117" s="40" t="s">
        <v>57</v>
      </c>
      <c r="H117" s="41"/>
      <c r="I117" s="42" t="s">
        <v>96</v>
      </c>
      <c r="J117" s="43"/>
      <c r="K117" s="43" t="s">
        <v>84</v>
      </c>
      <c r="L117" s="43" t="s">
        <v>84</v>
      </c>
      <c r="M117" s="43" t="s">
        <v>84</v>
      </c>
      <c r="N117" s="43" t="s">
        <v>84</v>
      </c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</row>
    <row r="118" s="44" customFormat="true" ht="16.5" hidden="false" customHeight="false" outlineLevel="0" collapsed="false">
      <c r="A118" s="35" t="n">
        <v>107</v>
      </c>
      <c r="B118" s="48" t="s">
        <v>80</v>
      </c>
      <c r="C118" s="48" t="s">
        <v>317</v>
      </c>
      <c r="D118" s="46" t="n">
        <v>31184</v>
      </c>
      <c r="E118" s="47" t="s">
        <v>318</v>
      </c>
      <c r="F118" s="42" t="s">
        <v>82</v>
      </c>
      <c r="G118" s="40" t="s">
        <v>57</v>
      </c>
      <c r="H118" s="41"/>
      <c r="I118" s="42" t="s">
        <v>83</v>
      </c>
      <c r="J118" s="43"/>
      <c r="K118" s="43" t="s">
        <v>84</v>
      </c>
      <c r="L118" s="43" t="s">
        <v>84</v>
      </c>
      <c r="M118" s="43" t="s">
        <v>84</v>
      </c>
      <c r="N118" s="43" t="s">
        <v>84</v>
      </c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</row>
    <row r="119" s="44" customFormat="true" ht="16.5" hidden="false" customHeight="false" outlineLevel="0" collapsed="false">
      <c r="A119" s="35" t="n">
        <v>108</v>
      </c>
      <c r="B119" s="45" t="s">
        <v>80</v>
      </c>
      <c r="C119" s="48" t="s">
        <v>319</v>
      </c>
      <c r="D119" s="46" t="n">
        <v>30794</v>
      </c>
      <c r="E119" s="47" t="s">
        <v>320</v>
      </c>
      <c r="F119" s="42" t="s">
        <v>82</v>
      </c>
      <c r="G119" s="40" t="s">
        <v>57</v>
      </c>
      <c r="H119" s="41"/>
      <c r="I119" s="42" t="s">
        <v>96</v>
      </c>
      <c r="J119" s="43"/>
      <c r="K119" s="43" t="s">
        <v>89</v>
      </c>
      <c r="L119" s="43" t="s">
        <v>89</v>
      </c>
      <c r="M119" s="43" t="s">
        <v>89</v>
      </c>
      <c r="N119" s="43" t="s">
        <v>89</v>
      </c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</row>
    <row r="120" s="44" customFormat="true" ht="16.5" hidden="false" customHeight="false" outlineLevel="0" collapsed="false">
      <c r="A120" s="35" t="n">
        <v>109</v>
      </c>
      <c r="B120" s="45" t="s">
        <v>80</v>
      </c>
      <c r="C120" s="42" t="s">
        <v>321</v>
      </c>
      <c r="D120" s="46" t="n">
        <v>30427</v>
      </c>
      <c r="E120" s="47" t="s">
        <v>322</v>
      </c>
      <c r="F120" s="42" t="s">
        <v>82</v>
      </c>
      <c r="G120" s="40" t="s">
        <v>57</v>
      </c>
      <c r="H120" s="41"/>
      <c r="I120" s="42" t="s">
        <v>101</v>
      </c>
      <c r="J120" s="43"/>
      <c r="K120" s="43" t="s">
        <v>89</v>
      </c>
      <c r="L120" s="43" t="s">
        <v>89</v>
      </c>
      <c r="M120" s="43" t="s">
        <v>89</v>
      </c>
      <c r="N120" s="43" t="s">
        <v>89</v>
      </c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</row>
    <row r="121" s="44" customFormat="true" ht="16.5" hidden="false" customHeight="false" outlineLevel="0" collapsed="false">
      <c r="A121" s="35" t="n">
        <v>110</v>
      </c>
      <c r="B121" s="45" t="s">
        <v>80</v>
      </c>
      <c r="C121" s="48" t="s">
        <v>323</v>
      </c>
      <c r="D121" s="46" t="n">
        <v>29901</v>
      </c>
      <c r="E121" s="47" t="s">
        <v>324</v>
      </c>
      <c r="F121" s="42" t="s">
        <v>82</v>
      </c>
      <c r="G121" s="40" t="s">
        <v>57</v>
      </c>
      <c r="H121" s="41"/>
      <c r="I121" s="42" t="s">
        <v>96</v>
      </c>
      <c r="J121" s="43"/>
      <c r="K121" s="43" t="s">
        <v>84</v>
      </c>
      <c r="L121" s="43" t="s">
        <v>84</v>
      </c>
      <c r="M121" s="43" t="s">
        <v>84</v>
      </c>
      <c r="N121" s="43" t="s">
        <v>84</v>
      </c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</row>
    <row r="122" s="44" customFormat="true" ht="16.5" hidden="false" customHeight="false" outlineLevel="0" collapsed="false">
      <c r="A122" s="35" t="n">
        <v>111</v>
      </c>
      <c r="B122" s="45" t="s">
        <v>80</v>
      </c>
      <c r="C122" s="42" t="s">
        <v>325</v>
      </c>
      <c r="D122" s="46" t="n">
        <v>36382</v>
      </c>
      <c r="E122" s="47" t="s">
        <v>326</v>
      </c>
      <c r="F122" s="42" t="s">
        <v>82</v>
      </c>
      <c r="G122" s="40" t="s">
        <v>58</v>
      </c>
      <c r="H122" s="41" t="s">
        <v>49</v>
      </c>
      <c r="I122" s="43"/>
      <c r="J122" s="43"/>
      <c r="K122" s="43"/>
      <c r="L122" s="43"/>
      <c r="M122" s="43"/>
      <c r="N122" s="43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</row>
    <row r="123" s="44" customFormat="true" ht="16.5" hidden="false" customHeight="false" outlineLevel="0" collapsed="false">
      <c r="A123" s="35" t="n">
        <v>112</v>
      </c>
      <c r="B123" s="45" t="s">
        <v>274</v>
      </c>
      <c r="C123" s="42" t="s">
        <v>327</v>
      </c>
      <c r="D123" s="46" t="n">
        <v>28816</v>
      </c>
      <c r="E123" s="47" t="s">
        <v>328</v>
      </c>
      <c r="F123" s="42" t="s">
        <v>82</v>
      </c>
      <c r="G123" s="40" t="s">
        <v>58</v>
      </c>
      <c r="H123" s="41" t="s">
        <v>49</v>
      </c>
      <c r="I123" s="43"/>
      <c r="J123" s="43"/>
      <c r="K123" s="43"/>
      <c r="L123" s="43"/>
      <c r="M123" s="43"/>
      <c r="N123" s="43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</row>
    <row r="124" s="44" customFormat="true" ht="16.5" hidden="false" customHeight="false" outlineLevel="0" collapsed="false">
      <c r="A124" s="35" t="n">
        <v>113</v>
      </c>
      <c r="B124" s="45" t="s">
        <v>80</v>
      </c>
      <c r="C124" s="42" t="s">
        <v>329</v>
      </c>
      <c r="D124" s="46" t="n">
        <v>33991</v>
      </c>
      <c r="E124" s="47" t="s">
        <v>330</v>
      </c>
      <c r="F124" s="42" t="s">
        <v>82</v>
      </c>
      <c r="G124" s="40" t="s">
        <v>57</v>
      </c>
      <c r="H124" s="41"/>
      <c r="I124" s="42" t="s">
        <v>108</v>
      </c>
      <c r="J124" s="43"/>
      <c r="K124" s="43" t="s">
        <v>84</v>
      </c>
      <c r="L124" s="43" t="s">
        <v>84</v>
      </c>
      <c r="M124" s="43" t="s">
        <v>84</v>
      </c>
      <c r="N124" s="43" t="s">
        <v>84</v>
      </c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</row>
    <row r="125" s="44" customFormat="true" ht="16.5" hidden="false" customHeight="false" outlineLevel="0" collapsed="false">
      <c r="A125" s="35" t="n">
        <v>114</v>
      </c>
      <c r="B125" s="48" t="s">
        <v>80</v>
      </c>
      <c r="C125" s="48" t="s">
        <v>331</v>
      </c>
      <c r="D125" s="46" t="n">
        <v>35873</v>
      </c>
      <c r="E125" s="51" t="s">
        <v>332</v>
      </c>
      <c r="F125" s="42" t="s">
        <v>82</v>
      </c>
      <c r="G125" s="40" t="s">
        <v>57</v>
      </c>
      <c r="H125" s="41"/>
      <c r="I125" s="53" t="s">
        <v>333</v>
      </c>
      <c r="J125" s="43"/>
      <c r="K125" s="43" t="s">
        <v>84</v>
      </c>
      <c r="L125" s="43" t="s">
        <v>84</v>
      </c>
      <c r="M125" s="43" t="s">
        <v>84</v>
      </c>
      <c r="N125" s="43" t="s">
        <v>84</v>
      </c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</row>
    <row r="126" s="44" customFormat="true" ht="16.5" hidden="false" customHeight="false" outlineLevel="0" collapsed="false">
      <c r="A126" s="35" t="n">
        <v>115</v>
      </c>
      <c r="B126" s="48" t="s">
        <v>80</v>
      </c>
      <c r="C126" s="42" t="s">
        <v>334</v>
      </c>
      <c r="D126" s="46" t="n">
        <v>30677</v>
      </c>
      <c r="E126" s="47" t="s">
        <v>335</v>
      </c>
      <c r="F126" s="42" t="s">
        <v>82</v>
      </c>
      <c r="G126" s="40" t="s">
        <v>58</v>
      </c>
      <c r="H126" s="41" t="s">
        <v>49</v>
      </c>
      <c r="I126" s="43"/>
      <c r="J126" s="43"/>
      <c r="K126" s="43"/>
      <c r="L126" s="43"/>
      <c r="M126" s="43"/>
      <c r="N126" s="43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</row>
    <row r="127" s="44" customFormat="true" ht="16.5" hidden="false" customHeight="false" outlineLevel="0" collapsed="false">
      <c r="A127" s="35" t="n">
        <v>116</v>
      </c>
      <c r="B127" s="45" t="s">
        <v>80</v>
      </c>
      <c r="C127" s="42" t="s">
        <v>336</v>
      </c>
      <c r="D127" s="46" t="n">
        <v>32327</v>
      </c>
      <c r="E127" s="47" t="s">
        <v>337</v>
      </c>
      <c r="F127" s="42" t="s">
        <v>82</v>
      </c>
      <c r="G127" s="40" t="s">
        <v>58</v>
      </c>
      <c r="H127" s="41" t="s">
        <v>49</v>
      </c>
      <c r="I127" s="43"/>
      <c r="J127" s="43"/>
      <c r="K127" s="43"/>
      <c r="L127" s="43"/>
      <c r="M127" s="43"/>
      <c r="N127" s="43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</row>
    <row r="128" s="44" customFormat="true" ht="16.5" hidden="false" customHeight="false" outlineLevel="0" collapsed="false">
      <c r="A128" s="35" t="n">
        <v>117</v>
      </c>
      <c r="B128" s="45" t="s">
        <v>80</v>
      </c>
      <c r="C128" s="42" t="s">
        <v>338</v>
      </c>
      <c r="D128" s="46" t="n">
        <v>32293</v>
      </c>
      <c r="E128" s="47" t="s">
        <v>339</v>
      </c>
      <c r="F128" s="42" t="s">
        <v>82</v>
      </c>
      <c r="G128" s="40" t="s">
        <v>57</v>
      </c>
      <c r="H128" s="41"/>
      <c r="I128" s="42" t="s">
        <v>96</v>
      </c>
      <c r="J128" s="43"/>
      <c r="K128" s="43" t="s">
        <v>84</v>
      </c>
      <c r="L128" s="43" t="s">
        <v>84</v>
      </c>
      <c r="M128" s="43" t="s">
        <v>84</v>
      </c>
      <c r="N128" s="43" t="s">
        <v>84</v>
      </c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</row>
    <row r="129" s="44" customFormat="true" ht="16.5" hidden="false" customHeight="false" outlineLevel="0" collapsed="false">
      <c r="A129" s="35" t="n">
        <v>118</v>
      </c>
      <c r="B129" s="48" t="s">
        <v>80</v>
      </c>
      <c r="C129" s="42" t="s">
        <v>340</v>
      </c>
      <c r="D129" s="46" t="n">
        <v>31780</v>
      </c>
      <c r="E129" s="47" t="s">
        <v>341</v>
      </c>
      <c r="F129" s="42" t="s">
        <v>82</v>
      </c>
      <c r="G129" s="40" t="s">
        <v>57</v>
      </c>
      <c r="H129" s="41"/>
      <c r="I129" s="42" t="s">
        <v>96</v>
      </c>
      <c r="J129" s="43"/>
      <c r="K129" s="43" t="s">
        <v>84</v>
      </c>
      <c r="L129" s="43" t="s">
        <v>84</v>
      </c>
      <c r="M129" s="43" t="s">
        <v>84</v>
      </c>
      <c r="N129" s="43" t="s">
        <v>84</v>
      </c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</row>
    <row r="130" s="44" customFormat="true" ht="16.5" hidden="false" customHeight="false" outlineLevel="0" collapsed="false">
      <c r="A130" s="35" t="n">
        <v>119</v>
      </c>
      <c r="B130" s="45" t="s">
        <v>80</v>
      </c>
      <c r="C130" s="48" t="s">
        <v>342</v>
      </c>
      <c r="D130" s="46" t="n">
        <v>34751</v>
      </c>
      <c r="E130" s="47" t="s">
        <v>343</v>
      </c>
      <c r="F130" s="42" t="s">
        <v>82</v>
      </c>
      <c r="G130" s="40" t="s">
        <v>58</v>
      </c>
      <c r="H130" s="41" t="s">
        <v>49</v>
      </c>
      <c r="I130" s="43"/>
      <c r="J130" s="43"/>
      <c r="K130" s="43"/>
      <c r="L130" s="43"/>
      <c r="M130" s="43"/>
      <c r="N130" s="43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</row>
    <row r="131" s="44" customFormat="true" ht="16.5" hidden="false" customHeight="false" outlineLevel="0" collapsed="false">
      <c r="A131" s="35" t="n">
        <v>120</v>
      </c>
      <c r="B131" s="48" t="s">
        <v>80</v>
      </c>
      <c r="C131" s="48" t="s">
        <v>344</v>
      </c>
      <c r="D131" s="46" t="n">
        <v>28827</v>
      </c>
      <c r="E131" s="47" t="s">
        <v>345</v>
      </c>
      <c r="F131" s="42" t="s">
        <v>82</v>
      </c>
      <c r="G131" s="40" t="s">
        <v>57</v>
      </c>
      <c r="H131" s="41"/>
      <c r="I131" s="52" t="s">
        <v>122</v>
      </c>
      <c r="J131" s="43"/>
      <c r="K131" s="43" t="s">
        <v>84</v>
      </c>
      <c r="L131" s="43" t="s">
        <v>84</v>
      </c>
      <c r="M131" s="43" t="s">
        <v>84</v>
      </c>
      <c r="N131" s="43" t="s">
        <v>84</v>
      </c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</row>
    <row r="132" s="44" customFormat="true" ht="16.5" hidden="false" customHeight="false" outlineLevel="0" collapsed="false">
      <c r="A132" s="35" t="n">
        <v>121</v>
      </c>
      <c r="B132" s="48" t="s">
        <v>80</v>
      </c>
      <c r="C132" s="42" t="s">
        <v>346</v>
      </c>
      <c r="D132" s="46" t="n">
        <v>31371</v>
      </c>
      <c r="E132" s="47" t="s">
        <v>347</v>
      </c>
      <c r="F132" s="42" t="s">
        <v>82</v>
      </c>
      <c r="G132" s="40" t="s">
        <v>57</v>
      </c>
      <c r="H132" s="41"/>
      <c r="I132" s="42" t="s">
        <v>83</v>
      </c>
      <c r="J132" s="43"/>
      <c r="K132" s="43" t="s">
        <v>84</v>
      </c>
      <c r="L132" s="43" t="s">
        <v>84</v>
      </c>
      <c r="M132" s="43" t="s">
        <v>84</v>
      </c>
      <c r="N132" s="43" t="s">
        <v>84</v>
      </c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</row>
    <row r="133" s="44" customFormat="true" ht="16.5" hidden="false" customHeight="false" outlineLevel="0" collapsed="false">
      <c r="A133" s="35" t="n">
        <v>122</v>
      </c>
      <c r="B133" s="48" t="s">
        <v>80</v>
      </c>
      <c r="C133" s="42" t="s">
        <v>348</v>
      </c>
      <c r="D133" s="46" t="n">
        <v>29679</v>
      </c>
      <c r="E133" s="47" t="s">
        <v>349</v>
      </c>
      <c r="F133" s="42" t="s">
        <v>82</v>
      </c>
      <c r="G133" s="40" t="s">
        <v>57</v>
      </c>
      <c r="H133" s="41"/>
      <c r="I133" s="42" t="s">
        <v>96</v>
      </c>
      <c r="J133" s="43"/>
      <c r="K133" s="43" t="s">
        <v>89</v>
      </c>
      <c r="L133" s="43" t="s">
        <v>89</v>
      </c>
      <c r="M133" s="43" t="s">
        <v>89</v>
      </c>
      <c r="N133" s="43" t="s">
        <v>89</v>
      </c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</row>
    <row r="134" s="44" customFormat="true" ht="16.5" hidden="false" customHeight="false" outlineLevel="0" collapsed="false">
      <c r="A134" s="35" t="n">
        <v>123</v>
      </c>
      <c r="B134" s="45" t="s">
        <v>80</v>
      </c>
      <c r="C134" s="42" t="s">
        <v>350</v>
      </c>
      <c r="D134" s="46" t="n">
        <v>29825</v>
      </c>
      <c r="E134" s="47" t="s">
        <v>351</v>
      </c>
      <c r="F134" s="42" t="s">
        <v>82</v>
      </c>
      <c r="G134" s="40" t="s">
        <v>57</v>
      </c>
      <c r="H134" s="41"/>
      <c r="I134" s="42" t="s">
        <v>96</v>
      </c>
      <c r="J134" s="43"/>
      <c r="K134" s="43" t="s">
        <v>84</v>
      </c>
      <c r="L134" s="43" t="s">
        <v>84</v>
      </c>
      <c r="M134" s="43" t="s">
        <v>84</v>
      </c>
      <c r="N134" s="43" t="s">
        <v>84</v>
      </c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</row>
    <row r="135" s="44" customFormat="true" ht="16.5" hidden="false" customHeight="false" outlineLevel="0" collapsed="false">
      <c r="A135" s="35" t="n">
        <v>124</v>
      </c>
      <c r="B135" s="48" t="s">
        <v>80</v>
      </c>
      <c r="C135" s="42" t="s">
        <v>352</v>
      </c>
      <c r="D135" s="46" t="n">
        <v>28991</v>
      </c>
      <c r="E135" s="47" t="s">
        <v>353</v>
      </c>
      <c r="F135" s="42" t="s">
        <v>82</v>
      </c>
      <c r="G135" s="40" t="s">
        <v>57</v>
      </c>
      <c r="H135" s="41"/>
      <c r="I135" s="42" t="s">
        <v>96</v>
      </c>
      <c r="J135" s="43"/>
      <c r="K135" s="43" t="s">
        <v>89</v>
      </c>
      <c r="L135" s="43" t="s">
        <v>89</v>
      </c>
      <c r="M135" s="43" t="s">
        <v>89</v>
      </c>
      <c r="N135" s="43" t="s">
        <v>89</v>
      </c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</row>
    <row r="136" s="44" customFormat="true" ht="16.5" hidden="false" customHeight="false" outlineLevel="0" collapsed="false">
      <c r="A136" s="35" t="n">
        <v>125</v>
      </c>
      <c r="B136" s="45" t="s">
        <v>80</v>
      </c>
      <c r="C136" s="42" t="s">
        <v>354</v>
      </c>
      <c r="D136" s="46" t="n">
        <v>29547</v>
      </c>
      <c r="E136" s="47" t="s">
        <v>355</v>
      </c>
      <c r="F136" s="42" t="s">
        <v>82</v>
      </c>
      <c r="G136" s="40" t="s">
        <v>58</v>
      </c>
      <c r="H136" s="41" t="s">
        <v>51</v>
      </c>
      <c r="I136" s="43"/>
      <c r="J136" s="43"/>
      <c r="K136" s="43"/>
      <c r="L136" s="43"/>
      <c r="M136" s="43"/>
      <c r="N136" s="43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</row>
    <row r="137" s="44" customFormat="true" ht="16.5" hidden="false" customHeight="false" outlineLevel="0" collapsed="false">
      <c r="A137" s="35" t="n">
        <v>126</v>
      </c>
      <c r="B137" s="45" t="s">
        <v>80</v>
      </c>
      <c r="C137" s="42" t="s">
        <v>356</v>
      </c>
      <c r="D137" s="46" t="n">
        <v>36528</v>
      </c>
      <c r="E137" s="47" t="s">
        <v>357</v>
      </c>
      <c r="F137" s="42" t="s">
        <v>82</v>
      </c>
      <c r="G137" s="40" t="s">
        <v>57</v>
      </c>
      <c r="H137" s="41"/>
      <c r="I137" s="42" t="s">
        <v>108</v>
      </c>
      <c r="J137" s="43"/>
      <c r="K137" s="43" t="s">
        <v>84</v>
      </c>
      <c r="L137" s="43" t="s">
        <v>84</v>
      </c>
      <c r="M137" s="43" t="s">
        <v>84</v>
      </c>
      <c r="N137" s="43" t="s">
        <v>84</v>
      </c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</row>
    <row r="138" s="44" customFormat="true" ht="16.5" hidden="false" customHeight="false" outlineLevel="0" collapsed="false">
      <c r="A138" s="35" t="n">
        <v>127</v>
      </c>
      <c r="B138" s="45" t="s">
        <v>80</v>
      </c>
      <c r="C138" s="42" t="s">
        <v>358</v>
      </c>
      <c r="D138" s="46" t="n">
        <v>33036</v>
      </c>
      <c r="E138" s="47" t="s">
        <v>359</v>
      </c>
      <c r="F138" s="42" t="s">
        <v>82</v>
      </c>
      <c r="G138" s="40" t="s">
        <v>58</v>
      </c>
      <c r="H138" s="41" t="s">
        <v>49</v>
      </c>
      <c r="I138" s="43"/>
      <c r="J138" s="43"/>
      <c r="K138" s="43"/>
      <c r="L138" s="43"/>
      <c r="M138" s="43"/>
      <c r="N138" s="43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</row>
    <row r="139" s="44" customFormat="true" ht="16.5" hidden="false" customHeight="false" outlineLevel="0" collapsed="false">
      <c r="A139" s="35" t="n">
        <v>128</v>
      </c>
      <c r="B139" s="45" t="s">
        <v>80</v>
      </c>
      <c r="C139" s="42" t="s">
        <v>360</v>
      </c>
      <c r="D139" s="46" t="n">
        <v>35010</v>
      </c>
      <c r="E139" s="47" t="s">
        <v>361</v>
      </c>
      <c r="F139" s="42" t="s">
        <v>82</v>
      </c>
      <c r="G139" s="40" t="s">
        <v>57</v>
      </c>
      <c r="H139" s="41"/>
      <c r="I139" s="42" t="s">
        <v>96</v>
      </c>
      <c r="J139" s="43"/>
      <c r="K139" s="43" t="s">
        <v>84</v>
      </c>
      <c r="L139" s="43" t="s">
        <v>84</v>
      </c>
      <c r="M139" s="43" t="s">
        <v>84</v>
      </c>
      <c r="N139" s="43" t="s">
        <v>84</v>
      </c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</row>
    <row r="140" s="44" customFormat="true" ht="16.5" hidden="false" customHeight="false" outlineLevel="0" collapsed="false">
      <c r="A140" s="35" t="n">
        <v>129</v>
      </c>
      <c r="B140" s="48" t="s">
        <v>80</v>
      </c>
      <c r="C140" s="48" t="s">
        <v>362</v>
      </c>
      <c r="D140" s="46" t="n">
        <v>34163</v>
      </c>
      <c r="E140" s="47" t="s">
        <v>363</v>
      </c>
      <c r="F140" s="42" t="s">
        <v>82</v>
      </c>
      <c r="G140" s="40" t="s">
        <v>58</v>
      </c>
      <c r="H140" s="41" t="s">
        <v>49</v>
      </c>
      <c r="I140" s="43"/>
      <c r="J140" s="43"/>
      <c r="K140" s="43"/>
      <c r="L140" s="43"/>
      <c r="M140" s="43"/>
      <c r="N140" s="43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</row>
    <row r="141" s="44" customFormat="true" ht="16.5" hidden="false" customHeight="false" outlineLevel="0" collapsed="false">
      <c r="A141" s="35" t="n">
        <v>130</v>
      </c>
      <c r="B141" s="45" t="s">
        <v>80</v>
      </c>
      <c r="C141" s="42" t="s">
        <v>364</v>
      </c>
      <c r="D141" s="46" t="n">
        <v>34284</v>
      </c>
      <c r="E141" s="47" t="s">
        <v>365</v>
      </c>
      <c r="F141" s="42" t="s">
        <v>82</v>
      </c>
      <c r="G141" s="40" t="s">
        <v>58</v>
      </c>
      <c r="H141" s="41" t="s">
        <v>49</v>
      </c>
      <c r="I141" s="43"/>
      <c r="J141" s="43"/>
      <c r="K141" s="43"/>
      <c r="L141" s="43"/>
      <c r="M141" s="43"/>
      <c r="N141" s="43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</row>
    <row r="142" s="44" customFormat="true" ht="16.5" hidden="false" customHeight="false" outlineLevel="0" collapsed="false">
      <c r="A142" s="35" t="n">
        <v>131</v>
      </c>
      <c r="B142" s="48" t="s">
        <v>80</v>
      </c>
      <c r="C142" s="48" t="s">
        <v>366</v>
      </c>
      <c r="D142" s="54" t="n">
        <v>28837</v>
      </c>
      <c r="E142" s="47" t="s">
        <v>367</v>
      </c>
      <c r="F142" s="42" t="s">
        <v>82</v>
      </c>
      <c r="G142" s="40" t="s">
        <v>57</v>
      </c>
      <c r="H142" s="41"/>
      <c r="I142" s="42" t="s">
        <v>96</v>
      </c>
      <c r="J142" s="43"/>
      <c r="K142" s="43" t="s">
        <v>84</v>
      </c>
      <c r="L142" s="43" t="s">
        <v>84</v>
      </c>
      <c r="M142" s="43" t="s">
        <v>84</v>
      </c>
      <c r="N142" s="43" t="s">
        <v>84</v>
      </c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</row>
    <row r="143" s="44" customFormat="true" ht="16.5" hidden="false" customHeight="false" outlineLevel="0" collapsed="false">
      <c r="A143" s="35" t="n">
        <v>132</v>
      </c>
      <c r="B143" s="45" t="s">
        <v>80</v>
      </c>
      <c r="C143" s="42" t="s">
        <v>368</v>
      </c>
      <c r="D143" s="46" t="n">
        <v>35725</v>
      </c>
      <c r="E143" s="47" t="s">
        <v>369</v>
      </c>
      <c r="F143" s="42" t="s">
        <v>82</v>
      </c>
      <c r="G143" s="40" t="s">
        <v>57</v>
      </c>
      <c r="H143" s="41"/>
      <c r="I143" s="42" t="s">
        <v>96</v>
      </c>
      <c r="J143" s="43"/>
      <c r="K143" s="43" t="s">
        <v>84</v>
      </c>
      <c r="L143" s="43" t="s">
        <v>84</v>
      </c>
      <c r="M143" s="43" t="s">
        <v>84</v>
      </c>
      <c r="N143" s="43" t="s">
        <v>84</v>
      </c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</row>
    <row r="144" s="44" customFormat="true" ht="16.5" hidden="false" customHeight="false" outlineLevel="0" collapsed="false">
      <c r="A144" s="35" t="n">
        <v>133</v>
      </c>
      <c r="B144" s="45" t="s">
        <v>80</v>
      </c>
      <c r="C144" s="42" t="s">
        <v>370</v>
      </c>
      <c r="D144" s="46" t="n">
        <v>33540</v>
      </c>
      <c r="E144" s="47" t="s">
        <v>371</v>
      </c>
      <c r="F144" s="42" t="s">
        <v>82</v>
      </c>
      <c r="G144" s="40" t="s">
        <v>57</v>
      </c>
      <c r="H144" s="41"/>
      <c r="I144" s="42" t="s">
        <v>101</v>
      </c>
      <c r="J144" s="43"/>
      <c r="K144" s="43" t="s">
        <v>84</v>
      </c>
      <c r="L144" s="43" t="s">
        <v>84</v>
      </c>
      <c r="M144" s="43" t="s">
        <v>84</v>
      </c>
      <c r="N144" s="43" t="s">
        <v>84</v>
      </c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</row>
    <row r="145" s="44" customFormat="true" ht="16.5" hidden="false" customHeight="false" outlineLevel="0" collapsed="false">
      <c r="A145" s="35" t="n">
        <v>134</v>
      </c>
      <c r="B145" s="48" t="s">
        <v>141</v>
      </c>
      <c r="C145" s="48" t="s">
        <v>372</v>
      </c>
      <c r="D145" s="46" t="n">
        <v>28436</v>
      </c>
      <c r="E145" s="51" t="s">
        <v>373</v>
      </c>
      <c r="F145" s="42" t="s">
        <v>82</v>
      </c>
      <c r="G145" s="40" t="s">
        <v>58</v>
      </c>
      <c r="H145" s="41" t="s">
        <v>49</v>
      </c>
      <c r="I145" s="43"/>
      <c r="J145" s="43"/>
      <c r="K145" s="43"/>
      <c r="L145" s="43"/>
      <c r="M145" s="43"/>
      <c r="N145" s="43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</row>
    <row r="146" s="44" customFormat="true" ht="16.5" hidden="false" customHeight="false" outlineLevel="0" collapsed="false">
      <c r="A146" s="35" t="n">
        <v>135</v>
      </c>
      <c r="B146" s="48" t="s">
        <v>80</v>
      </c>
      <c r="C146" s="48" t="s">
        <v>374</v>
      </c>
      <c r="D146" s="46" t="n">
        <v>31975</v>
      </c>
      <c r="E146" s="47" t="s">
        <v>375</v>
      </c>
      <c r="F146" s="42" t="s">
        <v>82</v>
      </c>
      <c r="G146" s="40" t="s">
        <v>57</v>
      </c>
      <c r="H146" s="41"/>
      <c r="I146" s="42" t="s">
        <v>96</v>
      </c>
      <c r="J146" s="43"/>
      <c r="K146" s="43" t="s">
        <v>84</v>
      </c>
      <c r="L146" s="43" t="s">
        <v>84</v>
      </c>
      <c r="M146" s="43" t="s">
        <v>84</v>
      </c>
      <c r="N146" s="43" t="s">
        <v>84</v>
      </c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</row>
    <row r="147" s="44" customFormat="true" ht="16.5" hidden="false" customHeight="false" outlineLevel="0" collapsed="false">
      <c r="A147" s="35" t="n">
        <v>136</v>
      </c>
      <c r="B147" s="48" t="s">
        <v>80</v>
      </c>
      <c r="C147" s="48" t="s">
        <v>376</v>
      </c>
      <c r="D147" s="54" t="n">
        <v>33800</v>
      </c>
      <c r="E147" s="47" t="s">
        <v>377</v>
      </c>
      <c r="F147" s="42" t="s">
        <v>82</v>
      </c>
      <c r="G147" s="40" t="s">
        <v>57</v>
      </c>
      <c r="H147" s="41"/>
      <c r="I147" s="42" t="s">
        <v>108</v>
      </c>
      <c r="J147" s="43"/>
      <c r="K147" s="43" t="s">
        <v>84</v>
      </c>
      <c r="L147" s="43" t="s">
        <v>84</v>
      </c>
      <c r="M147" s="43" t="s">
        <v>84</v>
      </c>
      <c r="N147" s="43" t="s">
        <v>84</v>
      </c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</row>
    <row r="148" s="44" customFormat="true" ht="16.5" hidden="false" customHeight="false" outlineLevel="0" collapsed="false">
      <c r="A148" s="35" t="n">
        <v>137</v>
      </c>
      <c r="B148" s="45" t="s">
        <v>80</v>
      </c>
      <c r="C148" s="48" t="s">
        <v>378</v>
      </c>
      <c r="D148" s="46" t="n">
        <v>33378</v>
      </c>
      <c r="E148" s="47" t="s">
        <v>379</v>
      </c>
      <c r="F148" s="42" t="s">
        <v>82</v>
      </c>
      <c r="G148" s="40" t="s">
        <v>58</v>
      </c>
      <c r="H148" s="41" t="s">
        <v>49</v>
      </c>
      <c r="I148" s="43"/>
      <c r="J148" s="43"/>
      <c r="K148" s="43"/>
      <c r="L148" s="43"/>
      <c r="M148" s="43"/>
      <c r="N148" s="43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</row>
    <row r="149" s="44" customFormat="true" ht="16.5" hidden="false" customHeight="false" outlineLevel="0" collapsed="false">
      <c r="A149" s="35" t="n">
        <v>138</v>
      </c>
      <c r="B149" s="45" t="s">
        <v>80</v>
      </c>
      <c r="C149" s="42" t="s">
        <v>380</v>
      </c>
      <c r="D149" s="46" t="n">
        <v>33789</v>
      </c>
      <c r="E149" s="47" t="s">
        <v>381</v>
      </c>
      <c r="F149" s="42" t="s">
        <v>82</v>
      </c>
      <c r="G149" s="40" t="s">
        <v>58</v>
      </c>
      <c r="H149" s="41" t="s">
        <v>49</v>
      </c>
      <c r="I149" s="43"/>
      <c r="J149" s="43"/>
      <c r="K149" s="43"/>
      <c r="L149" s="43"/>
      <c r="M149" s="43"/>
      <c r="N149" s="43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</row>
    <row r="150" s="44" customFormat="true" ht="16.5" hidden="false" customHeight="false" outlineLevel="0" collapsed="false">
      <c r="A150" s="35" t="n">
        <v>139</v>
      </c>
      <c r="B150" s="48" t="s">
        <v>80</v>
      </c>
      <c r="C150" s="48" t="s">
        <v>382</v>
      </c>
      <c r="D150" s="46" t="n">
        <v>32869</v>
      </c>
      <c r="E150" s="47" t="s">
        <v>383</v>
      </c>
      <c r="F150" s="42" t="s">
        <v>82</v>
      </c>
      <c r="G150" s="40" t="s">
        <v>57</v>
      </c>
      <c r="H150" s="41"/>
      <c r="I150" s="42" t="s">
        <v>96</v>
      </c>
      <c r="J150" s="43"/>
      <c r="K150" s="43" t="s">
        <v>84</v>
      </c>
      <c r="L150" s="43" t="s">
        <v>84</v>
      </c>
      <c r="M150" s="43" t="s">
        <v>84</v>
      </c>
      <c r="N150" s="43" t="s">
        <v>84</v>
      </c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</row>
    <row r="151" s="44" customFormat="true" ht="16.5" hidden="false" customHeight="false" outlineLevel="0" collapsed="false">
      <c r="A151" s="35" t="n">
        <v>140</v>
      </c>
      <c r="B151" s="45" t="s">
        <v>80</v>
      </c>
      <c r="C151" s="48" t="s">
        <v>384</v>
      </c>
      <c r="D151" s="46" t="n">
        <v>29588</v>
      </c>
      <c r="E151" s="47" t="s">
        <v>385</v>
      </c>
      <c r="F151" s="42" t="s">
        <v>82</v>
      </c>
      <c r="G151" s="40" t="s">
        <v>58</v>
      </c>
      <c r="H151" s="41" t="s">
        <v>51</v>
      </c>
      <c r="I151" s="43"/>
      <c r="J151" s="43"/>
      <c r="K151" s="43"/>
      <c r="L151" s="43"/>
      <c r="M151" s="43"/>
      <c r="N151" s="43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</row>
    <row r="152" s="44" customFormat="true" ht="16.5" hidden="false" customHeight="false" outlineLevel="0" collapsed="false">
      <c r="A152" s="35" t="n">
        <v>141</v>
      </c>
      <c r="B152" s="48" t="s">
        <v>80</v>
      </c>
      <c r="C152" s="48" t="s">
        <v>386</v>
      </c>
      <c r="D152" s="46" t="n">
        <v>36796</v>
      </c>
      <c r="E152" s="47" t="s">
        <v>387</v>
      </c>
      <c r="F152" s="42" t="s">
        <v>82</v>
      </c>
      <c r="G152" s="40" t="s">
        <v>57</v>
      </c>
      <c r="H152" s="41"/>
      <c r="I152" s="42" t="s">
        <v>113</v>
      </c>
      <c r="J152" s="43"/>
      <c r="K152" s="43" t="s">
        <v>84</v>
      </c>
      <c r="L152" s="43" t="s">
        <v>84</v>
      </c>
      <c r="M152" s="43" t="s">
        <v>84</v>
      </c>
      <c r="N152" s="43" t="s">
        <v>84</v>
      </c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</row>
    <row r="153" s="44" customFormat="true" ht="16.5" hidden="false" customHeight="false" outlineLevel="0" collapsed="false">
      <c r="A153" s="35" t="n">
        <v>142</v>
      </c>
      <c r="B153" s="48" t="s">
        <v>80</v>
      </c>
      <c r="C153" s="42" t="s">
        <v>388</v>
      </c>
      <c r="D153" s="46" t="n">
        <v>33683</v>
      </c>
      <c r="E153" s="47" t="s">
        <v>389</v>
      </c>
      <c r="F153" s="42" t="s">
        <v>82</v>
      </c>
      <c r="G153" s="40" t="s">
        <v>58</v>
      </c>
      <c r="H153" s="41" t="s">
        <v>49</v>
      </c>
      <c r="I153" s="43"/>
      <c r="J153" s="43"/>
      <c r="K153" s="43"/>
      <c r="L153" s="43"/>
      <c r="M153" s="43"/>
      <c r="N153" s="43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</row>
    <row r="154" s="44" customFormat="true" ht="16.5" hidden="false" customHeight="false" outlineLevel="0" collapsed="false">
      <c r="A154" s="35" t="n">
        <v>143</v>
      </c>
      <c r="B154" s="45" t="s">
        <v>80</v>
      </c>
      <c r="C154" s="42" t="s">
        <v>390</v>
      </c>
      <c r="D154" s="46" t="n">
        <v>33660</v>
      </c>
      <c r="E154" s="47" t="s">
        <v>391</v>
      </c>
      <c r="F154" s="42" t="s">
        <v>82</v>
      </c>
      <c r="G154" s="40" t="s">
        <v>57</v>
      </c>
      <c r="H154" s="41"/>
      <c r="I154" s="52" t="s">
        <v>122</v>
      </c>
      <c r="J154" s="43"/>
      <c r="K154" s="43" t="s">
        <v>84</v>
      </c>
      <c r="L154" s="43" t="s">
        <v>84</v>
      </c>
      <c r="M154" s="43" t="s">
        <v>84</v>
      </c>
      <c r="N154" s="43" t="s">
        <v>84</v>
      </c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</row>
    <row r="155" s="44" customFormat="true" ht="16.5" hidden="false" customHeight="false" outlineLevel="0" collapsed="false">
      <c r="A155" s="35" t="n">
        <v>144</v>
      </c>
      <c r="B155" s="55"/>
      <c r="C155" s="56"/>
      <c r="D155" s="57"/>
      <c r="E155" s="58"/>
      <c r="F155" s="39"/>
      <c r="G155" s="40"/>
      <c r="H155" s="41"/>
      <c r="I155" s="43"/>
      <c r="J155" s="43"/>
      <c r="K155" s="43"/>
      <c r="L155" s="43"/>
      <c r="M155" s="43"/>
      <c r="N155" s="43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</row>
    <row r="156" s="44" customFormat="true" ht="16.5" hidden="false" customHeight="false" outlineLevel="0" collapsed="false">
      <c r="A156" s="35" t="n">
        <v>145</v>
      </c>
      <c r="B156" s="55"/>
      <c r="C156" s="56"/>
      <c r="D156" s="57"/>
      <c r="E156" s="58"/>
      <c r="F156" s="39"/>
      <c r="G156" s="40"/>
      <c r="H156" s="41"/>
      <c r="I156" s="43"/>
      <c r="J156" s="43"/>
      <c r="K156" s="43"/>
      <c r="L156" s="43"/>
      <c r="M156" s="43"/>
      <c r="N156" s="43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</row>
    <row r="157" s="44" customFormat="true" ht="16.5" hidden="false" customHeight="false" outlineLevel="0" collapsed="false">
      <c r="A157" s="35" t="n">
        <v>146</v>
      </c>
      <c r="B157" s="55"/>
      <c r="C157" s="56"/>
      <c r="D157" s="57"/>
      <c r="E157" s="58"/>
      <c r="F157" s="39"/>
      <c r="G157" s="40"/>
      <c r="H157" s="41"/>
      <c r="I157" s="43"/>
      <c r="J157" s="43"/>
      <c r="K157" s="43"/>
      <c r="L157" s="43"/>
      <c r="M157" s="43"/>
      <c r="N157" s="43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</row>
    <row r="158" s="44" customFormat="true" ht="16.5" hidden="false" customHeight="false" outlineLevel="0" collapsed="false">
      <c r="A158" s="35" t="n">
        <v>147</v>
      </c>
      <c r="B158" s="55"/>
      <c r="C158" s="56"/>
      <c r="D158" s="57"/>
      <c r="E158" s="58"/>
      <c r="F158" s="39"/>
      <c r="G158" s="40"/>
      <c r="H158" s="41"/>
      <c r="I158" s="43"/>
      <c r="J158" s="43"/>
      <c r="K158" s="43"/>
      <c r="L158" s="43"/>
      <c r="M158" s="43"/>
      <c r="N158" s="43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</row>
    <row r="159" s="44" customFormat="true" ht="16.5" hidden="false" customHeight="false" outlineLevel="0" collapsed="false">
      <c r="A159" s="35" t="n">
        <v>148</v>
      </c>
      <c r="B159" s="55"/>
      <c r="C159" s="56"/>
      <c r="D159" s="57"/>
      <c r="E159" s="58"/>
      <c r="F159" s="39"/>
      <c r="G159" s="40"/>
      <c r="H159" s="41"/>
      <c r="I159" s="43"/>
      <c r="J159" s="43"/>
      <c r="K159" s="43"/>
      <c r="L159" s="43"/>
      <c r="M159" s="43"/>
      <c r="N159" s="43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</row>
    <row r="160" s="44" customFormat="true" ht="16.5" hidden="false" customHeight="false" outlineLevel="0" collapsed="false">
      <c r="A160" s="35" t="n">
        <v>149</v>
      </c>
      <c r="B160" s="55"/>
      <c r="C160" s="56"/>
      <c r="D160" s="57"/>
      <c r="E160" s="58"/>
      <c r="F160" s="39"/>
      <c r="G160" s="40"/>
      <c r="H160" s="41"/>
      <c r="I160" s="43"/>
      <c r="J160" s="43"/>
      <c r="K160" s="43"/>
      <c r="L160" s="43"/>
      <c r="M160" s="43"/>
      <c r="N160" s="43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</row>
    <row r="161" s="44" customFormat="true" ht="16.5" hidden="false" customHeight="false" outlineLevel="0" collapsed="false">
      <c r="A161" s="35" t="n">
        <v>150</v>
      </c>
      <c r="B161" s="55"/>
      <c r="C161" s="56"/>
      <c r="D161" s="57"/>
      <c r="E161" s="58"/>
      <c r="F161" s="39"/>
      <c r="G161" s="40"/>
      <c r="H161" s="41"/>
      <c r="I161" s="43"/>
      <c r="J161" s="43"/>
      <c r="K161" s="43"/>
      <c r="L161" s="43"/>
      <c r="M161" s="43"/>
      <c r="N161" s="43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</row>
    <row r="162" s="44" customFormat="true" ht="16.5" hidden="false" customHeight="false" outlineLevel="0" collapsed="false">
      <c r="A162" s="35" t="n">
        <v>151</v>
      </c>
      <c r="B162" s="55"/>
      <c r="C162" s="56"/>
      <c r="D162" s="57"/>
      <c r="E162" s="58"/>
      <c r="F162" s="39"/>
      <c r="G162" s="40"/>
      <c r="H162" s="41"/>
      <c r="I162" s="43"/>
      <c r="J162" s="43"/>
      <c r="K162" s="43"/>
      <c r="L162" s="43"/>
      <c r="M162" s="43"/>
      <c r="N162" s="43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</row>
    <row r="163" s="44" customFormat="true" ht="16.5" hidden="false" customHeight="false" outlineLevel="0" collapsed="false">
      <c r="A163" s="35" t="n">
        <v>152</v>
      </c>
      <c r="B163" s="55"/>
      <c r="C163" s="56"/>
      <c r="D163" s="57"/>
      <c r="E163" s="58"/>
      <c r="F163" s="39"/>
      <c r="G163" s="40"/>
      <c r="H163" s="41"/>
      <c r="I163" s="43"/>
      <c r="J163" s="43"/>
      <c r="K163" s="43"/>
      <c r="L163" s="43"/>
      <c r="M163" s="43"/>
      <c r="N163" s="43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</row>
    <row r="164" s="44" customFormat="true" ht="16.5" hidden="false" customHeight="false" outlineLevel="0" collapsed="false">
      <c r="A164" s="35" t="n">
        <v>153</v>
      </c>
      <c r="B164" s="55"/>
      <c r="C164" s="56"/>
      <c r="D164" s="57"/>
      <c r="E164" s="58"/>
      <c r="F164" s="39"/>
      <c r="G164" s="40"/>
      <c r="H164" s="41"/>
      <c r="I164" s="43"/>
      <c r="J164" s="43"/>
      <c r="K164" s="43"/>
      <c r="L164" s="43"/>
      <c r="M164" s="43"/>
      <c r="N164" s="43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</row>
    <row r="165" s="44" customFormat="true" ht="16.5" hidden="false" customHeight="false" outlineLevel="0" collapsed="false">
      <c r="A165" s="35" t="n">
        <v>154</v>
      </c>
      <c r="B165" s="55"/>
      <c r="C165" s="56"/>
      <c r="D165" s="57"/>
      <c r="E165" s="58"/>
      <c r="F165" s="39"/>
      <c r="G165" s="40"/>
      <c r="H165" s="41"/>
      <c r="I165" s="43"/>
      <c r="J165" s="43"/>
      <c r="K165" s="43"/>
      <c r="L165" s="43"/>
      <c r="M165" s="43"/>
      <c r="N165" s="43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</row>
    <row r="166" s="44" customFormat="true" ht="16.5" hidden="false" customHeight="false" outlineLevel="0" collapsed="false">
      <c r="A166" s="35" t="n">
        <v>155</v>
      </c>
      <c r="B166" s="55"/>
      <c r="C166" s="56"/>
      <c r="D166" s="57"/>
      <c r="E166" s="58"/>
      <c r="F166" s="39"/>
      <c r="G166" s="40"/>
      <c r="H166" s="41"/>
      <c r="I166" s="43"/>
      <c r="J166" s="43"/>
      <c r="K166" s="43"/>
      <c r="L166" s="43"/>
      <c r="M166" s="43"/>
      <c r="N166" s="43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</row>
    <row r="167" s="44" customFormat="true" ht="16.5" hidden="false" customHeight="false" outlineLevel="0" collapsed="false">
      <c r="A167" s="35" t="n">
        <v>156</v>
      </c>
      <c r="B167" s="55"/>
      <c r="C167" s="56"/>
      <c r="D167" s="57"/>
      <c r="E167" s="58"/>
      <c r="F167" s="39"/>
      <c r="G167" s="40"/>
      <c r="H167" s="41"/>
      <c r="I167" s="43"/>
      <c r="J167" s="43"/>
      <c r="K167" s="43"/>
      <c r="L167" s="43"/>
      <c r="M167" s="43"/>
      <c r="N167" s="43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</row>
    <row r="168" s="44" customFormat="true" ht="16.5" hidden="false" customHeight="false" outlineLevel="0" collapsed="false">
      <c r="A168" s="35" t="n">
        <v>157</v>
      </c>
      <c r="B168" s="55"/>
      <c r="C168" s="56"/>
      <c r="D168" s="57"/>
      <c r="E168" s="58"/>
      <c r="F168" s="39"/>
      <c r="G168" s="40"/>
      <c r="H168" s="41"/>
      <c r="I168" s="43"/>
      <c r="J168" s="43"/>
      <c r="K168" s="43"/>
      <c r="L168" s="43"/>
      <c r="M168" s="43"/>
      <c r="N168" s="43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</row>
    <row r="169" s="44" customFormat="true" ht="16.5" hidden="false" customHeight="false" outlineLevel="0" collapsed="false">
      <c r="A169" s="35" t="n">
        <v>158</v>
      </c>
      <c r="B169" s="55"/>
      <c r="C169" s="56"/>
      <c r="D169" s="57"/>
      <c r="E169" s="58"/>
      <c r="F169" s="39"/>
      <c r="G169" s="40"/>
      <c r="H169" s="41"/>
      <c r="I169" s="43"/>
      <c r="J169" s="43"/>
      <c r="K169" s="43"/>
      <c r="L169" s="43"/>
      <c r="M169" s="43"/>
      <c r="N169" s="43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</row>
    <row r="170" s="44" customFormat="true" ht="16.5" hidden="false" customHeight="false" outlineLevel="0" collapsed="false">
      <c r="A170" s="35" t="n">
        <v>159</v>
      </c>
      <c r="B170" s="55"/>
      <c r="C170" s="56"/>
      <c r="D170" s="57"/>
      <c r="E170" s="58"/>
      <c r="F170" s="39"/>
      <c r="G170" s="40"/>
      <c r="H170" s="41"/>
      <c r="I170" s="43"/>
      <c r="J170" s="43"/>
      <c r="K170" s="43"/>
      <c r="L170" s="43"/>
      <c r="M170" s="43"/>
      <c r="N170" s="43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</row>
    <row r="171" s="44" customFormat="true" ht="16.5" hidden="false" customHeight="false" outlineLevel="0" collapsed="false">
      <c r="A171" s="35" t="n">
        <v>160</v>
      </c>
      <c r="B171" s="55"/>
      <c r="C171" s="56"/>
      <c r="D171" s="57"/>
      <c r="E171" s="58"/>
      <c r="F171" s="39"/>
      <c r="G171" s="40"/>
      <c r="H171" s="41"/>
      <c r="I171" s="43"/>
      <c r="J171" s="43"/>
      <c r="K171" s="43"/>
      <c r="L171" s="43"/>
      <c r="M171" s="43"/>
      <c r="N171" s="43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</row>
    <row r="172" s="44" customFormat="true" ht="16.5" hidden="false" customHeight="false" outlineLevel="0" collapsed="false">
      <c r="A172" s="35" t="n">
        <v>161</v>
      </c>
      <c r="B172" s="55"/>
      <c r="C172" s="56"/>
      <c r="D172" s="57"/>
      <c r="E172" s="58"/>
      <c r="F172" s="39"/>
      <c r="G172" s="40"/>
      <c r="H172" s="41"/>
      <c r="I172" s="43"/>
      <c r="J172" s="43"/>
      <c r="K172" s="43"/>
      <c r="L172" s="43"/>
      <c r="M172" s="43"/>
      <c r="N172" s="43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</row>
    <row r="173" s="44" customFormat="true" ht="16.5" hidden="false" customHeight="false" outlineLevel="0" collapsed="false">
      <c r="A173" s="35" t="n">
        <v>162</v>
      </c>
      <c r="B173" s="55"/>
      <c r="C173" s="56"/>
      <c r="D173" s="57"/>
      <c r="E173" s="58"/>
      <c r="F173" s="39"/>
      <c r="G173" s="40"/>
      <c r="H173" s="41"/>
      <c r="I173" s="43"/>
      <c r="J173" s="43"/>
      <c r="K173" s="43"/>
      <c r="L173" s="43"/>
      <c r="M173" s="43"/>
      <c r="N173" s="43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</row>
    <row r="174" s="44" customFormat="true" ht="16.5" hidden="false" customHeight="false" outlineLevel="0" collapsed="false">
      <c r="A174" s="35" t="n">
        <v>163</v>
      </c>
      <c r="B174" s="55"/>
      <c r="C174" s="56"/>
      <c r="D174" s="57"/>
      <c r="E174" s="58"/>
      <c r="F174" s="39"/>
      <c r="G174" s="40"/>
      <c r="H174" s="41"/>
      <c r="I174" s="43"/>
      <c r="J174" s="43"/>
      <c r="K174" s="43"/>
      <c r="L174" s="43"/>
      <c r="M174" s="43"/>
      <c r="N174" s="43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</row>
    <row r="175" s="44" customFormat="true" ht="16.5" hidden="false" customHeight="false" outlineLevel="0" collapsed="false">
      <c r="A175" s="35" t="n">
        <v>164</v>
      </c>
      <c r="B175" s="55"/>
      <c r="C175" s="56"/>
      <c r="D175" s="57"/>
      <c r="E175" s="58"/>
      <c r="F175" s="39"/>
      <c r="G175" s="40"/>
      <c r="H175" s="41"/>
      <c r="I175" s="43"/>
      <c r="J175" s="43"/>
      <c r="K175" s="43"/>
      <c r="L175" s="43"/>
      <c r="M175" s="43"/>
      <c r="N175" s="43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</row>
    <row r="176" s="44" customFormat="true" ht="16.5" hidden="false" customHeight="false" outlineLevel="0" collapsed="false">
      <c r="A176" s="35" t="n">
        <v>165</v>
      </c>
      <c r="B176" s="55"/>
      <c r="C176" s="56"/>
      <c r="D176" s="57"/>
      <c r="E176" s="58"/>
      <c r="F176" s="39"/>
      <c r="G176" s="40"/>
      <c r="H176" s="41"/>
      <c r="I176" s="43"/>
      <c r="J176" s="43"/>
      <c r="K176" s="43"/>
      <c r="L176" s="43"/>
      <c r="M176" s="43"/>
      <c r="N176" s="43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</row>
    <row r="177" s="44" customFormat="true" ht="16.5" hidden="false" customHeight="false" outlineLevel="0" collapsed="false">
      <c r="A177" s="35" t="n">
        <v>166</v>
      </c>
      <c r="B177" s="55"/>
      <c r="C177" s="56"/>
      <c r="D177" s="57"/>
      <c r="E177" s="58"/>
      <c r="F177" s="39"/>
      <c r="G177" s="40"/>
      <c r="H177" s="41"/>
      <c r="I177" s="43"/>
      <c r="J177" s="43"/>
      <c r="K177" s="43"/>
      <c r="L177" s="43"/>
      <c r="M177" s="43"/>
      <c r="N177" s="43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</row>
    <row r="178" s="44" customFormat="true" ht="16.5" hidden="false" customHeight="false" outlineLevel="0" collapsed="false">
      <c r="A178" s="35" t="n">
        <v>167</v>
      </c>
      <c r="B178" s="55"/>
      <c r="C178" s="56"/>
      <c r="D178" s="57"/>
      <c r="E178" s="58"/>
      <c r="F178" s="39"/>
      <c r="G178" s="40"/>
      <c r="H178" s="41"/>
      <c r="I178" s="43"/>
      <c r="J178" s="43"/>
      <c r="K178" s="43"/>
      <c r="L178" s="43"/>
      <c r="M178" s="43"/>
      <c r="N178" s="43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</row>
    <row r="179" s="44" customFormat="true" ht="16.5" hidden="false" customHeight="false" outlineLevel="0" collapsed="false">
      <c r="A179" s="35" t="n">
        <v>168</v>
      </c>
      <c r="B179" s="55"/>
      <c r="C179" s="56"/>
      <c r="D179" s="57"/>
      <c r="E179" s="58"/>
      <c r="F179" s="39"/>
      <c r="G179" s="40"/>
      <c r="H179" s="41"/>
      <c r="I179" s="43"/>
      <c r="J179" s="43"/>
      <c r="K179" s="43"/>
      <c r="L179" s="43"/>
      <c r="M179" s="43"/>
      <c r="N179" s="43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</row>
    <row r="180" s="44" customFormat="true" ht="16.5" hidden="false" customHeight="false" outlineLevel="0" collapsed="false">
      <c r="A180" s="35" t="n">
        <v>169</v>
      </c>
      <c r="B180" s="55"/>
      <c r="C180" s="56"/>
      <c r="D180" s="57"/>
      <c r="E180" s="58"/>
      <c r="F180" s="39"/>
      <c r="G180" s="40"/>
      <c r="H180" s="41"/>
      <c r="I180" s="43"/>
      <c r="J180" s="43"/>
      <c r="K180" s="43"/>
      <c r="L180" s="43"/>
      <c r="M180" s="43"/>
      <c r="N180" s="43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</row>
    <row r="181" s="44" customFormat="true" ht="16.5" hidden="false" customHeight="false" outlineLevel="0" collapsed="false">
      <c r="A181" s="35" t="n">
        <v>170</v>
      </c>
      <c r="B181" s="55"/>
      <c r="C181" s="56"/>
      <c r="D181" s="57"/>
      <c r="E181" s="58"/>
      <c r="F181" s="39"/>
      <c r="G181" s="40"/>
      <c r="H181" s="41"/>
      <c r="I181" s="43"/>
      <c r="J181" s="43"/>
      <c r="K181" s="43"/>
      <c r="L181" s="43"/>
      <c r="M181" s="43"/>
      <c r="N181" s="43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</row>
    <row r="182" s="44" customFormat="true" ht="16.5" hidden="false" customHeight="false" outlineLevel="0" collapsed="false">
      <c r="A182" s="35" t="n">
        <v>171</v>
      </c>
      <c r="B182" s="55"/>
      <c r="C182" s="56"/>
      <c r="D182" s="57"/>
      <c r="E182" s="58"/>
      <c r="F182" s="39"/>
      <c r="G182" s="40"/>
      <c r="H182" s="41"/>
      <c r="I182" s="43"/>
      <c r="J182" s="43"/>
      <c r="K182" s="43"/>
      <c r="L182" s="43"/>
      <c r="M182" s="43"/>
      <c r="N182" s="43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</row>
    <row r="183" s="44" customFormat="true" ht="16.5" hidden="false" customHeight="false" outlineLevel="0" collapsed="false">
      <c r="A183" s="35" t="n">
        <v>172</v>
      </c>
      <c r="B183" s="55"/>
      <c r="C183" s="56"/>
      <c r="D183" s="57"/>
      <c r="E183" s="58"/>
      <c r="F183" s="39"/>
      <c r="G183" s="40"/>
      <c r="H183" s="41"/>
      <c r="I183" s="43"/>
      <c r="J183" s="43"/>
      <c r="K183" s="43"/>
      <c r="L183" s="43"/>
      <c r="M183" s="43"/>
      <c r="N183" s="43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</row>
    <row r="184" s="44" customFormat="true" ht="16.5" hidden="false" customHeight="false" outlineLevel="0" collapsed="false">
      <c r="A184" s="35" t="n">
        <v>173</v>
      </c>
      <c r="B184" s="55"/>
      <c r="C184" s="56"/>
      <c r="D184" s="57"/>
      <c r="E184" s="58"/>
      <c r="F184" s="39"/>
      <c r="G184" s="40"/>
      <c r="H184" s="41"/>
      <c r="I184" s="43"/>
      <c r="J184" s="43"/>
      <c r="K184" s="43"/>
      <c r="L184" s="43"/>
      <c r="M184" s="43"/>
      <c r="N184" s="43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</row>
    <row r="185" s="44" customFormat="true" ht="16.5" hidden="false" customHeight="false" outlineLevel="0" collapsed="false">
      <c r="A185" s="35" t="n">
        <v>174</v>
      </c>
      <c r="B185" s="55"/>
      <c r="C185" s="56"/>
      <c r="D185" s="57"/>
      <c r="E185" s="58"/>
      <c r="F185" s="39"/>
      <c r="G185" s="40"/>
      <c r="H185" s="41"/>
      <c r="I185" s="43"/>
      <c r="J185" s="43"/>
      <c r="K185" s="43"/>
      <c r="L185" s="43"/>
      <c r="M185" s="43"/>
      <c r="N185" s="43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</row>
    <row r="186" s="44" customFormat="true" ht="16.5" hidden="false" customHeight="false" outlineLevel="0" collapsed="false">
      <c r="A186" s="35" t="n">
        <v>175</v>
      </c>
      <c r="B186" s="55"/>
      <c r="C186" s="56"/>
      <c r="D186" s="57"/>
      <c r="E186" s="58"/>
      <c r="F186" s="39"/>
      <c r="G186" s="40"/>
      <c r="H186" s="41"/>
      <c r="I186" s="43"/>
      <c r="J186" s="43"/>
      <c r="K186" s="43"/>
      <c r="L186" s="43"/>
      <c r="M186" s="43"/>
      <c r="N186" s="43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</row>
    <row r="187" s="44" customFormat="true" ht="16.5" hidden="false" customHeight="false" outlineLevel="0" collapsed="false">
      <c r="A187" s="35" t="n">
        <v>176</v>
      </c>
      <c r="B187" s="55"/>
      <c r="C187" s="56"/>
      <c r="D187" s="57"/>
      <c r="E187" s="58"/>
      <c r="F187" s="39"/>
      <c r="G187" s="40"/>
      <c r="H187" s="41"/>
      <c r="I187" s="43"/>
      <c r="J187" s="43"/>
      <c r="K187" s="43"/>
      <c r="L187" s="43"/>
      <c r="M187" s="43"/>
      <c r="N187" s="43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</row>
    <row r="188" s="44" customFormat="true" ht="16.5" hidden="false" customHeight="false" outlineLevel="0" collapsed="false">
      <c r="A188" s="35" t="n">
        <v>177</v>
      </c>
      <c r="B188" s="55"/>
      <c r="C188" s="56"/>
      <c r="D188" s="57"/>
      <c r="E188" s="58"/>
      <c r="F188" s="39"/>
      <c r="G188" s="40"/>
      <c r="H188" s="41"/>
      <c r="I188" s="43"/>
      <c r="J188" s="43"/>
      <c r="K188" s="43"/>
      <c r="L188" s="43"/>
      <c r="M188" s="43"/>
      <c r="N188" s="43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</row>
    <row r="189" s="44" customFormat="true" ht="16.5" hidden="false" customHeight="false" outlineLevel="0" collapsed="false">
      <c r="A189" s="35" t="n">
        <v>178</v>
      </c>
      <c r="B189" s="55"/>
      <c r="C189" s="56"/>
      <c r="D189" s="57"/>
      <c r="E189" s="58"/>
      <c r="F189" s="39"/>
      <c r="G189" s="40"/>
      <c r="H189" s="41"/>
      <c r="I189" s="43"/>
      <c r="J189" s="43"/>
      <c r="K189" s="43"/>
      <c r="L189" s="43"/>
      <c r="M189" s="43"/>
      <c r="N189" s="43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</row>
    <row r="190" s="44" customFormat="true" ht="16.5" hidden="false" customHeight="false" outlineLevel="0" collapsed="false">
      <c r="A190" s="35" t="n">
        <v>179</v>
      </c>
      <c r="B190" s="55"/>
      <c r="C190" s="56"/>
      <c r="D190" s="57"/>
      <c r="E190" s="58"/>
      <c r="F190" s="39"/>
      <c r="G190" s="40"/>
      <c r="H190" s="41"/>
      <c r="I190" s="43"/>
      <c r="J190" s="43"/>
      <c r="K190" s="43"/>
      <c r="L190" s="43"/>
      <c r="M190" s="43"/>
      <c r="N190" s="43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</row>
    <row r="191" s="44" customFormat="true" ht="16.5" hidden="false" customHeight="false" outlineLevel="0" collapsed="false">
      <c r="A191" s="35" t="n">
        <v>180</v>
      </c>
      <c r="B191" s="55"/>
      <c r="C191" s="56"/>
      <c r="D191" s="57"/>
      <c r="E191" s="58"/>
      <c r="F191" s="39"/>
      <c r="G191" s="40"/>
      <c r="H191" s="41"/>
      <c r="I191" s="43"/>
      <c r="J191" s="43"/>
      <c r="K191" s="43"/>
      <c r="L191" s="43"/>
      <c r="M191" s="43"/>
      <c r="N191" s="43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</row>
    <row r="192" s="44" customFormat="true" ht="16.5" hidden="false" customHeight="false" outlineLevel="0" collapsed="false">
      <c r="A192" s="35" t="n">
        <v>181</v>
      </c>
      <c r="B192" s="55"/>
      <c r="C192" s="56"/>
      <c r="D192" s="57"/>
      <c r="E192" s="58"/>
      <c r="F192" s="39"/>
      <c r="G192" s="40"/>
      <c r="H192" s="41"/>
      <c r="I192" s="43"/>
      <c r="J192" s="43"/>
      <c r="K192" s="43"/>
      <c r="L192" s="43"/>
      <c r="M192" s="43"/>
      <c r="N192" s="43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</row>
    <row r="193" s="44" customFormat="true" ht="16.5" hidden="false" customHeight="false" outlineLevel="0" collapsed="false">
      <c r="A193" s="35" t="n">
        <v>182</v>
      </c>
      <c r="B193" s="55"/>
      <c r="C193" s="56"/>
      <c r="D193" s="57"/>
      <c r="E193" s="58"/>
      <c r="F193" s="39"/>
      <c r="G193" s="40"/>
      <c r="H193" s="41"/>
      <c r="I193" s="43"/>
      <c r="J193" s="43"/>
      <c r="K193" s="43"/>
      <c r="L193" s="43"/>
      <c r="M193" s="43"/>
      <c r="N193" s="43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</row>
    <row r="194" s="44" customFormat="true" ht="16.5" hidden="false" customHeight="false" outlineLevel="0" collapsed="false">
      <c r="A194" s="35" t="n">
        <v>183</v>
      </c>
      <c r="B194" s="55"/>
      <c r="C194" s="56"/>
      <c r="D194" s="57"/>
      <c r="E194" s="58"/>
      <c r="F194" s="39"/>
      <c r="G194" s="40"/>
      <c r="H194" s="41"/>
      <c r="I194" s="43"/>
      <c r="J194" s="43"/>
      <c r="K194" s="43"/>
      <c r="L194" s="43"/>
      <c r="M194" s="43"/>
      <c r="N194" s="43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</row>
    <row r="195" s="44" customFormat="true" ht="16.5" hidden="false" customHeight="false" outlineLevel="0" collapsed="false">
      <c r="A195" s="35" t="n">
        <v>184</v>
      </c>
      <c r="B195" s="55"/>
      <c r="C195" s="56"/>
      <c r="D195" s="57"/>
      <c r="E195" s="58"/>
      <c r="F195" s="39"/>
      <c r="G195" s="40"/>
      <c r="H195" s="41"/>
      <c r="I195" s="43"/>
      <c r="J195" s="43"/>
      <c r="K195" s="43"/>
      <c r="L195" s="43"/>
      <c r="M195" s="43"/>
      <c r="N195" s="43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</row>
    <row r="196" s="44" customFormat="true" ht="16.5" hidden="false" customHeight="false" outlineLevel="0" collapsed="false">
      <c r="A196" s="35" t="n">
        <v>185</v>
      </c>
      <c r="B196" s="55"/>
      <c r="C196" s="56"/>
      <c r="D196" s="57"/>
      <c r="E196" s="58"/>
      <c r="F196" s="39"/>
      <c r="G196" s="40"/>
      <c r="H196" s="41"/>
      <c r="I196" s="43"/>
      <c r="J196" s="43"/>
      <c r="K196" s="43"/>
      <c r="L196" s="43"/>
      <c r="M196" s="43"/>
      <c r="N196" s="43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</row>
    <row r="197" s="44" customFormat="true" ht="16.5" hidden="false" customHeight="false" outlineLevel="0" collapsed="false">
      <c r="A197" s="35" t="n">
        <v>186</v>
      </c>
      <c r="B197" s="55"/>
      <c r="C197" s="56"/>
      <c r="D197" s="57"/>
      <c r="E197" s="58"/>
      <c r="F197" s="39"/>
      <c r="G197" s="40"/>
      <c r="H197" s="41"/>
      <c r="I197" s="43"/>
      <c r="J197" s="43"/>
      <c r="K197" s="43"/>
      <c r="L197" s="43"/>
      <c r="M197" s="43"/>
      <c r="N197" s="43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</row>
    <row r="198" s="44" customFormat="true" ht="16.5" hidden="false" customHeight="false" outlineLevel="0" collapsed="false">
      <c r="A198" s="35" t="n">
        <v>187</v>
      </c>
      <c r="B198" s="55"/>
      <c r="C198" s="56"/>
      <c r="D198" s="57"/>
      <c r="E198" s="58"/>
      <c r="F198" s="39"/>
      <c r="G198" s="40"/>
      <c r="H198" s="41"/>
      <c r="I198" s="43"/>
      <c r="J198" s="43"/>
      <c r="K198" s="43"/>
      <c r="L198" s="43"/>
      <c r="M198" s="43"/>
      <c r="N198" s="43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</row>
    <row r="199" s="44" customFormat="true" ht="16.5" hidden="false" customHeight="false" outlineLevel="0" collapsed="false">
      <c r="A199" s="35" t="n">
        <v>188</v>
      </c>
      <c r="B199" s="55"/>
      <c r="C199" s="56"/>
      <c r="D199" s="57"/>
      <c r="E199" s="58"/>
      <c r="F199" s="39"/>
      <c r="G199" s="40"/>
      <c r="H199" s="41"/>
      <c r="I199" s="43"/>
      <c r="J199" s="43"/>
      <c r="K199" s="43"/>
      <c r="L199" s="43"/>
      <c r="M199" s="43"/>
      <c r="N199" s="43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</row>
    <row r="200" s="44" customFormat="true" ht="16.5" hidden="false" customHeight="false" outlineLevel="0" collapsed="false">
      <c r="A200" s="35" t="n">
        <v>189</v>
      </c>
      <c r="B200" s="55"/>
      <c r="C200" s="56"/>
      <c r="D200" s="57"/>
      <c r="E200" s="58"/>
      <c r="F200" s="39"/>
      <c r="G200" s="40"/>
      <c r="H200" s="41"/>
      <c r="I200" s="43"/>
      <c r="J200" s="43"/>
      <c r="K200" s="43"/>
      <c r="L200" s="43"/>
      <c r="M200" s="43"/>
      <c r="N200" s="43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</row>
    <row r="201" s="44" customFormat="true" ht="16.5" hidden="false" customHeight="false" outlineLevel="0" collapsed="false">
      <c r="A201" s="35" t="n">
        <v>190</v>
      </c>
      <c r="B201" s="55"/>
      <c r="C201" s="56"/>
      <c r="D201" s="57"/>
      <c r="E201" s="58"/>
      <c r="F201" s="39"/>
      <c r="G201" s="40"/>
      <c r="H201" s="41"/>
      <c r="I201" s="43"/>
      <c r="J201" s="43"/>
      <c r="K201" s="43"/>
      <c r="L201" s="43"/>
      <c r="M201" s="43"/>
      <c r="N201" s="43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</row>
    <row r="202" s="44" customFormat="true" ht="16.5" hidden="false" customHeight="false" outlineLevel="0" collapsed="false">
      <c r="A202" s="35" t="n">
        <v>191</v>
      </c>
      <c r="B202" s="55"/>
      <c r="C202" s="56"/>
      <c r="D202" s="57"/>
      <c r="E202" s="58"/>
      <c r="F202" s="39"/>
      <c r="G202" s="40"/>
      <c r="H202" s="41"/>
      <c r="I202" s="43"/>
      <c r="J202" s="43"/>
      <c r="K202" s="43"/>
      <c r="L202" s="43"/>
      <c r="M202" s="43"/>
      <c r="N202" s="43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</row>
    <row r="203" s="44" customFormat="true" ht="16.5" hidden="false" customHeight="false" outlineLevel="0" collapsed="false">
      <c r="A203" s="35" t="n">
        <v>192</v>
      </c>
      <c r="B203" s="55"/>
      <c r="C203" s="56"/>
      <c r="D203" s="57"/>
      <c r="E203" s="58"/>
      <c r="F203" s="39"/>
      <c r="G203" s="40"/>
      <c r="H203" s="41"/>
      <c r="I203" s="43"/>
      <c r="J203" s="43"/>
      <c r="K203" s="43"/>
      <c r="L203" s="43"/>
      <c r="M203" s="43"/>
      <c r="N203" s="43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</row>
    <row r="204" s="44" customFormat="true" ht="16.5" hidden="false" customHeight="false" outlineLevel="0" collapsed="false">
      <c r="A204" s="35" t="n">
        <v>193</v>
      </c>
      <c r="B204" s="55"/>
      <c r="C204" s="56"/>
      <c r="D204" s="57"/>
      <c r="E204" s="58"/>
      <c r="F204" s="39"/>
      <c r="G204" s="40"/>
      <c r="H204" s="41"/>
      <c r="I204" s="43"/>
      <c r="J204" s="43"/>
      <c r="K204" s="43"/>
      <c r="L204" s="43"/>
      <c r="M204" s="43"/>
      <c r="N204" s="43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</row>
    <row r="205" s="44" customFormat="true" ht="16.5" hidden="false" customHeight="false" outlineLevel="0" collapsed="false">
      <c r="A205" s="35" t="n">
        <v>194</v>
      </c>
      <c r="B205" s="55"/>
      <c r="C205" s="56"/>
      <c r="D205" s="57"/>
      <c r="E205" s="58"/>
      <c r="F205" s="39"/>
      <c r="G205" s="40"/>
      <c r="H205" s="41"/>
      <c r="I205" s="43"/>
      <c r="J205" s="43"/>
      <c r="K205" s="43"/>
      <c r="L205" s="43"/>
      <c r="M205" s="43"/>
      <c r="N205" s="43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</row>
    <row r="206" s="44" customFormat="true" ht="16.5" hidden="false" customHeight="false" outlineLevel="0" collapsed="false">
      <c r="A206" s="35" t="n">
        <v>195</v>
      </c>
      <c r="B206" s="55"/>
      <c r="C206" s="56"/>
      <c r="D206" s="57"/>
      <c r="E206" s="58"/>
      <c r="F206" s="39"/>
      <c r="G206" s="40"/>
      <c r="H206" s="41"/>
      <c r="I206" s="43"/>
      <c r="J206" s="43"/>
      <c r="K206" s="43"/>
      <c r="L206" s="43"/>
      <c r="M206" s="43"/>
      <c r="N206" s="43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</row>
    <row r="207" s="44" customFormat="true" ht="16.5" hidden="false" customHeight="false" outlineLevel="0" collapsed="false">
      <c r="A207" s="35" t="n">
        <v>196</v>
      </c>
      <c r="B207" s="55"/>
      <c r="C207" s="56"/>
      <c r="D207" s="57"/>
      <c r="E207" s="58"/>
      <c r="F207" s="39"/>
      <c r="G207" s="40"/>
      <c r="H207" s="41"/>
      <c r="I207" s="43"/>
      <c r="J207" s="43"/>
      <c r="K207" s="43"/>
      <c r="L207" s="43"/>
      <c r="M207" s="43"/>
      <c r="N207" s="43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</row>
    <row r="208" s="44" customFormat="true" ht="16.5" hidden="false" customHeight="false" outlineLevel="0" collapsed="false">
      <c r="A208" s="35" t="n">
        <v>197</v>
      </c>
      <c r="B208" s="55"/>
      <c r="C208" s="56"/>
      <c r="D208" s="57"/>
      <c r="E208" s="58"/>
      <c r="F208" s="39"/>
      <c r="G208" s="40"/>
      <c r="H208" s="41"/>
      <c r="I208" s="43"/>
      <c r="J208" s="43"/>
      <c r="K208" s="43"/>
      <c r="L208" s="43"/>
      <c r="M208" s="43"/>
      <c r="N208" s="43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</row>
    <row r="209" s="44" customFormat="true" ht="16.5" hidden="false" customHeight="false" outlineLevel="0" collapsed="false">
      <c r="A209" s="35" t="n">
        <v>198</v>
      </c>
      <c r="B209" s="55"/>
      <c r="C209" s="56"/>
      <c r="D209" s="57"/>
      <c r="E209" s="58"/>
      <c r="F209" s="39"/>
      <c r="G209" s="40"/>
      <c r="H209" s="41"/>
      <c r="I209" s="43"/>
      <c r="J209" s="43"/>
      <c r="K209" s="43"/>
      <c r="L209" s="43"/>
      <c r="M209" s="43"/>
      <c r="N209" s="43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</row>
    <row r="210" s="44" customFormat="true" ht="16.5" hidden="false" customHeight="false" outlineLevel="0" collapsed="false">
      <c r="A210" s="35" t="n">
        <v>199</v>
      </c>
      <c r="B210" s="55"/>
      <c r="C210" s="56"/>
      <c r="D210" s="57"/>
      <c r="E210" s="58"/>
      <c r="F210" s="39"/>
      <c r="G210" s="40"/>
      <c r="H210" s="41"/>
      <c r="I210" s="43"/>
      <c r="J210" s="43"/>
      <c r="K210" s="43"/>
      <c r="L210" s="43"/>
      <c r="M210" s="43"/>
      <c r="N210" s="43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</row>
    <row r="211" s="44" customFormat="true" ht="16.5" hidden="false" customHeight="false" outlineLevel="0" collapsed="false">
      <c r="A211" s="35" t="n">
        <v>200</v>
      </c>
      <c r="B211" s="55"/>
      <c r="C211" s="56"/>
      <c r="D211" s="57"/>
      <c r="E211" s="58"/>
      <c r="F211" s="39"/>
      <c r="G211" s="40"/>
      <c r="H211" s="41"/>
      <c r="I211" s="43"/>
      <c r="J211" s="43"/>
      <c r="K211" s="43"/>
      <c r="L211" s="43"/>
      <c r="M211" s="43"/>
      <c r="N211" s="43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</row>
    <row r="212" s="44" customFormat="true" ht="16.5" hidden="false" customHeight="false" outlineLevel="0" collapsed="false">
      <c r="A212" s="35" t="n">
        <v>201</v>
      </c>
      <c r="B212" s="55"/>
      <c r="C212" s="56"/>
      <c r="D212" s="57"/>
      <c r="E212" s="58"/>
      <c r="F212" s="39"/>
      <c r="G212" s="40"/>
      <c r="H212" s="41"/>
      <c r="I212" s="43"/>
      <c r="J212" s="43"/>
      <c r="K212" s="43"/>
      <c r="L212" s="43"/>
      <c r="M212" s="43"/>
      <c r="N212" s="43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</row>
    <row r="213" s="44" customFormat="true" ht="16.5" hidden="false" customHeight="false" outlineLevel="0" collapsed="false">
      <c r="A213" s="35" t="n">
        <v>202</v>
      </c>
      <c r="B213" s="55"/>
      <c r="C213" s="56"/>
      <c r="D213" s="57"/>
      <c r="E213" s="58"/>
      <c r="F213" s="39"/>
      <c r="G213" s="40"/>
      <c r="H213" s="41"/>
      <c r="I213" s="43"/>
      <c r="J213" s="43"/>
      <c r="K213" s="43"/>
      <c r="L213" s="43"/>
      <c r="M213" s="43"/>
      <c r="N213" s="43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</row>
    <row r="214" s="44" customFormat="true" ht="16.5" hidden="false" customHeight="false" outlineLevel="0" collapsed="false">
      <c r="A214" s="35" t="n">
        <v>203</v>
      </c>
      <c r="B214" s="55"/>
      <c r="C214" s="56"/>
      <c r="D214" s="57"/>
      <c r="E214" s="58"/>
      <c r="F214" s="39"/>
      <c r="G214" s="40"/>
      <c r="H214" s="41"/>
      <c r="I214" s="43"/>
      <c r="J214" s="43"/>
      <c r="K214" s="43"/>
      <c r="L214" s="43"/>
      <c r="M214" s="43"/>
      <c r="N214" s="43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</row>
    <row r="215" s="44" customFormat="true" ht="16.5" hidden="false" customHeight="false" outlineLevel="0" collapsed="false">
      <c r="A215" s="35" t="n">
        <v>204</v>
      </c>
      <c r="B215" s="55"/>
      <c r="C215" s="56"/>
      <c r="D215" s="57"/>
      <c r="E215" s="58"/>
      <c r="F215" s="39"/>
      <c r="G215" s="40"/>
      <c r="H215" s="41"/>
      <c r="I215" s="43"/>
      <c r="J215" s="43"/>
      <c r="K215" s="43"/>
      <c r="L215" s="43"/>
      <c r="M215" s="43"/>
      <c r="N215" s="43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</row>
    <row r="216" s="44" customFormat="true" ht="16.5" hidden="false" customHeight="false" outlineLevel="0" collapsed="false">
      <c r="A216" s="35" t="n">
        <v>205</v>
      </c>
      <c r="B216" s="55"/>
      <c r="C216" s="56"/>
      <c r="D216" s="57"/>
      <c r="E216" s="58"/>
      <c r="F216" s="39"/>
      <c r="G216" s="40"/>
      <c r="H216" s="41"/>
      <c r="I216" s="43"/>
      <c r="J216" s="43"/>
      <c r="K216" s="43"/>
      <c r="L216" s="43"/>
      <c r="M216" s="43"/>
      <c r="N216" s="43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</row>
    <row r="217" s="44" customFormat="true" ht="16.5" hidden="false" customHeight="false" outlineLevel="0" collapsed="false">
      <c r="A217" s="35" t="n">
        <v>206</v>
      </c>
      <c r="B217" s="55"/>
      <c r="C217" s="56"/>
      <c r="D217" s="57"/>
      <c r="E217" s="58"/>
      <c r="F217" s="39"/>
      <c r="G217" s="40"/>
      <c r="H217" s="41"/>
      <c r="I217" s="43"/>
      <c r="J217" s="43"/>
      <c r="K217" s="43"/>
      <c r="L217" s="43"/>
      <c r="M217" s="43"/>
      <c r="N217" s="43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</row>
    <row r="218" s="44" customFormat="true" ht="16.5" hidden="false" customHeight="false" outlineLevel="0" collapsed="false">
      <c r="A218" s="35" t="n">
        <v>207</v>
      </c>
      <c r="B218" s="55"/>
      <c r="C218" s="56"/>
      <c r="D218" s="57"/>
      <c r="E218" s="58"/>
      <c r="F218" s="39"/>
      <c r="G218" s="40"/>
      <c r="H218" s="41"/>
      <c r="I218" s="43"/>
      <c r="J218" s="43"/>
      <c r="K218" s="43"/>
      <c r="L218" s="43"/>
      <c r="M218" s="43"/>
      <c r="N218" s="43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</row>
    <row r="219" s="44" customFormat="true" ht="16.5" hidden="false" customHeight="false" outlineLevel="0" collapsed="false">
      <c r="A219" s="35" t="n">
        <v>208</v>
      </c>
      <c r="B219" s="55"/>
      <c r="C219" s="56"/>
      <c r="D219" s="57"/>
      <c r="E219" s="58"/>
      <c r="F219" s="39"/>
      <c r="G219" s="40"/>
      <c r="H219" s="41"/>
      <c r="I219" s="43"/>
      <c r="J219" s="43"/>
      <c r="K219" s="43"/>
      <c r="L219" s="43"/>
      <c r="M219" s="43"/>
      <c r="N219" s="43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</row>
    <row r="220" s="44" customFormat="true" ht="16.5" hidden="false" customHeight="false" outlineLevel="0" collapsed="false">
      <c r="A220" s="35" t="n">
        <v>209</v>
      </c>
      <c r="B220" s="55"/>
      <c r="C220" s="56"/>
      <c r="D220" s="57"/>
      <c r="E220" s="58"/>
      <c r="F220" s="39"/>
      <c r="G220" s="40"/>
      <c r="H220" s="41"/>
      <c r="I220" s="43"/>
      <c r="J220" s="43"/>
      <c r="K220" s="43"/>
      <c r="L220" s="43"/>
      <c r="M220" s="43"/>
      <c r="N220" s="43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</row>
    <row r="221" s="44" customFormat="true" ht="16.5" hidden="false" customHeight="false" outlineLevel="0" collapsed="false">
      <c r="A221" s="35" t="n">
        <v>210</v>
      </c>
      <c r="B221" s="55"/>
      <c r="C221" s="56"/>
      <c r="D221" s="57"/>
      <c r="E221" s="58"/>
      <c r="F221" s="39"/>
      <c r="G221" s="40"/>
      <c r="H221" s="41"/>
      <c r="I221" s="43"/>
      <c r="J221" s="43"/>
      <c r="K221" s="43"/>
      <c r="L221" s="43"/>
      <c r="M221" s="43"/>
      <c r="N221" s="43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</row>
    <row r="222" s="44" customFormat="true" ht="16.5" hidden="false" customHeight="false" outlineLevel="0" collapsed="false">
      <c r="A222" s="35" t="n">
        <v>211</v>
      </c>
      <c r="B222" s="55"/>
      <c r="C222" s="56"/>
      <c r="D222" s="57"/>
      <c r="E222" s="58"/>
      <c r="F222" s="39"/>
      <c r="G222" s="40"/>
      <c r="H222" s="41"/>
      <c r="I222" s="43"/>
      <c r="J222" s="43"/>
      <c r="K222" s="43"/>
      <c r="L222" s="43"/>
      <c r="M222" s="43"/>
      <c r="N222" s="43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</row>
    <row r="223" s="44" customFormat="true" ht="16.5" hidden="false" customHeight="false" outlineLevel="0" collapsed="false">
      <c r="A223" s="35" t="n">
        <v>212</v>
      </c>
      <c r="B223" s="55"/>
      <c r="C223" s="56"/>
      <c r="D223" s="57"/>
      <c r="E223" s="58"/>
      <c r="F223" s="39"/>
      <c r="G223" s="40"/>
      <c r="H223" s="41"/>
      <c r="I223" s="43"/>
      <c r="J223" s="43"/>
      <c r="K223" s="43"/>
      <c r="L223" s="43"/>
      <c r="M223" s="43"/>
      <c r="N223" s="43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</row>
    <row r="224" s="44" customFormat="true" ht="16.5" hidden="false" customHeight="false" outlineLevel="0" collapsed="false">
      <c r="A224" s="35" t="n">
        <v>213</v>
      </c>
      <c r="B224" s="55"/>
      <c r="C224" s="56"/>
      <c r="D224" s="57"/>
      <c r="E224" s="58"/>
      <c r="F224" s="39"/>
      <c r="G224" s="40"/>
      <c r="H224" s="41"/>
      <c r="I224" s="43"/>
      <c r="J224" s="43"/>
      <c r="K224" s="43"/>
      <c r="L224" s="43"/>
      <c r="M224" s="43"/>
      <c r="N224" s="43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</row>
    <row r="225" s="44" customFormat="true" ht="16.5" hidden="false" customHeight="false" outlineLevel="0" collapsed="false">
      <c r="A225" s="35" t="n">
        <v>214</v>
      </c>
      <c r="B225" s="55"/>
      <c r="C225" s="56"/>
      <c r="D225" s="57"/>
      <c r="E225" s="58"/>
      <c r="F225" s="39"/>
      <c r="G225" s="40"/>
      <c r="H225" s="41"/>
      <c r="I225" s="43"/>
      <c r="J225" s="43"/>
      <c r="K225" s="43"/>
      <c r="L225" s="43"/>
      <c r="M225" s="43"/>
      <c r="N225" s="43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</row>
    <row r="226" s="44" customFormat="true" ht="16.5" hidden="false" customHeight="false" outlineLevel="0" collapsed="false">
      <c r="A226" s="35" t="n">
        <v>215</v>
      </c>
      <c r="B226" s="55"/>
      <c r="C226" s="56"/>
      <c r="D226" s="57"/>
      <c r="E226" s="58"/>
      <c r="F226" s="39"/>
      <c r="G226" s="40"/>
      <c r="H226" s="41"/>
      <c r="I226" s="43"/>
      <c r="J226" s="43"/>
      <c r="K226" s="43"/>
      <c r="L226" s="43"/>
      <c r="M226" s="43"/>
      <c r="N226" s="43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</row>
    <row r="227" s="44" customFormat="true" ht="16.5" hidden="false" customHeight="false" outlineLevel="0" collapsed="false">
      <c r="A227" s="35" t="n">
        <v>216</v>
      </c>
      <c r="B227" s="55"/>
      <c r="C227" s="56"/>
      <c r="D227" s="57"/>
      <c r="E227" s="58"/>
      <c r="F227" s="39"/>
      <c r="G227" s="40"/>
      <c r="H227" s="41"/>
      <c r="I227" s="43"/>
      <c r="J227" s="43"/>
      <c r="K227" s="43"/>
      <c r="L227" s="43"/>
      <c r="M227" s="43"/>
      <c r="N227" s="43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</row>
    <row r="228" s="44" customFormat="true" ht="16.5" hidden="false" customHeight="false" outlineLevel="0" collapsed="false">
      <c r="A228" s="35" t="n">
        <v>217</v>
      </c>
      <c r="B228" s="55"/>
      <c r="C228" s="56"/>
      <c r="D228" s="57"/>
      <c r="E228" s="58"/>
      <c r="F228" s="39"/>
      <c r="G228" s="40"/>
      <c r="H228" s="41"/>
      <c r="I228" s="43"/>
      <c r="J228" s="43"/>
      <c r="K228" s="43"/>
      <c r="L228" s="43"/>
      <c r="M228" s="43"/>
      <c r="N228" s="43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</row>
    <row r="229" s="44" customFormat="true" ht="16.5" hidden="false" customHeight="false" outlineLevel="0" collapsed="false">
      <c r="A229" s="35" t="n">
        <v>218</v>
      </c>
      <c r="B229" s="55"/>
      <c r="C229" s="56"/>
      <c r="D229" s="57"/>
      <c r="E229" s="58"/>
      <c r="F229" s="39"/>
      <c r="G229" s="40"/>
      <c r="H229" s="41"/>
      <c r="I229" s="43"/>
      <c r="J229" s="43"/>
      <c r="K229" s="43"/>
      <c r="L229" s="43"/>
      <c r="M229" s="43"/>
      <c r="N229" s="43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</row>
    <row r="230" s="44" customFormat="true" ht="16.5" hidden="false" customHeight="false" outlineLevel="0" collapsed="false">
      <c r="A230" s="35" t="n">
        <v>219</v>
      </c>
      <c r="B230" s="55"/>
      <c r="C230" s="56"/>
      <c r="D230" s="57"/>
      <c r="E230" s="58"/>
      <c r="F230" s="39"/>
      <c r="G230" s="40"/>
      <c r="H230" s="41"/>
      <c r="I230" s="43"/>
      <c r="J230" s="43"/>
      <c r="K230" s="43"/>
      <c r="L230" s="43"/>
      <c r="M230" s="43"/>
      <c r="N230" s="43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</row>
    <row r="231" s="44" customFormat="true" ht="16.5" hidden="false" customHeight="false" outlineLevel="0" collapsed="false">
      <c r="A231" s="59" t="n">
        <v>220</v>
      </c>
      <c r="B231" s="60"/>
      <c r="C231" s="61"/>
      <c r="D231" s="62"/>
      <c r="E231" s="63"/>
      <c r="F231" s="64"/>
      <c r="G231" s="65"/>
      <c r="H231" s="66"/>
      <c r="I231" s="67"/>
      <c r="J231" s="43"/>
      <c r="K231" s="43"/>
      <c r="L231" s="43"/>
      <c r="M231" s="43"/>
      <c r="N231" s="43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</row>
    <row r="232" s="44" customFormat="true" ht="16.5" hidden="false" customHeight="false" outlineLevel="0" collapsed="false">
      <c r="A232" s="17"/>
      <c r="B232" s="17"/>
      <c r="C232" s="18"/>
      <c r="D232" s="18"/>
      <c r="E232" s="19"/>
      <c r="F232" s="20"/>
      <c r="G232" s="19"/>
      <c r="H232" s="19"/>
      <c r="I232" s="19"/>
      <c r="J232" s="19"/>
      <c r="K232" s="20"/>
      <c r="L232" s="22"/>
      <c r="M232" s="22"/>
      <c r="N232" s="17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</row>
    <row r="233" s="44" customFormat="true" ht="16.5" hidden="false" customHeight="false" outlineLevel="0" collapsed="false">
      <c r="A233" s="17"/>
      <c r="B233" s="17"/>
      <c r="C233" s="18"/>
      <c r="D233" s="18"/>
      <c r="E233" s="19"/>
      <c r="F233" s="20"/>
      <c r="G233" s="19"/>
      <c r="H233" s="19"/>
      <c r="I233" s="19"/>
      <c r="J233" s="19"/>
      <c r="K233" s="20"/>
      <c r="L233" s="22"/>
      <c r="M233" s="22"/>
      <c r="N233" s="17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</row>
    <row r="234" s="44" customFormat="true" ht="16.5" hidden="false" customHeight="false" outlineLevel="0" collapsed="false">
      <c r="A234" s="17"/>
      <c r="B234" s="17"/>
      <c r="C234" s="18"/>
      <c r="D234" s="18"/>
      <c r="E234" s="19"/>
      <c r="F234" s="20"/>
      <c r="G234" s="19"/>
      <c r="H234" s="19"/>
      <c r="I234" s="19"/>
      <c r="J234" s="19"/>
      <c r="K234" s="20"/>
      <c r="L234" s="22"/>
      <c r="M234" s="22"/>
      <c r="N234" s="17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</row>
    <row r="235" s="44" customFormat="true" ht="16.5" hidden="false" customHeight="false" outlineLevel="0" collapsed="false">
      <c r="A235" s="17"/>
      <c r="B235" s="17"/>
      <c r="C235" s="18"/>
      <c r="D235" s="18"/>
      <c r="E235" s="19"/>
      <c r="F235" s="20"/>
      <c r="G235" s="19"/>
      <c r="H235" s="19"/>
      <c r="I235" s="19"/>
      <c r="J235" s="19"/>
      <c r="K235" s="20"/>
      <c r="L235" s="22"/>
      <c r="M235" s="22"/>
      <c r="N235" s="17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</row>
    <row r="236" s="44" customFormat="true" ht="16.5" hidden="false" customHeight="false" outlineLevel="0" collapsed="false">
      <c r="A236" s="17"/>
      <c r="B236" s="17"/>
      <c r="C236" s="18"/>
      <c r="D236" s="18"/>
      <c r="E236" s="19"/>
      <c r="F236" s="20"/>
      <c r="G236" s="19"/>
      <c r="H236" s="19"/>
      <c r="I236" s="19"/>
      <c r="J236" s="19"/>
      <c r="K236" s="20"/>
      <c r="L236" s="22"/>
      <c r="M236" s="22"/>
      <c r="N236" s="17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</row>
    <row r="237" s="44" customFormat="true" ht="16.5" hidden="false" customHeight="false" outlineLevel="0" collapsed="false">
      <c r="A237" s="17"/>
      <c r="B237" s="17"/>
      <c r="C237" s="18"/>
      <c r="D237" s="18"/>
      <c r="E237" s="19"/>
      <c r="F237" s="20"/>
      <c r="G237" s="19"/>
      <c r="H237" s="19"/>
      <c r="I237" s="19"/>
      <c r="J237" s="19"/>
      <c r="K237" s="20"/>
      <c r="L237" s="22"/>
      <c r="M237" s="22"/>
      <c r="N237" s="17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</row>
    <row r="238" s="44" customFormat="true" ht="16.5" hidden="false" customHeight="false" outlineLevel="0" collapsed="false">
      <c r="A238" s="17"/>
      <c r="B238" s="17"/>
      <c r="C238" s="18"/>
      <c r="D238" s="18"/>
      <c r="E238" s="19"/>
      <c r="F238" s="20"/>
      <c r="G238" s="19"/>
      <c r="H238" s="19"/>
      <c r="I238" s="19"/>
      <c r="J238" s="19"/>
      <c r="K238" s="20"/>
      <c r="L238" s="22"/>
      <c r="M238" s="22"/>
      <c r="N238" s="17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</row>
    <row r="239" s="44" customFormat="true" ht="16.5" hidden="false" customHeight="false" outlineLevel="0" collapsed="false">
      <c r="A239" s="17"/>
      <c r="B239" s="68" t="s">
        <v>392</v>
      </c>
      <c r="C239" s="18"/>
      <c r="D239" s="18"/>
      <c r="E239" s="19"/>
      <c r="F239" s="20"/>
      <c r="G239" s="19"/>
      <c r="H239" s="19"/>
      <c r="I239" s="19"/>
      <c r="J239" s="19"/>
      <c r="K239" s="20"/>
      <c r="L239" s="22"/>
      <c r="M239" s="22"/>
      <c r="N239" s="17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</row>
    <row r="240" s="44" customFormat="true" ht="16.5" hidden="false" customHeight="false" outlineLevel="0" collapsed="false">
      <c r="A240" s="17"/>
      <c r="B240" s="17"/>
      <c r="C240" s="18"/>
      <c r="D240" s="18"/>
      <c r="E240" s="19"/>
      <c r="F240" s="20"/>
      <c r="G240" s="19"/>
      <c r="H240" s="19"/>
      <c r="I240" s="19"/>
      <c r="J240" s="19"/>
      <c r="K240" s="20"/>
      <c r="L240" s="22"/>
      <c r="M240" s="22"/>
      <c r="N240" s="17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</row>
    <row r="241" s="44" customFormat="true" ht="16.5" hidden="false" customHeight="false" outlineLevel="0" collapsed="false">
      <c r="A241" s="17"/>
      <c r="B241" s="69" t="s">
        <v>45</v>
      </c>
      <c r="C241" s="18"/>
      <c r="D241" s="18"/>
      <c r="E241" s="19"/>
      <c r="F241" s="20"/>
      <c r="G241" s="19"/>
      <c r="H241" s="19"/>
      <c r="I241" s="19"/>
      <c r="J241" s="19"/>
      <c r="K241" s="20"/>
      <c r="L241" s="22"/>
      <c r="M241" s="22"/>
      <c r="N241" s="17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</row>
    <row r="242" s="44" customFormat="true" ht="16.5" hidden="false" customHeight="false" outlineLevel="0" collapsed="false">
      <c r="A242" s="17"/>
      <c r="B242" s="69" t="s">
        <v>46</v>
      </c>
      <c r="C242" s="18"/>
      <c r="D242" s="18"/>
      <c r="E242" s="19"/>
      <c r="F242" s="20"/>
      <c r="G242" s="19"/>
      <c r="H242" s="19"/>
      <c r="I242" s="19"/>
      <c r="J242" s="19"/>
      <c r="K242" s="20"/>
      <c r="L242" s="22"/>
      <c r="M242" s="22"/>
      <c r="N242" s="17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</row>
    <row r="243" s="44" customFormat="true" ht="16.5" hidden="false" customHeight="false" outlineLevel="0" collapsed="false">
      <c r="A243" s="17"/>
      <c r="B243" s="69" t="s">
        <v>47</v>
      </c>
      <c r="C243" s="18"/>
      <c r="D243" s="18"/>
      <c r="E243" s="19"/>
      <c r="F243" s="20"/>
      <c r="G243" s="19"/>
      <c r="H243" s="19"/>
      <c r="I243" s="19"/>
      <c r="J243" s="19"/>
      <c r="K243" s="20"/>
      <c r="L243" s="22"/>
      <c r="M243" s="22"/>
      <c r="N243" s="17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</row>
    <row r="244" s="44" customFormat="true" ht="16.5" hidden="false" customHeight="false" outlineLevel="0" collapsed="false">
      <c r="A244" s="17"/>
      <c r="B244" s="69" t="s">
        <v>48</v>
      </c>
      <c r="C244" s="18"/>
      <c r="D244" s="18"/>
      <c r="E244" s="19"/>
      <c r="F244" s="20"/>
      <c r="G244" s="19"/>
      <c r="H244" s="19"/>
      <c r="I244" s="19"/>
      <c r="J244" s="19"/>
      <c r="K244" s="20"/>
      <c r="L244" s="22"/>
      <c r="M244" s="22"/>
      <c r="N244" s="17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</row>
    <row r="245" s="44" customFormat="true" ht="16.5" hidden="false" customHeight="false" outlineLevel="0" collapsed="false">
      <c r="A245" s="17"/>
      <c r="B245" s="69"/>
      <c r="C245" s="18"/>
      <c r="D245" s="18"/>
      <c r="E245" s="19"/>
      <c r="F245" s="20"/>
      <c r="G245" s="19"/>
      <c r="H245" s="19"/>
      <c r="I245" s="19"/>
      <c r="J245" s="19"/>
      <c r="K245" s="20"/>
      <c r="L245" s="22"/>
      <c r="M245" s="22"/>
      <c r="N245" s="17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</row>
    <row r="246" s="44" customFormat="true" ht="16.5" hidden="false" customHeight="false" outlineLevel="0" collapsed="false">
      <c r="A246" s="17"/>
      <c r="B246" s="69"/>
      <c r="C246" s="18"/>
      <c r="D246" s="18"/>
      <c r="E246" s="19"/>
      <c r="F246" s="20"/>
      <c r="G246" s="19"/>
      <c r="H246" s="19"/>
      <c r="I246" s="19"/>
      <c r="J246" s="19"/>
      <c r="K246" s="20"/>
      <c r="L246" s="22"/>
      <c r="M246" s="22"/>
      <c r="N246" s="17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</row>
    <row r="247" s="44" customFormat="true" ht="16.5" hidden="false" customHeight="false" outlineLevel="0" collapsed="false">
      <c r="A247" s="17"/>
      <c r="B247" s="69" t="s">
        <v>49</v>
      </c>
      <c r="C247" s="18"/>
      <c r="D247" s="18"/>
      <c r="E247" s="19"/>
      <c r="F247" s="20"/>
      <c r="G247" s="19"/>
      <c r="H247" s="19"/>
      <c r="I247" s="19"/>
      <c r="J247" s="19"/>
      <c r="K247" s="20"/>
      <c r="L247" s="22"/>
      <c r="M247" s="22"/>
      <c r="N247" s="17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</row>
    <row r="248" s="44" customFormat="true" ht="16.5" hidden="false" customHeight="false" outlineLevel="0" collapsed="false">
      <c r="A248" s="17"/>
      <c r="B248" s="69" t="s">
        <v>50</v>
      </c>
      <c r="C248" s="18"/>
      <c r="D248" s="18"/>
      <c r="E248" s="19"/>
      <c r="F248" s="20"/>
      <c r="G248" s="19"/>
      <c r="H248" s="19"/>
      <c r="I248" s="19"/>
      <c r="J248" s="19"/>
      <c r="K248" s="20"/>
      <c r="L248" s="22"/>
      <c r="M248" s="22"/>
      <c r="N248" s="17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</row>
    <row r="249" s="44" customFormat="true" ht="16.5" hidden="false" customHeight="false" outlineLevel="0" collapsed="false">
      <c r="A249" s="17"/>
      <c r="B249" s="69" t="s">
        <v>51</v>
      </c>
      <c r="C249" s="18"/>
      <c r="D249" s="18"/>
      <c r="E249" s="19"/>
      <c r="F249" s="20"/>
      <c r="G249" s="19"/>
      <c r="H249" s="19"/>
      <c r="I249" s="19"/>
      <c r="J249" s="19"/>
      <c r="K249" s="20"/>
      <c r="L249" s="22"/>
      <c r="M249" s="22"/>
      <c r="N249" s="17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</row>
    <row r="250" s="44" customFormat="true" ht="16.5" hidden="false" customHeight="false" outlineLevel="0" collapsed="false">
      <c r="A250" s="17"/>
      <c r="B250" s="69" t="s">
        <v>52</v>
      </c>
      <c r="C250" s="18"/>
      <c r="D250" s="18"/>
      <c r="E250" s="19"/>
      <c r="F250" s="20"/>
      <c r="G250" s="19"/>
      <c r="H250" s="19"/>
      <c r="I250" s="19"/>
      <c r="J250" s="19"/>
      <c r="K250" s="20"/>
      <c r="L250" s="22"/>
      <c r="M250" s="22"/>
      <c r="N250" s="17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</row>
    <row r="251" s="44" customFormat="true" ht="16.5" hidden="false" customHeight="false" outlineLevel="0" collapsed="false">
      <c r="A251" s="17"/>
      <c r="B251" s="69" t="s">
        <v>53</v>
      </c>
      <c r="C251" s="18"/>
      <c r="D251" s="18"/>
      <c r="E251" s="19"/>
      <c r="F251" s="20"/>
      <c r="G251" s="19"/>
      <c r="H251" s="19"/>
      <c r="I251" s="19"/>
      <c r="J251" s="19"/>
      <c r="K251" s="20"/>
      <c r="L251" s="22"/>
      <c r="M251" s="22"/>
      <c r="N251" s="17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</row>
    <row r="252" customFormat="false" ht="16.5" hidden="false" customHeight="false" outlineLevel="0" collapsed="false">
      <c r="B252" s="69" t="s">
        <v>55</v>
      </c>
      <c r="K252" s="20"/>
    </row>
    <row r="253" customFormat="false" ht="16.5" hidden="false" customHeight="false" outlineLevel="0" collapsed="false">
      <c r="B253" s="69" t="s">
        <v>54</v>
      </c>
      <c r="K253" s="20"/>
    </row>
    <row r="254" customFormat="false" ht="16.5" hidden="false" customHeight="false" outlineLevel="0" collapsed="false">
      <c r="B254" s="69" t="s">
        <v>56</v>
      </c>
      <c r="K254" s="20"/>
    </row>
    <row r="255" customFormat="false" ht="16.5" hidden="false" customHeight="false" outlineLevel="0" collapsed="false">
      <c r="B255" s="69"/>
      <c r="K255" s="20"/>
    </row>
    <row r="256" customFormat="false" ht="16.5" hidden="false" customHeight="false" outlineLevel="0" collapsed="false">
      <c r="B256" s="69" t="s">
        <v>57</v>
      </c>
      <c r="K256" s="20"/>
    </row>
    <row r="257" customFormat="false" ht="16.5" hidden="false" customHeight="false" outlineLevel="0" collapsed="false">
      <c r="B257" s="69" t="s">
        <v>58</v>
      </c>
      <c r="K257" s="20"/>
    </row>
    <row r="258" customFormat="false" ht="16.5" hidden="false" customHeight="false" outlineLevel="0" collapsed="false">
      <c r="K258" s="20"/>
    </row>
    <row r="259" customFormat="false" ht="16.5" hidden="false" customHeight="false" outlineLevel="0" collapsed="false">
      <c r="K259" s="20"/>
    </row>
    <row r="260" customFormat="false" ht="16.5" hidden="false" customHeight="false" outlineLevel="0" collapsed="false">
      <c r="K260" s="20"/>
    </row>
    <row r="261" customFormat="false" ht="16.5" hidden="false" customHeight="false" outlineLevel="0" collapsed="false">
      <c r="K261" s="20"/>
    </row>
    <row r="262" customFormat="false" ht="16.5" hidden="false" customHeight="false" outlineLevel="0" collapsed="false">
      <c r="K262" s="20"/>
    </row>
    <row r="263" customFormat="false" ht="16.5" hidden="false" customHeight="false" outlineLevel="0" collapsed="false">
      <c r="K263" s="20"/>
    </row>
    <row r="264" customFormat="false" ht="16.5" hidden="false" customHeight="false" outlineLevel="0" collapsed="false">
      <c r="K264" s="20"/>
    </row>
  </sheetData>
  <sheetProtection algorithmName="SHA-512" hashValue="Fv+z+qYPaniYnYEdXobZ9pJfiRU3bFYORJ4tXcBDcFA8TXo9iZF9vDhbUPVY7xc5HlaUhYUCide0t67TpTTOvw==" saltValue="n/hl1yXQ/4X7phwXCIpnTA==" spinCount="100000" sheet="true" sort="false" autoFilter="false"/>
  <mergeCells count="9">
    <mergeCell ref="C1:D1"/>
    <mergeCell ref="C2:D2"/>
    <mergeCell ref="C3:D3"/>
    <mergeCell ref="C4:D4"/>
    <mergeCell ref="C5:D5"/>
    <mergeCell ref="C6:D6"/>
    <mergeCell ref="C7:D7"/>
    <mergeCell ref="C8:D8"/>
    <mergeCell ref="C9:D9"/>
  </mergeCells>
  <conditionalFormatting sqref="H116:H231 H13:H26">
    <cfRule type="expression" priority="2" aboveAverage="0" equalAverage="0" bottom="0" percent="0" rank="0" text="" dxfId="13">
      <formula>AND(COUNTIF($B$246:$B$254,H13)=0,H13&lt;&gt;"")</formula>
    </cfRule>
    <cfRule type="expression" priority="3" aboveAverage="0" equalAverage="0" bottom="0" percent="0" rank="0" text="" dxfId="14">
      <formula>AND($G13=$B$256,$H13&lt;&gt;"")</formula>
    </cfRule>
    <cfRule type="expression" priority="5" aboveAverage="0" equalAverage="0" bottom="0" percent="0" rank="0" text="" dxfId="16">
      <formula>AND($G13 = "Ні", $H13 = "")</formula>
    </cfRule>
  </conditionalFormatting>
  <conditionalFormatting sqref="K12:K48 K50:K231 K49">
    <cfRule type="expression" priority="6" aboveAverage="0" equalAverage="0" bottom="0" percent="0" rank="0" text="" dxfId="17">
      <formula>OR(G12="", G12="ні")</formula>
    </cfRule>
  </conditionalFormatting>
  <conditionalFormatting sqref="N155:N231 N48 N47 M47:M48 N136:N154 M136:M231 L12:N46 L47:L48 L50:N135 L136:L231 L49:N49">
    <cfRule type="cellIs" priority="7" operator="equal" aboveAverage="0" equalAverage="0" bottom="0" percent="0" rank="0" text="" dxfId="17">
      <formula>""</formula>
    </cfRule>
  </conditionalFormatting>
  <conditionalFormatting sqref="N155:N231 N48 N47 M47:M48 N136:N154 M136:M231 K12:N46 L47:L48 K47:K48 K50:N135 L136:L231 K136:K231 K49:N49">
    <cfRule type="cellIs" priority="8" operator="notBetween" aboveAverage="0" equalAverage="0" bottom="0" percent="0" rank="0" text="" dxfId="18">
      <formula>2</formula>
      <formula>5</formula>
    </cfRule>
  </conditionalFormatting>
  <conditionalFormatting sqref="C4:D4">
    <cfRule type="cellIs" priority="9" operator="lessThanOrEqual" aboveAverage="0" equalAverage="0" bottom="0" percent="0" rank="0" text="" dxfId="19">
      <formula>$C$3</formula>
    </cfRule>
  </conditionalFormatting>
  <conditionalFormatting sqref="C2:D4">
    <cfRule type="cellIs" priority="10" operator="notBetween" aboveAverage="0" equalAverage="0" bottom="0" percent="0" rank="0" text="" dxfId="20">
      <formula>DATE(2016,1,1)</formula>
      <formula>TODAY()+90</formula>
    </cfRule>
  </conditionalFormatting>
  <conditionalFormatting sqref="B116:B231 B13:B26">
    <cfRule type="containsText" priority="11" operator="containsText" aboveAverage="0" equalAverage="0" bottom="0" percent="0" rank="0" text="." dxfId="21">
      <formula>NOT(ISERROR(SEARCH(".",B13)))</formula>
    </cfRule>
  </conditionalFormatting>
  <conditionalFormatting sqref="G116:G231 G13:G26">
    <cfRule type="cellIs" priority="12" operator="equal" aboveAverage="0" equalAverage="0" bottom="0" percent="0" rank="0" text="" dxfId="22">
      <formula>"Ні"</formula>
    </cfRule>
    <cfRule type="cellIs" priority="13" operator="equal" aboveAverage="0" equalAverage="0" bottom="0" percent="0" rank="0" text="" dxfId="23">
      <formula>"Так"</formula>
    </cfRule>
  </conditionalFormatting>
  <conditionalFormatting sqref="D116:D231 D13:D26">
    <cfRule type="expression" priority="14" aboveAverage="0" equalAverage="0" bottom="0" percent="0" rank="0" text="" dxfId="24">
      <formula>LEN(TRIM(D13))=0</formula>
    </cfRule>
    <cfRule type="cellIs" priority="15" operator="notBetween" aboveAverage="0" equalAverage="0" bottom="0" percent="0" rank="0" text="" dxfId="25">
      <formula>TODAY()-23741</formula>
      <formula>TODAY()-6575</formula>
    </cfRule>
  </conditionalFormatting>
  <conditionalFormatting sqref="E116:E231 E13:E26">
    <cfRule type="expression" priority="16" aboveAverage="0" equalAverage="0" bottom="0" percent="0" rank="0" text="" dxfId="26">
      <formula>AND(ISNUMBER(E13), LEN(E13) &lt;&gt; 10)</formula>
    </cfRule>
    <cfRule type="expression" priority="17" aboveAverage="0" equalAverage="0" bottom="0" percent="0" rank="0" text="" dxfId="27">
      <formula>_xlfn.NUMBERVALUE(D13) &lt;&gt; INT(LEFT(E13,5)) +1</formula>
    </cfRule>
    <cfRule type="expression" priority="18" aboveAverage="0" equalAverage="0" bottom="0" percent="0" rank="0" text="" dxfId="28">
      <formula>MOD(MOD(-MID(E13,1,1) + MID(E13,2,1)*5 + MID(E13,3,1)*7 + MID(E13,4,1)*9 + MID(E13,5,1)*4 + MID(E13,6,1)*6 + MID(E13,7,1)*10 + MID(E13,8,1)*5 + MID(E13,9,1)*7, 11),10) &lt;&gt; VALUE( MID(E13,10,1))</formula>
    </cfRule>
    <cfRule type="duplicateValues" priority="19" aboveAverage="0" equalAverage="0" bottom="0" percent="0" rank="0" text="" dxfId="29"/>
  </conditionalFormatting>
  <conditionalFormatting sqref="H12:H114 H115:H154">
    <cfRule type="expression" priority="20" aboveAverage="0" equalAverage="0" bottom="0" percent="0" rank="0" text="" dxfId="21">
      <formula>AND(COUNTIF($B$246:$B$254,H12)=0,H12&lt;&gt;"")</formula>
    </cfRule>
    <cfRule type="expression" priority="21" aboveAverage="0" equalAverage="0" bottom="0" percent="0" rank="0" text="" dxfId="22">
      <formula>AND($G12=$B$256,$H12&lt;&gt;"")</formula>
    </cfRule>
    <cfRule type="expression" priority="22" aboveAverage="0" equalAverage="0" bottom="0" percent="0" rank="0" text="" dxfId="24">
      <formula>AND($G12 = "Ні", $H12 = "")</formula>
    </cfRule>
  </conditionalFormatting>
  <conditionalFormatting sqref="B22 B12 B27:B28 B35 B39:B42 B44:B48 B56:B58 B63:B75 B79 B86:B95 B106 B113:B120 B139:B142">
    <cfRule type="containsText" priority="23" operator="containsText" aboveAverage="0" equalAverage="0" bottom="0" percent="0" rank="0" text="." dxfId="29">
      <formula>NOT(ISERROR(SEARCH(".",B12)))</formula>
    </cfRule>
  </conditionalFormatting>
  <conditionalFormatting sqref="G12:G114 G115:G154">
    <cfRule type="cellIs" priority="24" operator="equal" aboveAverage="0" equalAverage="0" bottom="0" percent="0" rank="0" text="" dxfId="30">
      <formula>"Ні"</formula>
    </cfRule>
    <cfRule type="cellIs" priority="25" operator="equal" aboveAverage="0" equalAverage="0" bottom="0" percent="0" rank="0" text="" dxfId="31">
      <formula>"Так"</formula>
    </cfRule>
  </conditionalFormatting>
  <conditionalFormatting sqref="D22 D12 D27:D28 D35 D39:D42 D50:D54 D60:D61 D79 D86:D95 D106 D113:D120 D139:D142">
    <cfRule type="expression" priority="26" aboveAverage="0" equalAverage="0" bottom="0" percent="0" rank="0" text="" dxfId="32">
      <formula>LEN(TRIM(D12))=0</formula>
    </cfRule>
    <cfRule type="cellIs" priority="27" operator="notBetween" aboveAverage="0" equalAverage="0" bottom="0" percent="0" rank="0" text="" dxfId="33">
      <formula>TODAY()-23741</formula>
      <formula>TODAY()-6575</formula>
    </cfRule>
  </conditionalFormatting>
  <conditionalFormatting sqref="E22 E12 E27:E28 E35 E39:E42 E50:E54 E60:E61 E79 E86:E95 E106 E113:E120 E139:E142">
    <cfRule type="expression" priority="28" aboveAverage="0" equalAverage="0" bottom="0" percent="0" rank="0" text="" dxfId="34">
      <formula>AND(ISNUMBER(E12), LEN(E12) &lt;&gt; 10)</formula>
    </cfRule>
    <cfRule type="expression" priority="29" aboveAverage="0" equalAverage="0" bottom="0" percent="0" rank="0" text="" dxfId="35">
      <formula>_xlfn.NUMBERVALUE(D12) &lt;&gt; INT(LEFT(E12,5)) +1</formula>
    </cfRule>
    <cfRule type="expression" priority="30" aboveAverage="0" equalAverage="0" bottom="0" percent="0" rank="0" text="" dxfId="36">
      <formula>MOD(MOD(-MID(E12,1,1) + MID(E12,2,1)*5 + MID(E12,3,1)*7 + MID(E12,4,1)*9 + MID(E12,5,1)*4 + MID(E12,6,1)*6 + MID(E12,7,1)*10 + MID(E12,8,1)*5 + MID(E12,9,1)*7, 11),10) &lt;&gt; VALUE( MID(E12,10,1))</formula>
    </cfRule>
    <cfRule type="duplicateValues" priority="31" aboveAverage="0" equalAverage="0" bottom="0" percent="0" rank="0" text="" dxfId="37"/>
  </conditionalFormatting>
  <dataValidations count="5">
    <dataValidation allowBlank="true" errorStyle="warning" errorTitle="Можливо невірна дата, зверніть увагу" operator="between" promptTitle="Можливо невірна дата, зверніть увагу" showDropDown="false" showErrorMessage="true" showInputMessage="true" sqref="D12 D155:D231" type="none">
      <formula1>0</formula1>
      <formula2>0</formula2>
    </dataValidation>
    <dataValidation allowBlank="true" errorStyle="stop" operator="between" showDropDown="false" showErrorMessage="false" showInputMessage="false" sqref="G12:G231" type="list">
      <formula1>$B$256:$B$257</formula1>
      <formula2>0</formula2>
    </dataValidation>
    <dataValidation allowBlank="true" errorStyle="stop" operator="between" showDropDown="false" showErrorMessage="false" showInputMessage="false" sqref="K12:N231" type="decimal">
      <formula1>2</formula1>
      <formula2>5</formula2>
    </dataValidation>
    <dataValidation allowBlank="true" error="Значення не відповідає доступним зі списку. Використайте випаддаючий список" errorStyle="warning" errorTitle="Значення не відповідає доступним зі списку" operator="between" showDropDown="false" showErrorMessage="false" showInputMessage="true" sqref="H12:H231" type="list">
      <formula1>$B$246:$B$254</formula1>
      <formula2>0</formula2>
    </dataValidation>
    <dataValidation allowBlank="true" errorStyle="stop" operator="between" showDropDown="false" showErrorMessage="true" showInputMessage="true" sqref="B13:B39" type="list">
      <formula1>Курсанти!$K$1:$K$12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82A57ADF-6135-4AC3-ABA0-B380B332ED44}">
            <xm:f>IF($H13&lt;&gt;"", COUNTIF(Інструкції!$A$44:$A$52, $H13), 1)=0</xm:f>
            <x14:dxf>
              <font>
                <color rgb="FF806000"/>
              </font>
              <fill>
                <patternFill>
                  <bgColor theme="7" tint="0.5999"/>
                </patternFill>
              </fill>
            </x14:dxf>
          </x14:cfRule>
          <xm:sqref>H116:H231 H13:H26</xm:sqref>
        </x14:conditionalFormatting>
        <x14:conditionalFormatting xmlns:xm="http://schemas.microsoft.com/office/excel/2006/main">
          <x14:cfRule type="expression" priority="32" id="{7C61E064-BFC2-46B9-A8BF-DBA2B8403019}">
            <xm:f>IF($H15&lt;&gt;"", COUNTIF(Інструкції!$A$44:$A$52, $H15), 1)=0</xm:f>
            <x14:dxf>
              <font>
                <color rgb="FF806000"/>
              </font>
              <fill>
                <patternFill>
                  <bgColor theme="7" tint="0.5999"/>
                </patternFill>
              </fill>
            </x14:dxf>
          </x14:cfRule>
          <xm:sqref>H15:H114 H115:H129 H131:H154</xm:sqref>
        </x14:conditionalFormatting>
        <x14:conditionalFormatting xmlns:xm="http://schemas.microsoft.com/office/excel/2006/main">
          <x14:cfRule type="expression" priority="33" id="{8DC9B797-6361-4920-86B9-856071B36639}">
            <xm:f>IF($H12&lt;&gt;"", COUNTIF(Інструкції!$A$44:$A$52, $H12), 1)=0</xm:f>
            <x14:dxf>
              <font>
                <name val="Calibri"/>
                <charset val="1"/>
                <family val="2"/>
                <color rgb="FF806000"/>
                <sz val="11"/>
              </font>
              <fill>
                <patternFill>
                  <bgColor theme="7" tint="0.5999"/>
                </patternFill>
              </fill>
            </x14:dxf>
          </x14:cfRule>
          <xm:sqref>H12</xm:sqref>
        </x14:conditionalFormatting>
        <x14:conditionalFormatting xmlns:xm="http://schemas.microsoft.com/office/excel/2006/main">
          <x14:cfRule type="expression" priority="34" id="{C6F684A3-C6FC-4AD2-8173-8D3DE5335650}">
            <xm:f>IF($H13&lt;&gt;"", COUNTIF(Інструкції!$A$44:$A$52, $H13), 1)=0</xm:f>
            <x14:dxf>
              <font>
                <name val="Calibri"/>
                <charset val="1"/>
                <family val="2"/>
                <color rgb="FF806000"/>
                <sz val="11"/>
              </font>
              <fill>
                <patternFill>
                  <bgColor theme="7" tint="0.5999"/>
                </patternFill>
              </fill>
            </x14:dxf>
          </x14:cfRule>
          <xm:sqref>H13</xm:sqref>
        </x14:conditionalFormatting>
        <x14:conditionalFormatting xmlns:xm="http://schemas.microsoft.com/office/excel/2006/main">
          <x14:cfRule type="expression" priority="35" id="{A5DCDA9E-F05B-48A9-9EF9-8AEB22145E74}">
            <xm:f>IF($H14&lt;&gt;"", COUNTIF(Інструкції!$A$44:$A$52, $H14), 1)=0</xm:f>
            <x14:dxf>
              <font>
                <name val="Calibri"/>
                <charset val="1"/>
                <family val="2"/>
                <color rgb="FF806000"/>
                <sz val="11"/>
              </font>
              <fill>
                <patternFill>
                  <bgColor theme="7" tint="0.5999"/>
                </patternFill>
              </fill>
            </x14:dxf>
          </x14:cfRule>
          <xm:sqref>H14</xm:sqref>
        </x14:conditionalFormatting>
        <x14:conditionalFormatting xmlns:xm="http://schemas.microsoft.com/office/excel/2006/main">
          <x14:cfRule type="expression" priority="36" id="{A1D54CD9-4319-4093-8C75-D495DAE45E3F}">
            <xm:f>IF($H130&lt;&gt;"", COUNTIF(Інструкції!$A$44:$A$52, $H130), 1)=0</xm:f>
            <x14:dxf>
              <font>
                <name val="Calibri"/>
                <charset val="1"/>
                <family val="2"/>
                <color rgb="FF806000"/>
                <sz val="11"/>
              </font>
              <fill>
                <patternFill>
                  <bgColor theme="7" tint="0.5999"/>
                </patternFill>
              </fill>
            </x14:dxf>
          </x14:cfRule>
          <xm:sqref>H130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M104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D9" activeCellId="0" sqref="D9"/>
    </sheetView>
  </sheetViews>
  <sheetFormatPr defaultColWidth="8.83203125" defaultRowHeight="15" customHeight="true" zeroHeight="false" outlineLevelRow="0" outlineLevelCol="0"/>
  <cols>
    <col collapsed="false" customWidth="false" hidden="false" outlineLevel="0" max="1" min="1" style="21" width="8.83"/>
    <col collapsed="false" customWidth="true" hidden="false" outlineLevel="0" max="2" min="2" style="70" width="10.66"/>
    <col collapsed="false" customWidth="true" hidden="false" outlineLevel="0" max="3" min="3" style="70" width="14.67"/>
    <col collapsed="false" customWidth="true" hidden="false" outlineLevel="0" max="4" min="4" style="70" width="11.16"/>
    <col collapsed="false" customWidth="true" hidden="false" outlineLevel="0" max="5" min="5" style="70" width="12.33"/>
    <col collapsed="false" customWidth="true" hidden="false" outlineLevel="0" max="7" min="7" style="70" width="10"/>
    <col collapsed="false" customWidth="true" hidden="false" outlineLevel="0" max="12" min="11" style="70" width="10.33"/>
    <col collapsed="false" customWidth="true" hidden="false" outlineLevel="0" max="13" min="13" style="70" width="11.5"/>
    <col collapsed="false" customWidth="false" hidden="false" outlineLevel="0" max="28" min="14" style="21" width="8.83"/>
  </cols>
  <sheetData>
    <row r="1" s="21" customFormat="true" ht="17.35" hidden="false" customHeight="false" outlineLevel="0" collapsed="false">
      <c r="C1" s="71" t="s">
        <v>393</v>
      </c>
    </row>
    <row r="2" s="21" customFormat="true" ht="15" hidden="false" customHeight="false" outlineLevel="0" collapsed="false"/>
    <row r="3" customFormat="false" ht="27.75" hidden="false" customHeight="true" outlineLevel="0" collapsed="false">
      <c r="B3" s="72" t="s">
        <v>394</v>
      </c>
      <c r="C3" s="73" t="s">
        <v>395</v>
      </c>
      <c r="D3" s="73" t="s">
        <v>396</v>
      </c>
      <c r="E3" s="74" t="s">
        <v>397</v>
      </c>
      <c r="F3" s="75" t="s">
        <v>49</v>
      </c>
      <c r="G3" s="76" t="s">
        <v>50</v>
      </c>
      <c r="H3" s="76" t="s">
        <v>51</v>
      </c>
      <c r="I3" s="76" t="s">
        <v>52</v>
      </c>
      <c r="J3" s="76" t="s">
        <v>53</v>
      </c>
      <c r="K3" s="76" t="s">
        <v>55</v>
      </c>
      <c r="L3" s="76" t="s">
        <v>54</v>
      </c>
      <c r="M3" s="77" t="s">
        <v>56</v>
      </c>
    </row>
    <row r="4" customFormat="false" ht="14.25" hidden="false" customHeight="true" outlineLevel="0" collapsed="false">
      <c r="B4" s="78" t="s">
        <v>398</v>
      </c>
      <c r="C4" s="79" t="n">
        <f aca="false">IF(B4&lt;&gt;"",COUNTA(Total_pers[П.І.Б.]),"")</f>
        <v>143</v>
      </c>
      <c r="D4" s="79" t="n">
        <f aca="false">IF($B4&lt;&gt;"",COUNTIFS(Total_pers[Підготовку завершив 
(так/ні)],"так"),"")</f>
        <v>91</v>
      </c>
      <c r="E4" s="80" t="n">
        <f aca="false">IF($B4&lt;&gt;"",COUNTIFS(Total_pers[Підготовку завершив 
(так/ні)],"ні"),"")</f>
        <v>49</v>
      </c>
      <c r="F4" s="81" t="n">
        <f aca="false">IF($B4&lt;&gt;"",COUNTIFS( Total_pers[Причина по якій не пройшов підготовку], Статистика!F$3),"")</f>
        <v>38</v>
      </c>
      <c r="G4" s="82" t="n">
        <f aca="false">IF($B4&lt;&gt;"",COUNTIFS( Total_pers[Причина по якій не пройшов підготовку], G$3),"")</f>
        <v>0</v>
      </c>
      <c r="H4" s="82" t="n">
        <f aca="false">IF($B4&lt;&gt;"",COUNTIFS( Total_pers[Причина по якій не пройшов підготовку], Статистика!H$3),"")</f>
        <v>14</v>
      </c>
      <c r="I4" s="82" t="n">
        <f aca="false">IF($B4&lt;&gt;"",COUNTIFS( Total_pers[Причина по якій не пройшов підготовку], Статистика!I$3),"")</f>
        <v>0</v>
      </c>
      <c r="J4" s="82" t="n">
        <f aca="false">IF($B4&lt;&gt;"",COUNTIFS( Total_pers[Причина по якій не пройшов підготовку], Статистика!J$3),"")</f>
        <v>0</v>
      </c>
      <c r="K4" s="82" t="n">
        <f aca="false">IF($B4&lt;&gt;"",COUNTIFS( Total_pers[Причина по якій не пройшов підготовку], Статистика!K$3),"")</f>
        <v>0</v>
      </c>
      <c r="L4" s="82" t="n">
        <f aca="false">IF($B4&lt;&gt;"",COUNTIFS( Total_pers[Причина по якій не пройшов підготовку], Статистика!L$3),"")</f>
        <v>0</v>
      </c>
      <c r="M4" s="83" t="n">
        <f aca="false">IF($B4&lt;&gt;"",COUNTIFS( Total_pers[Причина по якій не пройшов підготовку], Статистика!M$3),"")</f>
        <v>0</v>
      </c>
    </row>
    <row r="5" customFormat="false" ht="15" hidden="false" customHeight="false" outlineLevel="0" collapsed="false">
      <c r="B5" s="84" t="str">
        <f aca="false" t="array" ref="B5:B5">_xlfn.UNIQUE(_xlfn._xlws.FILTER(Total_pers[З якої в/ч (ТЦК) прибув],Total_pers[З якої в/ч (ТЦК) прибув]&lt;&gt;"",""))</f>
        <v>ТЦК</v>
      </c>
      <c r="C5" s="85" t="n">
        <f aca="false">IF($B5&lt;&gt;"",COUNTIF(Total_pers[З якої в/ч (ТЦК) прибув], $B5),"")</f>
        <v>143</v>
      </c>
      <c r="D5" s="85" t="n">
        <f aca="false">IF($B5&lt;&gt;"",COUNTIFS(Total_pers[З якої в/ч (ТЦК) прибув], $B5,Total_pers[Підготовку завершив 
(так/ні)],"так"),"")</f>
        <v>91</v>
      </c>
      <c r="E5" s="86" t="n">
        <f aca="false">IF($B5&lt;&gt;"",COUNTIFS(Total_pers[З якої в/ч (ТЦК) прибув], $B5,Total_pers[Підготовку завершив 
(так/ні)],"ні"),"")</f>
        <v>49</v>
      </c>
      <c r="F5" s="87" t="n">
        <f aca="false">IF($B5&lt;&gt;"",COUNTIFS(Total_pers[З якої в/ч (ТЦК) прибув], $B5, Total_pers[Причина по якій не пройшов підготовку], Статистика!F$3),"")</f>
        <v>38</v>
      </c>
      <c r="G5" s="88" t="n">
        <f aca="false">IF($B5&lt;&gt;"",COUNTIFS(Total_pers[З якої в/ч (ТЦК) прибув], $B5, Total_pers[Причина по якій не пройшов підготовку], G$3),"")</f>
        <v>0</v>
      </c>
      <c r="H5" s="88" t="n">
        <f aca="false">IF($B5&lt;&gt;"",COUNTIFS(Total_pers[З якої в/ч (ТЦК) прибув], $B5, Total_pers[Причина по якій не пройшов підготовку], H$3),"")</f>
        <v>14</v>
      </c>
      <c r="I5" s="88" t="n">
        <f aca="false">IF($B5&lt;&gt;"",COUNTIFS(Total_pers[З якої в/ч (ТЦК) прибув], $B5, Total_pers[Причина по якій не пройшов підготовку], I$3),"")</f>
        <v>0</v>
      </c>
      <c r="J5" s="88" t="n">
        <f aca="false">IF($B5&lt;&gt;"",COUNTIFS(Total_pers[З якої в/ч (ТЦК) прибув], $B5, Total_pers[Причина по якій не пройшов підготовку], J$3),"")</f>
        <v>0</v>
      </c>
      <c r="K5" s="88" t="n">
        <f aca="false">IF($B5&lt;&gt;"",COUNTIFS(Total_pers[З якої в/ч (ТЦК) прибув], $B5, Total_pers[Причина по якій не пройшов підготовку], K$3),"")</f>
        <v>0</v>
      </c>
      <c r="L5" s="88" t="n">
        <f aca="false">IF($B5&lt;&gt;"",COUNTIFS(Total_pers[З якої в/ч (ТЦК) прибув], $B5, Total_pers[Причина по якій не пройшов підготовку], L$3),"")</f>
        <v>0</v>
      </c>
      <c r="M5" s="89" t="n">
        <f aca="false">IF($B5&lt;&gt;"",COUNTIFS(Total_pers[З якої в/ч (ТЦК) прибув], $B5, Total_pers[Причина по якій не пройшов підготовку], M$3),"")</f>
        <v>0</v>
      </c>
    </row>
    <row r="6" customFormat="false" ht="15" hidden="false" customHeight="false" outlineLevel="0" collapsed="false">
      <c r="B6" s="90"/>
      <c r="C6" s="91" t="str">
        <f aca="false">IF($B6&lt;&gt;"",COUNTIF(Total_pers[З якої в/ч (ТЦК) прибув], $B6),"")</f>
        <v/>
      </c>
      <c r="D6" s="91" t="str">
        <f aca="false">IF($B6&lt;&gt;"",COUNTIFS(Total_pers[З якої в/ч (ТЦК) прибув], $B6,Total_pers[Підготовку завершив 
(так/ні)],"так"),"")</f>
        <v/>
      </c>
      <c r="E6" s="92" t="str">
        <f aca="false">IF($B6&lt;&gt;"",COUNTIFS(Total_pers[З якої в/ч (ТЦК) прибув], $B6,Total_pers[Підготовку завершив 
(так/ні)],"ні"),"")</f>
        <v/>
      </c>
      <c r="F6" s="93" t="str">
        <f aca="false">IF($B6&lt;&gt;"",COUNTIFS(Total_pers[З якої в/ч (ТЦК) прибув], $B6, Total_pers[Причина по якій не пройшов підготовку], Статистика!F$3),"")</f>
        <v/>
      </c>
      <c r="G6" s="94" t="str">
        <f aca="false">IF($B6&lt;&gt;"",COUNTIFS(Total_pers[З якої в/ч (ТЦК) прибув], $B6, Total_pers[Причина по якій не пройшов підготовку], G$3),"")</f>
        <v/>
      </c>
      <c r="H6" s="94" t="str">
        <f aca="false">IF($B6&lt;&gt;"",COUNTIFS(Total_pers[З якої в/ч (ТЦК) прибув], $B6, Total_pers[Причина по якій не пройшов підготовку], H$3),"")</f>
        <v/>
      </c>
      <c r="I6" s="94" t="str">
        <f aca="false">IF($B6&lt;&gt;"",COUNTIFS(Total_pers[З якої в/ч (ТЦК) прибув], $B6, Total_pers[Причина по якій не пройшов підготовку], I$3),"")</f>
        <v/>
      </c>
      <c r="J6" s="94" t="str">
        <f aca="false">IF($B6&lt;&gt;"",COUNTIFS(Total_pers[З якої в/ч (ТЦК) прибув], $B6, Total_pers[Причина по якій не пройшов підготовку], J$3),"")</f>
        <v/>
      </c>
      <c r="K6" s="94" t="str">
        <f aca="false">IF($B6&lt;&gt;"",COUNTIFS(Total_pers[З якої в/ч (ТЦК) прибув], $B6, Total_pers[Причина по якій не пройшов підготовку], K$3),"")</f>
        <v/>
      </c>
      <c r="L6" s="94" t="str">
        <f aca="false">IF($B6&lt;&gt;"",COUNTIFS(Total_pers[З якої в/ч (ТЦК) прибув], $B6, Total_pers[Причина по якій не пройшов підготовку], L$3),"")</f>
        <v/>
      </c>
      <c r="M6" s="95" t="str">
        <f aca="false">IF($B6&lt;&gt;"",COUNTIFS(Total_pers[З якої в/ч (ТЦК) прибув], $B6, Total_pers[Причина по якій не пройшов підготовку], M$3),"")</f>
        <v/>
      </c>
    </row>
    <row r="7" customFormat="false" ht="15" hidden="false" customHeight="false" outlineLevel="0" collapsed="false">
      <c r="B7" s="90"/>
      <c r="C7" s="91" t="str">
        <f aca="false">IF($B7&lt;&gt;"",COUNTIF(Total_pers[З якої в/ч (ТЦК) прибув], $B7),"")</f>
        <v/>
      </c>
      <c r="D7" s="91" t="str">
        <f aca="false">IF($B7&lt;&gt;"",COUNTIFS(Total_pers[З якої в/ч (ТЦК) прибув], $B7,Total_pers[Підготовку завершив 
(так/ні)],"так"),"")</f>
        <v/>
      </c>
      <c r="E7" s="92" t="str">
        <f aca="false">IF($B7&lt;&gt;"",COUNTIFS(Total_pers[З якої в/ч (ТЦК) прибув], $B7,Total_pers[Підготовку завершив 
(так/ні)],"ні"),"")</f>
        <v/>
      </c>
      <c r="F7" s="93" t="str">
        <f aca="false">IF($B7&lt;&gt;"",COUNTIFS(Total_pers[З якої в/ч (ТЦК) прибув], $B7, Total_pers[Причина по якій не пройшов підготовку], Статистика!F$3),"")</f>
        <v/>
      </c>
      <c r="G7" s="94" t="str">
        <f aca="false">IF($B7&lt;&gt;"",COUNTIFS(Total_pers[З якої в/ч (ТЦК) прибув], $B7, Total_pers[Причина по якій не пройшов підготовку], G$3),"")</f>
        <v/>
      </c>
      <c r="H7" s="94" t="str">
        <f aca="false">IF($B7&lt;&gt;"",COUNTIFS(Total_pers[З якої в/ч (ТЦК) прибув], $B7, Total_pers[Причина по якій не пройшов підготовку], H$3),"")</f>
        <v/>
      </c>
      <c r="I7" s="94" t="str">
        <f aca="false">IF($B7&lt;&gt;"",COUNTIFS(Total_pers[З якої в/ч (ТЦК) прибув], $B7, Total_pers[Причина по якій не пройшов підготовку], I$3),"")</f>
        <v/>
      </c>
      <c r="J7" s="94" t="str">
        <f aca="false">IF($B7&lt;&gt;"",COUNTIFS(Total_pers[З якої в/ч (ТЦК) прибув], $B7, Total_pers[Причина по якій не пройшов підготовку], J$3),"")</f>
        <v/>
      </c>
      <c r="K7" s="94" t="str">
        <f aca="false">IF($B7&lt;&gt;"",COUNTIFS(Total_pers[З якої в/ч (ТЦК) прибув], $B7, Total_pers[Причина по якій не пройшов підготовку], K$3),"")</f>
        <v/>
      </c>
      <c r="L7" s="94" t="str">
        <f aca="false">IF($B7&lt;&gt;"",COUNTIFS(Total_pers[З якої в/ч (ТЦК) прибув], $B7, Total_pers[Причина по якій не пройшов підготовку], L$3),"")</f>
        <v/>
      </c>
      <c r="M7" s="95" t="str">
        <f aca="false">IF($B7&lt;&gt;"",COUNTIFS(Total_pers[З якої в/ч (ТЦК) прибув], $B7, Total_pers[Причина по якій не пройшов підготовку], M$3),"")</f>
        <v/>
      </c>
    </row>
    <row r="8" customFormat="false" ht="15" hidden="false" customHeight="false" outlineLevel="0" collapsed="false">
      <c r="B8" s="90"/>
      <c r="C8" s="91" t="str">
        <f aca="false">IF($B8&lt;&gt;"",COUNTIF(Total_pers[З якої в/ч (ТЦК) прибув], $B8),"")</f>
        <v/>
      </c>
      <c r="D8" s="91" t="str">
        <f aca="false">IF($B8&lt;&gt;"",COUNTIFS(Total_pers[З якої в/ч (ТЦК) прибув], $B8,Total_pers[Підготовку завершив 
(так/ні)],"так"),"")</f>
        <v/>
      </c>
      <c r="E8" s="92" t="str">
        <f aca="false">IF($B8&lt;&gt;"",COUNTIFS(Total_pers[З якої в/ч (ТЦК) прибув], $B8,Total_pers[Підготовку завершив 
(так/ні)],"ні"),"")</f>
        <v/>
      </c>
      <c r="F8" s="93" t="str">
        <f aca="false">IF($B8&lt;&gt;"",COUNTIFS(Total_pers[З якої в/ч (ТЦК) прибув], $B8, Total_pers[Причина по якій не пройшов підготовку], Статистика!F$3),"")</f>
        <v/>
      </c>
      <c r="G8" s="94" t="str">
        <f aca="false">IF($B8&lt;&gt;"",COUNTIFS(Total_pers[З якої в/ч (ТЦК) прибув], $B8, Total_pers[Причина по якій не пройшов підготовку], G$3),"")</f>
        <v/>
      </c>
      <c r="H8" s="94" t="str">
        <f aca="false">IF($B8&lt;&gt;"",COUNTIFS(Total_pers[З якої в/ч (ТЦК) прибув], $B8, Total_pers[Причина по якій не пройшов підготовку], H$3),"")</f>
        <v/>
      </c>
      <c r="I8" s="94" t="str">
        <f aca="false">IF($B8&lt;&gt;"",COUNTIFS(Total_pers[З якої в/ч (ТЦК) прибув], $B8, Total_pers[Причина по якій не пройшов підготовку], I$3),"")</f>
        <v/>
      </c>
      <c r="J8" s="94" t="str">
        <f aca="false">IF($B8&lt;&gt;"",COUNTIFS(Total_pers[З якої в/ч (ТЦК) прибув], $B8, Total_pers[Причина по якій не пройшов підготовку], J$3),"")</f>
        <v/>
      </c>
      <c r="K8" s="94" t="str">
        <f aca="false">IF($B8&lt;&gt;"",COUNTIFS(Total_pers[З якої в/ч (ТЦК) прибув], $B8, Total_pers[Причина по якій не пройшов підготовку], K$3),"")</f>
        <v/>
      </c>
      <c r="L8" s="94" t="str">
        <f aca="false">IF($B8&lt;&gt;"",COUNTIFS(Total_pers[З якої в/ч (ТЦК) прибув], $B8, Total_pers[Причина по якій не пройшов підготовку], L$3),"")</f>
        <v/>
      </c>
      <c r="M8" s="95" t="str">
        <f aca="false">IF($B8&lt;&gt;"",COUNTIFS(Total_pers[З якої в/ч (ТЦК) прибув], $B8, Total_pers[Причина по якій не пройшов підготовку], M$3),"")</f>
        <v/>
      </c>
    </row>
    <row r="9" customFormat="false" ht="15" hidden="false" customHeight="false" outlineLevel="0" collapsed="false">
      <c r="B9" s="90"/>
      <c r="C9" s="91" t="str">
        <f aca="false">IF($B9&lt;&gt;"",COUNTIF(Total_pers[З якої в/ч (ТЦК) прибув], $B9),"")</f>
        <v/>
      </c>
      <c r="D9" s="91" t="str">
        <f aca="false">IF($B9&lt;&gt;"",COUNTIFS(Total_pers[З якої в/ч (ТЦК) прибув], $B9,Total_pers[Підготовку завершив 
(так/ні)],"так"),"")</f>
        <v/>
      </c>
      <c r="E9" s="92" t="str">
        <f aca="false">IF($B9&lt;&gt;"",COUNTIFS(Total_pers[З якої в/ч (ТЦК) прибув], $B9,Total_pers[Підготовку завершив 
(так/ні)],"ні"),"")</f>
        <v/>
      </c>
      <c r="F9" s="93" t="str">
        <f aca="false">IF($B9&lt;&gt;"",COUNTIFS(Total_pers[З якої в/ч (ТЦК) прибув], $B9, Total_pers[Причина по якій не пройшов підготовку], Статистика!F$3),"")</f>
        <v/>
      </c>
      <c r="G9" s="94" t="str">
        <f aca="false">IF($B9&lt;&gt;"",COUNTIFS(Total_pers[З якої в/ч (ТЦК) прибув], $B9, Total_pers[Причина по якій не пройшов підготовку], G$3),"")</f>
        <v/>
      </c>
      <c r="H9" s="94" t="str">
        <f aca="false">IF($B9&lt;&gt;"",COUNTIFS(Total_pers[З якої в/ч (ТЦК) прибув], $B9, Total_pers[Причина по якій не пройшов підготовку], H$3),"")</f>
        <v/>
      </c>
      <c r="I9" s="94" t="str">
        <f aca="false">IF($B9&lt;&gt;"",COUNTIFS(Total_pers[З якої в/ч (ТЦК) прибув], $B9, Total_pers[Причина по якій не пройшов підготовку], I$3),"")</f>
        <v/>
      </c>
      <c r="J9" s="94" t="str">
        <f aca="false">IF($B9&lt;&gt;"",COUNTIFS(Total_pers[З якої в/ч (ТЦК) прибув], $B9, Total_pers[Причина по якій не пройшов підготовку], J$3),"")</f>
        <v/>
      </c>
      <c r="K9" s="94" t="str">
        <f aca="false">IF($B9&lt;&gt;"",COUNTIFS(Total_pers[З якої в/ч (ТЦК) прибув], $B9, Total_pers[Причина по якій не пройшов підготовку], K$3),"")</f>
        <v/>
      </c>
      <c r="L9" s="94" t="str">
        <f aca="false">IF($B9&lt;&gt;"",COUNTIFS(Total_pers[З якої в/ч (ТЦК) прибув], $B9, Total_pers[Причина по якій не пройшов підготовку], L$3),"")</f>
        <v/>
      </c>
      <c r="M9" s="95" t="str">
        <f aca="false">IF($B9&lt;&gt;"",COUNTIFS(Total_pers[З якої в/ч (ТЦК) прибув], $B9, Total_pers[Причина по якій не пройшов підготовку], M$3),"")</f>
        <v/>
      </c>
    </row>
    <row r="10" customFormat="false" ht="15" hidden="false" customHeight="false" outlineLevel="0" collapsed="false">
      <c r="B10" s="90"/>
      <c r="C10" s="91" t="str">
        <f aca="false">IF($B10&lt;&gt;"",COUNTIF(Total_pers[З якої в/ч (ТЦК) прибув], $B10),"")</f>
        <v/>
      </c>
      <c r="D10" s="91" t="str">
        <f aca="false">IF($B10&lt;&gt;"",COUNTIFS(Total_pers[З якої в/ч (ТЦК) прибув], $B10,Total_pers[Підготовку завершив 
(так/ні)],"так"),"")</f>
        <v/>
      </c>
      <c r="E10" s="92" t="str">
        <f aca="false">IF($B10&lt;&gt;"",COUNTIFS(Total_pers[З якої в/ч (ТЦК) прибув], $B10,Total_pers[Підготовку завершив 
(так/ні)],"ні"),"")</f>
        <v/>
      </c>
      <c r="F10" s="93" t="str">
        <f aca="false">IF($B10&lt;&gt;"",COUNTIFS(Total_pers[З якої в/ч (ТЦК) прибув], $B10, Total_pers[Причина по якій не пройшов підготовку], Статистика!F$3),"")</f>
        <v/>
      </c>
      <c r="G10" s="94" t="str">
        <f aca="false">IF($B10&lt;&gt;"",COUNTIFS(Total_pers[З якої в/ч (ТЦК) прибув], $B10, Total_pers[Причина по якій не пройшов підготовку], G$3),"")</f>
        <v/>
      </c>
      <c r="H10" s="94" t="str">
        <f aca="false">IF($B10&lt;&gt;"",COUNTIFS(Total_pers[З якої в/ч (ТЦК) прибув], $B10, Total_pers[Причина по якій не пройшов підготовку], H$3),"")</f>
        <v/>
      </c>
      <c r="I10" s="94" t="str">
        <f aca="false">IF($B10&lt;&gt;"",COUNTIFS(Total_pers[З якої в/ч (ТЦК) прибув], $B10, Total_pers[Причина по якій не пройшов підготовку], I$3),"")</f>
        <v/>
      </c>
      <c r="J10" s="94" t="str">
        <f aca="false">IF($B10&lt;&gt;"",COUNTIFS(Total_pers[З якої в/ч (ТЦК) прибув], $B10, Total_pers[Причина по якій не пройшов підготовку], J$3),"")</f>
        <v/>
      </c>
      <c r="K10" s="94" t="str">
        <f aca="false">IF($B10&lt;&gt;"",COUNTIFS(Total_pers[З якої в/ч (ТЦК) прибув], $B10, Total_pers[Причина по якій не пройшов підготовку], K$3),"")</f>
        <v/>
      </c>
      <c r="L10" s="94" t="str">
        <f aca="false">IF($B10&lt;&gt;"",COUNTIFS(Total_pers[З якої в/ч (ТЦК) прибув], $B10, Total_pers[Причина по якій не пройшов підготовку], L$3),"")</f>
        <v/>
      </c>
      <c r="M10" s="95" t="str">
        <f aca="false">IF($B10&lt;&gt;"",COUNTIFS(Total_pers[З якої в/ч (ТЦК) прибув], $B10, Total_pers[Причина по якій не пройшов підготовку], M$3),"")</f>
        <v/>
      </c>
    </row>
    <row r="11" customFormat="false" ht="15" hidden="false" customHeight="false" outlineLevel="0" collapsed="false">
      <c r="B11" s="90"/>
      <c r="C11" s="91" t="str">
        <f aca="false">IF($B11&lt;&gt;"",COUNTIF(Total_pers[З якої в/ч (ТЦК) прибув], $B11),"")</f>
        <v/>
      </c>
      <c r="D11" s="91" t="str">
        <f aca="false">IF($B11&lt;&gt;"",COUNTIFS(Total_pers[З якої в/ч (ТЦК) прибув], $B11,Total_pers[Підготовку завершив 
(так/ні)],"так"),"")</f>
        <v/>
      </c>
      <c r="E11" s="92" t="str">
        <f aca="false">IF($B11&lt;&gt;"",COUNTIFS(Total_pers[З якої в/ч (ТЦК) прибув], $B11,Total_pers[Підготовку завершив 
(так/ні)],"ні"),"")</f>
        <v/>
      </c>
      <c r="F11" s="93" t="str">
        <f aca="false">IF($B11&lt;&gt;"",COUNTIFS(Total_pers[З якої в/ч (ТЦК) прибув], $B11, Total_pers[Причина по якій не пройшов підготовку], Статистика!F$3),"")</f>
        <v/>
      </c>
      <c r="G11" s="94" t="str">
        <f aca="false">IF($B11&lt;&gt;"",COUNTIFS(Total_pers[З якої в/ч (ТЦК) прибув], $B11, Total_pers[Причина по якій не пройшов підготовку], G$3),"")</f>
        <v/>
      </c>
      <c r="H11" s="94" t="str">
        <f aca="false">IF($B11&lt;&gt;"",COUNTIFS(Total_pers[З якої в/ч (ТЦК) прибув], $B11, Total_pers[Причина по якій не пройшов підготовку], H$3),"")</f>
        <v/>
      </c>
      <c r="I11" s="94" t="str">
        <f aca="false">IF($B11&lt;&gt;"",COUNTIFS(Total_pers[З якої в/ч (ТЦК) прибув], $B11, Total_pers[Причина по якій не пройшов підготовку], I$3),"")</f>
        <v/>
      </c>
      <c r="J11" s="94" t="str">
        <f aca="false">IF($B11&lt;&gt;"",COUNTIFS(Total_pers[З якої в/ч (ТЦК) прибув], $B11, Total_pers[Причина по якій не пройшов підготовку], J$3),"")</f>
        <v/>
      </c>
      <c r="K11" s="94" t="str">
        <f aca="false">IF($B11&lt;&gt;"",COUNTIFS(Total_pers[З якої в/ч (ТЦК) прибув], $B11, Total_pers[Причина по якій не пройшов підготовку], K$3),"")</f>
        <v/>
      </c>
      <c r="L11" s="94" t="str">
        <f aca="false">IF($B11&lt;&gt;"",COUNTIFS(Total_pers[З якої в/ч (ТЦК) прибув], $B11, Total_pers[Причина по якій не пройшов підготовку], L$3),"")</f>
        <v/>
      </c>
      <c r="M11" s="95" t="str">
        <f aca="false">IF($B11&lt;&gt;"",COUNTIFS(Total_pers[З якої в/ч (ТЦК) прибув], $B11, Total_pers[Причина по якій не пройшов підготовку], M$3),"")</f>
        <v/>
      </c>
    </row>
    <row r="12" customFormat="false" ht="15" hidden="false" customHeight="false" outlineLevel="0" collapsed="false">
      <c r="B12" s="90"/>
      <c r="C12" s="91" t="str">
        <f aca="false">IF($B12&lt;&gt;"",COUNTIF(Total_pers[З якої в/ч (ТЦК) прибув], $B12),"")</f>
        <v/>
      </c>
      <c r="D12" s="91" t="str">
        <f aca="false">IF($B12&lt;&gt;"",COUNTIFS(Total_pers[З якої в/ч (ТЦК) прибув], $B12,Total_pers[Підготовку завершив 
(так/ні)],"так"),"")</f>
        <v/>
      </c>
      <c r="E12" s="92" t="str">
        <f aca="false">IF($B12&lt;&gt;"",COUNTIFS(Total_pers[З якої в/ч (ТЦК) прибув], $B12,Total_pers[Підготовку завершив 
(так/ні)],"ні"),"")</f>
        <v/>
      </c>
      <c r="F12" s="93" t="str">
        <f aca="false">IF($B12&lt;&gt;"",COUNTIFS(Total_pers[З якої в/ч (ТЦК) прибув], $B12, Total_pers[Причина по якій не пройшов підготовку], Статистика!F$3),"")</f>
        <v/>
      </c>
      <c r="G12" s="94" t="str">
        <f aca="false">IF($B12&lt;&gt;"",COUNTIFS(Total_pers[З якої в/ч (ТЦК) прибув], $B12, Total_pers[Причина по якій не пройшов підготовку], G$3),"")</f>
        <v/>
      </c>
      <c r="H12" s="94" t="str">
        <f aca="false">IF($B12&lt;&gt;"",COUNTIFS(Total_pers[З якої в/ч (ТЦК) прибув], $B12, Total_pers[Причина по якій не пройшов підготовку], H$3),"")</f>
        <v/>
      </c>
      <c r="I12" s="94" t="str">
        <f aca="false">IF($B12&lt;&gt;"",COUNTIFS(Total_pers[З якої в/ч (ТЦК) прибув], $B12, Total_pers[Причина по якій не пройшов підготовку], I$3),"")</f>
        <v/>
      </c>
      <c r="J12" s="94" t="str">
        <f aca="false">IF($B12&lt;&gt;"",COUNTIFS(Total_pers[З якої в/ч (ТЦК) прибув], $B12, Total_pers[Причина по якій не пройшов підготовку], J$3),"")</f>
        <v/>
      </c>
      <c r="K12" s="94" t="str">
        <f aca="false">IF($B12&lt;&gt;"",COUNTIFS(Total_pers[З якої в/ч (ТЦК) прибув], $B12, Total_pers[Причина по якій не пройшов підготовку], K$3),"")</f>
        <v/>
      </c>
      <c r="L12" s="94" t="str">
        <f aca="false">IF($B12&lt;&gt;"",COUNTIFS(Total_pers[З якої в/ч (ТЦК) прибув], $B12, Total_pers[Причина по якій не пройшов підготовку], L$3),"")</f>
        <v/>
      </c>
      <c r="M12" s="95" t="str">
        <f aca="false">IF($B12&lt;&gt;"",COUNTIFS(Total_pers[З якої в/ч (ТЦК) прибув], $B12, Total_pers[Причина по якій не пройшов підготовку], M$3),"")</f>
        <v/>
      </c>
    </row>
    <row r="13" customFormat="false" ht="15" hidden="false" customHeight="false" outlineLevel="0" collapsed="false">
      <c r="B13" s="90"/>
      <c r="C13" s="91" t="str">
        <f aca="false">IF($B13&lt;&gt;"",COUNTIF(Total_pers[З якої в/ч (ТЦК) прибув], $B13),"")</f>
        <v/>
      </c>
      <c r="D13" s="91" t="str">
        <f aca="false">IF($B13&lt;&gt;"",COUNTIFS(Total_pers[З якої в/ч (ТЦК) прибув], $B13,Total_pers[Підготовку завершив 
(так/ні)],"так"),"")</f>
        <v/>
      </c>
      <c r="E13" s="92" t="str">
        <f aca="false">IF($B13&lt;&gt;"",COUNTIFS(Total_pers[З якої в/ч (ТЦК) прибув], $B13,Total_pers[Підготовку завершив 
(так/ні)],"ні"),"")</f>
        <v/>
      </c>
      <c r="F13" s="93" t="str">
        <f aca="false">IF($B13&lt;&gt;"",COUNTIFS(Total_pers[З якої в/ч (ТЦК) прибув], $B13, Total_pers[Причина по якій не пройшов підготовку], Статистика!F$3),"")</f>
        <v/>
      </c>
      <c r="G13" s="94" t="str">
        <f aca="false">IF($B13&lt;&gt;"",COUNTIFS(Total_pers[З якої в/ч (ТЦК) прибув], $B13, Total_pers[Причина по якій не пройшов підготовку], G$3),"")</f>
        <v/>
      </c>
      <c r="H13" s="94" t="str">
        <f aca="false">IF($B13&lt;&gt;"",COUNTIFS(Total_pers[З якої в/ч (ТЦК) прибув], $B13, Total_pers[Причина по якій не пройшов підготовку], H$3),"")</f>
        <v/>
      </c>
      <c r="I13" s="94" t="str">
        <f aca="false">IF($B13&lt;&gt;"",COUNTIFS(Total_pers[З якої в/ч (ТЦК) прибув], $B13, Total_pers[Причина по якій не пройшов підготовку], I$3),"")</f>
        <v/>
      </c>
      <c r="J13" s="94" t="str">
        <f aca="false">IF($B13&lt;&gt;"",COUNTIFS(Total_pers[З якої в/ч (ТЦК) прибув], $B13, Total_pers[Причина по якій не пройшов підготовку], J$3),"")</f>
        <v/>
      </c>
      <c r="K13" s="94" t="str">
        <f aca="false">IF($B13&lt;&gt;"",COUNTIFS(Total_pers[З якої в/ч (ТЦК) прибув], $B13, Total_pers[Причина по якій не пройшов підготовку], K$3),"")</f>
        <v/>
      </c>
      <c r="L13" s="94" t="str">
        <f aca="false">IF($B13&lt;&gt;"",COUNTIFS(Total_pers[З якої в/ч (ТЦК) прибув], $B13, Total_pers[Причина по якій не пройшов підготовку], L$3),"")</f>
        <v/>
      </c>
      <c r="M13" s="95" t="str">
        <f aca="false">IF($B13&lt;&gt;"",COUNTIFS(Total_pers[З якої в/ч (ТЦК) прибув], $B13, Total_pers[Причина по якій не пройшов підготовку], M$3),"")</f>
        <v/>
      </c>
    </row>
    <row r="14" customFormat="false" ht="15" hidden="false" customHeight="false" outlineLevel="0" collapsed="false">
      <c r="B14" s="90"/>
      <c r="C14" s="91" t="str">
        <f aca="false">IF($B14&lt;&gt;"",COUNTIF(Total_pers[З якої в/ч (ТЦК) прибув], $B14),"")</f>
        <v/>
      </c>
      <c r="D14" s="91" t="str">
        <f aca="false">IF($B14&lt;&gt;"",COUNTIFS(Total_pers[З якої в/ч (ТЦК) прибув], $B14,Total_pers[Підготовку завершив 
(так/ні)],"так"),"")</f>
        <v/>
      </c>
      <c r="E14" s="92" t="str">
        <f aca="false">IF($B14&lt;&gt;"",COUNTIFS(Total_pers[З якої в/ч (ТЦК) прибув], $B14,Total_pers[Підготовку завершив 
(так/ні)],"ні"),"")</f>
        <v/>
      </c>
      <c r="F14" s="93" t="str">
        <f aca="false">IF($B14&lt;&gt;"",COUNTIFS(Total_pers[З якої в/ч (ТЦК) прибув], $B14, Total_pers[Причина по якій не пройшов підготовку], Статистика!F$3),"")</f>
        <v/>
      </c>
      <c r="G14" s="94" t="str">
        <f aca="false">IF($B14&lt;&gt;"",COUNTIFS(Total_pers[З якої в/ч (ТЦК) прибув], $B14, Total_pers[Причина по якій не пройшов підготовку], G$3),"")</f>
        <v/>
      </c>
      <c r="H14" s="94" t="str">
        <f aca="false">IF($B14&lt;&gt;"",COUNTIFS(Total_pers[З якої в/ч (ТЦК) прибув], $B14, Total_pers[Причина по якій не пройшов підготовку], H$3),"")</f>
        <v/>
      </c>
      <c r="I14" s="94" t="str">
        <f aca="false">IF($B14&lt;&gt;"",COUNTIFS(Total_pers[З якої в/ч (ТЦК) прибув], $B14, Total_pers[Причина по якій не пройшов підготовку], I$3),"")</f>
        <v/>
      </c>
      <c r="J14" s="94" t="str">
        <f aca="false">IF($B14&lt;&gt;"",COUNTIFS(Total_pers[З якої в/ч (ТЦК) прибув], $B14, Total_pers[Причина по якій не пройшов підготовку], J$3),"")</f>
        <v/>
      </c>
      <c r="K14" s="94" t="str">
        <f aca="false">IF($B14&lt;&gt;"",COUNTIFS(Total_pers[З якої в/ч (ТЦК) прибув], $B14, Total_pers[Причина по якій не пройшов підготовку], K$3),"")</f>
        <v/>
      </c>
      <c r="L14" s="94" t="str">
        <f aca="false">IF($B14&lt;&gt;"",COUNTIFS(Total_pers[З якої в/ч (ТЦК) прибув], $B14, Total_pers[Причина по якій не пройшов підготовку], L$3),"")</f>
        <v/>
      </c>
      <c r="M14" s="95" t="str">
        <f aca="false">IF($B14&lt;&gt;"",COUNTIFS(Total_pers[З якої в/ч (ТЦК) прибув], $B14, Total_pers[Причина по якій не пройшов підготовку], M$3),"")</f>
        <v/>
      </c>
    </row>
    <row r="15" customFormat="false" ht="15" hidden="false" customHeight="false" outlineLevel="0" collapsed="false">
      <c r="B15" s="96"/>
      <c r="C15" s="97" t="str">
        <f aca="false">IF($B15&lt;&gt;"",COUNTIF(Total_pers[З якої в/ч (ТЦК) прибув], $B15),"")</f>
        <v/>
      </c>
      <c r="D15" s="97" t="str">
        <f aca="false">IF($B15&lt;&gt;"",COUNTIFS(Total_pers[З якої в/ч (ТЦК) прибув], $B15,Total_pers[Підготовку завершив 
(так/ні)],"так"),"")</f>
        <v/>
      </c>
      <c r="E15" s="98" t="str">
        <f aca="false">IF($B15&lt;&gt;"",COUNTIFS(Total_pers[З якої в/ч (ТЦК) прибув], $B15,Total_pers[Підготовку завершив 
(так/ні)],"ні"),"")</f>
        <v/>
      </c>
      <c r="F15" s="99" t="str">
        <f aca="false">IF($B15&lt;&gt;"",COUNTIFS(Total_pers[З якої в/ч (ТЦК) прибув], $B15, Total_pers[Причина по якій не пройшов підготовку], Статистика!F$3),"")</f>
        <v/>
      </c>
      <c r="G15" s="100" t="str">
        <f aca="false">IF($B15&lt;&gt;"",COUNTIFS(Total_pers[З якої в/ч (ТЦК) прибув], $B15, Total_pers[Причина по якій не пройшов підготовку], G$3),"")</f>
        <v/>
      </c>
      <c r="H15" s="100" t="str">
        <f aca="false">IF($B15&lt;&gt;"",COUNTIFS(Total_pers[З якої в/ч (ТЦК) прибув], $B15, Total_pers[Причина по якій не пройшов підготовку], H$3),"")</f>
        <v/>
      </c>
      <c r="I15" s="100" t="str">
        <f aca="false">IF($B15&lt;&gt;"",COUNTIFS(Total_pers[З якої в/ч (ТЦК) прибув], $B15, Total_pers[Причина по якій не пройшов підготовку], I$3),"")</f>
        <v/>
      </c>
      <c r="J15" s="100" t="str">
        <f aca="false">IF($B15&lt;&gt;"",COUNTIFS(Total_pers[З якої в/ч (ТЦК) прибув], $B15, Total_pers[Причина по якій не пройшов підготовку], J$3),"")</f>
        <v/>
      </c>
      <c r="K15" s="100" t="str">
        <f aca="false">IF($B15&lt;&gt;"",COUNTIFS(Total_pers[З якої в/ч (ТЦК) прибув], $B15, Total_pers[Причина по якій не пройшов підготовку], K$3),"")</f>
        <v/>
      </c>
      <c r="L15" s="100" t="str">
        <f aca="false">IF($B15&lt;&gt;"",COUNTIFS(Total_pers[З якої в/ч (ТЦК) прибув], $B15, Total_pers[Причина по якій не пройшов підготовку], L$3),"")</f>
        <v/>
      </c>
      <c r="M15" s="101" t="str">
        <f aca="false">IF($B15&lt;&gt;"",COUNTIFS(Total_pers[З якої в/ч (ТЦК) прибув], $B15, Total_pers[Причина по якій не пройшов підготовку], M$3),"")</f>
        <v/>
      </c>
    </row>
    <row r="16" s="21" customFormat="true" ht="15" hidden="false" customHeight="false" outlineLevel="0" collapsed="false"/>
    <row r="17" s="21" customFormat="true" ht="15" hidden="false" customHeight="false" outlineLevel="0" collapsed="false"/>
    <row r="18" s="21" customFormat="true" ht="15" hidden="false" customHeight="false" outlineLevel="0" collapsed="false"/>
    <row r="19" s="21" customFormat="true" ht="15" hidden="false" customHeight="false" outlineLevel="0" collapsed="false"/>
    <row r="20" s="21" customFormat="true" ht="15" hidden="false" customHeight="false" outlineLevel="0" collapsed="false"/>
    <row r="21" s="21" customFormat="true" ht="15" hidden="false" customHeight="false" outlineLevel="0" collapsed="false"/>
    <row r="22" s="21" customFormat="true" ht="15" hidden="false" customHeight="false" outlineLevel="0" collapsed="false"/>
    <row r="23" s="21" customFormat="true" ht="15" hidden="false" customHeight="false" outlineLevel="0" collapsed="false"/>
    <row r="24" s="21" customFormat="true" ht="15" hidden="false" customHeight="false" outlineLevel="0" collapsed="false"/>
    <row r="25" s="21" customFormat="true" ht="15" hidden="false" customHeight="false" outlineLevel="0" collapsed="false"/>
    <row r="26" s="21" customFormat="true" ht="15" hidden="false" customHeight="false" outlineLevel="0" collapsed="false"/>
    <row r="27" s="21" customFormat="true" ht="15" hidden="false" customHeight="false" outlineLevel="0" collapsed="false"/>
    <row r="28" s="21" customFormat="true" ht="15" hidden="false" customHeight="false" outlineLevel="0" collapsed="false"/>
    <row r="29" s="21" customFormat="true" ht="15" hidden="false" customHeight="false" outlineLevel="0" collapsed="false"/>
    <row r="30" s="21" customFormat="true" ht="15" hidden="false" customHeight="false" outlineLevel="0" collapsed="false"/>
    <row r="31" s="21" customFormat="true" ht="15" hidden="false" customHeight="false" outlineLevel="0" collapsed="false"/>
    <row r="32" s="21" customFormat="true" ht="15" hidden="false" customHeight="false" outlineLevel="0" collapsed="false"/>
    <row r="33" s="21" customFormat="true" ht="15" hidden="false" customHeight="false" outlineLevel="0" collapsed="false"/>
    <row r="34" s="21" customFormat="true" ht="15" hidden="false" customHeight="false" outlineLevel="0" collapsed="false"/>
    <row r="35" s="21" customFormat="true" ht="15" hidden="false" customHeight="false" outlineLevel="0" collapsed="false"/>
    <row r="36" s="21" customFormat="true" ht="15" hidden="false" customHeight="false" outlineLevel="0" collapsed="false"/>
    <row r="37" s="21" customFormat="true" ht="15" hidden="false" customHeight="false" outlineLevel="0" collapsed="false"/>
    <row r="38" s="21" customFormat="true" ht="15" hidden="false" customHeight="false" outlineLevel="0" collapsed="false"/>
    <row r="39" s="21" customFormat="true" ht="15" hidden="false" customHeight="false" outlineLevel="0" collapsed="false"/>
    <row r="40" s="21" customFormat="true" ht="15" hidden="false" customHeight="false" outlineLevel="0" collapsed="false"/>
    <row r="41" s="21" customFormat="true" ht="15" hidden="false" customHeight="false" outlineLevel="0" collapsed="false"/>
    <row r="42" s="21" customFormat="true" ht="15" hidden="false" customHeight="false" outlineLevel="0" collapsed="false"/>
    <row r="43" s="21" customFormat="true" ht="15" hidden="false" customHeight="false" outlineLevel="0" collapsed="false"/>
    <row r="44" s="21" customFormat="true" ht="15" hidden="false" customHeight="false" outlineLevel="0" collapsed="false"/>
    <row r="45" s="21" customFormat="true" ht="15" hidden="false" customHeight="false" outlineLevel="0" collapsed="false"/>
    <row r="46" s="21" customFormat="true" ht="15" hidden="false" customHeight="false" outlineLevel="0" collapsed="false"/>
    <row r="47" s="21" customFormat="true" ht="15" hidden="false" customHeight="false" outlineLevel="0" collapsed="false"/>
    <row r="48" s="21" customFormat="true" ht="15" hidden="false" customHeight="false" outlineLevel="0" collapsed="false"/>
    <row r="49" s="21" customFormat="true" ht="15" hidden="false" customHeight="false" outlineLevel="0" collapsed="false"/>
    <row r="50" s="21" customFormat="true" ht="15" hidden="false" customHeight="false" outlineLevel="0" collapsed="false"/>
    <row r="51" s="21" customFormat="true" ht="15" hidden="false" customHeight="false" outlineLevel="0" collapsed="false"/>
    <row r="52" s="21" customFormat="true" ht="15" hidden="false" customHeight="false" outlineLevel="0" collapsed="false"/>
    <row r="53" s="21" customFormat="true" ht="15" hidden="false" customHeight="false" outlineLevel="0" collapsed="false"/>
    <row r="54" s="21" customFormat="true" ht="15" hidden="false" customHeight="false" outlineLevel="0" collapsed="false"/>
    <row r="55" s="21" customFormat="true" ht="15" hidden="false" customHeight="false" outlineLevel="0" collapsed="false"/>
    <row r="56" s="21" customFormat="true" ht="15" hidden="false" customHeight="false" outlineLevel="0" collapsed="false"/>
    <row r="57" s="21" customFormat="true" ht="15" hidden="false" customHeight="false" outlineLevel="0" collapsed="false"/>
    <row r="58" s="21" customFormat="true" ht="15" hidden="false" customHeight="false" outlineLevel="0" collapsed="false"/>
    <row r="59" s="21" customFormat="true" ht="15" hidden="false" customHeight="false" outlineLevel="0" collapsed="false"/>
    <row r="60" s="21" customFormat="true" ht="15" hidden="false" customHeight="false" outlineLevel="0" collapsed="false"/>
    <row r="61" s="21" customFormat="true" ht="15" hidden="false" customHeight="false" outlineLevel="0" collapsed="false"/>
    <row r="62" s="21" customFormat="true" ht="15" hidden="false" customHeight="false" outlineLevel="0" collapsed="false"/>
    <row r="63" s="21" customFormat="true" ht="15" hidden="false" customHeight="false" outlineLevel="0" collapsed="false"/>
    <row r="64" s="21" customFormat="true" ht="15" hidden="false" customHeight="false" outlineLevel="0" collapsed="false"/>
    <row r="65" s="21" customFormat="true" ht="15" hidden="false" customHeight="false" outlineLevel="0" collapsed="false"/>
    <row r="66" s="21" customFormat="true" ht="15" hidden="false" customHeight="false" outlineLevel="0" collapsed="false"/>
    <row r="67" s="21" customFormat="true" ht="15" hidden="false" customHeight="false" outlineLevel="0" collapsed="false"/>
    <row r="68" s="21" customFormat="true" ht="15" hidden="false" customHeight="false" outlineLevel="0" collapsed="false"/>
    <row r="69" s="21" customFormat="true" ht="15" hidden="false" customHeight="false" outlineLevel="0" collapsed="false"/>
    <row r="70" s="21" customFormat="true" ht="15" hidden="false" customHeight="false" outlineLevel="0" collapsed="false"/>
    <row r="71" s="21" customFormat="true" ht="15" hidden="false" customHeight="false" outlineLevel="0" collapsed="false"/>
    <row r="72" s="21" customFormat="true" ht="15" hidden="false" customHeight="false" outlineLevel="0" collapsed="false"/>
    <row r="73" s="21" customFormat="true" ht="15" hidden="false" customHeight="false" outlineLevel="0" collapsed="false"/>
    <row r="74" s="21" customFormat="true" ht="15" hidden="false" customHeight="false" outlineLevel="0" collapsed="false"/>
    <row r="75" s="21" customFormat="true" ht="15" hidden="false" customHeight="false" outlineLevel="0" collapsed="false"/>
    <row r="76" s="21" customFormat="true" ht="15" hidden="false" customHeight="false" outlineLevel="0" collapsed="false"/>
    <row r="77" s="21" customFormat="true" ht="15" hidden="false" customHeight="false" outlineLevel="0" collapsed="false"/>
    <row r="78" s="21" customFormat="true" ht="15" hidden="false" customHeight="false" outlineLevel="0" collapsed="false"/>
    <row r="79" s="21" customFormat="true" ht="15" hidden="false" customHeight="false" outlineLevel="0" collapsed="false"/>
    <row r="80" s="21" customFormat="true" ht="15" hidden="false" customHeight="false" outlineLevel="0" collapsed="false"/>
    <row r="81" s="21" customFormat="true" ht="15" hidden="false" customHeight="false" outlineLevel="0" collapsed="false"/>
    <row r="82" s="21" customFormat="true" ht="15" hidden="false" customHeight="false" outlineLevel="0" collapsed="false"/>
    <row r="83" s="21" customFormat="true" ht="15" hidden="false" customHeight="false" outlineLevel="0" collapsed="false"/>
    <row r="84" s="21" customFormat="true" ht="15" hidden="false" customHeight="false" outlineLevel="0" collapsed="false"/>
    <row r="85" s="21" customFormat="true" ht="15" hidden="false" customHeight="false" outlineLevel="0" collapsed="false"/>
    <row r="86" s="21" customFormat="true" ht="15" hidden="false" customHeight="false" outlineLevel="0" collapsed="false"/>
    <row r="87" s="21" customFormat="true" ht="15" hidden="false" customHeight="false" outlineLevel="0" collapsed="false"/>
    <row r="88" s="21" customFormat="true" ht="15" hidden="false" customHeight="false" outlineLevel="0" collapsed="false"/>
    <row r="89" s="21" customFormat="true" ht="15" hidden="false" customHeight="false" outlineLevel="0" collapsed="false"/>
    <row r="90" s="21" customFormat="true" ht="15" hidden="false" customHeight="false" outlineLevel="0" collapsed="false"/>
    <row r="91" s="21" customFormat="true" ht="15" hidden="false" customHeight="false" outlineLevel="0" collapsed="false"/>
    <row r="92" s="21" customFormat="true" ht="15" hidden="false" customHeight="false" outlineLevel="0" collapsed="false"/>
    <row r="93" s="21" customFormat="true" ht="15" hidden="false" customHeight="false" outlineLevel="0" collapsed="false"/>
    <row r="94" s="21" customFormat="true" ht="15" hidden="false" customHeight="false" outlineLevel="0" collapsed="false"/>
    <row r="95" s="21" customFormat="true" ht="15" hidden="false" customHeight="false" outlineLevel="0" collapsed="false"/>
    <row r="96" s="21" customFormat="true" ht="15" hidden="false" customHeight="false" outlineLevel="0" collapsed="false"/>
    <row r="97" s="21" customFormat="true" ht="15" hidden="false" customHeight="false" outlineLevel="0" collapsed="false"/>
    <row r="98" s="21" customFormat="true" ht="15" hidden="false" customHeight="false" outlineLevel="0" collapsed="false"/>
    <row r="99" s="21" customFormat="true" ht="15" hidden="false" customHeight="false" outlineLevel="0" collapsed="false"/>
    <row r="100" s="21" customFormat="true" ht="15" hidden="false" customHeight="false" outlineLevel="0" collapsed="false"/>
    <row r="101" s="21" customFormat="true" ht="15" hidden="false" customHeight="false" outlineLevel="0" collapsed="false"/>
    <row r="102" s="21" customFormat="true" ht="15" hidden="false" customHeight="false" outlineLevel="0" collapsed="false"/>
    <row r="103" s="21" customFormat="true" ht="15" hidden="false" customHeight="false" outlineLevel="0" collapsed="false"/>
    <row r="104" s="21" customFormat="true" ht="15" hidden="false" customHeight="false" outlineLevel="0" collapsed="false"/>
  </sheetData>
  <sheetProtection algorithmName="SHA-512" hashValue="M2SQGcEX/ErOzMU5Lsk66L+fK4x61ao3jBJ4XU/gxFl3gUnqs+1nzZ0JWcPOFMNh1mmYxYdLr17ZbOVk+ZmMAA==" saltValue="tpmLL3yrHY/OWS2jJko5qA==" spinCount="100000" sheet="true" objects="true" scenarios="true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2025-12-26T07:18:22Z</dcterms:created>
  <dc:creator>Maksym Yavorovych</dc:creator>
  <dc:description/>
  <dc:language>uk-UA</dc:language>
  <cp:lastModifiedBy/>
  <dcterms:modified xsi:type="dcterms:W3CDTF">2026-01-29T19:06:49Z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