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ЦяКнига" defaultThemeVersion="124226"/>
  <bookViews>
    <workbookView xWindow="0" yWindow="0" windowWidth="23040" windowHeight="9072"/>
  </bookViews>
  <sheets>
    <sheet name="Основний" sheetId="4" r:id="rId1"/>
    <sheet name="Settings" sheetId="14" r:id="rId2"/>
    <sheet name="перевірки" sheetId="12" r:id="rId3"/>
    <sheet name="Перевірка" sheetId="6" state="hidden" r:id="rId4"/>
    <sheet name="Аркуш1" sheetId="9" state="hidden" r:id="rId5"/>
    <sheet name="Алфавітки" sheetId="11" state="hidden" r:id="rId6"/>
  </sheets>
  <externalReferences>
    <externalReference r:id="rId7"/>
  </externalReferences>
  <definedNames>
    <definedName name="_xlnm._FilterDatabase" localSheetId="5" hidden="1">Алфавітки!$A$1:$H$1</definedName>
    <definedName name="_xlnm._FilterDatabase" localSheetId="0" hidden="1">Основний!$A$11:$AH$184</definedName>
    <definedName name="_xlnm.Print_Area" localSheetId="5">Алфавітки!$A$1:$H$101</definedName>
    <definedName name="_xlnm.Print_Area" localSheetId="0">Основний!$10:$13</definedName>
    <definedName name="_xlnm.Print_Area" localSheetId="3">Перевірка!$A$1:$N$202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" i="4" l="1" a="1"/>
  <c r="H35" i="4" s="1"/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C46" i="12"/>
  <c r="C47" i="12"/>
  <c r="C48" i="12"/>
  <c r="C49" i="12"/>
  <c r="C50" i="12"/>
  <c r="C51" i="12"/>
  <c r="C52" i="12"/>
  <c r="C53" i="12"/>
  <c r="C54" i="12"/>
  <c r="C55" i="12"/>
  <c r="C56" i="12"/>
  <c r="C57" i="12"/>
  <c r="C58" i="12"/>
  <c r="C59" i="12"/>
  <c r="C60" i="12"/>
  <c r="C61" i="12"/>
  <c r="C62" i="12"/>
  <c r="C63" i="12"/>
  <c r="C64" i="12"/>
  <c r="C65" i="12"/>
  <c r="C66" i="12"/>
  <c r="C67" i="12"/>
  <c r="C68" i="12"/>
  <c r="C69" i="12"/>
  <c r="C70" i="12"/>
  <c r="C71" i="12"/>
  <c r="C72" i="12"/>
  <c r="C73" i="12"/>
  <c r="C74" i="12"/>
  <c r="C75" i="12"/>
  <c r="C76" i="12"/>
  <c r="C77" i="12"/>
  <c r="C78" i="12"/>
  <c r="C79" i="12"/>
  <c r="C80" i="12"/>
  <c r="C81" i="12"/>
  <c r="C82" i="12"/>
  <c r="C83" i="12"/>
  <c r="C84" i="12"/>
  <c r="C85" i="12"/>
  <c r="C86" i="12"/>
  <c r="C87" i="12"/>
  <c r="C88" i="12"/>
  <c r="C89" i="12"/>
  <c r="C90" i="12"/>
  <c r="C91" i="12"/>
  <c r="C92" i="12"/>
  <c r="C93" i="12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Z37" i="4"/>
  <c r="Z24" i="4"/>
  <c r="Z41" i="4"/>
  <c r="Z30" i="4"/>
  <c r="Z26" i="4"/>
  <c r="Z40" i="4"/>
  <c r="Z23" i="4"/>
  <c r="Z21" i="4"/>
  <c r="Z52" i="4"/>
  <c r="Z12" i="4"/>
  <c r="Z22" i="4"/>
  <c r="Z15" i="4"/>
  <c r="Z50" i="4"/>
  <c r="Z55" i="4"/>
  <c r="Z47" i="4"/>
  <c r="Z34" i="4"/>
  <c r="Z39" i="4"/>
  <c r="Z31" i="4"/>
  <c r="Z14" i="4"/>
  <c r="Z13" i="4"/>
  <c r="Z48" i="4"/>
  <c r="Z16" i="4"/>
  <c r="Z25" i="4"/>
  <c r="Z53" i="4"/>
  <c r="Z60" i="4" l="1"/>
  <c r="Z29" i="4"/>
  <c r="Z18" i="4"/>
  <c r="Z62" i="4"/>
  <c r="Z45" i="4"/>
  <c r="Z20" i="4"/>
  <c r="Z61" i="4"/>
  <c r="Z27" i="4"/>
  <c r="Z28" i="4"/>
  <c r="Z59" i="4"/>
  <c r="Z36" i="4"/>
  <c r="Z46" i="4"/>
  <c r="Z32" i="4"/>
  <c r="Z49" i="4"/>
  <c r="Z44" i="4"/>
  <c r="Z35" i="4"/>
  <c r="Z17" i="4"/>
  <c r="Z43" i="4"/>
  <c r="Z33" i="4"/>
  <c r="Z64" i="4"/>
  <c r="Z56" i="4"/>
  <c r="H22" i="4" l="1" a="1"/>
  <c r="H22" i="4" s="1"/>
  <c r="H55" i="4" a="1"/>
  <c r="H55" i="4" s="1"/>
  <c r="H24" i="4" a="1"/>
  <c r="H24" i="4" s="1"/>
  <c r="H50" i="4" a="1"/>
  <c r="H50" i="4" s="1"/>
  <c r="H15" i="4" a="1"/>
  <c r="H15" i="4" s="1"/>
  <c r="H12" i="4" a="1"/>
  <c r="H12" i="4" s="1"/>
  <c r="H63" i="4" a="1"/>
  <c r="H63" i="4" s="1"/>
  <c r="H19" i="4" a="1"/>
  <c r="H19" i="4" s="1"/>
  <c r="H58" i="4" a="1"/>
  <c r="H58" i="4" s="1"/>
  <c r="H41" i="4" a="1"/>
  <c r="H41" i="4" s="1"/>
  <c r="H26" i="4" a="1"/>
  <c r="H26" i="4" s="1"/>
  <c r="H57" i="4" a="1"/>
  <c r="H57" i="4" s="1"/>
  <c r="H54" i="4" a="1"/>
  <c r="H54" i="4" s="1"/>
  <c r="H31" i="4" a="1"/>
  <c r="H31" i="4" s="1"/>
  <c r="H48" i="4" a="1"/>
  <c r="H48" i="4" s="1"/>
  <c r="H21" i="4" a="1"/>
  <c r="H21" i="4" s="1"/>
  <c r="H13" i="4" a="1"/>
  <c r="H13" i="4" s="1"/>
  <c r="H16" i="4" a="1"/>
  <c r="H16" i="4" s="1"/>
  <c r="H53" i="4" a="1"/>
  <c r="H53" i="4" s="1"/>
  <c r="H38" i="4" a="1"/>
  <c r="H38" i="4" s="1"/>
  <c r="H39" i="4" a="1"/>
  <c r="H39" i="4" s="1"/>
  <c r="H51" i="4" a="1"/>
  <c r="H51" i="4" s="1"/>
  <c r="H30" i="4" a="1"/>
  <c r="H30" i="4" s="1"/>
  <c r="H56" i="4" a="1"/>
  <c r="H56" i="4" s="1"/>
  <c r="H64" i="4" a="1"/>
  <c r="H64" i="4" s="1"/>
  <c r="H33" i="4" a="1"/>
  <c r="H33" i="4" s="1"/>
  <c r="H23" i="4" a="1"/>
  <c r="H23" i="4" s="1"/>
  <c r="H43" i="4" a="1"/>
  <c r="H43" i="4" s="1"/>
  <c r="H25" i="4" a="1"/>
  <c r="H25" i="4" s="1"/>
  <c r="H14" i="4" a="1"/>
  <c r="H14" i="4" s="1"/>
  <c r="H17" i="4" a="1"/>
  <c r="H17" i="4" s="1"/>
  <c r="H44" i="4" a="1"/>
  <c r="H44" i="4" s="1"/>
  <c r="H49" i="4" a="1"/>
  <c r="H49" i="4" s="1"/>
  <c r="H32" i="4" a="1"/>
  <c r="H32" i="4" s="1"/>
  <c r="H47" i="4" a="1"/>
  <c r="H47" i="4" s="1"/>
  <c r="H34" i="4" a="1"/>
  <c r="H34" i="4" s="1"/>
  <c r="H46" i="4" a="1"/>
  <c r="H46" i="4" s="1"/>
  <c r="H40" i="4" a="1"/>
  <c r="H40" i="4" s="1"/>
  <c r="H36" i="4" a="1"/>
  <c r="H36" i="4" s="1"/>
  <c r="H59" i="4" a="1"/>
  <c r="H59" i="4" s="1"/>
  <c r="H52" i="4" a="1"/>
  <c r="H52" i="4" s="1"/>
  <c r="H28" i="4" a="1"/>
  <c r="H28" i="4" s="1"/>
  <c r="H27" i="4" a="1"/>
  <c r="H27" i="4" s="1"/>
  <c r="H37" i="4" a="1"/>
  <c r="H37" i="4" s="1"/>
  <c r="H61" i="4" a="1"/>
  <c r="H61" i="4" s="1"/>
  <c r="H20" i="4" a="1"/>
  <c r="H20" i="4" s="1"/>
  <c r="H45" i="4" a="1"/>
  <c r="H45" i="4" s="1"/>
  <c r="H62" i="4" a="1"/>
  <c r="H62" i="4" s="1"/>
  <c r="H18" i="4" a="1"/>
  <c r="H18" i="4" s="1"/>
  <c r="H29" i="4" a="1"/>
  <c r="H29" i="4" s="1"/>
  <c r="H60" i="4" a="1"/>
  <c r="H60" i="4" s="1"/>
  <c r="H65" i="4" a="1"/>
  <c r="H65" i="4" s="1"/>
  <c r="H66" i="4" a="1"/>
  <c r="H66" i="4" s="1"/>
  <c r="H67" i="4" a="1"/>
  <c r="H67" i="4" s="1"/>
  <c r="H68" i="4" a="1"/>
  <c r="H68" i="4" s="1"/>
  <c r="H69" i="4" a="1"/>
  <c r="H69" i="4" s="1"/>
  <c r="H70" i="4" a="1"/>
  <c r="H70" i="4" s="1"/>
  <c r="H71" i="4" a="1"/>
  <c r="H71" i="4" s="1"/>
  <c r="H72" i="4" a="1"/>
  <c r="H72" i="4" s="1"/>
  <c r="H73" i="4" a="1"/>
  <c r="H73" i="4" s="1"/>
  <c r="H74" i="4" a="1"/>
  <c r="H74" i="4" s="1"/>
  <c r="H75" i="4" a="1"/>
  <c r="H75" i="4" s="1"/>
  <c r="H76" i="4" a="1"/>
  <c r="H76" i="4" s="1"/>
  <c r="H77" i="4" a="1"/>
  <c r="H77" i="4" s="1"/>
  <c r="H78" i="4" a="1"/>
  <c r="H78" i="4" s="1"/>
  <c r="H79" i="4" a="1"/>
  <c r="H79" i="4" s="1"/>
  <c r="H80" i="4" a="1"/>
  <c r="H80" i="4" s="1"/>
  <c r="H81" i="4" a="1"/>
  <c r="H81" i="4" s="1"/>
  <c r="H82" i="4" a="1"/>
  <c r="H82" i="4" s="1"/>
  <c r="H83" i="4" a="1"/>
  <c r="H83" i="4" s="1"/>
  <c r="H84" i="4" a="1"/>
  <c r="H84" i="4" s="1"/>
  <c r="H85" i="4" a="1"/>
  <c r="H85" i="4" s="1"/>
  <c r="H86" i="4" a="1"/>
  <c r="H86" i="4" s="1"/>
  <c r="H87" i="4" a="1"/>
  <c r="H87" i="4" s="1"/>
  <c r="H88" i="4" a="1"/>
  <c r="H88" i="4" s="1"/>
  <c r="H89" i="4" a="1"/>
  <c r="H89" i="4" s="1"/>
  <c r="H90" i="4" a="1"/>
  <c r="H90" i="4" s="1"/>
  <c r="H91" i="4" a="1"/>
  <c r="H91" i="4" s="1"/>
  <c r="H92" i="4" a="1"/>
  <c r="H92" i="4"/>
  <c r="H93" i="4" a="1"/>
  <c r="H93" i="4" s="1"/>
  <c r="H94" i="4" a="1"/>
  <c r="H94" i="4" s="1"/>
  <c r="H95" i="4" a="1"/>
  <c r="H95" i="4" s="1"/>
  <c r="H96" i="4" a="1"/>
  <c r="H96" i="4" s="1"/>
  <c r="H97" i="4" a="1"/>
  <c r="H97" i="4" s="1"/>
  <c r="H98" i="4" a="1"/>
  <c r="H98" i="4" s="1"/>
  <c r="H99" i="4" a="1"/>
  <c r="H99" i="4" s="1"/>
  <c r="H100" i="4" a="1"/>
  <c r="H100" i="4" s="1"/>
  <c r="H101" i="4" a="1"/>
  <c r="H101" i="4" s="1"/>
  <c r="H102" i="4" a="1"/>
  <c r="H102" i="4" s="1"/>
  <c r="H103" i="4" a="1"/>
  <c r="H103" i="4" s="1"/>
  <c r="H104" i="4" a="1"/>
  <c r="H104" i="4" s="1"/>
  <c r="H105" i="4" a="1"/>
  <c r="H105" i="4" s="1"/>
  <c r="H106" i="4" a="1"/>
  <c r="H106" i="4" s="1"/>
  <c r="H107" i="4" a="1"/>
  <c r="H107" i="4" s="1"/>
  <c r="H108" i="4" a="1"/>
  <c r="H108" i="4" s="1"/>
  <c r="H109" i="4" a="1"/>
  <c r="H109" i="4" s="1"/>
  <c r="H110" i="4" a="1"/>
  <c r="H110" i="4" s="1"/>
  <c r="H111" i="4" a="1"/>
  <c r="H111" i="4" s="1"/>
  <c r="H112" i="4" a="1"/>
  <c r="H112" i="4" s="1"/>
  <c r="H113" i="4" a="1"/>
  <c r="H113" i="4" s="1"/>
  <c r="H114" i="4" a="1"/>
  <c r="H114" i="4" s="1"/>
  <c r="H115" i="4" a="1"/>
  <c r="H115" i="4" s="1"/>
  <c r="H116" i="4" a="1"/>
  <c r="H116" i="4" s="1"/>
  <c r="H117" i="4" a="1"/>
  <c r="H117" i="4" s="1"/>
  <c r="H118" i="4" a="1"/>
  <c r="H118" i="4" s="1"/>
  <c r="H119" i="4" a="1"/>
  <c r="H119" i="4" s="1"/>
  <c r="H120" i="4" a="1"/>
  <c r="H120" i="4" s="1"/>
  <c r="H121" i="4" a="1"/>
  <c r="H121" i="4" s="1"/>
  <c r="H122" i="4" a="1"/>
  <c r="H122" i="4" s="1"/>
  <c r="H123" i="4" a="1"/>
  <c r="H123" i="4" s="1"/>
  <c r="H124" i="4" a="1"/>
  <c r="H124" i="4" s="1"/>
  <c r="H125" i="4" a="1"/>
  <c r="H125" i="4" s="1"/>
  <c r="H126" i="4" a="1"/>
  <c r="H126" i="4" s="1"/>
  <c r="H127" i="4" a="1"/>
  <c r="H127" i="4" s="1"/>
  <c r="H128" i="4" a="1"/>
  <c r="H128" i="4" s="1"/>
  <c r="H129" i="4" a="1"/>
  <c r="H129" i="4" s="1"/>
  <c r="H130" i="4" a="1"/>
  <c r="H130" i="4" s="1"/>
  <c r="H131" i="4" a="1"/>
  <c r="H131" i="4" s="1"/>
  <c r="H132" i="4" a="1"/>
  <c r="H132" i="4"/>
  <c r="H133" i="4" a="1"/>
  <c r="H133" i="4" s="1"/>
  <c r="H134" i="4" a="1"/>
  <c r="H134" i="4" s="1"/>
  <c r="H135" i="4" a="1"/>
  <c r="H135" i="4" s="1"/>
  <c r="H136" i="4" a="1"/>
  <c r="H136" i="4" s="1"/>
  <c r="H137" i="4" a="1"/>
  <c r="H137" i="4" s="1"/>
  <c r="H138" i="4" a="1"/>
  <c r="H138" i="4" s="1"/>
  <c r="H139" i="4" a="1"/>
  <c r="H139" i="4" s="1"/>
  <c r="H140" i="4" a="1"/>
  <c r="H140" i="4" s="1"/>
  <c r="H141" i="4" a="1"/>
  <c r="H141" i="4" s="1"/>
  <c r="H142" i="4" a="1"/>
  <c r="H142" i="4" s="1"/>
  <c r="H143" i="4" a="1"/>
  <c r="H143" i="4" s="1"/>
  <c r="H144" i="4" a="1"/>
  <c r="H144" i="4" s="1"/>
  <c r="H145" i="4" a="1"/>
  <c r="H145" i="4" s="1"/>
  <c r="H146" i="4" a="1"/>
  <c r="H146" i="4" s="1"/>
  <c r="H147" i="4" a="1"/>
  <c r="H147" i="4" s="1"/>
  <c r="H148" i="4" a="1"/>
  <c r="H148" i="4" s="1"/>
  <c r="H149" i="4" a="1"/>
  <c r="H149" i="4" s="1"/>
  <c r="H150" i="4" a="1"/>
  <c r="H150" i="4" s="1"/>
  <c r="H151" i="4" a="1"/>
  <c r="H151" i="4" s="1"/>
  <c r="H152" i="4" a="1"/>
  <c r="H152" i="4" s="1"/>
  <c r="H153" i="4" a="1"/>
  <c r="H153" i="4" s="1"/>
  <c r="H154" i="4" a="1"/>
  <c r="H154" i="4" s="1"/>
  <c r="H155" i="4" a="1"/>
  <c r="H155" i="4" s="1"/>
  <c r="H156" i="4" a="1"/>
  <c r="H156" i="4" s="1"/>
  <c r="H157" i="4" a="1"/>
  <c r="H157" i="4" s="1"/>
  <c r="H158" i="4" a="1"/>
  <c r="H158" i="4" s="1"/>
  <c r="H159" i="4" a="1"/>
  <c r="H159" i="4" s="1"/>
  <c r="H160" i="4" a="1"/>
  <c r="H160" i="4" s="1"/>
  <c r="H161" i="4" a="1"/>
  <c r="H161" i="4" s="1"/>
  <c r="H42" i="4" l="1" a="1"/>
  <c r="H42" i="4" s="1"/>
  <c r="Z57" i="4"/>
  <c r="Z63" i="4"/>
  <c r="Z58" i="4"/>
  <c r="Z38" i="4"/>
  <c r="Z54" i="4"/>
  <c r="Z51" i="4"/>
  <c r="Z19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E20" i="12" l="1"/>
  <c r="Z42" i="4"/>
  <c r="E10" i="4" l="1" a="1"/>
  <c r="E10" i="4" s="1"/>
  <c r="AD29" i="4"/>
  <c r="AE29" i="4"/>
  <c r="AF29" i="4"/>
  <c r="AG29" i="4"/>
  <c r="AD32" i="4"/>
  <c r="AE32" i="4"/>
  <c r="AF32" i="4"/>
  <c r="AG32" i="4"/>
  <c r="AD19" i="4"/>
  <c r="AE19" i="4"/>
  <c r="AF19" i="4"/>
  <c r="AG19" i="4"/>
  <c r="AD61" i="4"/>
  <c r="AE61" i="4"/>
  <c r="AF61" i="4"/>
  <c r="AG61" i="4"/>
  <c r="AD60" i="4"/>
  <c r="AE60" i="4"/>
  <c r="AF60" i="4"/>
  <c r="AG60" i="4"/>
  <c r="AD39" i="4"/>
  <c r="AE39" i="4"/>
  <c r="AF39" i="4"/>
  <c r="AG39" i="4"/>
  <c r="AD42" i="4"/>
  <c r="AE42" i="4"/>
  <c r="AF42" i="4"/>
  <c r="AG42" i="4"/>
  <c r="AD17" i="4"/>
  <c r="AE17" i="4"/>
  <c r="AF17" i="4"/>
  <c r="AG17" i="4"/>
  <c r="AD34" i="4"/>
  <c r="AE34" i="4"/>
  <c r="AF34" i="4"/>
  <c r="AG34" i="4"/>
  <c r="AD25" i="4"/>
  <c r="AE25" i="4"/>
  <c r="AF25" i="4"/>
  <c r="AG25" i="4"/>
  <c r="AD54" i="4"/>
  <c r="AE54" i="4"/>
  <c r="AF54" i="4"/>
  <c r="AG54" i="4"/>
  <c r="AD12" i="4"/>
  <c r="AE12" i="4"/>
  <c r="AF12" i="4"/>
  <c r="AG12" i="4"/>
  <c r="AD18" i="4"/>
  <c r="AE18" i="4"/>
  <c r="AF18" i="4"/>
  <c r="AG18" i="4"/>
  <c r="AD23" i="4"/>
  <c r="AE23" i="4"/>
  <c r="AF23" i="4"/>
  <c r="AG23" i="4"/>
  <c r="AD47" i="4"/>
  <c r="AE47" i="4"/>
  <c r="AF47" i="4"/>
  <c r="AG47" i="4"/>
  <c r="AD49" i="4"/>
  <c r="AE49" i="4"/>
  <c r="AF49" i="4"/>
  <c r="AG49" i="4"/>
  <c r="AD45" i="4"/>
  <c r="AE45" i="4"/>
  <c r="AF45" i="4"/>
  <c r="AG45" i="4"/>
  <c r="AD56" i="4"/>
  <c r="AE56" i="4"/>
  <c r="AF56" i="4"/>
  <c r="AG56" i="4"/>
  <c r="AD22" i="4"/>
  <c r="AE22" i="4"/>
  <c r="AF22" i="4"/>
  <c r="AG22" i="4"/>
  <c r="AD27" i="4"/>
  <c r="AE27" i="4"/>
  <c r="AF27" i="4"/>
  <c r="AG27" i="4"/>
  <c r="AD28" i="4"/>
  <c r="AE28" i="4"/>
  <c r="AF28" i="4"/>
  <c r="AG28" i="4"/>
  <c r="AD24" i="4"/>
  <c r="AE24" i="4"/>
  <c r="AF24" i="4"/>
  <c r="AG24" i="4"/>
  <c r="AD21" i="4"/>
  <c r="AE21" i="4"/>
  <c r="AF21" i="4"/>
  <c r="AG21" i="4"/>
  <c r="AD52" i="4"/>
  <c r="AE52" i="4"/>
  <c r="AF52" i="4"/>
  <c r="AG52" i="4"/>
  <c r="AD57" i="4"/>
  <c r="AE57" i="4"/>
  <c r="AF57" i="4"/>
  <c r="AG57" i="4"/>
  <c r="AD20" i="4"/>
  <c r="AE20" i="4"/>
  <c r="AF20" i="4"/>
  <c r="AG20" i="4"/>
  <c r="AD50" i="4"/>
  <c r="AE50" i="4"/>
  <c r="AF50" i="4"/>
  <c r="AG50" i="4"/>
  <c r="AD63" i="4"/>
  <c r="AE63" i="4"/>
  <c r="AF63" i="4"/>
  <c r="AG63" i="4"/>
  <c r="AD44" i="4"/>
  <c r="AE44" i="4"/>
  <c r="AF44" i="4"/>
  <c r="AG44" i="4"/>
  <c r="AD53" i="4"/>
  <c r="AE53" i="4"/>
  <c r="AF53" i="4"/>
  <c r="AG53" i="4"/>
  <c r="AD37" i="4"/>
  <c r="AE37" i="4"/>
  <c r="AF37" i="4"/>
  <c r="AG37" i="4"/>
  <c r="AD14" i="4"/>
  <c r="AE14" i="4"/>
  <c r="AF14" i="4"/>
  <c r="AG14" i="4"/>
  <c r="AD13" i="4"/>
  <c r="AE13" i="4"/>
  <c r="AF13" i="4"/>
  <c r="AG13" i="4"/>
  <c r="AD51" i="4"/>
  <c r="AE51" i="4"/>
  <c r="AF51" i="4"/>
  <c r="AG51" i="4"/>
  <c r="AD64" i="4"/>
  <c r="AE64" i="4"/>
  <c r="AF64" i="4"/>
  <c r="AG64" i="4"/>
  <c r="AD43" i="4"/>
  <c r="AE43" i="4"/>
  <c r="AF43" i="4"/>
  <c r="AG43" i="4"/>
  <c r="AD38" i="4"/>
  <c r="AE38" i="4"/>
  <c r="AF38" i="4"/>
  <c r="AG38" i="4"/>
  <c r="AD16" i="4"/>
  <c r="AE16" i="4"/>
  <c r="AF16" i="4"/>
  <c r="AG16" i="4"/>
  <c r="AD26" i="4"/>
  <c r="AE26" i="4"/>
  <c r="AF26" i="4"/>
  <c r="AG26" i="4"/>
  <c r="AD30" i="4"/>
  <c r="AE30" i="4"/>
  <c r="AF30" i="4"/>
  <c r="AG30" i="4"/>
  <c r="AD58" i="4"/>
  <c r="AE58" i="4"/>
  <c r="AF58" i="4"/>
  <c r="AG58" i="4"/>
  <c r="AD15" i="4"/>
  <c r="AE15" i="4"/>
  <c r="AF15" i="4"/>
  <c r="AG15" i="4"/>
  <c r="AD48" i="4"/>
  <c r="AE48" i="4"/>
  <c r="AF48" i="4"/>
  <c r="AG48" i="4"/>
  <c r="AD55" i="4"/>
  <c r="AE55" i="4"/>
  <c r="AF55" i="4"/>
  <c r="AG55" i="4"/>
  <c r="AD40" i="4"/>
  <c r="AE40" i="4"/>
  <c r="AF40" i="4"/>
  <c r="AG40" i="4"/>
  <c r="AD41" i="4"/>
  <c r="AE41" i="4"/>
  <c r="AF41" i="4"/>
  <c r="AG41" i="4"/>
  <c r="AD35" i="4"/>
  <c r="AE35" i="4"/>
  <c r="AF35" i="4"/>
  <c r="AG35" i="4"/>
  <c r="AD36" i="4"/>
  <c r="AE36" i="4"/>
  <c r="AF36" i="4"/>
  <c r="AG36" i="4"/>
  <c r="AD59" i="4"/>
  <c r="AE59" i="4"/>
  <c r="AF59" i="4"/>
  <c r="AG59" i="4"/>
  <c r="AD62" i="4"/>
  <c r="AE62" i="4"/>
  <c r="AF62" i="4"/>
  <c r="AG62" i="4"/>
  <c r="AD46" i="4"/>
  <c r="AE46" i="4"/>
  <c r="AF46" i="4"/>
  <c r="AG46" i="4"/>
  <c r="AD33" i="4"/>
  <c r="AE33" i="4"/>
  <c r="AF33" i="4"/>
  <c r="AG33" i="4"/>
  <c r="AD65" i="4"/>
  <c r="AE65" i="4"/>
  <c r="AF65" i="4"/>
  <c r="AG65" i="4"/>
  <c r="AD66" i="4"/>
  <c r="AE66" i="4"/>
  <c r="AF66" i="4"/>
  <c r="AG66" i="4"/>
  <c r="AD67" i="4"/>
  <c r="AE67" i="4"/>
  <c r="AF67" i="4"/>
  <c r="AG67" i="4"/>
  <c r="AD68" i="4"/>
  <c r="AE68" i="4"/>
  <c r="AF68" i="4"/>
  <c r="AG68" i="4"/>
  <c r="AD69" i="4"/>
  <c r="AE69" i="4"/>
  <c r="AF69" i="4"/>
  <c r="AG69" i="4"/>
  <c r="AD70" i="4"/>
  <c r="AE70" i="4"/>
  <c r="AF70" i="4"/>
  <c r="AG70" i="4"/>
  <c r="AD71" i="4"/>
  <c r="AE71" i="4"/>
  <c r="AF71" i="4"/>
  <c r="AG71" i="4"/>
  <c r="AD72" i="4"/>
  <c r="AE72" i="4"/>
  <c r="AF72" i="4"/>
  <c r="AG72" i="4"/>
  <c r="AD73" i="4"/>
  <c r="AE73" i="4"/>
  <c r="AF73" i="4"/>
  <c r="AG73" i="4"/>
  <c r="AD74" i="4"/>
  <c r="AE74" i="4"/>
  <c r="AF74" i="4"/>
  <c r="AG74" i="4"/>
  <c r="AD75" i="4"/>
  <c r="AE75" i="4"/>
  <c r="AF75" i="4"/>
  <c r="AG75" i="4"/>
  <c r="AD76" i="4"/>
  <c r="AE76" i="4"/>
  <c r="AF76" i="4"/>
  <c r="AG76" i="4"/>
  <c r="AD77" i="4"/>
  <c r="AE77" i="4"/>
  <c r="AF77" i="4"/>
  <c r="AG77" i="4"/>
  <c r="AD78" i="4"/>
  <c r="AE78" i="4"/>
  <c r="AF78" i="4"/>
  <c r="AG78" i="4"/>
  <c r="AD79" i="4"/>
  <c r="AE79" i="4"/>
  <c r="AF79" i="4"/>
  <c r="AG79" i="4"/>
  <c r="AD80" i="4"/>
  <c r="AE80" i="4"/>
  <c r="AF80" i="4"/>
  <c r="AG80" i="4"/>
  <c r="AD81" i="4"/>
  <c r="AE81" i="4"/>
  <c r="AF81" i="4"/>
  <c r="AG81" i="4"/>
  <c r="AD82" i="4"/>
  <c r="AE82" i="4"/>
  <c r="AF82" i="4"/>
  <c r="AG82" i="4"/>
  <c r="AD83" i="4"/>
  <c r="AE83" i="4"/>
  <c r="AF83" i="4"/>
  <c r="AG83" i="4"/>
  <c r="AD84" i="4"/>
  <c r="AE84" i="4"/>
  <c r="AF84" i="4"/>
  <c r="AG84" i="4"/>
  <c r="AD85" i="4"/>
  <c r="AE85" i="4"/>
  <c r="AF85" i="4"/>
  <c r="AG85" i="4"/>
  <c r="AD86" i="4"/>
  <c r="AE86" i="4"/>
  <c r="AF86" i="4"/>
  <c r="AG86" i="4"/>
  <c r="AD87" i="4"/>
  <c r="AE87" i="4"/>
  <c r="AF87" i="4"/>
  <c r="AG87" i="4"/>
  <c r="AD88" i="4"/>
  <c r="AE88" i="4"/>
  <c r="AF88" i="4"/>
  <c r="AG88" i="4"/>
  <c r="AD89" i="4"/>
  <c r="AE89" i="4"/>
  <c r="AF89" i="4"/>
  <c r="AG89" i="4"/>
  <c r="AD90" i="4"/>
  <c r="AE90" i="4"/>
  <c r="AF90" i="4"/>
  <c r="AG90" i="4"/>
  <c r="AD91" i="4"/>
  <c r="AE91" i="4"/>
  <c r="AF91" i="4"/>
  <c r="AG91" i="4"/>
  <c r="AD92" i="4"/>
  <c r="AE92" i="4"/>
  <c r="AF92" i="4"/>
  <c r="AG92" i="4"/>
  <c r="AD93" i="4"/>
  <c r="AE93" i="4"/>
  <c r="AF93" i="4"/>
  <c r="AG93" i="4"/>
  <c r="AD94" i="4"/>
  <c r="AE94" i="4"/>
  <c r="AF94" i="4"/>
  <c r="AG94" i="4"/>
  <c r="AD95" i="4"/>
  <c r="AE95" i="4"/>
  <c r="AF95" i="4"/>
  <c r="AG95" i="4"/>
  <c r="AD96" i="4"/>
  <c r="AE96" i="4"/>
  <c r="AF96" i="4"/>
  <c r="AG96" i="4"/>
  <c r="AD97" i="4"/>
  <c r="AE97" i="4"/>
  <c r="AF97" i="4"/>
  <c r="AG97" i="4"/>
  <c r="AD98" i="4"/>
  <c r="AE98" i="4"/>
  <c r="AF98" i="4"/>
  <c r="AG98" i="4"/>
  <c r="AD99" i="4"/>
  <c r="AE99" i="4"/>
  <c r="AF99" i="4"/>
  <c r="AG99" i="4"/>
  <c r="AD100" i="4"/>
  <c r="AE100" i="4"/>
  <c r="AF100" i="4"/>
  <c r="AG100" i="4"/>
  <c r="AD101" i="4"/>
  <c r="AE101" i="4"/>
  <c r="AF101" i="4"/>
  <c r="AG101" i="4"/>
  <c r="AD102" i="4"/>
  <c r="AE102" i="4"/>
  <c r="AF102" i="4"/>
  <c r="AG102" i="4"/>
  <c r="AD103" i="4"/>
  <c r="AE103" i="4"/>
  <c r="AF103" i="4"/>
  <c r="AG103" i="4"/>
  <c r="AD104" i="4"/>
  <c r="AE104" i="4"/>
  <c r="AF104" i="4"/>
  <c r="AG104" i="4"/>
  <c r="AD105" i="4"/>
  <c r="AE105" i="4"/>
  <c r="AF105" i="4"/>
  <c r="AG105" i="4"/>
  <c r="AD106" i="4"/>
  <c r="AE106" i="4"/>
  <c r="AF106" i="4"/>
  <c r="AG106" i="4"/>
  <c r="AD107" i="4"/>
  <c r="AE107" i="4"/>
  <c r="AF107" i="4"/>
  <c r="AG107" i="4"/>
  <c r="AD108" i="4"/>
  <c r="AE108" i="4"/>
  <c r="AF108" i="4"/>
  <c r="AG108" i="4"/>
  <c r="AD109" i="4"/>
  <c r="AE109" i="4"/>
  <c r="AF109" i="4"/>
  <c r="AG109" i="4"/>
  <c r="AD110" i="4"/>
  <c r="AE110" i="4"/>
  <c r="AF110" i="4"/>
  <c r="AG110" i="4"/>
  <c r="AD111" i="4"/>
  <c r="AE111" i="4"/>
  <c r="AF111" i="4"/>
  <c r="AG111" i="4"/>
  <c r="AD112" i="4"/>
  <c r="AE112" i="4"/>
  <c r="AF112" i="4"/>
  <c r="AG112" i="4"/>
  <c r="AD113" i="4"/>
  <c r="AE113" i="4"/>
  <c r="AF113" i="4"/>
  <c r="AG113" i="4"/>
  <c r="AD114" i="4"/>
  <c r="AE114" i="4"/>
  <c r="AF114" i="4"/>
  <c r="AG114" i="4"/>
  <c r="AD115" i="4"/>
  <c r="AE115" i="4"/>
  <c r="AF115" i="4"/>
  <c r="AG115" i="4"/>
  <c r="AD116" i="4"/>
  <c r="AE116" i="4"/>
  <c r="AF116" i="4"/>
  <c r="AG116" i="4"/>
  <c r="AD117" i="4"/>
  <c r="AE117" i="4"/>
  <c r="AF117" i="4"/>
  <c r="AG117" i="4"/>
  <c r="AD118" i="4"/>
  <c r="AE118" i="4"/>
  <c r="AF118" i="4"/>
  <c r="AG118" i="4"/>
  <c r="AD119" i="4"/>
  <c r="AE119" i="4"/>
  <c r="AF119" i="4"/>
  <c r="AG119" i="4"/>
  <c r="AD120" i="4"/>
  <c r="AE120" i="4"/>
  <c r="AF120" i="4"/>
  <c r="AG120" i="4"/>
  <c r="AD121" i="4"/>
  <c r="AE121" i="4"/>
  <c r="AF121" i="4"/>
  <c r="AG121" i="4"/>
  <c r="AD122" i="4"/>
  <c r="AE122" i="4"/>
  <c r="AF122" i="4"/>
  <c r="AG122" i="4"/>
  <c r="AD123" i="4"/>
  <c r="AE123" i="4"/>
  <c r="AF123" i="4"/>
  <c r="AG123" i="4"/>
  <c r="AD124" i="4"/>
  <c r="AE124" i="4"/>
  <c r="AF124" i="4"/>
  <c r="AG124" i="4"/>
  <c r="AD125" i="4"/>
  <c r="AE125" i="4"/>
  <c r="AF125" i="4"/>
  <c r="AG125" i="4"/>
  <c r="AD126" i="4"/>
  <c r="AE126" i="4"/>
  <c r="AF126" i="4"/>
  <c r="AG126" i="4"/>
  <c r="AD127" i="4"/>
  <c r="AE127" i="4"/>
  <c r="AF127" i="4"/>
  <c r="AG127" i="4"/>
  <c r="AD128" i="4"/>
  <c r="AE128" i="4"/>
  <c r="AF128" i="4"/>
  <c r="AG128" i="4"/>
  <c r="AD129" i="4"/>
  <c r="AE129" i="4"/>
  <c r="AF129" i="4"/>
  <c r="AG129" i="4"/>
  <c r="AD130" i="4"/>
  <c r="AE130" i="4"/>
  <c r="AF130" i="4"/>
  <c r="AG130" i="4"/>
  <c r="AD131" i="4"/>
  <c r="AE131" i="4"/>
  <c r="AF131" i="4"/>
  <c r="AG131" i="4"/>
  <c r="AD132" i="4"/>
  <c r="AE132" i="4"/>
  <c r="AF132" i="4"/>
  <c r="AG132" i="4"/>
  <c r="AD133" i="4"/>
  <c r="AE133" i="4"/>
  <c r="AF133" i="4"/>
  <c r="AG133" i="4"/>
  <c r="AD134" i="4"/>
  <c r="AE134" i="4"/>
  <c r="AF134" i="4"/>
  <c r="AG134" i="4"/>
  <c r="AD135" i="4"/>
  <c r="AE135" i="4"/>
  <c r="AF135" i="4"/>
  <c r="AG135" i="4"/>
  <c r="AD136" i="4"/>
  <c r="AE136" i="4"/>
  <c r="AF136" i="4"/>
  <c r="AG136" i="4"/>
  <c r="AD137" i="4"/>
  <c r="AE137" i="4"/>
  <c r="AF137" i="4"/>
  <c r="AG137" i="4"/>
  <c r="AD138" i="4"/>
  <c r="AE138" i="4"/>
  <c r="AF138" i="4"/>
  <c r="AG138" i="4"/>
  <c r="AD139" i="4"/>
  <c r="AE139" i="4"/>
  <c r="AF139" i="4"/>
  <c r="AG139" i="4"/>
  <c r="AD140" i="4"/>
  <c r="AE140" i="4"/>
  <c r="AF140" i="4"/>
  <c r="AG140" i="4"/>
  <c r="AD141" i="4"/>
  <c r="AE141" i="4"/>
  <c r="AF141" i="4"/>
  <c r="AG141" i="4"/>
  <c r="AD142" i="4"/>
  <c r="AE142" i="4"/>
  <c r="AF142" i="4"/>
  <c r="AG142" i="4"/>
  <c r="AD143" i="4"/>
  <c r="AE143" i="4"/>
  <c r="AF143" i="4"/>
  <c r="AG143" i="4"/>
  <c r="AD144" i="4"/>
  <c r="AE144" i="4"/>
  <c r="AF144" i="4"/>
  <c r="AG144" i="4"/>
  <c r="AD145" i="4"/>
  <c r="AE145" i="4"/>
  <c r="AF145" i="4"/>
  <c r="AG145" i="4"/>
  <c r="AD146" i="4"/>
  <c r="AE146" i="4"/>
  <c r="AF146" i="4"/>
  <c r="AG146" i="4"/>
  <c r="AD147" i="4"/>
  <c r="AE147" i="4"/>
  <c r="AF147" i="4"/>
  <c r="AG147" i="4"/>
  <c r="AD148" i="4"/>
  <c r="AE148" i="4"/>
  <c r="AF148" i="4"/>
  <c r="AG148" i="4"/>
  <c r="AD149" i="4"/>
  <c r="AE149" i="4"/>
  <c r="AF149" i="4"/>
  <c r="AG149" i="4"/>
  <c r="AD150" i="4"/>
  <c r="AE150" i="4"/>
  <c r="AF150" i="4"/>
  <c r="AG150" i="4"/>
  <c r="AD151" i="4"/>
  <c r="AE151" i="4"/>
  <c r="AF151" i="4"/>
  <c r="AG151" i="4"/>
  <c r="AD152" i="4"/>
  <c r="AE152" i="4"/>
  <c r="AF152" i="4"/>
  <c r="AG152" i="4"/>
  <c r="AD153" i="4"/>
  <c r="AE153" i="4"/>
  <c r="AF153" i="4"/>
  <c r="AG153" i="4"/>
  <c r="AD154" i="4"/>
  <c r="AE154" i="4"/>
  <c r="AF154" i="4"/>
  <c r="AG154" i="4"/>
  <c r="AD155" i="4"/>
  <c r="AE155" i="4"/>
  <c r="AF155" i="4"/>
  <c r="AG155" i="4"/>
  <c r="AD156" i="4"/>
  <c r="AE156" i="4"/>
  <c r="AF156" i="4"/>
  <c r="AG156" i="4"/>
  <c r="AD157" i="4"/>
  <c r="AE157" i="4"/>
  <c r="AF157" i="4"/>
  <c r="AG157" i="4"/>
  <c r="AD158" i="4"/>
  <c r="AE158" i="4"/>
  <c r="AF158" i="4"/>
  <c r="AG158" i="4"/>
  <c r="AD159" i="4"/>
  <c r="AE159" i="4"/>
  <c r="AF159" i="4"/>
  <c r="AG159" i="4"/>
  <c r="AD160" i="4"/>
  <c r="AE160" i="4"/>
  <c r="AF160" i="4"/>
  <c r="AG160" i="4"/>
  <c r="AD161" i="4"/>
  <c r="AE161" i="4"/>
  <c r="AF161" i="4"/>
  <c r="AG161" i="4"/>
  <c r="AD162" i="4"/>
  <c r="AE162" i="4"/>
  <c r="AF162" i="4"/>
  <c r="AG162" i="4"/>
  <c r="AD163" i="4"/>
  <c r="AE163" i="4"/>
  <c r="AF163" i="4"/>
  <c r="AG163" i="4"/>
  <c r="AD164" i="4"/>
  <c r="AE164" i="4"/>
  <c r="AF164" i="4"/>
  <c r="AG164" i="4"/>
  <c r="AD165" i="4"/>
  <c r="AE165" i="4"/>
  <c r="AF165" i="4"/>
  <c r="AG165" i="4"/>
  <c r="AD166" i="4"/>
  <c r="AE166" i="4"/>
  <c r="AF166" i="4"/>
  <c r="AG166" i="4"/>
  <c r="AD167" i="4"/>
  <c r="AE167" i="4"/>
  <c r="AF167" i="4"/>
  <c r="AG167" i="4"/>
  <c r="AD168" i="4"/>
  <c r="AE168" i="4"/>
  <c r="AF168" i="4"/>
  <c r="AG168" i="4"/>
  <c r="AD169" i="4"/>
  <c r="AE169" i="4"/>
  <c r="AF169" i="4"/>
  <c r="AG169" i="4"/>
  <c r="AD170" i="4"/>
  <c r="AE170" i="4"/>
  <c r="AF170" i="4"/>
  <c r="AG170" i="4"/>
  <c r="AD171" i="4"/>
  <c r="AE171" i="4"/>
  <c r="AF171" i="4"/>
  <c r="AG171" i="4"/>
  <c r="AD172" i="4"/>
  <c r="AE172" i="4"/>
  <c r="AF172" i="4"/>
  <c r="AG172" i="4"/>
  <c r="AD173" i="4"/>
  <c r="AE173" i="4"/>
  <c r="AF173" i="4"/>
  <c r="AG173" i="4"/>
  <c r="AD174" i="4"/>
  <c r="AE174" i="4"/>
  <c r="AF174" i="4"/>
  <c r="AG174" i="4"/>
  <c r="AD175" i="4"/>
  <c r="AE175" i="4"/>
  <c r="AF175" i="4"/>
  <c r="AG175" i="4"/>
  <c r="AD176" i="4"/>
  <c r="AE176" i="4"/>
  <c r="AF176" i="4"/>
  <c r="AG176" i="4"/>
  <c r="AD177" i="4"/>
  <c r="AE177" i="4"/>
  <c r="AF177" i="4"/>
  <c r="AG177" i="4"/>
  <c r="AD178" i="4"/>
  <c r="AE178" i="4"/>
  <c r="AF178" i="4"/>
  <c r="AG178" i="4"/>
  <c r="AD179" i="4"/>
  <c r="AE179" i="4"/>
  <c r="AF179" i="4"/>
  <c r="AG179" i="4"/>
  <c r="AD180" i="4"/>
  <c r="AE180" i="4"/>
  <c r="AF180" i="4"/>
  <c r="AG180" i="4"/>
  <c r="AD181" i="4"/>
  <c r="AE181" i="4"/>
  <c r="AF181" i="4"/>
  <c r="AG181" i="4"/>
  <c r="AD182" i="4"/>
  <c r="AE182" i="4"/>
  <c r="AF182" i="4"/>
  <c r="AG182" i="4"/>
  <c r="AD183" i="4"/>
  <c r="AE183" i="4"/>
  <c r="AF183" i="4"/>
  <c r="AG183" i="4"/>
  <c r="AD184" i="4"/>
  <c r="AE184" i="4"/>
  <c r="AF184" i="4"/>
  <c r="AG184" i="4"/>
  <c r="AD185" i="4"/>
  <c r="AE185" i="4"/>
  <c r="AF185" i="4"/>
  <c r="AG185" i="4"/>
  <c r="AD186" i="4"/>
  <c r="AE186" i="4"/>
  <c r="AF186" i="4"/>
  <c r="AG186" i="4"/>
  <c r="AD187" i="4"/>
  <c r="AE187" i="4"/>
  <c r="AF187" i="4"/>
  <c r="AG187" i="4"/>
  <c r="AD188" i="4"/>
  <c r="AE188" i="4"/>
  <c r="AF188" i="4"/>
  <c r="AG188" i="4"/>
  <c r="AD189" i="4"/>
  <c r="AE189" i="4"/>
  <c r="AF189" i="4"/>
  <c r="AG189" i="4"/>
  <c r="AD190" i="4"/>
  <c r="AE190" i="4"/>
  <c r="AF190" i="4"/>
  <c r="AG190" i="4"/>
  <c r="AD191" i="4"/>
  <c r="AE191" i="4"/>
  <c r="AF191" i="4"/>
  <c r="AG191" i="4"/>
  <c r="AD192" i="4"/>
  <c r="AE192" i="4"/>
  <c r="AF192" i="4"/>
  <c r="AG192" i="4"/>
  <c r="AD193" i="4"/>
  <c r="AE193" i="4"/>
  <c r="AF193" i="4"/>
  <c r="AG193" i="4"/>
  <c r="AD194" i="4"/>
  <c r="AE194" i="4"/>
  <c r="AF194" i="4"/>
  <c r="AG194" i="4"/>
  <c r="AD195" i="4"/>
  <c r="AE195" i="4"/>
  <c r="AF195" i="4"/>
  <c r="AG195" i="4"/>
  <c r="AD196" i="4"/>
  <c r="AE196" i="4"/>
  <c r="AF196" i="4"/>
  <c r="AG196" i="4"/>
  <c r="AD197" i="4"/>
  <c r="AE197" i="4"/>
  <c r="AF197" i="4"/>
  <c r="AG197" i="4"/>
  <c r="AD198" i="4"/>
  <c r="AE198" i="4"/>
  <c r="AF198" i="4"/>
  <c r="AG198" i="4"/>
  <c r="AD199" i="4"/>
  <c r="AE199" i="4"/>
  <c r="AF199" i="4"/>
  <c r="AG199" i="4"/>
  <c r="AD200" i="4"/>
  <c r="AE200" i="4"/>
  <c r="AF200" i="4"/>
  <c r="AG200" i="4"/>
  <c r="AD201" i="4"/>
  <c r="AE201" i="4"/>
  <c r="AF201" i="4"/>
  <c r="AG201" i="4"/>
  <c r="AD202" i="4"/>
  <c r="AE202" i="4"/>
  <c r="AF202" i="4"/>
  <c r="AG202" i="4"/>
  <c r="AD203" i="4"/>
  <c r="AE203" i="4"/>
  <c r="AF203" i="4"/>
  <c r="AG203" i="4"/>
  <c r="AD204" i="4"/>
  <c r="AE204" i="4"/>
  <c r="AF204" i="4"/>
  <c r="AG204" i="4"/>
  <c r="AD205" i="4"/>
  <c r="AE205" i="4"/>
  <c r="AF205" i="4"/>
  <c r="AG205" i="4"/>
  <c r="AD206" i="4"/>
  <c r="AE206" i="4"/>
  <c r="AF206" i="4"/>
  <c r="AG206" i="4"/>
  <c r="AD207" i="4"/>
  <c r="AE207" i="4"/>
  <c r="AF207" i="4"/>
  <c r="AG207" i="4"/>
  <c r="AD208" i="4"/>
  <c r="AE208" i="4"/>
  <c r="AF208" i="4"/>
  <c r="AG208" i="4"/>
  <c r="AD209" i="4"/>
  <c r="AE209" i="4"/>
  <c r="AF209" i="4"/>
  <c r="AG209" i="4"/>
  <c r="AD210" i="4"/>
  <c r="AE210" i="4"/>
  <c r="AF210" i="4"/>
  <c r="AG210" i="4"/>
  <c r="AD211" i="4"/>
  <c r="AE211" i="4"/>
  <c r="AF211" i="4"/>
  <c r="AG211" i="4"/>
  <c r="AD212" i="4"/>
  <c r="AE212" i="4"/>
  <c r="AF212" i="4"/>
  <c r="AG212" i="4"/>
  <c r="AD213" i="4"/>
  <c r="AE213" i="4"/>
  <c r="AF213" i="4"/>
  <c r="AG213" i="4"/>
  <c r="AD214" i="4"/>
  <c r="AE214" i="4"/>
  <c r="AF214" i="4"/>
  <c r="AG214" i="4"/>
  <c r="AD215" i="4"/>
  <c r="AE215" i="4"/>
  <c r="AF215" i="4"/>
  <c r="AG215" i="4"/>
  <c r="AD216" i="4"/>
  <c r="AE216" i="4"/>
  <c r="AF216" i="4"/>
  <c r="AG216" i="4"/>
  <c r="AD217" i="4"/>
  <c r="AE217" i="4"/>
  <c r="AF217" i="4"/>
  <c r="AG217" i="4"/>
  <c r="AD218" i="4"/>
  <c r="AE218" i="4"/>
  <c r="AF218" i="4"/>
  <c r="AG218" i="4"/>
  <c r="AD219" i="4"/>
  <c r="AE219" i="4"/>
  <c r="AF219" i="4"/>
  <c r="AG219" i="4"/>
  <c r="AD220" i="4"/>
  <c r="AE220" i="4"/>
  <c r="AF220" i="4"/>
  <c r="AG220" i="4"/>
  <c r="AD221" i="4"/>
  <c r="AE221" i="4"/>
  <c r="AF221" i="4"/>
  <c r="AG221" i="4"/>
  <c r="AD222" i="4"/>
  <c r="AE222" i="4"/>
  <c r="AF222" i="4"/>
  <c r="AG222" i="4"/>
  <c r="AD223" i="4"/>
  <c r="AE223" i="4"/>
  <c r="AF223" i="4"/>
  <c r="AG223" i="4"/>
  <c r="AD224" i="4"/>
  <c r="AE224" i="4"/>
  <c r="AF224" i="4"/>
  <c r="AG224" i="4"/>
  <c r="AD225" i="4"/>
  <c r="AE225" i="4"/>
  <c r="AF225" i="4"/>
  <c r="AG225" i="4"/>
  <c r="AD226" i="4"/>
  <c r="AE226" i="4"/>
  <c r="AF226" i="4"/>
  <c r="AG226" i="4"/>
  <c r="AD227" i="4"/>
  <c r="AE227" i="4"/>
  <c r="AF227" i="4"/>
  <c r="AG227" i="4"/>
  <c r="AD228" i="4"/>
  <c r="AE228" i="4"/>
  <c r="AF228" i="4"/>
  <c r="AG228" i="4"/>
  <c r="AD229" i="4"/>
  <c r="AE229" i="4"/>
  <c r="AF229" i="4"/>
  <c r="AG229" i="4"/>
  <c r="AD230" i="4"/>
  <c r="AE230" i="4"/>
  <c r="AF230" i="4"/>
  <c r="AG230" i="4"/>
  <c r="AD231" i="4"/>
  <c r="AE231" i="4"/>
  <c r="AF231" i="4"/>
  <c r="AG231" i="4"/>
  <c r="AD232" i="4"/>
  <c r="AE232" i="4"/>
  <c r="AF232" i="4"/>
  <c r="AG232" i="4"/>
  <c r="AD233" i="4"/>
  <c r="AE233" i="4"/>
  <c r="AF233" i="4"/>
  <c r="AG233" i="4"/>
  <c r="AD234" i="4"/>
  <c r="AE234" i="4"/>
  <c r="AF234" i="4"/>
  <c r="AG234" i="4"/>
  <c r="AD235" i="4"/>
  <c r="AE235" i="4"/>
  <c r="AF235" i="4"/>
  <c r="AG235" i="4"/>
  <c r="AD236" i="4"/>
  <c r="AE236" i="4"/>
  <c r="AF236" i="4"/>
  <c r="AG236" i="4"/>
  <c r="AD237" i="4"/>
  <c r="AE237" i="4"/>
  <c r="AF237" i="4"/>
  <c r="AG237" i="4"/>
  <c r="AD238" i="4"/>
  <c r="AE238" i="4"/>
  <c r="AF238" i="4"/>
  <c r="AG238" i="4"/>
  <c r="AD239" i="4"/>
  <c r="AE239" i="4"/>
  <c r="AF239" i="4"/>
  <c r="AG239" i="4"/>
  <c r="AD240" i="4"/>
  <c r="AE240" i="4"/>
  <c r="AF240" i="4"/>
  <c r="AG240" i="4"/>
  <c r="AD241" i="4"/>
  <c r="AE241" i="4"/>
  <c r="AF241" i="4"/>
  <c r="AG241" i="4"/>
  <c r="AD242" i="4"/>
  <c r="AE242" i="4"/>
  <c r="AF242" i="4"/>
  <c r="AG242" i="4"/>
  <c r="AD243" i="4"/>
  <c r="AE243" i="4"/>
  <c r="AF243" i="4"/>
  <c r="AG243" i="4"/>
  <c r="AD244" i="4"/>
  <c r="AE244" i="4"/>
  <c r="AF244" i="4"/>
  <c r="AG244" i="4"/>
  <c r="AD245" i="4"/>
  <c r="AE245" i="4"/>
  <c r="AF245" i="4"/>
  <c r="AG245" i="4"/>
  <c r="AD246" i="4"/>
  <c r="AE246" i="4"/>
  <c r="AF246" i="4"/>
  <c r="AG246" i="4"/>
  <c r="AD247" i="4"/>
  <c r="AE247" i="4"/>
  <c r="AF247" i="4"/>
  <c r="AG247" i="4"/>
  <c r="AD248" i="4"/>
  <c r="AE248" i="4"/>
  <c r="AF248" i="4"/>
  <c r="AG248" i="4"/>
  <c r="AD249" i="4"/>
  <c r="AE249" i="4"/>
  <c r="AF249" i="4"/>
  <c r="AG249" i="4"/>
  <c r="AD250" i="4"/>
  <c r="AE250" i="4"/>
  <c r="AF250" i="4"/>
  <c r="AG250" i="4"/>
  <c r="AD251" i="4"/>
  <c r="AE251" i="4"/>
  <c r="AF251" i="4"/>
  <c r="AG251" i="4"/>
  <c r="AD252" i="4"/>
  <c r="AE252" i="4"/>
  <c r="AF252" i="4"/>
  <c r="AG252" i="4"/>
  <c r="AD253" i="4"/>
  <c r="AE253" i="4"/>
  <c r="AF253" i="4"/>
  <c r="AG253" i="4"/>
  <c r="AD254" i="4"/>
  <c r="AE254" i="4"/>
  <c r="AF254" i="4"/>
  <c r="AG254" i="4"/>
  <c r="AD255" i="4"/>
  <c r="AE255" i="4"/>
  <c r="AF255" i="4"/>
  <c r="AG255" i="4"/>
  <c r="AD256" i="4"/>
  <c r="AE256" i="4"/>
  <c r="AF256" i="4"/>
  <c r="AG256" i="4"/>
  <c r="AD257" i="4"/>
  <c r="AE257" i="4"/>
  <c r="AF257" i="4"/>
  <c r="AG257" i="4"/>
  <c r="AD258" i="4"/>
  <c r="AE258" i="4"/>
  <c r="AF258" i="4"/>
  <c r="AG258" i="4"/>
  <c r="AD259" i="4"/>
  <c r="AE259" i="4"/>
  <c r="AF259" i="4"/>
  <c r="AG259" i="4"/>
  <c r="AD260" i="4"/>
  <c r="AE260" i="4"/>
  <c r="AF260" i="4"/>
  <c r="AG260" i="4"/>
  <c r="AD261" i="4"/>
  <c r="AE261" i="4"/>
  <c r="AF261" i="4"/>
  <c r="AG261" i="4"/>
  <c r="AD262" i="4"/>
  <c r="AE262" i="4"/>
  <c r="AF262" i="4"/>
  <c r="AG262" i="4"/>
  <c r="AD263" i="4"/>
  <c r="AE263" i="4"/>
  <c r="AF263" i="4"/>
  <c r="AG263" i="4"/>
  <c r="AD264" i="4"/>
  <c r="AE264" i="4"/>
  <c r="AF264" i="4"/>
  <c r="AG264" i="4"/>
  <c r="AD265" i="4"/>
  <c r="AE265" i="4"/>
  <c r="AF265" i="4"/>
  <c r="AG265" i="4"/>
  <c r="AD266" i="4"/>
  <c r="AE266" i="4"/>
  <c r="AF266" i="4"/>
  <c r="AG266" i="4"/>
  <c r="AD267" i="4"/>
  <c r="AE267" i="4"/>
  <c r="AF267" i="4"/>
  <c r="AG267" i="4"/>
  <c r="AD268" i="4"/>
  <c r="AE268" i="4"/>
  <c r="AF268" i="4"/>
  <c r="AG268" i="4"/>
  <c r="AD269" i="4"/>
  <c r="AE269" i="4"/>
  <c r="AF269" i="4"/>
  <c r="AG269" i="4"/>
  <c r="AD270" i="4"/>
  <c r="AE270" i="4"/>
  <c r="AF270" i="4"/>
  <c r="AG270" i="4"/>
  <c r="AD271" i="4"/>
  <c r="AE271" i="4"/>
  <c r="AF271" i="4"/>
  <c r="AG271" i="4"/>
  <c r="AD272" i="4"/>
  <c r="AE272" i="4"/>
  <c r="AF272" i="4"/>
  <c r="AG272" i="4"/>
  <c r="AD273" i="4"/>
  <c r="AE273" i="4"/>
  <c r="AF273" i="4"/>
  <c r="AG273" i="4"/>
  <c r="AD274" i="4"/>
  <c r="AE274" i="4"/>
  <c r="AF274" i="4"/>
  <c r="AG274" i="4"/>
  <c r="AD275" i="4"/>
  <c r="AE275" i="4"/>
  <c r="AF275" i="4"/>
  <c r="AG275" i="4"/>
  <c r="AD276" i="4"/>
  <c r="AE276" i="4"/>
  <c r="AF276" i="4"/>
  <c r="AG276" i="4"/>
  <c r="AD277" i="4"/>
  <c r="AE277" i="4"/>
  <c r="AF277" i="4"/>
  <c r="AG277" i="4"/>
  <c r="AD278" i="4"/>
  <c r="AE278" i="4"/>
  <c r="AF278" i="4"/>
  <c r="AG278" i="4"/>
  <c r="AD279" i="4"/>
  <c r="AE279" i="4"/>
  <c r="AF279" i="4"/>
  <c r="AG279" i="4"/>
  <c r="AD280" i="4"/>
  <c r="AE280" i="4"/>
  <c r="AF280" i="4"/>
  <c r="AG280" i="4"/>
  <c r="AD281" i="4"/>
  <c r="AE281" i="4"/>
  <c r="AF281" i="4"/>
  <c r="AG281" i="4"/>
  <c r="AD282" i="4"/>
  <c r="AE282" i="4"/>
  <c r="AF282" i="4"/>
  <c r="AG282" i="4"/>
  <c r="AD283" i="4"/>
  <c r="AE283" i="4"/>
  <c r="AF283" i="4"/>
  <c r="AG283" i="4"/>
  <c r="AD284" i="4"/>
  <c r="AE284" i="4"/>
  <c r="AF284" i="4"/>
  <c r="AG284" i="4"/>
  <c r="AD285" i="4"/>
  <c r="AE285" i="4"/>
  <c r="AF285" i="4"/>
  <c r="AG285" i="4"/>
  <c r="AD286" i="4"/>
  <c r="AE286" i="4"/>
  <c r="AF286" i="4"/>
  <c r="AG286" i="4"/>
  <c r="AD287" i="4"/>
  <c r="AE287" i="4"/>
  <c r="AF287" i="4"/>
  <c r="AG287" i="4"/>
  <c r="AD288" i="4"/>
  <c r="AE288" i="4"/>
  <c r="AF288" i="4"/>
  <c r="AG288" i="4"/>
  <c r="AD289" i="4"/>
  <c r="AE289" i="4"/>
  <c r="AF289" i="4"/>
  <c r="AG289" i="4"/>
  <c r="AD290" i="4"/>
  <c r="AE290" i="4"/>
  <c r="AF290" i="4"/>
  <c r="AG290" i="4"/>
  <c r="AD291" i="4"/>
  <c r="AE291" i="4"/>
  <c r="AF291" i="4"/>
  <c r="AG291" i="4"/>
  <c r="AD292" i="4"/>
  <c r="AE292" i="4"/>
  <c r="AF292" i="4"/>
  <c r="AG292" i="4"/>
  <c r="AD293" i="4"/>
  <c r="AE293" i="4"/>
  <c r="AF293" i="4"/>
  <c r="AG293" i="4"/>
  <c r="AD294" i="4"/>
  <c r="AE294" i="4"/>
  <c r="AF294" i="4"/>
  <c r="AG294" i="4"/>
  <c r="AD295" i="4"/>
  <c r="AE295" i="4"/>
  <c r="AF295" i="4"/>
  <c r="AG295" i="4"/>
  <c r="AD296" i="4"/>
  <c r="AE296" i="4"/>
  <c r="AF296" i="4"/>
  <c r="AG296" i="4"/>
  <c r="AD297" i="4"/>
  <c r="AE297" i="4"/>
  <c r="AF297" i="4"/>
  <c r="AG297" i="4"/>
  <c r="AD298" i="4"/>
  <c r="AE298" i="4"/>
  <c r="AF298" i="4"/>
  <c r="AG298" i="4"/>
  <c r="AD299" i="4"/>
  <c r="AE299" i="4"/>
  <c r="AF299" i="4"/>
  <c r="AG299" i="4"/>
  <c r="AD300" i="4"/>
  <c r="AE300" i="4"/>
  <c r="AF300" i="4"/>
  <c r="AG300" i="4"/>
  <c r="AD301" i="4"/>
  <c r="AE301" i="4"/>
  <c r="AF301" i="4"/>
  <c r="AG301" i="4"/>
  <c r="AD302" i="4"/>
  <c r="AE302" i="4"/>
  <c r="AF302" i="4"/>
  <c r="AG302" i="4"/>
  <c r="AD303" i="4"/>
  <c r="AE303" i="4"/>
  <c r="AF303" i="4"/>
  <c r="AG303" i="4"/>
  <c r="AD304" i="4"/>
  <c r="AE304" i="4"/>
  <c r="AF304" i="4"/>
  <c r="AG304" i="4"/>
  <c r="AD305" i="4"/>
  <c r="AE305" i="4"/>
  <c r="AF305" i="4"/>
  <c r="AG305" i="4"/>
  <c r="AD306" i="4"/>
  <c r="AE306" i="4"/>
  <c r="AF306" i="4"/>
  <c r="AG306" i="4"/>
  <c r="AD307" i="4"/>
  <c r="AE307" i="4"/>
  <c r="AF307" i="4"/>
  <c r="AG307" i="4"/>
  <c r="AD308" i="4"/>
  <c r="AE308" i="4"/>
  <c r="AF308" i="4"/>
  <c r="AG308" i="4"/>
  <c r="AD309" i="4"/>
  <c r="AE309" i="4"/>
  <c r="AF309" i="4"/>
  <c r="AG309" i="4"/>
  <c r="AD310" i="4"/>
  <c r="AE310" i="4"/>
  <c r="AF310" i="4"/>
  <c r="AG310" i="4"/>
  <c r="AD311" i="4"/>
  <c r="AE311" i="4"/>
  <c r="AF311" i="4"/>
  <c r="AG311" i="4"/>
  <c r="AD312" i="4"/>
  <c r="AE312" i="4"/>
  <c r="AF312" i="4"/>
  <c r="AG312" i="4"/>
  <c r="AD313" i="4"/>
  <c r="AE313" i="4"/>
  <c r="AF313" i="4"/>
  <c r="AG313" i="4"/>
  <c r="AD314" i="4"/>
  <c r="AE314" i="4"/>
  <c r="AF314" i="4"/>
  <c r="AG314" i="4"/>
  <c r="AD315" i="4"/>
  <c r="AE315" i="4"/>
  <c r="AF315" i="4"/>
  <c r="AG315" i="4"/>
  <c r="AD316" i="4"/>
  <c r="AE316" i="4"/>
  <c r="AF316" i="4"/>
  <c r="AG316" i="4"/>
  <c r="AD317" i="4"/>
  <c r="AE317" i="4"/>
  <c r="AF317" i="4"/>
  <c r="AG317" i="4"/>
  <c r="AD318" i="4"/>
  <c r="AE318" i="4"/>
  <c r="AF318" i="4"/>
  <c r="AG318" i="4"/>
  <c r="AD319" i="4"/>
  <c r="AE319" i="4"/>
  <c r="AF319" i="4"/>
  <c r="AG319" i="4"/>
  <c r="AD320" i="4"/>
  <c r="AE320" i="4"/>
  <c r="AF320" i="4"/>
  <c r="AG320" i="4"/>
  <c r="AD321" i="4"/>
  <c r="AE321" i="4"/>
  <c r="AF321" i="4"/>
  <c r="AG321" i="4"/>
  <c r="AD322" i="4"/>
  <c r="AE322" i="4"/>
  <c r="AF322" i="4"/>
  <c r="AG322" i="4"/>
  <c r="AD323" i="4"/>
  <c r="AE323" i="4"/>
  <c r="AF323" i="4"/>
  <c r="AG323" i="4"/>
  <c r="AD324" i="4"/>
  <c r="AE324" i="4"/>
  <c r="AF324" i="4"/>
  <c r="AG324" i="4"/>
  <c r="AD325" i="4"/>
  <c r="AE325" i="4"/>
  <c r="AF325" i="4"/>
  <c r="AG325" i="4"/>
  <c r="AD326" i="4"/>
  <c r="AE326" i="4"/>
  <c r="AF326" i="4"/>
  <c r="AG326" i="4"/>
  <c r="AD327" i="4"/>
  <c r="AE327" i="4"/>
  <c r="AF327" i="4"/>
  <c r="AG327" i="4"/>
  <c r="AD328" i="4"/>
  <c r="AE328" i="4"/>
  <c r="AF328" i="4"/>
  <c r="AG328" i="4"/>
  <c r="AD329" i="4"/>
  <c r="AE329" i="4"/>
  <c r="AF329" i="4"/>
  <c r="AG329" i="4"/>
  <c r="AD330" i="4"/>
  <c r="AE330" i="4"/>
  <c r="AF330" i="4"/>
  <c r="AG330" i="4"/>
  <c r="AD331" i="4"/>
  <c r="AE331" i="4"/>
  <c r="AF331" i="4"/>
  <c r="AG331" i="4"/>
  <c r="AD332" i="4"/>
  <c r="AE332" i="4"/>
  <c r="AF332" i="4"/>
  <c r="AG332" i="4"/>
  <c r="AD333" i="4"/>
  <c r="AE333" i="4"/>
  <c r="AF333" i="4"/>
  <c r="AG333" i="4"/>
  <c r="AD334" i="4"/>
  <c r="AE334" i="4"/>
  <c r="AF334" i="4"/>
  <c r="AG334" i="4"/>
  <c r="AD335" i="4"/>
  <c r="AE335" i="4"/>
  <c r="AF335" i="4"/>
  <c r="AG335" i="4"/>
  <c r="AD336" i="4"/>
  <c r="AE336" i="4"/>
  <c r="AF336" i="4"/>
  <c r="AG336" i="4"/>
  <c r="AD337" i="4"/>
  <c r="AE337" i="4"/>
  <c r="AF337" i="4"/>
  <c r="AG337" i="4"/>
  <c r="AD338" i="4"/>
  <c r="AE338" i="4"/>
  <c r="AF338" i="4"/>
  <c r="AG338" i="4"/>
  <c r="AD339" i="4"/>
  <c r="AE339" i="4"/>
  <c r="AF339" i="4"/>
  <c r="AG339" i="4"/>
  <c r="AD340" i="4"/>
  <c r="AE340" i="4"/>
  <c r="AF340" i="4"/>
  <c r="AG340" i="4"/>
  <c r="AD341" i="4"/>
  <c r="AE341" i="4"/>
  <c r="AF341" i="4"/>
  <c r="AG341" i="4"/>
  <c r="AD342" i="4"/>
  <c r="AE342" i="4"/>
  <c r="AF342" i="4"/>
  <c r="AG342" i="4"/>
  <c r="AD343" i="4"/>
  <c r="AE343" i="4"/>
  <c r="AF343" i="4"/>
  <c r="AG343" i="4"/>
  <c r="AD344" i="4"/>
  <c r="AE344" i="4"/>
  <c r="AF344" i="4"/>
  <c r="AG344" i="4"/>
  <c r="AD345" i="4"/>
  <c r="AE345" i="4"/>
  <c r="AF345" i="4"/>
  <c r="AG345" i="4"/>
  <c r="AD346" i="4"/>
  <c r="AE346" i="4"/>
  <c r="AF346" i="4"/>
  <c r="AG346" i="4"/>
  <c r="AD347" i="4"/>
  <c r="AE347" i="4"/>
  <c r="AF347" i="4"/>
  <c r="AG347" i="4"/>
  <c r="AD348" i="4"/>
  <c r="AE348" i="4"/>
  <c r="AF348" i="4"/>
  <c r="AG348" i="4"/>
  <c r="AD349" i="4"/>
  <c r="AE349" i="4"/>
  <c r="AF349" i="4"/>
  <c r="AG349" i="4"/>
  <c r="AD350" i="4"/>
  <c r="AE350" i="4"/>
  <c r="AF350" i="4"/>
  <c r="AG350" i="4"/>
  <c r="AD351" i="4"/>
  <c r="AE351" i="4"/>
  <c r="AF351" i="4"/>
  <c r="AG351" i="4"/>
  <c r="AD352" i="4"/>
  <c r="AE352" i="4"/>
  <c r="AF352" i="4"/>
  <c r="AG352" i="4"/>
  <c r="AD353" i="4"/>
  <c r="AE353" i="4"/>
  <c r="AF353" i="4"/>
  <c r="AG353" i="4"/>
  <c r="AD354" i="4"/>
  <c r="AE354" i="4"/>
  <c r="AF354" i="4"/>
  <c r="AG354" i="4"/>
  <c r="AD355" i="4"/>
  <c r="AE355" i="4"/>
  <c r="AF355" i="4"/>
  <c r="AG355" i="4"/>
  <c r="AD356" i="4"/>
  <c r="AE356" i="4"/>
  <c r="AF356" i="4"/>
  <c r="AG356" i="4"/>
  <c r="AD357" i="4"/>
  <c r="AE357" i="4"/>
  <c r="AF357" i="4"/>
  <c r="AG357" i="4"/>
  <c r="AD358" i="4"/>
  <c r="AE358" i="4"/>
  <c r="AF358" i="4"/>
  <c r="AG358" i="4"/>
  <c r="AD359" i="4"/>
  <c r="AE359" i="4"/>
  <c r="AF359" i="4"/>
  <c r="AG359" i="4"/>
  <c r="AD360" i="4"/>
  <c r="AE360" i="4"/>
  <c r="AF360" i="4"/>
  <c r="AG360" i="4"/>
  <c r="AD361" i="4"/>
  <c r="AE361" i="4"/>
  <c r="AF361" i="4"/>
  <c r="AG361" i="4"/>
  <c r="AD362" i="4"/>
  <c r="AE362" i="4"/>
  <c r="AF362" i="4"/>
  <c r="AG362" i="4"/>
  <c r="AD363" i="4"/>
  <c r="AE363" i="4"/>
  <c r="AF363" i="4"/>
  <c r="AG363" i="4"/>
  <c r="AD364" i="4"/>
  <c r="AE364" i="4"/>
  <c r="AF364" i="4"/>
  <c r="AG364" i="4"/>
  <c r="AD365" i="4"/>
  <c r="AE365" i="4"/>
  <c r="AF365" i="4"/>
  <c r="AG365" i="4"/>
  <c r="AD366" i="4"/>
  <c r="AE366" i="4"/>
  <c r="AF366" i="4"/>
  <c r="AG366" i="4"/>
  <c r="AD367" i="4"/>
  <c r="AE367" i="4"/>
  <c r="AF367" i="4"/>
  <c r="AG367" i="4"/>
  <c r="AD368" i="4"/>
  <c r="AE368" i="4"/>
  <c r="AF368" i="4"/>
  <c r="AG368" i="4"/>
  <c r="AD369" i="4"/>
  <c r="AE369" i="4"/>
  <c r="AF369" i="4"/>
  <c r="AG369" i="4"/>
  <c r="AD370" i="4"/>
  <c r="AE370" i="4"/>
  <c r="AF370" i="4"/>
  <c r="AG370" i="4"/>
  <c r="AD371" i="4"/>
  <c r="AE371" i="4"/>
  <c r="AF371" i="4"/>
  <c r="AG371" i="4"/>
  <c r="AD372" i="4"/>
  <c r="AE372" i="4"/>
  <c r="AF372" i="4"/>
  <c r="AG372" i="4"/>
  <c r="AD373" i="4"/>
  <c r="AE373" i="4"/>
  <c r="AF373" i="4"/>
  <c r="AG373" i="4"/>
  <c r="AD374" i="4"/>
  <c r="AE374" i="4"/>
  <c r="AF374" i="4"/>
  <c r="AG374" i="4"/>
  <c r="AD375" i="4"/>
  <c r="AE375" i="4"/>
  <c r="AF375" i="4"/>
  <c r="AG375" i="4"/>
  <c r="AD376" i="4"/>
  <c r="AE376" i="4"/>
  <c r="AF376" i="4"/>
  <c r="AG376" i="4"/>
  <c r="AD377" i="4"/>
  <c r="AE377" i="4"/>
  <c r="AF377" i="4"/>
  <c r="AG377" i="4"/>
  <c r="AD378" i="4"/>
  <c r="AE378" i="4"/>
  <c r="AF378" i="4"/>
  <c r="AG378" i="4"/>
  <c r="AD379" i="4"/>
  <c r="AE379" i="4"/>
  <c r="AF379" i="4"/>
  <c r="AG379" i="4"/>
  <c r="AD380" i="4"/>
  <c r="AE380" i="4"/>
  <c r="AF380" i="4"/>
  <c r="AG380" i="4"/>
  <c r="AD381" i="4"/>
  <c r="AE381" i="4"/>
  <c r="AF381" i="4"/>
  <c r="AG381" i="4"/>
  <c r="AD382" i="4"/>
  <c r="AE382" i="4"/>
  <c r="AF382" i="4"/>
  <c r="AG382" i="4"/>
  <c r="AD383" i="4"/>
  <c r="AE383" i="4"/>
  <c r="AF383" i="4"/>
  <c r="AG383" i="4"/>
  <c r="AD384" i="4"/>
  <c r="AE384" i="4"/>
  <c r="AF384" i="4"/>
  <c r="AG384" i="4"/>
  <c r="AD385" i="4"/>
  <c r="AE385" i="4"/>
  <c r="AF385" i="4"/>
  <c r="AG385" i="4"/>
  <c r="AD386" i="4"/>
  <c r="AE386" i="4"/>
  <c r="AF386" i="4"/>
  <c r="AG386" i="4"/>
  <c r="AD387" i="4"/>
  <c r="AE387" i="4"/>
  <c r="AF387" i="4"/>
  <c r="AG387" i="4"/>
  <c r="AD388" i="4"/>
  <c r="AE388" i="4"/>
  <c r="AF388" i="4"/>
  <c r="AG388" i="4"/>
  <c r="AD389" i="4"/>
  <c r="AE389" i="4"/>
  <c r="AF389" i="4"/>
  <c r="AG389" i="4"/>
  <c r="AD390" i="4"/>
  <c r="AE390" i="4"/>
  <c r="AF390" i="4"/>
  <c r="AG390" i="4"/>
  <c r="AD391" i="4"/>
  <c r="AE391" i="4"/>
  <c r="AF391" i="4"/>
  <c r="AG391" i="4"/>
  <c r="AD392" i="4"/>
  <c r="AE392" i="4"/>
  <c r="AF392" i="4"/>
  <c r="AG392" i="4"/>
  <c r="AD393" i="4"/>
  <c r="AE393" i="4"/>
  <c r="AF393" i="4"/>
  <c r="AG393" i="4"/>
  <c r="AD394" i="4"/>
  <c r="AE394" i="4"/>
  <c r="AF394" i="4"/>
  <c r="AG394" i="4"/>
  <c r="AD395" i="4"/>
  <c r="AE395" i="4"/>
  <c r="AF395" i="4"/>
  <c r="AG395" i="4"/>
  <c r="AD396" i="4"/>
  <c r="AE396" i="4"/>
  <c r="AF396" i="4"/>
  <c r="AG396" i="4"/>
  <c r="AD397" i="4"/>
  <c r="AE397" i="4"/>
  <c r="AF397" i="4"/>
  <c r="AG397" i="4"/>
  <c r="AD398" i="4"/>
  <c r="AE398" i="4"/>
  <c r="AF398" i="4"/>
  <c r="AG398" i="4"/>
  <c r="AD399" i="4"/>
  <c r="AE399" i="4"/>
  <c r="AF399" i="4"/>
  <c r="AG399" i="4"/>
  <c r="AD400" i="4"/>
  <c r="AE400" i="4"/>
  <c r="AF400" i="4"/>
  <c r="AG400" i="4"/>
  <c r="AD401" i="4"/>
  <c r="AE401" i="4"/>
  <c r="AF401" i="4"/>
  <c r="AG401" i="4"/>
  <c r="AD402" i="4"/>
  <c r="AE402" i="4"/>
  <c r="AF402" i="4"/>
  <c r="AG402" i="4"/>
  <c r="AD403" i="4"/>
  <c r="AE403" i="4"/>
  <c r="AF403" i="4"/>
  <c r="AG403" i="4"/>
  <c r="AD404" i="4"/>
  <c r="AE404" i="4"/>
  <c r="AF404" i="4"/>
  <c r="AG404" i="4"/>
  <c r="AD405" i="4"/>
  <c r="AE405" i="4"/>
  <c r="AF405" i="4"/>
  <c r="AG405" i="4"/>
  <c r="AD406" i="4"/>
  <c r="AE406" i="4"/>
  <c r="AF406" i="4"/>
  <c r="AG406" i="4"/>
  <c r="AD407" i="4"/>
  <c r="AE407" i="4"/>
  <c r="AF407" i="4"/>
  <c r="AG407" i="4"/>
  <c r="AD408" i="4"/>
  <c r="AE408" i="4"/>
  <c r="AF408" i="4"/>
  <c r="AG408" i="4"/>
  <c r="AD409" i="4"/>
  <c r="AE409" i="4"/>
  <c r="AF409" i="4"/>
  <c r="AG409" i="4"/>
  <c r="AD410" i="4"/>
  <c r="AE410" i="4"/>
  <c r="AF410" i="4"/>
  <c r="AG410" i="4"/>
  <c r="AD411" i="4"/>
  <c r="AE411" i="4"/>
  <c r="AF411" i="4"/>
  <c r="AG411" i="4"/>
  <c r="AD412" i="4"/>
  <c r="AE412" i="4"/>
  <c r="AF412" i="4"/>
  <c r="AG412" i="4"/>
  <c r="AD413" i="4"/>
  <c r="AE413" i="4"/>
  <c r="AF413" i="4"/>
  <c r="AG413" i="4"/>
  <c r="AD414" i="4"/>
  <c r="AE414" i="4"/>
  <c r="AF414" i="4"/>
  <c r="AG414" i="4"/>
  <c r="AD415" i="4"/>
  <c r="AE415" i="4"/>
  <c r="AF415" i="4"/>
  <c r="AG415" i="4"/>
  <c r="AD416" i="4"/>
  <c r="AE416" i="4"/>
  <c r="AF416" i="4"/>
  <c r="AG416" i="4"/>
  <c r="AD417" i="4"/>
  <c r="AE417" i="4"/>
  <c r="AF417" i="4"/>
  <c r="AG417" i="4"/>
  <c r="AD418" i="4"/>
  <c r="AE418" i="4"/>
  <c r="AF418" i="4"/>
  <c r="AG418" i="4"/>
  <c r="AD419" i="4"/>
  <c r="AE419" i="4"/>
  <c r="AF419" i="4"/>
  <c r="AG419" i="4"/>
  <c r="AD420" i="4"/>
  <c r="AE420" i="4"/>
  <c r="AF420" i="4"/>
  <c r="AG420" i="4"/>
  <c r="AD421" i="4"/>
  <c r="AE421" i="4"/>
  <c r="AF421" i="4"/>
  <c r="AG421" i="4"/>
  <c r="AD422" i="4"/>
  <c r="AE422" i="4"/>
  <c r="AF422" i="4"/>
  <c r="AG422" i="4"/>
  <c r="AD423" i="4"/>
  <c r="AE423" i="4"/>
  <c r="AF423" i="4"/>
  <c r="AG423" i="4"/>
  <c r="AD424" i="4"/>
  <c r="AE424" i="4"/>
  <c r="AF424" i="4"/>
  <c r="AG424" i="4"/>
  <c r="AD425" i="4"/>
  <c r="AE425" i="4"/>
  <c r="AF425" i="4"/>
  <c r="AG425" i="4"/>
  <c r="AD426" i="4"/>
  <c r="AE426" i="4"/>
  <c r="AF426" i="4"/>
  <c r="AG426" i="4"/>
  <c r="AD427" i="4"/>
  <c r="AE427" i="4"/>
  <c r="AF427" i="4"/>
  <c r="AG427" i="4"/>
  <c r="AD428" i="4"/>
  <c r="AE428" i="4"/>
  <c r="AF428" i="4"/>
  <c r="AG428" i="4"/>
  <c r="AD429" i="4"/>
  <c r="AE429" i="4"/>
  <c r="AF429" i="4"/>
  <c r="AG429" i="4"/>
  <c r="AD430" i="4"/>
  <c r="AE430" i="4"/>
  <c r="AF430" i="4"/>
  <c r="AG430" i="4"/>
  <c r="AD431" i="4"/>
  <c r="AE431" i="4"/>
  <c r="AF431" i="4"/>
  <c r="AG431" i="4"/>
  <c r="AD432" i="4"/>
  <c r="AE432" i="4"/>
  <c r="AF432" i="4"/>
  <c r="AG432" i="4"/>
  <c r="AD433" i="4"/>
  <c r="AE433" i="4"/>
  <c r="AF433" i="4"/>
  <c r="AG433" i="4"/>
  <c r="AD434" i="4"/>
  <c r="AE434" i="4"/>
  <c r="AF434" i="4"/>
  <c r="AG434" i="4"/>
  <c r="AD435" i="4"/>
  <c r="AE435" i="4"/>
  <c r="AF435" i="4"/>
  <c r="AG435" i="4"/>
  <c r="AD436" i="4"/>
  <c r="AE436" i="4"/>
  <c r="AF436" i="4"/>
  <c r="AG436" i="4"/>
  <c r="AD437" i="4"/>
  <c r="AE437" i="4"/>
  <c r="AF437" i="4"/>
  <c r="AG437" i="4"/>
  <c r="AD438" i="4"/>
  <c r="AE438" i="4"/>
  <c r="AF438" i="4"/>
  <c r="AG438" i="4"/>
  <c r="AD439" i="4"/>
  <c r="AE439" i="4"/>
  <c r="AF439" i="4"/>
  <c r="AG439" i="4"/>
  <c r="AD440" i="4"/>
  <c r="AE440" i="4"/>
  <c r="AF440" i="4"/>
  <c r="AG440" i="4"/>
  <c r="AD441" i="4"/>
  <c r="AE441" i="4"/>
  <c r="AF441" i="4"/>
  <c r="AG441" i="4"/>
  <c r="AD442" i="4"/>
  <c r="AE442" i="4"/>
  <c r="AF442" i="4"/>
  <c r="AG442" i="4"/>
  <c r="AD443" i="4"/>
  <c r="AE443" i="4"/>
  <c r="AF443" i="4"/>
  <c r="AG443" i="4"/>
  <c r="AD444" i="4"/>
  <c r="AE444" i="4"/>
  <c r="AF444" i="4"/>
  <c r="AG444" i="4"/>
  <c r="AD445" i="4"/>
  <c r="AE445" i="4"/>
  <c r="AF445" i="4"/>
  <c r="AG445" i="4"/>
  <c r="AD446" i="4"/>
  <c r="AE446" i="4"/>
  <c r="AF446" i="4"/>
  <c r="AG446" i="4"/>
  <c r="AD447" i="4"/>
  <c r="AE447" i="4"/>
  <c r="AF447" i="4"/>
  <c r="AG447" i="4"/>
  <c r="AD448" i="4"/>
  <c r="AE448" i="4"/>
  <c r="AF448" i="4"/>
  <c r="AG448" i="4"/>
  <c r="AD449" i="4"/>
  <c r="AE449" i="4"/>
  <c r="AF449" i="4"/>
  <c r="AG449" i="4"/>
  <c r="AD450" i="4"/>
  <c r="AE450" i="4"/>
  <c r="AF450" i="4"/>
  <c r="AG450" i="4"/>
  <c r="AD451" i="4"/>
  <c r="AE451" i="4"/>
  <c r="AF451" i="4"/>
  <c r="AG451" i="4"/>
  <c r="AD452" i="4"/>
  <c r="AE452" i="4"/>
  <c r="AF452" i="4"/>
  <c r="AG452" i="4"/>
  <c r="AD453" i="4"/>
  <c r="AE453" i="4"/>
  <c r="AF453" i="4"/>
  <c r="AG453" i="4"/>
  <c r="AD454" i="4"/>
  <c r="AE454" i="4"/>
  <c r="AF454" i="4"/>
  <c r="AG454" i="4"/>
  <c r="AD455" i="4"/>
  <c r="AE455" i="4"/>
  <c r="AF455" i="4"/>
  <c r="AG455" i="4"/>
  <c r="AD456" i="4"/>
  <c r="AE456" i="4"/>
  <c r="AF456" i="4"/>
  <c r="AG456" i="4"/>
  <c r="AD457" i="4"/>
  <c r="AE457" i="4"/>
  <c r="AF457" i="4"/>
  <c r="AG457" i="4"/>
  <c r="AD458" i="4"/>
  <c r="AE458" i="4"/>
  <c r="AF458" i="4"/>
  <c r="AG458" i="4"/>
  <c r="AD459" i="4"/>
  <c r="AE459" i="4"/>
  <c r="AF459" i="4"/>
  <c r="AG459" i="4"/>
  <c r="AD460" i="4"/>
  <c r="AE460" i="4"/>
  <c r="AF460" i="4"/>
  <c r="AG460" i="4"/>
  <c r="AD461" i="4"/>
  <c r="AE461" i="4"/>
  <c r="AF461" i="4"/>
  <c r="AG461" i="4"/>
  <c r="AD462" i="4"/>
  <c r="AE462" i="4"/>
  <c r="AF462" i="4"/>
  <c r="AG462" i="4"/>
  <c r="AD463" i="4"/>
  <c r="AE463" i="4"/>
  <c r="AF463" i="4"/>
  <c r="AG463" i="4"/>
  <c r="AD464" i="4"/>
  <c r="AE464" i="4"/>
  <c r="AF464" i="4"/>
  <c r="AG464" i="4"/>
  <c r="AD465" i="4"/>
  <c r="AE465" i="4"/>
  <c r="AF465" i="4"/>
  <c r="AG465" i="4"/>
  <c r="AD466" i="4"/>
  <c r="AE466" i="4"/>
  <c r="AF466" i="4"/>
  <c r="AG466" i="4"/>
  <c r="AD467" i="4"/>
  <c r="AE467" i="4"/>
  <c r="AF467" i="4"/>
  <c r="AG467" i="4"/>
  <c r="AD468" i="4"/>
  <c r="AE468" i="4"/>
  <c r="AF468" i="4"/>
  <c r="AG468" i="4"/>
  <c r="AD469" i="4"/>
  <c r="AE469" i="4"/>
  <c r="AF469" i="4"/>
  <c r="AG469" i="4"/>
  <c r="AD470" i="4"/>
  <c r="AE470" i="4"/>
  <c r="AF470" i="4"/>
  <c r="AG470" i="4"/>
  <c r="AD471" i="4"/>
  <c r="AE471" i="4"/>
  <c r="AF471" i="4"/>
  <c r="AG471" i="4"/>
  <c r="AD472" i="4"/>
  <c r="AE472" i="4"/>
  <c r="AF472" i="4"/>
  <c r="AG472" i="4"/>
  <c r="AD473" i="4"/>
  <c r="AE473" i="4"/>
  <c r="AF473" i="4"/>
  <c r="AG473" i="4"/>
  <c r="AD474" i="4"/>
  <c r="AE474" i="4"/>
  <c r="AF474" i="4"/>
  <c r="AG474" i="4"/>
  <c r="AD475" i="4"/>
  <c r="AE475" i="4"/>
  <c r="AF475" i="4"/>
  <c r="AG475" i="4"/>
  <c r="AD476" i="4"/>
  <c r="AE476" i="4"/>
  <c r="AF476" i="4"/>
  <c r="AG476" i="4"/>
  <c r="AD477" i="4"/>
  <c r="AE477" i="4"/>
  <c r="AF477" i="4"/>
  <c r="AG477" i="4"/>
  <c r="AD478" i="4"/>
  <c r="AE478" i="4"/>
  <c r="AF478" i="4"/>
  <c r="AG478" i="4"/>
  <c r="AD479" i="4"/>
  <c r="AE479" i="4"/>
  <c r="AF479" i="4"/>
  <c r="AG479" i="4"/>
  <c r="AD480" i="4"/>
  <c r="AE480" i="4"/>
  <c r="AF480" i="4"/>
  <c r="AG480" i="4"/>
  <c r="AD481" i="4"/>
  <c r="AE481" i="4"/>
  <c r="AF481" i="4"/>
  <c r="AG481" i="4"/>
  <c r="AD482" i="4"/>
  <c r="AE482" i="4"/>
  <c r="AF482" i="4"/>
  <c r="AG482" i="4"/>
  <c r="AD483" i="4"/>
  <c r="AE483" i="4"/>
  <c r="AF483" i="4"/>
  <c r="AG483" i="4"/>
  <c r="AD484" i="4"/>
  <c r="AE484" i="4"/>
  <c r="AF484" i="4"/>
  <c r="AG484" i="4"/>
  <c r="AD485" i="4"/>
  <c r="AE485" i="4"/>
  <c r="AF485" i="4"/>
  <c r="AG485" i="4"/>
  <c r="AD486" i="4"/>
  <c r="AE486" i="4"/>
  <c r="AF486" i="4"/>
  <c r="AG486" i="4"/>
  <c r="AD487" i="4"/>
  <c r="AE487" i="4"/>
  <c r="AF487" i="4"/>
  <c r="AG487" i="4"/>
  <c r="AD488" i="4"/>
  <c r="AE488" i="4"/>
  <c r="AF488" i="4"/>
  <c r="AG488" i="4"/>
  <c r="AD489" i="4"/>
  <c r="AE489" i="4"/>
  <c r="AF489" i="4"/>
  <c r="AG489" i="4"/>
  <c r="AD490" i="4"/>
  <c r="AE490" i="4"/>
  <c r="AF490" i="4"/>
  <c r="AG490" i="4"/>
  <c r="AD491" i="4"/>
  <c r="AE491" i="4"/>
  <c r="AF491" i="4"/>
  <c r="AG491" i="4"/>
  <c r="AD492" i="4"/>
  <c r="AE492" i="4"/>
  <c r="AF492" i="4"/>
  <c r="AG492" i="4"/>
  <c r="AD493" i="4"/>
  <c r="AE493" i="4"/>
  <c r="AF493" i="4"/>
  <c r="AG493" i="4"/>
  <c r="AD494" i="4"/>
  <c r="AE494" i="4"/>
  <c r="AF494" i="4"/>
  <c r="AG494" i="4"/>
  <c r="AD495" i="4"/>
  <c r="AE495" i="4"/>
  <c r="AF495" i="4"/>
  <c r="AG495" i="4"/>
  <c r="AD496" i="4"/>
  <c r="AE496" i="4"/>
  <c r="AF496" i="4"/>
  <c r="AG496" i="4"/>
  <c r="AD497" i="4"/>
  <c r="AE497" i="4"/>
  <c r="AF497" i="4"/>
  <c r="AG497" i="4"/>
  <c r="AD498" i="4"/>
  <c r="AE498" i="4"/>
  <c r="AF498" i="4"/>
  <c r="AG498" i="4"/>
  <c r="AD499" i="4"/>
  <c r="AE499" i="4"/>
  <c r="AF499" i="4"/>
  <c r="AG499" i="4"/>
  <c r="AD500" i="4"/>
  <c r="AE500" i="4"/>
  <c r="AF500" i="4"/>
  <c r="AG500" i="4"/>
  <c r="AD31" i="4"/>
  <c r="AG31" i="4" l="1"/>
  <c r="AF31" i="4"/>
  <c r="AE31" i="4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E22" i="12"/>
  <c r="E23" i="12"/>
  <c r="E24" i="12"/>
  <c r="E25" i="12"/>
  <c r="E26" i="12"/>
  <c r="E27" i="12"/>
  <c r="E28" i="12"/>
  <c r="E29" i="12"/>
  <c r="E30" i="12"/>
  <c r="E31" i="12"/>
  <c r="E32" i="12"/>
  <c r="E33" i="12"/>
  <c r="E34" i="12"/>
  <c r="E35" i="12"/>
  <c r="E36" i="12"/>
  <c r="E37" i="12"/>
  <c r="E38" i="12"/>
  <c r="E39" i="12"/>
  <c r="E40" i="12"/>
  <c r="E41" i="12"/>
  <c r="E42" i="12"/>
  <c r="E43" i="12"/>
  <c r="E44" i="12"/>
  <c r="E45" i="12"/>
  <c r="E46" i="12"/>
  <c r="E47" i="12"/>
  <c r="E48" i="12"/>
  <c r="E49" i="12"/>
  <c r="E50" i="12"/>
  <c r="E51" i="12"/>
  <c r="E52" i="12"/>
  <c r="E53" i="12"/>
  <c r="E54" i="12"/>
  <c r="E55" i="12"/>
  <c r="E56" i="12"/>
  <c r="E57" i="12"/>
  <c r="E58" i="12"/>
  <c r="E59" i="12"/>
  <c r="E60" i="12"/>
  <c r="E61" i="12"/>
  <c r="E62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89" i="12"/>
  <c r="E90" i="12"/>
  <c r="E91" i="12"/>
  <c r="E92" i="12"/>
  <c r="E93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AH10" i="4" l="1"/>
  <c r="AE10" i="4"/>
  <c r="AD10" i="4"/>
  <c r="AG10" i="4"/>
  <c r="AF10" i="4"/>
  <c r="K26" i="6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H172" i="6" l="1"/>
  <c r="I172" i="6" s="1"/>
  <c r="H171" i="6"/>
  <c r="I171" i="6" s="1"/>
  <c r="H170" i="6"/>
  <c r="H169" i="6"/>
  <c r="H168" i="6"/>
  <c r="H167" i="6"/>
  <c r="H166" i="6"/>
  <c r="I166" i="6" s="1"/>
  <c r="H165" i="6"/>
  <c r="H164" i="6"/>
  <c r="H163" i="6"/>
  <c r="H162" i="6"/>
  <c r="H161" i="6"/>
  <c r="H160" i="6"/>
  <c r="H159" i="6"/>
  <c r="H158" i="6"/>
  <c r="H157" i="6"/>
  <c r="H156" i="6"/>
  <c r="H155" i="6"/>
  <c r="H154" i="6"/>
  <c r="H153" i="6"/>
  <c r="H152" i="6"/>
  <c r="H151" i="6"/>
  <c r="H150" i="6"/>
  <c r="H149" i="6"/>
  <c r="H148" i="6"/>
  <c r="H147" i="6"/>
  <c r="H146" i="6"/>
  <c r="H145" i="6"/>
  <c r="H144" i="6"/>
  <c r="H143" i="6"/>
  <c r="H142" i="6"/>
  <c r="H141" i="6"/>
  <c r="H140" i="6"/>
  <c r="H139" i="6"/>
  <c r="H138" i="6"/>
  <c r="H137" i="6"/>
  <c r="H136" i="6"/>
  <c r="H135" i="6"/>
  <c r="H134" i="6"/>
  <c r="H133" i="6"/>
  <c r="H132" i="6"/>
  <c r="H131" i="6"/>
  <c r="H130" i="6"/>
  <c r="H129" i="6"/>
  <c r="H128" i="6"/>
  <c r="H127" i="6"/>
  <c r="H126" i="6"/>
  <c r="H125" i="6"/>
  <c r="H124" i="6"/>
  <c r="H123" i="6"/>
  <c r="H122" i="6"/>
  <c r="H121" i="6"/>
  <c r="H120" i="6"/>
  <c r="H119" i="6"/>
  <c r="H118" i="6"/>
  <c r="H117" i="6"/>
  <c r="H116" i="6"/>
  <c r="H115" i="6"/>
  <c r="H114" i="6"/>
  <c r="H113" i="6"/>
  <c r="H112" i="6"/>
  <c r="H111" i="6"/>
  <c r="H110" i="6"/>
  <c r="H109" i="6"/>
  <c r="H108" i="6"/>
  <c r="H107" i="6"/>
  <c r="H106" i="6"/>
  <c r="H105" i="6"/>
  <c r="H104" i="6"/>
  <c r="H103" i="6"/>
  <c r="H102" i="6"/>
  <c r="H101" i="6"/>
  <c r="H100" i="6"/>
  <c r="H99" i="6"/>
  <c r="H98" i="6"/>
  <c r="H97" i="6"/>
  <c r="H96" i="6"/>
  <c r="H95" i="6"/>
  <c r="H94" i="6"/>
  <c r="H93" i="6"/>
  <c r="H92" i="6"/>
  <c r="H91" i="6"/>
  <c r="H90" i="6"/>
  <c r="H89" i="6"/>
  <c r="H88" i="6"/>
  <c r="H87" i="6"/>
  <c r="H86" i="6"/>
  <c r="H85" i="6"/>
  <c r="H84" i="6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2" i="6"/>
  <c r="F172" i="6"/>
  <c r="F171" i="6"/>
  <c r="F170" i="6"/>
  <c r="G170" i="6" s="1"/>
  <c r="F169" i="6"/>
  <c r="F168" i="6"/>
  <c r="F167" i="6"/>
  <c r="F166" i="6"/>
  <c r="F165" i="6"/>
  <c r="F164" i="6"/>
  <c r="F163" i="6"/>
  <c r="G163" i="6" s="1"/>
  <c r="F162" i="6"/>
  <c r="F161" i="6"/>
  <c r="F160" i="6"/>
  <c r="G160" i="6" s="1"/>
  <c r="F159" i="6"/>
  <c r="F158" i="6"/>
  <c r="F157" i="6"/>
  <c r="F156" i="6"/>
  <c r="F155" i="6"/>
  <c r="F154" i="6"/>
  <c r="F153" i="6"/>
  <c r="F152" i="6"/>
  <c r="F151" i="6"/>
  <c r="F150" i="6"/>
  <c r="F149" i="6"/>
  <c r="F148" i="6"/>
  <c r="F147" i="6"/>
  <c r="F146" i="6"/>
  <c r="F145" i="6"/>
  <c r="F144" i="6"/>
  <c r="F143" i="6"/>
  <c r="F142" i="6"/>
  <c r="F141" i="6"/>
  <c r="F140" i="6"/>
  <c r="F139" i="6"/>
  <c r="F138" i="6"/>
  <c r="F137" i="6"/>
  <c r="F136" i="6"/>
  <c r="F135" i="6"/>
  <c r="F134" i="6"/>
  <c r="F133" i="6"/>
  <c r="F132" i="6"/>
  <c r="F131" i="6"/>
  <c r="F130" i="6"/>
  <c r="F129" i="6"/>
  <c r="F128" i="6"/>
  <c r="F127" i="6"/>
  <c r="F126" i="6"/>
  <c r="F125" i="6"/>
  <c r="F124" i="6"/>
  <c r="F123" i="6"/>
  <c r="F122" i="6"/>
  <c r="F121" i="6"/>
  <c r="F120" i="6"/>
  <c r="F119" i="6"/>
  <c r="F118" i="6"/>
  <c r="F117" i="6"/>
  <c r="F116" i="6"/>
  <c r="F115" i="6"/>
  <c r="F114" i="6"/>
  <c r="F113" i="6"/>
  <c r="F112" i="6"/>
  <c r="F111" i="6"/>
  <c r="F110" i="6"/>
  <c r="F109" i="6"/>
  <c r="F108" i="6"/>
  <c r="F107" i="6"/>
  <c r="F106" i="6"/>
  <c r="F105" i="6"/>
  <c r="F104" i="6"/>
  <c r="F103" i="6"/>
  <c r="F102" i="6"/>
  <c r="F101" i="6"/>
  <c r="F100" i="6"/>
  <c r="F99" i="6"/>
  <c r="F98" i="6"/>
  <c r="F97" i="6"/>
  <c r="F96" i="6"/>
  <c r="F95" i="6"/>
  <c r="F94" i="6"/>
  <c r="F93" i="6"/>
  <c r="F92" i="6"/>
  <c r="F91" i="6"/>
  <c r="F90" i="6"/>
  <c r="F89" i="6"/>
  <c r="F88" i="6"/>
  <c r="F87" i="6"/>
  <c r="F86" i="6"/>
  <c r="F85" i="6"/>
  <c r="F84" i="6"/>
  <c r="F83" i="6"/>
  <c r="F82" i="6"/>
  <c r="F81" i="6"/>
  <c r="F80" i="6"/>
  <c r="F79" i="6"/>
  <c r="F78" i="6"/>
  <c r="F77" i="6"/>
  <c r="F76" i="6"/>
  <c r="F75" i="6"/>
  <c r="F74" i="6"/>
  <c r="F73" i="6"/>
  <c r="F72" i="6"/>
  <c r="F71" i="6"/>
  <c r="F70" i="6"/>
  <c r="F69" i="6"/>
  <c r="F68" i="6"/>
  <c r="F67" i="6"/>
  <c r="F66" i="6"/>
  <c r="F65" i="6"/>
  <c r="F64" i="6"/>
  <c r="F63" i="6"/>
  <c r="F62" i="6"/>
  <c r="F61" i="6"/>
  <c r="F60" i="6"/>
  <c r="F59" i="6"/>
  <c r="F58" i="6"/>
  <c r="F57" i="6"/>
  <c r="F56" i="6"/>
  <c r="F55" i="6"/>
  <c r="F54" i="6"/>
  <c r="F53" i="6"/>
  <c r="F52" i="6"/>
  <c r="F51" i="6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F2" i="6"/>
  <c r="D172" i="6"/>
  <c r="D171" i="6"/>
  <c r="D170" i="6"/>
  <c r="D169" i="6"/>
  <c r="E169" i="6" s="1"/>
  <c r="D168" i="6"/>
  <c r="D167" i="6"/>
  <c r="D166" i="6"/>
  <c r="D165" i="6"/>
  <c r="D164" i="6"/>
  <c r="D163" i="6"/>
  <c r="D162" i="6"/>
  <c r="E162" i="6" s="1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C149" i="6"/>
  <c r="C148" i="6"/>
  <c r="C147" i="6"/>
  <c r="C146" i="6"/>
  <c r="C145" i="6"/>
  <c r="C144" i="6"/>
  <c r="C143" i="6"/>
  <c r="C142" i="6"/>
  <c r="C141" i="6"/>
  <c r="C140" i="6"/>
  <c r="C139" i="6"/>
  <c r="C138" i="6"/>
  <c r="C137" i="6"/>
  <c r="C136" i="6"/>
  <c r="C135" i="6"/>
  <c r="C134" i="6"/>
  <c r="C133" i="6"/>
  <c r="C132" i="6"/>
  <c r="C131" i="6"/>
  <c r="C130" i="6"/>
  <c r="C129" i="6"/>
  <c r="C128" i="6"/>
  <c r="C127" i="6"/>
  <c r="C126" i="6"/>
  <c r="C125" i="6"/>
  <c r="C124" i="6"/>
  <c r="C123" i="6"/>
  <c r="C122" i="6"/>
  <c r="C121" i="6"/>
  <c r="C120" i="6"/>
  <c r="C119" i="6"/>
  <c r="C118" i="6"/>
  <c r="C117" i="6"/>
  <c r="C116" i="6"/>
  <c r="C115" i="6"/>
  <c r="C114" i="6"/>
  <c r="C113" i="6"/>
  <c r="C112" i="6"/>
  <c r="C111" i="6"/>
  <c r="C110" i="6"/>
  <c r="C109" i="6"/>
  <c r="C108" i="6"/>
  <c r="C107" i="6"/>
  <c r="C106" i="6"/>
  <c r="C105" i="6"/>
  <c r="C104" i="6"/>
  <c r="C103" i="6"/>
  <c r="C102" i="6"/>
  <c r="C101" i="6"/>
  <c r="C100" i="6"/>
  <c r="C99" i="6"/>
  <c r="C98" i="6"/>
  <c r="C97" i="6"/>
  <c r="C96" i="6"/>
  <c r="C95" i="6"/>
  <c r="C94" i="6"/>
  <c r="C93" i="6"/>
  <c r="C92" i="6"/>
  <c r="C91" i="6"/>
  <c r="C90" i="6"/>
  <c r="C89" i="6"/>
  <c r="C88" i="6"/>
  <c r="C87" i="6"/>
  <c r="C86" i="6"/>
  <c r="C85" i="6"/>
  <c r="C84" i="6"/>
  <c r="C83" i="6"/>
  <c r="C82" i="6"/>
  <c r="C81" i="6"/>
  <c r="C80" i="6"/>
  <c r="C79" i="6"/>
  <c r="C78" i="6"/>
  <c r="C77" i="6"/>
  <c r="C76" i="6"/>
  <c r="C75" i="6"/>
  <c r="C74" i="6"/>
  <c r="C73" i="6"/>
  <c r="C72" i="6"/>
  <c r="C71" i="6"/>
  <c r="C70" i="6"/>
  <c r="C69" i="6"/>
  <c r="C68" i="6"/>
  <c r="C67" i="6"/>
  <c r="C66" i="6"/>
  <c r="C65" i="6"/>
  <c r="C64" i="6"/>
  <c r="C63" i="6"/>
  <c r="C62" i="6"/>
  <c r="C61" i="6"/>
  <c r="C60" i="6"/>
  <c r="C59" i="6"/>
  <c r="C58" i="6"/>
  <c r="C57" i="6"/>
  <c r="C56" i="6"/>
  <c r="C55" i="6"/>
  <c r="C54" i="6"/>
  <c r="C53" i="6"/>
  <c r="C52" i="6"/>
  <c r="C51" i="6"/>
  <c r="C50" i="6"/>
  <c r="C49" i="6"/>
  <c r="C48" i="6"/>
  <c r="C47" i="6"/>
  <c r="C46" i="6"/>
  <c r="C45" i="6"/>
  <c r="C44" i="6"/>
  <c r="C43" i="6"/>
  <c r="C42" i="6"/>
  <c r="C41" i="6"/>
  <c r="C40" i="6"/>
  <c r="C39" i="6"/>
  <c r="C38" i="6"/>
  <c r="C37" i="6"/>
  <c r="C36" i="6"/>
  <c r="C35" i="6"/>
  <c r="C34" i="6"/>
  <c r="C33" i="6"/>
  <c r="C32" i="6"/>
  <c r="C31" i="6"/>
  <c r="C30" i="6"/>
  <c r="C29" i="6"/>
  <c r="C28" i="6"/>
  <c r="C27" i="6"/>
  <c r="C26" i="6"/>
  <c r="C25" i="6"/>
  <c r="C24" i="6"/>
  <c r="C23" i="6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5" i="6"/>
  <c r="C4" i="6"/>
  <c r="C3" i="6"/>
  <c r="P3" i="6" s="1"/>
  <c r="C2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K14" i="6" s="1"/>
  <c r="B13" i="6"/>
  <c r="B12" i="6"/>
  <c r="K12" i="6" s="1"/>
  <c r="B11" i="6"/>
  <c r="B10" i="6"/>
  <c r="B9" i="6"/>
  <c r="B8" i="6"/>
  <c r="B7" i="6"/>
  <c r="B6" i="6"/>
  <c r="B5" i="6"/>
  <c r="B4" i="6"/>
  <c r="B3" i="6"/>
  <c r="B2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2" i="6"/>
  <c r="I165" i="6" l="1"/>
  <c r="E161" i="6"/>
  <c r="G162" i="6"/>
  <c r="E160" i="6"/>
  <c r="E159" i="6"/>
  <c r="G172" i="6"/>
  <c r="E168" i="6"/>
  <c r="E167" i="6" s="1"/>
  <c r="E158" i="6"/>
  <c r="E157" i="6" s="1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G164" i="6"/>
  <c r="E172" i="6" s="1"/>
  <c r="G169" i="6"/>
  <c r="G159" i="6"/>
  <c r="G158" i="6" s="1"/>
  <c r="G157" i="6" s="1"/>
  <c r="G156" i="6" s="1"/>
  <c r="O4" i="6"/>
  <c r="O2" i="6" s="1"/>
  <c r="K11" i="6"/>
  <c r="K10" i="6" s="1"/>
  <c r="K9" i="6" s="1"/>
  <c r="K7" i="6" s="1"/>
  <c r="K6" i="6" s="1"/>
  <c r="K5" i="6" s="1"/>
  <c r="K4" i="6" s="1"/>
  <c r="K3" i="6" s="1"/>
  <c r="G168" i="6"/>
  <c r="G167" i="6" s="1"/>
  <c r="G166" i="6" s="1"/>
  <c r="G165" i="6" s="1"/>
  <c r="I170" i="6"/>
  <c r="I169" i="6" s="1"/>
  <c r="I168" i="6" s="1"/>
  <c r="I167" i="6" s="1"/>
  <c r="G161" i="6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G171" i="6" s="1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O5" i="6" s="1"/>
  <c r="O3" i="6" s="1"/>
  <c r="E166" i="6"/>
  <c r="E165" i="6" s="1"/>
  <c r="E164" i="6" s="1"/>
  <c r="E163" i="6" s="1"/>
  <c r="K15" i="6"/>
  <c r="K13" i="6" s="1"/>
  <c r="K8" i="6" s="1"/>
</calcChain>
</file>

<file path=xl/comments1.xml><?xml version="1.0" encoding="utf-8"?>
<comments xmlns="http://schemas.openxmlformats.org/spreadsheetml/2006/main">
  <authors>
    <author>Автор</author>
  </authors>
  <commentList>
    <comment ref="AC10" authorId="0" shapeId="0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K1" authorId="0" shapeId="0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<sst xmlns="http://schemas.openxmlformats.org/spreadsheetml/2006/main" count="4345" uniqueCount="1593">
  <si>
    <t>ДОНЕСЕННЯ</t>
  </si>
  <si>
    <t>№ з/п</t>
  </si>
  <si>
    <t>Військове звання</t>
  </si>
  <si>
    <t>Спеціальність, за якою зарахований на навчання</t>
  </si>
  <si>
    <t>Примітка</t>
  </si>
  <si>
    <t>посада</t>
  </si>
  <si>
    <t>ВОС</t>
  </si>
  <si>
    <t>код посади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</si>
  <si>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</si>
  <si>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</si>
  <si>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</si>
  <si>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(Форма 5.10. ОС)</t>
  </si>
  <si>
    <t>військова частина А2900</t>
  </si>
  <si>
    <t>Додаток</t>
  </si>
  <si>
    <t>військовий квиток</t>
  </si>
  <si>
    <t>присяга</t>
  </si>
  <si>
    <t>ВОС (попередній)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</si>
  <si>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</si>
  <si>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</si>
  <si>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</si>
  <si>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</si>
  <si>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</si>
  <si>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курсант</t>
  </si>
  <si>
    <t>солдат</t>
  </si>
  <si>
    <t>Середній вік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</si>
  <si>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</si>
  <si>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</si>
  <si>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</si>
  <si>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</si>
  <si>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</si>
  <si>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</si>
  <si>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</si>
  <si>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</si>
  <si>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</si>
  <si>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</si>
  <si>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</si>
  <si>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</si>
  <si>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</si>
  <si>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</si>
  <si>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</si>
  <si>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</si>
  <si>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</si>
  <si>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</si>
  <si>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</si>
  <si>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</si>
  <si>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</si>
  <si>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</si>
  <si>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</si>
  <si>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</si>
  <si>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</si>
  <si>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</si>
  <si>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</si>
  <si>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</si>
  <si>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</si>
  <si>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</si>
  <si>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</si>
  <si>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</si>
  <si>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</si>
  <si>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</si>
  <si>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</si>
  <si>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</si>
  <si>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</si>
  <si>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</si>
  <si>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</si>
  <si>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</si>
  <si>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</si>
  <si>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</si>
  <si>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</si>
  <si>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</si>
  <si>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</si>
  <si>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</si>
  <si>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</si>
  <si>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</si>
  <si>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</si>
  <si>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</si>
  <si>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</si>
  <si>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</si>
  <si>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</si>
  <si>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</si>
  <si>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</si>
  <si>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</si>
  <si>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</si>
  <si>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</si>
  <si>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</si>
  <si>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</si>
  <si>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</si>
  <si>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</si>
  <si>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</si>
  <si>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</si>
  <si>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</si>
  <si>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</si>
  <si>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</si>
  <si>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</si>
  <si>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</si>
  <si>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</si>
  <si>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</si>
  <si>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</si>
  <si>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</si>
  <si>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</si>
  <si>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</si>
  <si>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</si>
  <si>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</si>
  <si>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</si>
  <si>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</si>
  <si>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</si>
  <si>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</si>
  <si>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</si>
  <si>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</si>
  <si>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Паспорт,
ким і коли виданий</t>
  </si>
  <si>
    <t>Придатний до військової служби</t>
  </si>
  <si>
    <t>Дата ПС</t>
  </si>
  <si>
    <t>№ПС</t>
  </si>
  <si>
    <t>Місто</t>
  </si>
  <si>
    <t>до 30</t>
  </si>
  <si>
    <t>31-35</t>
  </si>
  <si>
    <t>36-40</t>
  </si>
  <si>
    <t>41-45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</si>
  <si>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</si>
  <si>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</si>
  <si>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</si>
  <si>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</si>
  <si>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</si>
  <si>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</si>
  <si>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</si>
  <si>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</si>
  <si>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</si>
  <si>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</si>
  <si>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</si>
  <si>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</si>
  <si>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</si>
  <si>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</si>
  <si>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</si>
  <si>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</si>
  <si>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</si>
  <si>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</si>
  <si>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</si>
  <si>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</si>
  <si>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</si>
  <si>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</si>
  <si>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</si>
  <si>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</si>
  <si>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</si>
  <si>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</si>
  <si>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Рівень освіти</t>
  </si>
  <si>
    <t>Заклад який закінчив
Рік закінчення
Професія</t>
  </si>
  <si>
    <t>Професійний досвід
Права</t>
  </si>
  <si>
    <t>Дата зарахування</t>
  </si>
  <si>
    <t>№ наказу про зарахування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</si>
  <si>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</si>
  <si>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</si>
  <si>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</si>
  <si>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</si>
  <si>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</si>
  <si>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</si>
  <si>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</si>
  <si>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</si>
  <si>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</si>
  <si>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</si>
  <si>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</si>
  <si>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</si>
  <si>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</si>
  <si>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</si>
  <si>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</si>
  <si>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</si>
  <si>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</si>
  <si>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</si>
  <si>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</si>
  <si>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</si>
  <si>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</si>
  <si>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</si>
  <si>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</si>
  <si>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</si>
  <si>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</si>
  <si>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</si>
  <si>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</si>
  <si>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</si>
  <si>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</si>
  <si>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</si>
  <si>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</si>
  <si>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</si>
  <si>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</si>
  <si>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</si>
  <si>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</si>
  <si>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</si>
  <si>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</si>
  <si>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</si>
  <si>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</si>
  <si>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</si>
  <si>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</si>
  <si>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</si>
  <si>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</si>
  <si>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</si>
  <si>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</si>
  <si>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</si>
  <si>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</si>
  <si>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</si>
  <si>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</si>
  <si>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</si>
  <si>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</si>
  <si>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</si>
  <si>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</si>
  <si>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</si>
  <si>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</si>
  <si>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</si>
  <si>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</si>
  <si>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</si>
  <si>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</si>
  <si>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</si>
  <si>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</si>
  <si>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</si>
  <si>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</si>
  <si>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</si>
  <si>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</si>
  <si>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</si>
  <si>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</si>
  <si>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</si>
  <si>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</si>
  <si>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</si>
  <si>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</si>
  <si>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</si>
  <si>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</si>
  <si>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</si>
  <si>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</si>
  <si>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</si>
  <si>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</si>
  <si>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</si>
  <si>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</si>
  <si>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</si>
  <si>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</si>
  <si>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</si>
  <si>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</si>
  <si>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</si>
  <si>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</si>
  <si>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</si>
  <si>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</si>
  <si>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</si>
  <si>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</si>
  <si>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</si>
  <si>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</si>
  <si>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</si>
  <si>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</si>
  <si>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</si>
  <si>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</si>
  <si>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</si>
  <si>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</si>
  <si>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</si>
  <si>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</si>
  <si>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</si>
  <si>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</si>
  <si>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</si>
  <si>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</si>
  <si>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</si>
  <si>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</si>
  <si>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</si>
  <si>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</si>
  <si>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</si>
  <si>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</si>
  <si>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</si>
  <si>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</si>
  <si>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</si>
  <si>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</si>
  <si>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</si>
  <si>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</si>
  <si>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</si>
  <si>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</si>
  <si>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</si>
  <si>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</si>
  <si>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</si>
  <si>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</si>
  <si>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</si>
  <si>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</si>
  <si>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</si>
  <si>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</si>
  <si>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</si>
  <si>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</si>
  <si>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</si>
  <si>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</si>
  <si>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</si>
  <si>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</si>
  <si>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</si>
  <si>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</si>
  <si>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</si>
  <si>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</si>
  <si>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</si>
  <si>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</si>
  <si>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</si>
  <si>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</si>
  <si>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</si>
  <si>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</si>
  <si>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</si>
  <si>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</si>
  <si>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</si>
  <si>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</si>
  <si>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</si>
  <si>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</si>
  <si>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</si>
  <si>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</si>
  <si>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</si>
  <si>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</si>
  <si>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</si>
  <si>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</si>
  <si>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</si>
  <si>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</si>
  <si>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</si>
  <si>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</si>
  <si>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</si>
  <si>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</si>
  <si>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</si>
  <si>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</si>
  <si>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</si>
  <si>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</si>
  <si>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</si>
  <si>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</si>
  <si>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</si>
  <si>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</si>
  <si>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</si>
  <si>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</si>
  <si>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</si>
  <si>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</si>
  <si>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</si>
  <si>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</si>
  <si>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</si>
  <si>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</si>
  <si>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</si>
  <si>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</si>
  <si>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</si>
  <si>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</si>
  <si>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</si>
  <si>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</si>
  <si>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</si>
  <si>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</si>
  <si>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</si>
  <si>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</si>
  <si>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</si>
  <si>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</si>
  <si>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</si>
  <si>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</si>
  <si>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</si>
  <si>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</si>
  <si>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</si>
  <si>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</si>
  <si>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</si>
  <si>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</si>
  <si>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</si>
  <si>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</si>
  <si>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</si>
  <si>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</si>
  <si>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</si>
  <si>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</si>
  <si>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</si>
  <si>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</si>
  <si>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</si>
  <si>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</si>
  <si>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</si>
  <si>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</si>
  <si>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</si>
  <si>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</si>
  <si>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</si>
  <si>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</si>
  <si>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</si>
  <si>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</si>
  <si>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</si>
  <si>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</si>
  <si>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</si>
  <si>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</si>
  <si>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</si>
  <si>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</si>
  <si>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</si>
  <si>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</si>
  <si>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</si>
  <si>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</si>
  <si>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</si>
  <si>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</si>
  <si>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</si>
  <si>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</si>
  <si>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</si>
  <si>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</si>
  <si>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</si>
  <si>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</si>
  <si>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</si>
  <si>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</si>
  <si>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</si>
  <si>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</si>
  <si>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</si>
  <si>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</si>
  <si>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</si>
  <si>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</si>
  <si>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</si>
  <si>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</si>
  <si>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</si>
  <si>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</si>
  <si>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</si>
  <si>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</si>
  <si>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</si>
  <si>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</si>
  <si>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</si>
  <si>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</si>
  <si>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</si>
  <si>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</si>
  <si>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</si>
  <si>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Первомайський РТЦК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</si>
  <si>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</si>
  <si>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</si>
  <si>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</si>
  <si>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</si>
  <si>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</si>
  <si>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</si>
  <si>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</si>
  <si>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</si>
  <si>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</si>
  <si>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</si>
  <si>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</si>
  <si>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</si>
  <si>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</si>
  <si>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</si>
  <si>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</si>
  <si>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</si>
  <si>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</si>
  <si>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</si>
  <si>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</si>
  <si>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</si>
  <si>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</si>
  <si>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</si>
  <si>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</si>
  <si>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</si>
  <si>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</si>
  <si>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</si>
  <si>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</si>
  <si>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</si>
  <si>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</si>
  <si>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</si>
  <si>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</si>
  <si>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</si>
  <si>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</si>
  <si>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</si>
  <si>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</si>
  <si>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</si>
  <si>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</si>
  <si>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</si>
  <si>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</si>
  <si>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</si>
  <si>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</si>
  <si>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</si>
  <si>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</si>
  <si>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</si>
  <si>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</si>
  <si>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</si>
  <si>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</si>
  <si>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</si>
  <si>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</si>
  <si>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</si>
  <si>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</si>
  <si>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</si>
  <si>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</si>
  <si>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</si>
  <si>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</si>
  <si>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</si>
  <si>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</si>
  <si>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</si>
  <si>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</si>
  <si>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</si>
  <si>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</si>
  <si>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</si>
  <si>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</si>
  <si>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</si>
  <si>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</si>
  <si>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</si>
  <si>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</si>
  <si>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</si>
  <si>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</si>
  <si>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</si>
  <si>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</si>
  <si>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</si>
  <si>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</si>
  <si>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</si>
  <si>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</si>
  <si>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</si>
  <si>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</si>
  <si>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</si>
  <si>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</si>
  <si>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</si>
  <si>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</si>
  <si>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</si>
  <si>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</si>
  <si>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</si>
  <si>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</si>
  <si>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</si>
  <si>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</si>
  <si>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</si>
  <si>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</si>
  <si>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</si>
  <si>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</si>
  <si>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</si>
  <si>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</si>
  <si>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</si>
  <si>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Херсонський ОТЦК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</si>
  <si>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</si>
  <si>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</si>
  <si>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</si>
  <si>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</si>
  <si>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</si>
  <si>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</si>
  <si>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</si>
  <si>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</si>
  <si>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</si>
  <si>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</si>
  <si>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</si>
  <si>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</si>
  <si>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</si>
  <si>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</si>
  <si>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</si>
  <si>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</si>
  <si>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</si>
  <si>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</si>
  <si>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</si>
  <si>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</si>
  <si>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</si>
  <si>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</si>
  <si>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</si>
  <si>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</si>
  <si>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</si>
  <si>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</si>
  <si>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</si>
  <si>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</si>
  <si>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</si>
  <si>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</si>
  <si>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</si>
  <si>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</si>
  <si>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</si>
  <si>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</si>
  <si>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</si>
  <si>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</si>
  <si>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</si>
  <si>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</si>
  <si>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</si>
  <si>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</si>
  <si>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</si>
  <si>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</si>
  <si>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</si>
  <si>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</si>
  <si>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</si>
  <si>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</si>
  <si>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</si>
  <si>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</si>
  <si>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</si>
  <si>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</si>
  <si>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</si>
  <si>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</si>
  <si>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</si>
  <si>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</si>
  <si>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</si>
  <si>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</si>
  <si>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</si>
  <si>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</si>
  <si>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</si>
  <si>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</si>
  <si>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</si>
  <si>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</si>
  <si>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</si>
  <si>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</si>
  <si>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</si>
  <si>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</si>
  <si>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</si>
  <si>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</si>
  <si>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</si>
  <si>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</si>
  <si>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Дата 
висновку 
ВЛК</t>
  </si>
  <si>
    <t>Придатний до 
військової служби</t>
  </si>
  <si>
    <t>Придатний до 
служби в 
частинах 
забезпечення, 
ТЦК та СП</t>
  </si>
  <si>
    <t>Придатний до 
військової служби 
в ДШВ</t>
  </si>
  <si>
    <t xml:space="preserve">Придатність 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</si>
  <si>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</si>
  <si>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</si>
  <si>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</si>
  <si>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</si>
  <si>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</si>
  <si>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</si>
  <si>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</si>
  <si>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</si>
  <si>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</si>
  <si>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</si>
  <si>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</si>
  <si>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</si>
  <si>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</si>
  <si>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</si>
  <si>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</si>
  <si>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</si>
  <si>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</si>
  <si>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</si>
  <si>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</si>
  <si>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</si>
  <si>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</si>
  <si>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</si>
  <si>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</si>
  <si>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</si>
  <si>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</si>
  <si>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</si>
  <si>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</si>
  <si>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</si>
  <si>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</si>
  <si>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</si>
  <si>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</si>
  <si>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</si>
  <si>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</si>
  <si>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</si>
  <si>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</si>
  <si>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</si>
  <si>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</si>
  <si>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</si>
  <si>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</si>
  <si>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</si>
  <si>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</si>
  <si>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</si>
  <si>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</si>
  <si>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</si>
  <si>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</si>
  <si>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</si>
  <si>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</si>
  <si>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</si>
  <si>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</si>
  <si>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</si>
  <si>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</si>
  <si>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</si>
  <si>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</si>
  <si>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</si>
  <si>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</si>
  <si>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</si>
  <si>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</si>
  <si>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</si>
  <si>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</si>
  <si>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</si>
  <si>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</si>
  <si>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</si>
  <si>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</si>
  <si>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</si>
  <si>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</si>
  <si>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</si>
  <si>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</si>
  <si>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</si>
  <si>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</si>
  <si>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</si>
  <si>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</si>
  <si>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</si>
  <si>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</si>
  <si>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</si>
  <si>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</si>
  <si>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</si>
  <si>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</si>
  <si>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</si>
  <si>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</si>
  <si>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</si>
  <si>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</si>
  <si>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</si>
  <si>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</si>
  <si>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</si>
  <si>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</si>
  <si>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</si>
  <si>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</si>
  <si>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</si>
  <si>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</si>
  <si>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</si>
  <si>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</si>
  <si>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</si>
  <si>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</si>
  <si>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</si>
  <si>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</si>
  <si>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</si>
  <si>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</si>
  <si>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</si>
  <si>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</si>
  <si>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</si>
  <si>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</si>
  <si>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</si>
  <si>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</si>
  <si>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</si>
  <si>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</si>
  <si>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</si>
  <si>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</si>
  <si>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</si>
  <si>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</si>
  <si>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</si>
  <si>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</si>
  <si>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</si>
  <si>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</si>
  <si>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</si>
  <si>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</si>
  <si>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</si>
  <si>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</si>
  <si>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</si>
  <si>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</si>
  <si>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</si>
  <si>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</si>
  <si>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</si>
  <si>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</si>
  <si>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</si>
  <si>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</si>
  <si>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</si>
  <si>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</si>
  <si>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</si>
  <si>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</si>
  <si>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</si>
  <si>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</si>
  <si>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</si>
  <si>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</si>
  <si>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</si>
  <si>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</si>
  <si>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</si>
  <si>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</si>
  <si>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</si>
  <si>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</si>
  <si>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</si>
  <si>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</si>
  <si>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</si>
  <si>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</si>
  <si>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</si>
  <si>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</si>
  <si>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</si>
  <si>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</si>
  <si>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</si>
  <si>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</si>
  <si>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</si>
  <si>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</si>
  <si>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</si>
  <si>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</si>
  <si>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</si>
  <si>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</si>
  <si>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</si>
  <si>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</si>
  <si>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</si>
  <si>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</si>
  <si>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</si>
  <si>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</si>
  <si>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</si>
  <si>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</si>
  <si>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</si>
  <si>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</si>
  <si>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</si>
  <si>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</si>
  <si>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</si>
  <si>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</si>
  <si>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</si>
  <si>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</si>
  <si>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</si>
  <si>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</si>
  <si>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</si>
  <si>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</si>
  <si>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</si>
  <si>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</si>
  <si>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</si>
  <si>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</si>
  <si>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</si>
  <si>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</si>
  <si>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</si>
  <si>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</si>
  <si>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</si>
  <si>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</si>
  <si>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</si>
  <si>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</si>
  <si>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</si>
  <si>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</si>
  <si>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</si>
  <si>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</si>
  <si>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</si>
  <si>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</si>
  <si>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</si>
  <si>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</si>
  <si>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</si>
  <si>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</si>
  <si>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</si>
  <si>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</si>
  <si>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</si>
  <si>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</si>
  <si>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</si>
  <si>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</si>
  <si>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</si>
  <si>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</si>
  <si>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</si>
  <si>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</si>
  <si>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</si>
  <si>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</si>
  <si>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</si>
  <si>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</si>
  <si>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</si>
  <si>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</si>
  <si>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</si>
  <si>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</si>
  <si>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</si>
  <si>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</si>
  <si>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</si>
  <si>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</si>
  <si>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</si>
  <si>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</si>
  <si>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</si>
  <si>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</si>
  <si>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</si>
  <si>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</si>
  <si>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</si>
  <si>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</si>
  <si>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</si>
  <si>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</si>
  <si>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</si>
  <si>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</si>
  <si>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</si>
  <si>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</si>
  <si>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</si>
  <si>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</si>
  <si>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</si>
  <si>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</si>
  <si>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</si>
  <si>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</si>
  <si>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</si>
  <si>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</si>
  <si>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</si>
  <si>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</si>
  <si>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</si>
  <si>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</si>
  <si>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</si>
  <si>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</si>
  <si>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</si>
  <si>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</si>
  <si>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</si>
  <si>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</si>
  <si>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</si>
  <si>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</si>
  <si>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</si>
  <si>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</si>
  <si>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</si>
  <si>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</si>
  <si>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</si>
  <si>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</si>
  <si>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</si>
  <si>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</si>
  <si>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</si>
  <si>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</si>
  <si>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</si>
  <si>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</si>
  <si>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</si>
  <si>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</si>
  <si>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</si>
  <si>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</si>
  <si>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</si>
  <si>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</si>
  <si>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</si>
  <si>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</si>
  <si>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</si>
  <si>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</si>
  <si>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</si>
  <si>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</si>
  <si>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</si>
  <si>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</si>
  <si>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</si>
  <si>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</si>
  <si>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</si>
  <si>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</si>
  <si>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</si>
  <si>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</si>
  <si>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</si>
  <si>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</si>
  <si>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</si>
  <si>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</si>
  <si>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</si>
  <si>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</si>
  <si>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</si>
  <si>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</si>
  <si>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</si>
  <si>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</si>
  <si>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</si>
  <si>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</si>
  <si>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</si>
  <si>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</si>
  <si>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</si>
  <si>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</si>
  <si>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</si>
  <si>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</si>
  <si>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</si>
  <si>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</si>
  <si>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</si>
  <si>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</si>
  <si>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</si>
  <si>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</si>
  <si>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</si>
  <si>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</si>
  <si>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</si>
  <si>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</si>
  <si>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</si>
  <si>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</si>
  <si>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</si>
  <si>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</si>
  <si>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</si>
  <si>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</si>
  <si>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</si>
  <si>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</si>
  <si>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</si>
  <si>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</si>
  <si>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</si>
  <si>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</si>
  <si>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</si>
  <si>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</si>
  <si>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</si>
  <si>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</si>
  <si>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</si>
  <si>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</si>
  <si>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</si>
  <si>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</si>
  <si>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</si>
  <si>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</si>
  <si>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</si>
  <si>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</si>
  <si>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</si>
  <si>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</si>
  <si>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</si>
  <si>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</si>
  <si>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</si>
  <si>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</si>
  <si>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</si>
  <si>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</si>
  <si>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</si>
  <si>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</si>
  <si>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</si>
  <si>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</si>
  <si>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</si>
  <si>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</si>
  <si>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</si>
  <si>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</si>
  <si>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</si>
  <si>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</si>
  <si>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</si>
  <si>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</si>
  <si>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</si>
  <si>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</si>
  <si>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</si>
  <si>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</si>
  <si>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</si>
  <si>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</si>
  <si>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</si>
  <si>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</si>
  <si>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</si>
  <si>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</si>
  <si>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</si>
  <si>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</si>
  <si>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</si>
  <si>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</si>
  <si>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</si>
  <si>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</si>
  <si>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</si>
  <si>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</si>
  <si>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</si>
  <si>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</si>
  <si>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</si>
  <si>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</si>
  <si>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</si>
  <si>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</si>
  <si>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</si>
  <si>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</si>
  <si>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</si>
  <si>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</si>
  <si>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</si>
  <si>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</si>
  <si>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</si>
  <si>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</si>
  <si>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</si>
  <si>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</si>
  <si>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</si>
  <si>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</si>
  <si>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</si>
  <si>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</si>
  <si>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</si>
  <si>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</si>
  <si>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</si>
  <si>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</si>
  <si>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</si>
  <si>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</si>
  <si>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</si>
  <si>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</si>
  <si>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</si>
  <si>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</si>
  <si>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</si>
  <si>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</si>
  <si>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</si>
  <si>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</si>
  <si>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</si>
  <si>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</si>
  <si>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</si>
  <si>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</si>
  <si>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</si>
  <si>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</si>
  <si>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</si>
  <si>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</si>
  <si>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</si>
  <si>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</si>
  <si>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</si>
  <si>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</si>
  <si>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</si>
  <si>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</si>
  <si>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</si>
  <si>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</si>
  <si>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</si>
  <si>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</si>
  <si>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</si>
  <si>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</si>
  <si>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</si>
  <si>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</si>
  <si>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</si>
  <si>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</si>
  <si>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</si>
  <si>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</si>
  <si>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</si>
  <si>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</si>
  <si>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</si>
  <si>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</si>
  <si>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</si>
  <si>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</si>
  <si>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</si>
  <si>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</si>
  <si>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</si>
  <si>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</si>
  <si>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</si>
  <si>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</si>
  <si>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</si>
  <si>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</si>
  <si>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</si>
  <si>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</si>
  <si>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</si>
  <si>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</si>
  <si>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</si>
  <si>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</si>
  <si>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</si>
  <si>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</si>
  <si>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</si>
  <si>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</si>
  <si>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</si>
  <si>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</si>
  <si>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</si>
  <si>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</si>
  <si>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</si>
  <si>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</si>
  <si>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</si>
  <si>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</si>
  <si>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</si>
  <si>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</si>
  <si>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</si>
  <si>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</si>
  <si>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</si>
  <si>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</si>
  <si>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</si>
  <si>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</si>
  <si>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</si>
  <si>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</si>
  <si>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</si>
  <si>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</si>
  <si>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</si>
  <si>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</si>
  <si>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</si>
  <si>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</si>
  <si>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</si>
  <si>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</si>
  <si>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</si>
  <si>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</si>
  <si>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</si>
  <si>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</si>
  <si>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</si>
  <si>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</si>
  <si>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</si>
  <si>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</si>
  <si>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</si>
  <si>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</si>
  <si>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</si>
  <si>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</si>
  <si>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</si>
  <si>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</si>
  <si>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</si>
  <si>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</si>
  <si>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</si>
  <si>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</si>
  <si>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</si>
  <si>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</si>
  <si>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</si>
  <si>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</si>
  <si>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</si>
  <si>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</si>
  <si>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</si>
  <si>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</si>
  <si>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</si>
  <si>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</si>
  <si>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</si>
  <si>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</si>
  <si>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</si>
  <si>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</si>
  <si>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</si>
  <si>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</si>
  <si>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</si>
  <si>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</si>
  <si>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</si>
  <si>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</si>
  <si>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</si>
  <si>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</si>
  <si>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</si>
  <si>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</si>
  <si>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</si>
  <si>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</si>
  <si>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</si>
  <si>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</si>
  <si>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</si>
  <si>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</si>
  <si>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п'ятого відділу Ковельського районного</t>
  </si>
  <si>
    <t>5 відділ Ковельський РТЦК</t>
  </si>
  <si>
    <t>3 відділ Пологівського РТЦК та СП</t>
  </si>
  <si>
    <t>2 відділ Роздільнянський РТЦК</t>
  </si>
  <si>
    <t>другого відділу Роздільнянського районного</t>
  </si>
  <si>
    <t>А4165 по розподілу рекомендаційний лист</t>
  </si>
  <si>
    <t>25 квітня 2025 року</t>
  </si>
  <si>
    <t>№ 117</t>
  </si>
  <si>
    <t>Клевцов Олександр Іванович</t>
  </si>
  <si>
    <t>АГ 362877</t>
  </si>
  <si>
    <t>ВК 692261
Дзержиньским МВ ГУ МВС УКР в Донецькій обл
11.02.2010</t>
  </si>
  <si>
    <t>3374400757</t>
  </si>
  <si>
    <t>8/3015</t>
  </si>
  <si>
    <t>Нудьга Сергій Анатолійович</t>
  </si>
  <si>
    <t>АГ 182892</t>
  </si>
  <si>
    <t>МВ 147161</t>
  </si>
  <si>
    <t>3137822258</t>
  </si>
  <si>
    <t>3307</t>
  </si>
  <si>
    <t>10125</t>
  </si>
  <si>
    <t>Калінін Анатолій Юрійович</t>
  </si>
  <si>
    <t>АГ 515524</t>
  </si>
  <si>
    <t>004317124
4652
10.12.2019</t>
  </si>
  <si>
    <t>3272518419</t>
  </si>
  <si>
    <t>А4030 по розподілу рекомендаційний лист</t>
  </si>
  <si>
    <t>3/1234</t>
  </si>
  <si>
    <t>Лебеденко Іван Васильович</t>
  </si>
  <si>
    <t>АВ 895958</t>
  </si>
  <si>
    <t>FY 247785</t>
  </si>
  <si>
    <t>3301907959</t>
  </si>
  <si>
    <t>Гейко Андрій Володимирович</t>
  </si>
  <si>
    <t>АВ 658933</t>
  </si>
  <si>
    <t>КО 866185</t>
  </si>
  <si>
    <t>3497002635</t>
  </si>
  <si>
    <t>А0224 по розподілу рекомендаційний лист</t>
  </si>
  <si>
    <t>2914</t>
  </si>
  <si>
    <t>Пелешок Василь Володимирович</t>
  </si>
  <si>
    <t>АВ 658939</t>
  </si>
  <si>
    <t>НЮ 306832</t>
  </si>
  <si>
    <t>3550108377</t>
  </si>
  <si>
    <t>Ляшенко Микола Володимирович</t>
  </si>
  <si>
    <t>АГ 535649</t>
  </si>
  <si>
    <t>005287199
1264
05.10.2020</t>
  </si>
  <si>
    <t>3269717512</t>
  </si>
  <si>
    <t>1/3653</t>
  </si>
  <si>
    <t>Лопатін Богдан Сергійович</t>
  </si>
  <si>
    <t>1/3659</t>
  </si>
  <si>
    <t>АГ 535663</t>
  </si>
  <si>
    <t>АН 237785
Дзержинським РВ Криворізького МУ УМВС УКР в Дніпропетровській обл
05.04.2004</t>
  </si>
  <si>
    <t>3190020555</t>
  </si>
  <si>
    <t>3038</t>
  </si>
  <si>
    <t>А4633 по розподілу рекомендаційний лист</t>
  </si>
  <si>
    <t>Коваль Дмитро Олександрович</t>
  </si>
  <si>
    <t>АГ 140742</t>
  </si>
  <si>
    <t>АТ 177362
Вінницьким РС УДМС УКР в Вінницькій обл
28.03.2017</t>
  </si>
  <si>
    <t>3229124559</t>
  </si>
  <si>
    <t>Кушвид Микола Олександрович</t>
  </si>
  <si>
    <t>АВ 951141</t>
  </si>
  <si>
    <t>006937759</t>
  </si>
  <si>
    <t>3567701017</t>
  </si>
  <si>
    <t>А0641 по розподілу рекомендаційний лист</t>
  </si>
  <si>
    <t>Моржановський Максим Ігорович</t>
  </si>
  <si>
    <t>АВ 951136</t>
  </si>
  <si>
    <t>ВТ 064435</t>
  </si>
  <si>
    <t>3566604854</t>
  </si>
  <si>
    <t>Орехов Богдан Віталійович</t>
  </si>
  <si>
    <t>АГ 036698</t>
  </si>
  <si>
    <t>000056311</t>
  </si>
  <si>
    <t>3655400557</t>
  </si>
  <si>
    <t>Головей Олександр Олегович</t>
  </si>
  <si>
    <t>АВ 951143</t>
  </si>
  <si>
    <t>3473109976</t>
  </si>
  <si>
    <t>004717928</t>
  </si>
  <si>
    <t>А7788 по розподілу рекомендаційний лист</t>
  </si>
  <si>
    <t>10/414</t>
  </si>
  <si>
    <t>Синчук Євганій Олександрович</t>
  </si>
  <si>
    <t>АВ 984345</t>
  </si>
  <si>
    <t>005106595
1430
21.08.2020</t>
  </si>
  <si>
    <t>3596005312</t>
  </si>
  <si>
    <t>Чиж Максим Васильович</t>
  </si>
  <si>
    <t>МО 554442</t>
  </si>
  <si>
    <t>СМ 131574
Рокитнянським РВ ГУ МВС УКР в Київській обл
11.04.2001</t>
  </si>
  <si>
    <t>3081613872</t>
  </si>
  <si>
    <t>100 975П</t>
  </si>
  <si>
    <t>Чуйко Борис Сергійович</t>
  </si>
  <si>
    <t>АГ 037305</t>
  </si>
  <si>
    <t>ЕН 372978</t>
  </si>
  <si>
    <t>3224721412</t>
  </si>
  <si>
    <t>10358</t>
  </si>
  <si>
    <t>Ребендюк Андрій Григорович</t>
  </si>
  <si>
    <t>АГ 036547</t>
  </si>
  <si>
    <t>МР 184165
Нижньосірогозьким РВ УМВС УКР в Херсонській обл
09.11.2006</t>
  </si>
  <si>
    <t>3316906992</t>
  </si>
  <si>
    <t>Гоменюк Віктор Леонтійович</t>
  </si>
  <si>
    <t>АГ 041084</t>
  </si>
  <si>
    <t>010087802</t>
  </si>
  <si>
    <t>3565311432</t>
  </si>
  <si>
    <t>10/3224</t>
  </si>
  <si>
    <t>Глухенький Роман Володимирович</t>
  </si>
  <si>
    <t>АВ 983734</t>
  </si>
  <si>
    <t>МЕ 840742</t>
  </si>
  <si>
    <t>3351912271</t>
  </si>
  <si>
    <t>1537/10/2741</t>
  </si>
  <si>
    <t>Огурцов Денис Олегович</t>
  </si>
  <si>
    <t>АГ 040392</t>
  </si>
  <si>
    <t>СЮ 066874</t>
  </si>
  <si>
    <t>3334110452</t>
  </si>
  <si>
    <t>10/7588</t>
  </si>
  <si>
    <t>4260</t>
  </si>
  <si>
    <t>4187</t>
  </si>
  <si>
    <t>Хімічук Сергій Петрович</t>
  </si>
  <si>
    <t>Земсков Віталій Юрійович</t>
  </si>
  <si>
    <t>2/2162</t>
  </si>
  <si>
    <t>Владикін Владислав Юрійович</t>
  </si>
  <si>
    <t>Ратніков Володимир Володимирович</t>
  </si>
  <si>
    <t>Багінський Анатолій Ігорович</t>
  </si>
  <si>
    <t>26 квітня 2025 року</t>
  </si>
  <si>
    <t>Беднарський Назарій Тарасович</t>
  </si>
  <si>
    <t>8/2422</t>
  </si>
  <si>
    <t>Кучерявий Олександр Олександрович</t>
  </si>
  <si>
    <t>Мирончук Володимир Васильович</t>
  </si>
  <si>
    <t>Лемех Дмитро Олександрович</t>
  </si>
  <si>
    <t>Проскуров Владислав Олександрович</t>
  </si>
  <si>
    <t>846</t>
  </si>
  <si>
    <t>Чирок Сергій Вікторович</t>
  </si>
  <si>
    <t>844</t>
  </si>
  <si>
    <t>Сенін Максим Федорович</t>
  </si>
  <si>
    <t>1/1155</t>
  </si>
  <si>
    <t>Бендовський Ігор Віталійович</t>
  </si>
  <si>
    <t>2/8/3541</t>
  </si>
  <si>
    <t>Демчук Роман Віталійович</t>
  </si>
  <si>
    <t>Артемов Олег В'ячеславович</t>
  </si>
  <si>
    <t>Степаненко Андрій Григорович</t>
  </si>
  <si>
    <t>Грищенко Пилип Олександрович</t>
  </si>
  <si>
    <t>03</t>
  </si>
  <si>
    <t>Жадько Юрій Миколайович</t>
  </si>
  <si>
    <t>Михальченко Олександр Олексійович</t>
  </si>
  <si>
    <t>Зіненко Владислав Ігорович</t>
  </si>
  <si>
    <t>Костів Мирон Михайлович</t>
  </si>
  <si>
    <t>Міщенко Мирослав Анатолійович</t>
  </si>
  <si>
    <t>Зварич Олександр Володимирович</t>
  </si>
  <si>
    <t>Лук'янов Станіслав Анатолійович</t>
  </si>
  <si>
    <t>3048510253</t>
  </si>
  <si>
    <t>АГ362875</t>
  </si>
  <si>
    <t>Богунським РВ УМВС України в Житомирській обл.
19.07.2000</t>
  </si>
  <si>
    <t>3140107233</t>
  </si>
  <si>
    <t>АГ362876</t>
  </si>
  <si>
    <t>Житомирським МВ УМВС України в Житомирській обл.
27.07.2002</t>
  </si>
  <si>
    <t>3606009292</t>
  </si>
  <si>
    <t>АВ860455</t>
  </si>
  <si>
    <t>СТ451734</t>
  </si>
  <si>
    <t>3458504891</t>
  </si>
  <si>
    <t>АВ895955</t>
  </si>
  <si>
    <t>004961485
виданий 1443
16.07.2020</t>
  </si>
  <si>
    <t>3222200874</t>
  </si>
  <si>
    <t>АВ895957</t>
  </si>
  <si>
    <t>СМ593382</t>
  </si>
  <si>
    <t>3492706858</t>
  </si>
  <si>
    <t>АВ658938</t>
  </si>
  <si>
    <t>006674760
виданий 6110
06.09.2021</t>
  </si>
  <si>
    <t>100915П</t>
  </si>
  <si>
    <t>А2120 по розподілу рекомендаційний лист</t>
  </si>
  <si>
    <t>3354412091</t>
  </si>
  <si>
    <t>АГ449023</t>
  </si>
  <si>
    <t>ОК015151
Біляївським РВ ГУ ДМС України в Одеській обл.
06.08.2016</t>
  </si>
  <si>
    <t>А0284 по розподілу рекомендаційний лист</t>
  </si>
  <si>
    <t>3409913794</t>
  </si>
  <si>
    <t>АГ449021</t>
  </si>
  <si>
    <t>СЕ579663
Коломийським МВ УМВС України в Івано-Франківській обл.
26.08.2011</t>
  </si>
  <si>
    <t>3407412451</t>
  </si>
  <si>
    <t>АГ449022</t>
  </si>
  <si>
    <t>002971783
виданий 6336
15.02.2019</t>
  </si>
  <si>
    <t>3504300079</t>
  </si>
  <si>
    <t>АГ535664</t>
  </si>
  <si>
    <t>АО023907
Дзержинським РВ Криворізьким ГУ МВС України в Дніпропетровській обл.
23.02.2012</t>
  </si>
  <si>
    <t>3329615532</t>
  </si>
  <si>
    <t>АГ432804</t>
  </si>
  <si>
    <t>АО371357
Нікопольським РВ ГУ ДМС України в Дніпропетровській обл.
02.11.2016</t>
  </si>
  <si>
    <t>3057913171</t>
  </si>
  <si>
    <t>АГ432807</t>
  </si>
  <si>
    <t>АК804384
Нікопольським МВ УМВС України у Дніпропетровській обл.
02.02.2000</t>
  </si>
  <si>
    <t>3552409818</t>
  </si>
  <si>
    <t>АГ137686</t>
  </si>
  <si>
    <t>008576486
виданий 0532
19.12.2022</t>
  </si>
  <si>
    <t>3325301631</t>
  </si>
  <si>
    <t>АГ181545</t>
  </si>
  <si>
    <t>СТ308120
Вишгородським РВ ГУ МВС України в Київській обл.
07.05.2012</t>
  </si>
  <si>
    <t>А0281 по розподілу рекомендаційний лист</t>
  </si>
  <si>
    <t>3233706532</t>
  </si>
  <si>
    <t>АГ037302</t>
  </si>
  <si>
    <t>МН945835
Фрунзенським РВХ МУ ГУ МВС України в Харківській обл.
02.11.2007</t>
  </si>
  <si>
    <t>3058019136</t>
  </si>
  <si>
    <t>АГ038688</t>
  </si>
  <si>
    <t>СО288807
Ленінградським РУ ГУ МВС України в місті Києві
09.12.1999</t>
  </si>
  <si>
    <t>3409904892</t>
  </si>
  <si>
    <t>АВ951142</t>
  </si>
  <si>
    <t>МЕ964037
Подільським РУ ГУ МВС України в місті Києві
22.09.2009</t>
  </si>
  <si>
    <t>3417501656</t>
  </si>
  <si>
    <t>АГ035379</t>
  </si>
  <si>
    <t>000954984
виданий 7417
08.09.2017</t>
  </si>
  <si>
    <t>3033302894</t>
  </si>
  <si>
    <t>АГ038704</t>
  </si>
  <si>
    <t>МА841628
Путивльським РВ УМВС України в Сумській обл.</t>
  </si>
  <si>
    <t>790037А</t>
  </si>
  <si>
    <t>3470000953</t>
  </si>
  <si>
    <t>АГ041090</t>
  </si>
  <si>
    <t>004749687</t>
  </si>
  <si>
    <t>3292402874</t>
  </si>
  <si>
    <t>АВ984346</t>
  </si>
  <si>
    <t>КС580724</t>
  </si>
  <si>
    <t>3445613574</t>
  </si>
  <si>
    <t>АГ037299</t>
  </si>
  <si>
    <t>004438107</t>
  </si>
  <si>
    <t>3200815832</t>
  </si>
  <si>
    <t>СО862865</t>
  </si>
  <si>
    <t>МЕ229379
Солом'янським РУ ГУ МВС України в місті Києві
16.09.2003</t>
  </si>
  <si>
    <t>3386515637</t>
  </si>
  <si>
    <t>АГ041122</t>
  </si>
  <si>
    <t>ЕВ216474</t>
  </si>
  <si>
    <t xml:space="preserve">м. Житомир </t>
  </si>
  <si>
    <t xml:space="preserve">м. Житомир  пров. Львівський 3 ,кв. 15 </t>
  </si>
  <si>
    <t xml:space="preserve">м. Житомир Школа 17, 2002р. </t>
  </si>
  <si>
    <t xml:space="preserve">слюсар -монтажник 10 років , права кат. В. </t>
  </si>
  <si>
    <t>неодружений , Мати Земськова Світлана Леонідіївна м. Житомир  пров. Львівський 3 ,кв. 15  , 0635960902</t>
  </si>
  <si>
    <t>0666056990</t>
  </si>
  <si>
    <t>м. Біла Церква</t>
  </si>
  <si>
    <t>Київська обл. ,Фастовський р-н. ,с. Пилипівка ,вул. Набережна 12</t>
  </si>
  <si>
    <t xml:space="preserve">Київська обл. ,Фастовський р-н. ,с. Пилипівка ,2007р. </t>
  </si>
  <si>
    <t xml:space="preserve">водій, 5 років ,врава кат. В. С1.,С. </t>
  </si>
  <si>
    <t>неодружений , Мати Лебеденко Олеся Іванівна Київська обл. ,Фастовський р-н. ,с. Пилипівка ,вул. Набережна 12 , 0977405175</t>
  </si>
  <si>
    <t>0936936733</t>
  </si>
  <si>
    <t>м. Донецьк</t>
  </si>
  <si>
    <t xml:space="preserve">м. Тернопіль ,пров. Галицький 11, кв. 2 </t>
  </si>
  <si>
    <t xml:space="preserve">ЧДТУ 2020р. , Черкаси  ,програміст , програміст 9 років </t>
  </si>
  <si>
    <t xml:space="preserve">,програміст , програміст 9 років .права кат. В. </t>
  </si>
  <si>
    <t xml:space="preserve">одружений , дружина Гейко Лідія Василіївна м. Тернопіль ,пров. Галицький 11, кв. 2  , 0687650625 
</t>
  </si>
  <si>
    <t>0682208478</t>
  </si>
  <si>
    <t xml:space="preserve">Дніпропетровська обл. м. Нікополь </t>
  </si>
  <si>
    <t xml:space="preserve">Дніпропетровська обл. м. Нікополь вул. Шевченка 100 , кв. 66 </t>
  </si>
  <si>
    <t xml:space="preserve">Дніпропетровська обл. м. Нікополь  ,с. Борисівка , 2005 р. </t>
  </si>
  <si>
    <t xml:space="preserve">бригадир ,8 років ,права кат. В. </t>
  </si>
  <si>
    <t xml:space="preserve">одружений , Дружина Шипула Анастасія Олександріївна Дніпропетровська обл. м. Нікополь вул. Шевченка 100 , кв. 66  , 0991607755
</t>
  </si>
  <si>
    <t>0956871354,      0682291067</t>
  </si>
  <si>
    <t>Вінницька обл
м. Томашпіль</t>
  </si>
  <si>
    <t>Вінницька обл
м. Томашпіль
вул.Леонтовича буд.7</t>
  </si>
  <si>
    <t>Томашпільська ЗОШ 
с. Томашпіль
2013</t>
  </si>
  <si>
    <t>Охоронник 2 роки
права вцдсутні</t>
  </si>
  <si>
    <t xml:space="preserve">не одружений
мати- Греченко Світлана Володимирівна - 1965- 0685290405, Вінницька обл
м. Томашпіль
вул.Леонтовича буд.7
</t>
  </si>
  <si>
    <t>0689630801</t>
  </si>
  <si>
    <t>Київська обл.
бучанський р-н.
с. Гаврилівка</t>
  </si>
  <si>
    <t>Київська обл.
Бучанський р-н.
с. Синяк 
вул. Садова буд.36</t>
  </si>
  <si>
    <t>Гаврилівська ЗОШ 1-3 ст. 11 класів,
с. Гаврилівка 
2008</t>
  </si>
  <si>
    <t>системний адміністратор,3 роки .Права відсутні</t>
  </si>
  <si>
    <t xml:space="preserve">не одружений
мати- Демчук Ганна Миколвївна - 1973- 0970570304- Київська обл.
Бучанський р-н.
с. Синяк 
вул. Садова буд.36
батько - Демчук Віталій Іванович- 1965- 0689680350-Київська обл.
Бучанський р-н.
с. Синяк 
вул. Садова буд.36
</t>
  </si>
  <si>
    <t>0638926967</t>
  </si>
  <si>
    <t>м. Київ</t>
  </si>
  <si>
    <t xml:space="preserve">м. Київ , просп. Перемоги 144 ,кв. 47 </t>
  </si>
  <si>
    <t>ПТУ м. Київ , 2003 р. ,оператор</t>
  </si>
  <si>
    <t xml:space="preserve">кухар 20 років , права кат. В </t>
  </si>
  <si>
    <t>одружений , Дружина Романюк Маргарита Ігоріївна м. Київ , просп. Перемоги 144 ,кв. 47  , 0669721841</t>
  </si>
  <si>
    <t>0658557770</t>
  </si>
  <si>
    <t xml:space="preserve">Орехов Богдан Віталійович </t>
  </si>
  <si>
    <t xml:space="preserve">Донецька обл. , м. Дружківка </t>
  </si>
  <si>
    <t xml:space="preserve">М. Київ вул. Велика Китаєвська 10 , кв. 8 </t>
  </si>
  <si>
    <t xml:space="preserve">ДДМА м. Краматорськ , 2021р.  Програміст </t>
  </si>
  <si>
    <t xml:space="preserve">зварювальник 5 років </t>
  </si>
  <si>
    <t xml:space="preserve">неодружений , Мати Авдєєва Вікторія Володимирівна М. Київ вул. Велика Китаєвська 10 , кв. 8  , 0955018357 </t>
  </si>
  <si>
    <t>0953310690</t>
  </si>
  <si>
    <t xml:space="preserve">Донецька обл. Старобешівський р-н. ,  </t>
  </si>
  <si>
    <t xml:space="preserve">КНУ Шевченка , математик </t>
  </si>
  <si>
    <t xml:space="preserve">Неодружений </t>
  </si>
  <si>
    <t xml:space="preserve">Луганська обл. , Старобільський р-н , с. Бондарево </t>
  </si>
  <si>
    <t xml:space="preserve">м. Київ ,вул . Новославська 4 , кв. 27 </t>
  </si>
  <si>
    <t>Луганська обл. , Старобільськ</t>
  </si>
  <si>
    <t>Будівельник ,8 років ,</t>
  </si>
  <si>
    <t>неодружений , Мати Чуйко Наталія Миколаївна м. Київ ,вул . Новославська 4 , кв. 27  , 0997738602</t>
  </si>
  <si>
    <t>0954303445</t>
  </si>
  <si>
    <t>Херсонська обл. , Нижньосірогозький р-н. , с. Вільне</t>
  </si>
  <si>
    <t xml:space="preserve">м. Київ ,просп. Григоренка Петра 3а , кв. 51 </t>
  </si>
  <si>
    <t xml:space="preserve">МДПУ ім. Богдана Хмельницького 2019 р. , програміст </t>
  </si>
  <si>
    <t xml:space="preserve">курєр 4 роки ,права кат .В. </t>
  </si>
  <si>
    <t xml:space="preserve">одружений ,Дружина Ребендюк Анна Сергіївна м. Київ ,просп. Григоренка Петра 3а , кв. 51  , 0977182354 </t>
  </si>
  <si>
    <t>0932295236</t>
  </si>
  <si>
    <t xml:space="preserve">м. Київ </t>
  </si>
  <si>
    <t xml:space="preserve">М. Київ , вул. Берегового 17 , кв. 14 </t>
  </si>
  <si>
    <t xml:space="preserve">НТУ 2011р. Механік , м. Київ </t>
  </si>
  <si>
    <t xml:space="preserve">ьавтомаляр , 10 років , права кат. В. С. </t>
  </si>
  <si>
    <t xml:space="preserve">неодружений , Батько Зварич Володимир Петрович  м. Київ Мартирасяна 17 , кв. 14 , 0975904437 </t>
  </si>
  <si>
    <t>0973596601</t>
  </si>
  <si>
    <t>м.Житомир</t>
  </si>
  <si>
    <t>м.Житомир вул.Івана Мазепи 139 кв.140</t>
  </si>
  <si>
    <t>Житомирський ЖТК 2002 столяр станочник облицювальник</t>
  </si>
  <si>
    <t>водій 25 років Права В1 В С1 С СЕ</t>
  </si>
  <si>
    <t>неодружений                                       мати:Хімічук Надія Арсенівна 1955-0972834028 м.Житомир вул.Івана Мазепи 139 кв.140                сестра:Кліменко Тетяна Петрівна 1978-0970292728 м.Житомир вул.Войкова 23 кв.35</t>
  </si>
  <si>
    <t>0672838836</t>
  </si>
  <si>
    <t>м.Львів</t>
  </si>
  <si>
    <t>м.Львів вул.Тернопільська 5кв.54</t>
  </si>
  <si>
    <t>Львівська ЗОШ №6 2006</t>
  </si>
  <si>
    <t xml:space="preserve">постачальник 13 років </t>
  </si>
  <si>
    <t>неодружений                                    мати:Гончарова Марина Анатолівна 1963-0991691640 м.Львів вул.Тернопільська 5кв.54              цивільна дружина:Хомяк Марія Володимирівна 1995-0961267856 м.Львів вул.Тернопільська 5кв.54</t>
  </si>
  <si>
    <t>0665267812</t>
  </si>
  <si>
    <t>Россія</t>
  </si>
  <si>
    <t>Киівська обл.м.Біла Церква вул.Молодіжна 8 кв.7</t>
  </si>
  <si>
    <t>Красногорівске ПТУ 2006 автослюсар тракторист машиніст широкого профілю</t>
  </si>
  <si>
    <t>столяр 10 років Права В</t>
  </si>
  <si>
    <t xml:space="preserve">одружений                                           дружина:Багінська Наталя Олексіівна 1985-0969300309 Киівська обл.м.Біла Церква вул.Молодіжна 8 кв.7                            мати:Багінська Ольга Володимирівна 1958-0508056203 Киівська обл.м.Біла Церква вул.Кошеля 20 </t>
  </si>
  <si>
    <t>0688068431</t>
  </si>
  <si>
    <t>м.Одесса</t>
  </si>
  <si>
    <t>Харківська обл.с.Говріловка вул.Верхня 14</t>
  </si>
  <si>
    <t>Одеська ЗОШ 2008</t>
  </si>
  <si>
    <t>кухар 3 роки Права В</t>
  </si>
  <si>
    <t xml:space="preserve">неодружений                                               цивільна дружина:Мартіросян Олена Віталівна 1991-0638653137 Харківська обл.с.Говріловка вул.Верхня 14                </t>
  </si>
  <si>
    <t>0992617577</t>
  </si>
  <si>
    <t>м.Харків смт.Солоницівка</t>
  </si>
  <si>
    <t>Харківська обл.смт.Солоницівка вул.Макаренка 13 кв.12</t>
  </si>
  <si>
    <t>Харківске ВПУ 2013 токар</t>
  </si>
  <si>
    <t>токар 12 років Права В</t>
  </si>
  <si>
    <t>неодружений                                          мати:Лемех Любов Анатолівна 1970-0663561691 Харківська обл.смт.Солоницівка вул.Макаренка 13 кв.12                   батько:Лемех Олександр Євгенійович 1970-0663567770 Харківська обл.смт.Солоницівка вул.Макаренка 13 кв.12</t>
  </si>
  <si>
    <t>0954025107</t>
  </si>
  <si>
    <t>м. Кривий Ріг</t>
  </si>
  <si>
    <t>м.Кривий Ріг вул.Провулок Довгинцівський 7</t>
  </si>
  <si>
    <t xml:space="preserve">Криворіжзьке ПТУ 2014 кранівник </t>
  </si>
  <si>
    <t>начальник електромеханічноі дільниці 4 роки Права В</t>
  </si>
  <si>
    <t>неодружений                              мати:Проскурова Наталія Іванівна 1964-0977744858 м.Кривий Ріг вул.Провулок Довгинцівський 7                    дівчина:Романовська Влада Віталівна 2001-0964207843 м.Кривий Ріг вул.Колійна 93</t>
  </si>
  <si>
    <t>0967848246</t>
  </si>
  <si>
    <t>Дніпропетровська обл.м.Нікополь</t>
  </si>
  <si>
    <t>Дніпропетровська обл.м.Нікополь вул.Героів Холодного яру 4 кв.9</t>
  </si>
  <si>
    <t>Нікокпольска Академія 2006 спеціаліст інженерноі механіки</t>
  </si>
  <si>
    <t xml:space="preserve">слюсар 5 років </t>
  </si>
  <si>
    <t xml:space="preserve">одружений                                                         дружина :Сеніна Ірина Юріівна 1979-0509701034   0682861076  Дніпропетровська обл.м.Нікополь вул.Героів Холодного яру 4 кв.9                   мати :Сеніна Наталя Олексіівна 1952-0508541104 Дніпропетровська обл.м.Нікополь вул.Гайдамацька буд.11 </t>
  </si>
  <si>
    <t>0959390009</t>
  </si>
  <si>
    <t xml:space="preserve">м.Харків </t>
  </si>
  <si>
    <t>м.Хрків вул.Проізд Ніконовський 17</t>
  </si>
  <si>
    <t>УІПА 2011 інженер сварочних технологій</t>
  </si>
  <si>
    <t>сварщик монтажник 15 років Права В</t>
  </si>
  <si>
    <t>неодружений                              мати:Артемова Галина Степанівна 1965-0671894069 м.Хрків вул.Проізд Ніконовський 17                  батько:Артемов Вячеслав Іванович 1962--0679716164 м.Хрків вул.Проізд Ніконовський 17</t>
  </si>
  <si>
    <t>0671082384</t>
  </si>
  <si>
    <t xml:space="preserve">Донецька обл.м.Словянськ </t>
  </si>
  <si>
    <t>м.Киів вул.Михайла Бойчука 17А кв.87</t>
  </si>
  <si>
    <t>ДДПУ 2019 вчитель початкових класів</t>
  </si>
  <si>
    <t>офіціант 8 років Прав В С</t>
  </si>
  <si>
    <t>неодружений                            мати:Моржановська Ніна Станіславівна 1965-0955111041 м.Словянськ вул.Літеретурна 26           брат:Моржановський Михайло Ігорович 1997-0502114921 м.Киів вул.Велика Васильківська 2А кв.33</t>
  </si>
  <si>
    <t>0502114926</t>
  </si>
  <si>
    <t>Донецька обл.м.Добропілля</t>
  </si>
  <si>
    <t>м.Киів вул.Соловцова 2 кв.15</t>
  </si>
  <si>
    <t>Допропільська ЗОШ№19</t>
  </si>
  <si>
    <t xml:space="preserve">прораб 2 роки </t>
  </si>
  <si>
    <t xml:space="preserve">неодружений                                        мати:Синчук Ольга Миколаівна 1978-066894001 м.Добропілля вул.Луганська 22 кв.28             </t>
  </si>
  <si>
    <t>0505776893</t>
  </si>
  <si>
    <t>Львівська обл.м.Стрий</t>
  </si>
  <si>
    <t>м.Киів вул.Гарета Джонса 8 кв.26</t>
  </si>
  <si>
    <t>МАУП 2018 менеджер</t>
  </si>
  <si>
    <t xml:space="preserve">дизайнер 12 років </t>
  </si>
  <si>
    <t xml:space="preserve">неодружений                                        мати:Костіва Руслана Андріівна 0684291238 Львівська обл.м.Стрий вул.Заводська 19 кв.26                          сестра:Костіва Тетяна Михайлівна -0632818700 Львівська обл.м.Стрий </t>
  </si>
  <si>
    <t>0976749603</t>
  </si>
  <si>
    <t>Вінницька обл.Жмеринський р-н. с.Стасюки</t>
  </si>
  <si>
    <t>Киівська обл смт.Ворзень вул.Лісова 58</t>
  </si>
  <si>
    <t>ВГБК 2021 викладач</t>
  </si>
  <si>
    <t>водій оператор 2 роки Права В</t>
  </si>
  <si>
    <t xml:space="preserve">неодружений                                       мати:Гоменюк Мая Леонтівна 1977-0964672465Вінницька обл.Жмеринський р-н. с.Стасюки вул.Малинова 36              брат:Гоменюк Іван Леонтійович 1996-0977998597  Вінницька обл.Жмеринський р-н. с.Стасюки вул.Малинова 36 </t>
  </si>
  <si>
    <t>0976919623</t>
  </si>
  <si>
    <t>м.Киів провулок Балтійський 1 кв.749</t>
  </si>
  <si>
    <t>ДЛАУ 2013 аеронавігаційне забезпечення польотів</t>
  </si>
  <si>
    <t>менеджер 10 років Права В</t>
  </si>
  <si>
    <t>одружений                                  дружина:Лукянова Катерина Андріівна 1992-0669936108 м.Киів провулок Балтійський 1 кв.749                 сестра:Гелеверя Яна Василівна 1980-0935681236 Кіровоградська обл.м.Новоукраінка вул.Володарського</t>
  </si>
  <si>
    <t>0668700261</t>
  </si>
  <si>
    <t>Донецька обл м.Торецьк</t>
  </si>
  <si>
    <t>немає</t>
  </si>
  <si>
    <t>ВПУ№73 2010 камянщик монтажник</t>
  </si>
  <si>
    <t xml:space="preserve">шахта 4.5 років </t>
  </si>
  <si>
    <t>не одружений сестра:Акулова Людмила Іванівна - 1977 - 0999326015 - м.Житомир вул.Князів Острозьких 99 кв 87</t>
  </si>
  <si>
    <t>0931873089</t>
  </si>
  <si>
    <t xml:space="preserve">Сумська обл Роменський р-н с. Ярмолинці </t>
  </si>
  <si>
    <t>Київська обл. м.Буча вул.Вокзальна 129б кв7</t>
  </si>
  <si>
    <t>ЛПЛЗТ 2009 помічник машиніста</t>
  </si>
  <si>
    <t xml:space="preserve">банкір 7 років </t>
  </si>
  <si>
    <t>не одружений Батько:Нудьга Анатолій Григорович -1958- 0962224580 - Сумська обл Роменський р-н с. Ярмолинці вул.Глинська 7</t>
  </si>
  <si>
    <t>0989185395</t>
  </si>
  <si>
    <t>Київська обл Фастівський р-н с.Юрівка</t>
  </si>
  <si>
    <t xml:space="preserve">Житомирська обл Звягельський р-н с. Вірля вул.Польова 1 </t>
  </si>
  <si>
    <t>ВСПКІНГ КНУБА 2018 обробка матеріалів</t>
  </si>
  <si>
    <t>будівельник 7 років права Б</t>
  </si>
  <si>
    <t>одружений дружина: Владикіна Віта Григоріївна - 1994 -0986085390 - Житомирська обл Звягельський р-н с. Вірля вул.Польова 1</t>
  </si>
  <si>
    <t>0683865112</t>
  </si>
  <si>
    <t>Донецька обл м.Костянтинівка</t>
  </si>
  <si>
    <t>Київська обл. Таращанський р-н с.Калинове вул.Литвінівка 19/3</t>
  </si>
  <si>
    <t>ВПУ№22 2015 сварщік</t>
  </si>
  <si>
    <t>фермер 10 років права Б</t>
  </si>
  <si>
    <t>не одружений мама: Шаміна Олександра Георгіївна - 1972 - 0984895735 - Київська обл. Таращанський р-н с.Калинове вул.Литвінівка 19/3</t>
  </si>
  <si>
    <t>0954595793</t>
  </si>
  <si>
    <t>Тернопільська обл Бережанський р-н с.Поточани</t>
  </si>
  <si>
    <t>м.Тернопіль вул Злуки 21 кв 90</t>
  </si>
  <si>
    <t>ТЦПТО№1 2013 електрик</t>
  </si>
  <si>
    <t>віконщик 5 років права А Б</t>
  </si>
  <si>
    <t>не одружений мама: Беднарська Галина Василівна - 1972 - 0502866982 - м.Тернопіль вул Злуки 21 кв 90</t>
  </si>
  <si>
    <t>0963747786</t>
  </si>
  <si>
    <t>Івано-Франківська обл. Коломийський р-н с. Нижній вербіж</t>
  </si>
  <si>
    <t>Івано-Франківська обл. Коломийський р-н с.Шепарівці вул.Черемшин 2</t>
  </si>
  <si>
    <t>виш в італії 2012 магазинщік</t>
  </si>
  <si>
    <t xml:space="preserve">Ресторанний бізнес 4 роки права Б С </t>
  </si>
  <si>
    <t>одружений дружина: Мирончук Маряна Вікторівна - 1996 - 0681955349 - Івано-Франківська обл. Коломийський р-н с.Шепарівці вул.Черемшин 2</t>
  </si>
  <si>
    <t>0631341056</t>
  </si>
  <si>
    <t>Росія м.Магадан</t>
  </si>
  <si>
    <t>Дніпропетровська обл м.Кривий ріг вул. Лісового 33 кв206</t>
  </si>
  <si>
    <t>КТУ 2018 автосправа</t>
  </si>
  <si>
    <t>водій 8 років права - всі категорії</t>
  </si>
  <si>
    <t>не одружений Батько: Ляшенко Володимир Миколайович - 1979 - 0675129837 - Дніпропетровська обл м.Кривий ріг вул. Лісового43 кв62</t>
  </si>
  <si>
    <t>0932061560</t>
  </si>
  <si>
    <t>Тернопільська обл Шумський р-н с.Тетирківці</t>
  </si>
  <si>
    <t xml:space="preserve">Тернопільська обл Шумський р-н с.Тетирківці вул Шевченка 35 </t>
  </si>
  <si>
    <t>ТКТНТУ 2016 автомобільна справа</t>
  </si>
  <si>
    <t xml:space="preserve">будівельник 5 років права А Б </t>
  </si>
  <si>
    <t xml:space="preserve">не одружений цивільна дружина : Сисак Галина Василівна - 2004 - 0671214489 - м.Тернопіль вул Київська 18 </t>
  </si>
  <si>
    <t>0963292546</t>
  </si>
  <si>
    <t xml:space="preserve">м.Запоріжжя </t>
  </si>
  <si>
    <t>Дніпропетровська обл м. Кривий ріг вул.Віталія Матусевича 18 кв 60</t>
  </si>
  <si>
    <t xml:space="preserve">КТУ 2009 автоматични системи управління </t>
  </si>
  <si>
    <t xml:space="preserve">продавець 5 років </t>
  </si>
  <si>
    <t>одружений дружина: Лопатіна Наталія Михайлівна - 1991 -0965041740 - Дніпропетровська обл м. Кривий ріг вул.Віталія Матусевича 18 кв 60</t>
  </si>
  <si>
    <t>0983512474</t>
  </si>
  <si>
    <t>м.Ялта Крим</t>
  </si>
  <si>
    <t xml:space="preserve">Вінницька обл с. Бухоники вул.Гагаріна 59 </t>
  </si>
  <si>
    <t xml:space="preserve">Сімейська середня школа 2003 </t>
  </si>
  <si>
    <t>Торговий представник 5 років  права Б</t>
  </si>
  <si>
    <t xml:space="preserve">не одружений цивільна дружина : Гуліватенко Тетьяна Володимирівна - 1991 - 0983749880 Вінницька обл с. Бухоники вул.Гагаріна 59 </t>
  </si>
  <si>
    <t>0964219409</t>
  </si>
  <si>
    <t>Волинська обл. Ківерцівський р-н с.Яківці</t>
  </si>
  <si>
    <t>м.Київ вул. Рокосовського 3 кв 216</t>
  </si>
  <si>
    <t>с.Яківці ЗОШ 1-3 ступенів 2014</t>
  </si>
  <si>
    <t xml:space="preserve">будівельник 4 роки </t>
  </si>
  <si>
    <t>одружений дружина: Кушвид Тетьяна Миколаївна - 1999 - 0635163482 - м.Київ вул. Рокосовського 3 кв 216</t>
  </si>
  <si>
    <t>0938865600</t>
  </si>
  <si>
    <t>м.Київ</t>
  </si>
  <si>
    <t>м.Київ вул. Галицька 11 кв 175</t>
  </si>
  <si>
    <t>КНПУ 2016 вчитель</t>
  </si>
  <si>
    <t xml:space="preserve">менджмент 7 років </t>
  </si>
  <si>
    <t>не одружений мама: Грищенко Ніна Дмитріївна - 1962 - 0931513574 - м.Київ вул. Галицька 11 кв 175</t>
  </si>
  <si>
    <t>0950429641</t>
  </si>
  <si>
    <t>Чернігівська обл Ічнянський р-н с.Заудайка</t>
  </si>
  <si>
    <t xml:space="preserve">м.Київ вул. Олега Тихого 99 </t>
  </si>
  <si>
    <t>ВПУ№ 2010 водій</t>
  </si>
  <si>
    <t xml:space="preserve">сварщик 12 років </t>
  </si>
  <si>
    <t>не одружений ссестра: Жадько Людмила Миколаївна - 1992 - 0985659870 - м.Київ вул. Олега Тихого 99</t>
  </si>
  <si>
    <t>0971659582</t>
  </si>
  <si>
    <t>м.Київ вул.Героїв Дніпра 59 кв 133</t>
  </si>
  <si>
    <t>КПЛСП 2013 оператор компютерного набору</t>
  </si>
  <si>
    <t xml:space="preserve">комірник 5 років </t>
  </si>
  <si>
    <t>не одружений мама: Головей Людмила Олександрівна - 1974 - 0634338820 - м.Київ вул.Героїв Дніпра 59 кв 133</t>
  </si>
  <si>
    <t>0938572907</t>
  </si>
  <si>
    <t>Сумська обл. м. Путивль</t>
  </si>
  <si>
    <t xml:space="preserve">м.Київ вул. Причальна 1 </t>
  </si>
  <si>
    <t>ГНПУ 2005 механік</t>
  </si>
  <si>
    <t>кран маніпулятор 5 років права А Б С</t>
  </si>
  <si>
    <t xml:space="preserve">не одружений брат: Повалій Сергій Олександрович - 0981254133 - м.Київ </t>
  </si>
  <si>
    <t>0630326112</t>
  </si>
  <si>
    <t>Київська обл с.Рокитне</t>
  </si>
  <si>
    <t>м.Київ вул.Юрія Кондратюка 4б кв 11</t>
  </si>
  <si>
    <t>ГМБТ 2012 механік</t>
  </si>
  <si>
    <t>КМП 6 років права Б</t>
  </si>
  <si>
    <t>одружений дружина: Кучак Леся Вікторівна - 1986 - 0678736790 - м.Київ вул.Юрія Кондратюка 4б кв 11</t>
  </si>
  <si>
    <t>0688838767</t>
  </si>
  <si>
    <t>Житомираська обл. м. Коростень</t>
  </si>
  <si>
    <t>м.Київ вул. Сірожопаників 34 кв 64</t>
  </si>
  <si>
    <t>ВПУ№16 2014 електрик</t>
  </si>
  <si>
    <t>одружений дружина: Міщенко Ольга Володимирівна - 0637342570 -м.Київ вул. Сірожопаників 34 кв 64</t>
  </si>
  <si>
    <t>0637342574</t>
  </si>
  <si>
    <t>м.Київ вул. Мрії 16і кв 51/4</t>
  </si>
  <si>
    <t>школа№27 Київ 2007</t>
  </si>
  <si>
    <t>продавець 3 роки права Б</t>
  </si>
  <si>
    <t>не одружений батько: Глухенькй Володимир Петрович - 1961 -0985612743 - Київська обл. с. Ясинівка</t>
  </si>
  <si>
    <t>0985761793</t>
  </si>
  <si>
    <t>Луганська обл м.Северодонецьк</t>
  </si>
  <si>
    <t>м.Київ вул.Пантелемона куліша 5а кв 2304</t>
  </si>
  <si>
    <t>ЗНУ 2014 менджмент</t>
  </si>
  <si>
    <t xml:space="preserve">сварщик 3 роки </t>
  </si>
  <si>
    <t>не одружений мама:Огурцова Надія Володимирівна - 1965 - польща</t>
  </si>
  <si>
    <t>0977337633</t>
  </si>
  <si>
    <t>АГ 041073</t>
  </si>
  <si>
    <t>3076716293</t>
  </si>
  <si>
    <t>Лізвінський Сергій Ігорович</t>
  </si>
  <si>
    <t>ЩИПАНСЬКИЙ!!!</t>
  </si>
  <si>
    <t>МЕ 635567</t>
  </si>
  <si>
    <t>м. Хмельницький</t>
  </si>
  <si>
    <t>м.Київ 
вул. Жуля Верна буд.11 к.99</t>
  </si>
  <si>
    <t>КМДУ м.камянець подільський
2005
фізична культура</t>
  </si>
  <si>
    <t>УМВСУ опер</t>
  </si>
  <si>
    <t>одружений
дружина: Лізвінська Оксана Сергіївна - 1990- 0967340439- м.Київ 
вул. Жуля Верна буд.11 к.99
мати; Лізвінська Людмила Сигизмундівна- 1964- 0682059810- м. Хмельницький , вул. Зарічанська буд.36\ 1 , к.81</t>
  </si>
  <si>
    <t>0986159608</t>
  </si>
  <si>
    <t>Синчук Євгеній Олександрович</t>
  </si>
  <si>
    <t>Чиж Максим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</si>
</sst>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139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7" fillId="4" borderId="1" xfId="0" applyNumberFormat="1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49" fontId="7" fillId="4" borderId="1" xfId="0" quotePrefix="1" applyNumberFormat="1" applyFont="1" applyFill="1" applyBorder="1" applyAlignment="1">
      <alignment horizontal="center" vertical="center" wrapText="1"/>
    </xf>
    <xf numFmtId="0" fontId="7" fillId="4" borderId="1" xfId="0" quotePrefix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49" fontId="1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1" fontId="17" fillId="0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16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4" fontId="17" fillId="0" borderId="1" xfId="0" applyNumberFormat="1" applyFont="1" applyFill="1" applyBorder="1" applyAlignment="1">
      <alignment horizontal="center" vertical="center"/>
    </xf>
    <xf numFmtId="49" fontId="17" fillId="0" borderId="1" xfId="0" quotePrefix="1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quotePrefix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22" fillId="0" borderId="11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11" xfId="0" applyFont="1" applyBorder="1" applyAlignment="1">
      <alignment vertical="center"/>
    </xf>
    <xf numFmtId="0" fontId="23" fillId="5" borderId="11" xfId="0" applyFont="1" applyFill="1" applyBorder="1" applyAlignment="1">
      <alignment wrapText="1"/>
    </xf>
    <xf numFmtId="16" fontId="19" fillId="4" borderId="1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3" fontId="7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 wrapText="1"/>
    </xf>
    <xf numFmtId="0" fontId="7" fillId="6" borderId="1" xfId="0" quotePrefix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 wrapText="1"/>
    </xf>
    <xf numFmtId="49" fontId="17" fillId="6" borderId="1" xfId="0" applyNumberFormat="1" applyFont="1" applyFill="1" applyBorder="1" applyAlignment="1">
      <alignment horizontal="center" vertical="center" wrapText="1"/>
    </xf>
    <xf numFmtId="1" fontId="17" fillId="6" borderId="1" xfId="0" applyNumberFormat="1" applyFont="1" applyFill="1" applyBorder="1" applyAlignment="1">
      <alignment horizontal="center" vertical="center"/>
    </xf>
    <xf numFmtId="1" fontId="17" fillId="6" borderId="1" xfId="0" applyNumberFormat="1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4" borderId="1" xfId="0" quotePrefix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 wrapText="1"/>
    </xf>
    <xf numFmtId="49" fontId="7" fillId="0" borderId="1" xfId="0" quotePrefix="1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</cellXfs>
  <cellStyles count="7">
    <cellStyle name="Excel Built-in Normal" xfId="3"/>
    <cellStyle name="Звичайний" xfId="0" builtinId="0"/>
    <cellStyle name="Звичайний 2" xfId="5"/>
    <cellStyle name="Звичайний 3" xfId="6"/>
    <cellStyle name="Обычный 2" xfId="1"/>
    <cellStyle name="Обычный 4 2" xfId="4"/>
    <cellStyle name="Обычный 5 2" xfId="2"/>
  </cellStyles>
  <dxfs count="68"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7030A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Medium9"/>
  <colors>
    <mruColors>
      <color rgb="FFFFFF99"/>
      <color rgb="FFFFFFCC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3;&#1086;&#1074;&#1072;&#1103;%20&#1087;&#1072;&#1087;&#1082;&#1072;%20(369)/&#1076;&#1086;&#1085;&#1077;&#1089;&#1077;&#1085;&#1085;&#1103;%205.10%20&#1079;&#1072;&#1075;&#1072;&#1083;&#1100;&#1085;&#1077;%2024.04.25___1&#1073;&#1072;&#1090;%20-%20&#1054;&#104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1">
    <pageSetUpPr fitToPage="1"/>
  </sheetPr>
  <dimension ref="A1:AH501"/>
  <sheetViews>
    <sheetView tabSelected="1" zoomScale="85" zoomScaleNormal="85" workbookViewId="0">
      <pane ySplit="11" topLeftCell="A53" activePane="bottomLeft" state="frozen"/>
      <selection pane="bottomLeft" activeCell="E56" sqref="E56"/>
    </sheetView>
  </sheetViews>
  <sheetFormatPr defaultColWidth="9.109375" defaultRowHeight="15.6" x14ac:dyDescent="0.3"/>
  <cols>
    <col min="1" max="1" width="15.33203125" style="48" customWidth="1"/>
    <col min="2" max="2" width="23.109375" style="49" customWidth="1"/>
    <col min="3" max="3" width="8.109375" style="49" customWidth="1"/>
    <col min="4" max="4" width="21.33203125" style="49" customWidth="1"/>
    <col min="5" max="5" width="52.33203125" style="49" customWidth="1"/>
    <col min="6" max="7" width="31" style="91" customWidth="1"/>
    <col min="8" max="8" width="25.6640625" style="91" customWidth="1"/>
    <col min="9" max="9" width="18.44140625" style="92" customWidth="1"/>
    <col min="10" max="10" width="22.33203125" style="48" customWidth="1"/>
    <col min="11" max="11" width="16.44140625" style="49" customWidth="1"/>
    <col min="12" max="12" width="21.88671875" style="50" bestFit="1" customWidth="1"/>
    <col min="13" max="13" width="27.88671875" style="49" customWidth="1"/>
    <col min="14" max="14" width="33.6640625" style="49" customWidth="1"/>
    <col min="15" max="15" width="15" style="49" customWidth="1"/>
    <col min="16" max="17" width="30.44140625" style="49" customWidth="1"/>
    <col min="18" max="18" width="31.33203125" style="49" customWidth="1"/>
    <col min="19" max="19" width="19.109375" style="50" customWidth="1"/>
    <col min="20" max="20" width="21" style="49" customWidth="1"/>
    <col min="21" max="21" width="19.44140625" style="49" customWidth="1"/>
    <col min="22" max="22" width="14.44140625" style="49" customWidth="1"/>
    <col min="23" max="23" width="12.6640625" style="48" customWidth="1"/>
    <col min="24" max="25" width="23.44140625" style="49" customWidth="1"/>
    <col min="26" max="28" width="22" style="49" customWidth="1"/>
    <col min="29" max="29" width="29.109375" style="50" customWidth="1"/>
    <col min="30" max="32" width="13.33203125" style="48" customWidth="1"/>
    <col min="33" max="33" width="12.33203125" style="91" customWidth="1"/>
    <col min="34" max="34" width="29.109375" style="91" bestFit="1" customWidth="1"/>
    <col min="35" max="16384" width="9.109375" style="49"/>
  </cols>
  <sheetData>
    <row r="1" spans="1:34" hidden="1" x14ac:dyDescent="0.3">
      <c r="K1" s="50"/>
      <c r="M1" s="50"/>
      <c r="N1" s="50"/>
      <c r="O1" s="50"/>
      <c r="P1" s="50"/>
      <c r="Q1" s="50"/>
      <c r="R1" s="50"/>
      <c r="Y1" s="101"/>
      <c r="Z1" s="101"/>
      <c r="AA1" s="101"/>
      <c r="AB1" s="101"/>
      <c r="AC1" s="101"/>
      <c r="AD1" s="101"/>
      <c r="AE1" s="101"/>
      <c r="AF1" s="101"/>
      <c r="AG1" s="101"/>
      <c r="AH1" s="101"/>
    </row>
    <row r="2" spans="1:34" hidden="1" x14ac:dyDescent="0.3">
      <c r="C2" s="91"/>
      <c r="D2" s="91"/>
      <c r="E2" s="91"/>
      <c r="K2" s="50"/>
      <c r="M2" s="50"/>
      <c r="N2" s="50"/>
      <c r="O2" s="50"/>
      <c r="P2" s="50"/>
      <c r="Q2" s="50"/>
      <c r="R2" s="50"/>
      <c r="T2" s="91"/>
      <c r="U2" s="91"/>
      <c r="V2" s="91"/>
      <c r="W2" s="50"/>
      <c r="Y2" s="101" t="s">
        <v>13</v>
      </c>
      <c r="Z2" s="101"/>
      <c r="AA2" s="101"/>
      <c r="AB2" s="101"/>
      <c r="AC2" s="101"/>
      <c r="AD2" s="101"/>
      <c r="AE2" s="101"/>
      <c r="AF2" s="101"/>
      <c r="AG2" s="101"/>
      <c r="AH2" s="101"/>
    </row>
    <row r="3" spans="1:34" hidden="1" x14ac:dyDescent="0.3">
      <c r="C3" s="91"/>
      <c r="D3" s="91"/>
      <c r="E3" s="91"/>
      <c r="K3" s="50"/>
      <c r="M3" s="50"/>
      <c r="N3" s="50"/>
      <c r="O3" s="50"/>
      <c r="P3" s="50"/>
      <c r="Q3" s="50"/>
      <c r="R3" s="50"/>
      <c r="T3" s="91"/>
      <c r="U3" s="91"/>
      <c r="V3" s="91"/>
      <c r="W3" s="50"/>
      <c r="X3" s="96"/>
      <c r="Y3" s="102" t="s">
        <v>11</v>
      </c>
      <c r="Z3" s="102"/>
      <c r="AA3" s="102"/>
      <c r="AB3" s="102"/>
      <c r="AC3" s="102"/>
      <c r="AD3" s="102"/>
      <c r="AE3" s="102"/>
      <c r="AF3" s="102"/>
      <c r="AG3" s="102"/>
      <c r="AH3" s="102"/>
    </row>
    <row r="4" spans="1:34" ht="15.6" hidden="1" customHeight="1" x14ac:dyDescent="0.3">
      <c r="C4" s="103" t="s">
        <v>0</v>
      </c>
      <c r="D4" s="103"/>
      <c r="E4" s="103"/>
      <c r="F4" s="103"/>
      <c r="G4" s="103"/>
      <c r="H4" s="103"/>
      <c r="I4" s="104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</row>
    <row r="5" spans="1:34" hidden="1" x14ac:dyDescent="0.3">
      <c r="C5" s="105" t="s">
        <v>8</v>
      </c>
      <c r="D5" s="105"/>
      <c r="E5" s="105"/>
      <c r="F5" s="105"/>
      <c r="G5" s="105"/>
      <c r="H5" s="105"/>
      <c r="I5" s="104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</row>
    <row r="6" spans="1:34" ht="15.6" hidden="1" customHeight="1" x14ac:dyDescent="0.3">
      <c r="C6" s="102" t="s">
        <v>12</v>
      </c>
      <c r="D6" s="102"/>
      <c r="E6" s="102"/>
      <c r="F6" s="102"/>
      <c r="G6" s="102"/>
      <c r="H6" s="102"/>
      <c r="I6" s="108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</row>
    <row r="7" spans="1:34" hidden="1" x14ac:dyDescent="0.3">
      <c r="C7" s="101" t="s">
        <v>9</v>
      </c>
      <c r="D7" s="101"/>
      <c r="E7" s="101"/>
      <c r="F7" s="101"/>
      <c r="G7" s="101"/>
      <c r="H7" s="101"/>
      <c r="I7" s="11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</row>
    <row r="8" spans="1:34" hidden="1" x14ac:dyDescent="0.3">
      <c r="C8" s="91"/>
      <c r="D8" s="91"/>
      <c r="E8" s="91"/>
      <c r="K8" s="91"/>
      <c r="M8" s="91"/>
      <c r="N8" s="91"/>
      <c r="O8" s="91"/>
      <c r="P8" s="91"/>
      <c r="Q8" s="91"/>
      <c r="R8" s="91"/>
      <c r="T8" s="91"/>
      <c r="U8" s="101"/>
      <c r="V8" s="101"/>
      <c r="W8" s="101"/>
      <c r="X8" s="101"/>
      <c r="Y8" s="101"/>
      <c r="Z8" s="91"/>
      <c r="AA8" s="91"/>
      <c r="AB8" s="91"/>
      <c r="AD8" s="50"/>
      <c r="AE8" s="50"/>
      <c r="AF8" s="50"/>
      <c r="AG8" s="51"/>
      <c r="AH8" s="51"/>
    </row>
    <row r="9" spans="1:34" s="53" customFormat="1" ht="16.8" hidden="1" x14ac:dyDescent="0.3">
      <c r="A9" s="52"/>
      <c r="B9" s="90"/>
      <c r="C9" s="112" t="s">
        <v>10</v>
      </c>
      <c r="D9" s="112"/>
      <c r="E9" s="112"/>
      <c r="F9" s="112"/>
      <c r="G9" s="112"/>
      <c r="H9" s="112"/>
      <c r="I9" s="113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</row>
    <row r="10" spans="1:34" s="56" customFormat="1" ht="34.5" customHeight="1" x14ac:dyDescent="0.3">
      <c r="A10" s="109" t="s">
        <v>111</v>
      </c>
      <c r="B10" s="110" t="s">
        <v>110</v>
      </c>
      <c r="C10" s="100" t="s">
        <v>1</v>
      </c>
      <c r="D10" s="100" t="s">
        <v>2</v>
      </c>
      <c r="E10" s="100" cm="1">
        <f t="array" ref="E10">SUMPRODUCT(--(TRIM(E12:E1000)&lt;&gt;""))</f>
        <v>45</v>
      </c>
      <c r="F10" s="100" t="s">
        <v>18</v>
      </c>
      <c r="G10" s="100" t="s">
        <v>112</v>
      </c>
      <c r="H10" s="100" t="s">
        <v>20</v>
      </c>
      <c r="I10" s="100" t="s">
        <v>19</v>
      </c>
      <c r="J10" s="109" t="s">
        <v>17</v>
      </c>
      <c r="K10" s="100" t="s">
        <v>14</v>
      </c>
      <c r="L10" s="109" t="s">
        <v>108</v>
      </c>
      <c r="M10" s="100" t="s">
        <v>25</v>
      </c>
      <c r="N10" s="100" t="s">
        <v>26</v>
      </c>
      <c r="O10" s="100" t="s">
        <v>143</v>
      </c>
      <c r="P10" s="100" t="s">
        <v>144</v>
      </c>
      <c r="Q10" s="98" t="s">
        <v>145</v>
      </c>
      <c r="R10" s="100" t="s">
        <v>27</v>
      </c>
      <c r="S10" s="109" t="s">
        <v>28</v>
      </c>
      <c r="T10" s="98" t="s">
        <v>16</v>
      </c>
      <c r="U10" s="100" t="s">
        <v>3</v>
      </c>
      <c r="V10" s="100"/>
      <c r="W10" s="100"/>
      <c r="X10" s="100" t="s">
        <v>146</v>
      </c>
      <c r="Y10" s="100" t="s">
        <v>147</v>
      </c>
      <c r="Z10" s="100" t="s">
        <v>15</v>
      </c>
      <c r="AA10" s="98" t="s">
        <v>566</v>
      </c>
      <c r="AB10" s="100" t="s">
        <v>570</v>
      </c>
      <c r="AC10" s="106" t="s">
        <v>4</v>
      </c>
      <c r="AD10" s="54">
        <f ca="1" xml:space="preserve"> COUNT(AD12:AD9962)</f>
        <v>15</v>
      </c>
      <c r="AE10" s="54">
        <f ca="1" xml:space="preserve"> COUNT(AE12:AE9962)</f>
        <v>16</v>
      </c>
      <c r="AF10" s="54">
        <f ca="1" xml:space="preserve"> COUNT(AF12:AF9962)</f>
        <v>9</v>
      </c>
      <c r="AG10" s="54">
        <f ca="1" xml:space="preserve"> COUNT(AG12:AG9962)</f>
        <v>5</v>
      </c>
      <c r="AH10" s="55">
        <f ca="1">IFERROR(AVERAGE(AD12:AG9962),0)</f>
        <v>33.222222222222221</v>
      </c>
    </row>
    <row r="11" spans="1:34" s="56" customFormat="1" ht="34.5" customHeight="1" x14ac:dyDescent="0.3">
      <c r="A11" s="109"/>
      <c r="B11" s="110"/>
      <c r="C11" s="100"/>
      <c r="D11" s="100"/>
      <c r="E11" s="100"/>
      <c r="F11" s="100"/>
      <c r="G11" s="100"/>
      <c r="H11" s="100"/>
      <c r="I11" s="100"/>
      <c r="J11" s="109"/>
      <c r="K11" s="100"/>
      <c r="L11" s="109"/>
      <c r="M11" s="100"/>
      <c r="N11" s="100"/>
      <c r="O11" s="100"/>
      <c r="P11" s="100"/>
      <c r="Q11" s="99"/>
      <c r="R11" s="100"/>
      <c r="S11" s="109"/>
      <c r="T11" s="99"/>
      <c r="U11" s="95" t="s">
        <v>5</v>
      </c>
      <c r="V11" s="95" t="s">
        <v>6</v>
      </c>
      <c r="W11" s="89" t="s">
        <v>7</v>
      </c>
      <c r="X11" s="100"/>
      <c r="Y11" s="100"/>
      <c r="Z11" s="100"/>
      <c r="AA11" s="99"/>
      <c r="AB11" s="100"/>
      <c r="AC11" s="107"/>
      <c r="AD11" s="89" t="s">
        <v>113</v>
      </c>
      <c r="AE11" s="89" t="s">
        <v>114</v>
      </c>
      <c r="AF11" s="89" t="s">
        <v>115</v>
      </c>
      <c r="AG11" s="95" t="s">
        <v>116</v>
      </c>
      <c r="AH11" s="95" t="s">
        <v>24</v>
      </c>
    </row>
    <row r="12" spans="1:34" ht="140.4" x14ac:dyDescent="0.3">
      <c r="A12" s="35" t="s">
        <v>1212</v>
      </c>
      <c r="B12" s="36" t="s">
        <v>1110</v>
      </c>
      <c r="C12" s="93">
        <v>1</v>
      </c>
      <c r="D12" s="38" t="s">
        <v>23</v>
      </c>
      <c r="E12" s="39" t="s">
        <v>1234</v>
      </c>
      <c r="F12" s="38" t="s">
        <v>709</v>
      </c>
      <c r="G12" s="38" t="s">
        <v>1055</v>
      </c>
      <c r="H12" s="91" t="str" cm="1">
        <f t="array" ref="H12">IF(
  ISBLANK(F12),
  "",
  IF(
    COUNTIF(Settings!G$1:G$609, F12) = 1,
    INDEX(Settings!H$1:H$609, MATCH(F12, Settings!G$1:G$609, 0)),
    IFERROR(
      INDEX(Settings!H$1:H$609,
        MATCH(1,
          (Settings!G$1:G$609=F12) * (Settings!D$1:D$609=G12),
          0
        )
      ),
      ""
    )
  )
)</f>
        <v>Київ місто</v>
      </c>
      <c r="I12" s="36">
        <v>32338</v>
      </c>
      <c r="J12" s="35" t="s">
        <v>1291</v>
      </c>
      <c r="K12" s="38" t="s">
        <v>1292</v>
      </c>
      <c r="L12" s="40" t="s">
        <v>1293</v>
      </c>
      <c r="M12" s="38" t="s">
        <v>1434</v>
      </c>
      <c r="N12" s="38" t="s">
        <v>1435</v>
      </c>
      <c r="O12" s="38" t="s">
        <v>142</v>
      </c>
      <c r="P12" s="38" t="s">
        <v>1436</v>
      </c>
      <c r="Q12" s="38" t="s">
        <v>1437</v>
      </c>
      <c r="R12" s="38" t="s">
        <v>1438</v>
      </c>
      <c r="S12" s="42" t="s">
        <v>1439</v>
      </c>
      <c r="T12" s="38"/>
      <c r="U12" s="38" t="s">
        <v>22</v>
      </c>
      <c r="V12" s="41">
        <v>100</v>
      </c>
      <c r="W12" s="42"/>
      <c r="X12" s="43">
        <v>45773</v>
      </c>
      <c r="Y12" s="43" t="s">
        <v>1111</v>
      </c>
      <c r="Z12" s="43" t="str">
        <f>IF(E12="","",IF(T12="","ні","так"))</f>
        <v>ні</v>
      </c>
      <c r="AA12" s="43">
        <v>45772</v>
      </c>
      <c r="AB12" s="43" t="s">
        <v>109</v>
      </c>
      <c r="AC12" s="44" t="s">
        <v>1176</v>
      </c>
      <c r="AD12" s="63" t="str">
        <f ca="1">IF(INT(YEARFRAC(I12,TODAY()))&lt;=30,INT(YEARFRAC(I12,TODAY())),"")</f>
        <v/>
      </c>
      <c r="AE12" s="63" t="str">
        <f ca="1">IF(AND(INT(YEARFRAC(I12,TODAY()))&gt;=31,INT(YEARFRAC(I12,TODAY()))&lt;=35),INT(YEARFRAC(I12,TODAY())),"")</f>
        <v/>
      </c>
      <c r="AF12" s="63">
        <f ca="1">IF(AND(INT(YEARFRAC(I12,TODAY()))&gt;=36,INT(YEARFRAC(I12,TODAY()))&lt;=40),INT(YEARFRAC(I12,TODAY())),"")</f>
        <v>36</v>
      </c>
      <c r="AG12" s="64" t="str">
        <f ca="1">IF(AND(INT(YEARFRAC(I12,TODAY()))&gt;=41,INT(YEARFRAC(I12,TODAY()))&lt;=45),INT(YEARFRAC(I12,TODAY())),"")</f>
        <v/>
      </c>
      <c r="AH12" s="93"/>
    </row>
    <row r="13" spans="1:34" s="79" customFormat="1" ht="156" x14ac:dyDescent="0.3">
      <c r="A13" s="128" t="s">
        <v>1128</v>
      </c>
      <c r="B13" s="129" t="s">
        <v>1110</v>
      </c>
      <c r="C13" s="93">
        <v>2</v>
      </c>
      <c r="D13" s="130" t="s">
        <v>23</v>
      </c>
      <c r="E13" s="131" t="s">
        <v>1218</v>
      </c>
      <c r="F13" s="130" t="s">
        <v>725</v>
      </c>
      <c r="G13" s="130"/>
      <c r="H13" s="91" t="str" cm="1">
        <f t="array" ref="H13">IF(
  ISBLANK(F13),
  "",
  IF(
    COUNTIF(Settings!G$1:G$609, F13) = 1,
    INDEX(Settings!H$1:H$609, MATCH(F13, Settings!G$1:G$609, 0)),
    IFERROR(
      INDEX(Settings!H$1:H$609,
        MATCH(1,
          (Settings!G$1:G$609=F13) * (Settings!D$1:D$609=G13),
          0
        )
      ),
      ""
    )
  )
)</f>
        <v>Київ обл</v>
      </c>
      <c r="I13" s="129">
        <v>32223</v>
      </c>
      <c r="J13" s="128" t="s">
        <v>1257</v>
      </c>
      <c r="K13" s="137" t="s">
        <v>1258</v>
      </c>
      <c r="L13" s="134" t="s">
        <v>1259</v>
      </c>
      <c r="M13" s="137" t="s">
        <v>1404</v>
      </c>
      <c r="N13" s="137" t="s">
        <v>1405</v>
      </c>
      <c r="O13" s="130" t="s">
        <v>565</v>
      </c>
      <c r="P13" s="137" t="s">
        <v>1406</v>
      </c>
      <c r="Q13" s="137" t="s">
        <v>1407</v>
      </c>
      <c r="R13" s="137" t="s">
        <v>1408</v>
      </c>
      <c r="S13" s="134" t="s">
        <v>1409</v>
      </c>
      <c r="T13" s="130"/>
      <c r="U13" s="130" t="s">
        <v>22</v>
      </c>
      <c r="V13" s="136">
        <v>100</v>
      </c>
      <c r="W13" s="135"/>
      <c r="X13" s="137">
        <v>45773</v>
      </c>
      <c r="Y13" s="137" t="s">
        <v>1111</v>
      </c>
      <c r="Z13" s="137" t="str">
        <f>IF(E13="","",IF(T13="","ні","так"))</f>
        <v>ні</v>
      </c>
      <c r="AA13" s="137">
        <v>45772</v>
      </c>
      <c r="AB13" s="137" t="s">
        <v>109</v>
      </c>
      <c r="AC13" s="138"/>
      <c r="AD13" s="63" t="str">
        <f ca="1">IF(INT(YEARFRAC(I13,TODAY()))&lt;=30,INT(YEARFRAC(I13,TODAY())),"")</f>
        <v/>
      </c>
      <c r="AE13" s="63" t="str">
        <f ca="1">IF(AND(INT(YEARFRAC(I13,TODAY()))&gt;=31,INT(YEARFRAC(I13,TODAY()))&lt;=35),INT(YEARFRAC(I13,TODAY())),"")</f>
        <v/>
      </c>
      <c r="AF13" s="63">
        <f ca="1">IF(AND(INT(YEARFRAC(I13,TODAY()))&gt;=36,INT(YEARFRAC(I13,TODAY()))&lt;=40),INT(YEARFRAC(I13,TODAY())),"")</f>
        <v>37</v>
      </c>
      <c r="AG13" s="64" t="str">
        <f ca="1">IF(AND(INT(YEARFRAC(I13,TODAY()))&gt;=41,INT(YEARFRAC(I13,TODAY()))&lt;=45),INT(YEARFRAC(I13,TODAY())),"")</f>
        <v/>
      </c>
      <c r="AH13" s="93"/>
    </row>
    <row r="14" spans="1:34" s="47" customFormat="1" ht="78" x14ac:dyDescent="0.3">
      <c r="A14" s="35" t="s">
        <v>1138</v>
      </c>
      <c r="B14" s="36" t="s">
        <v>1219</v>
      </c>
      <c r="C14" s="93">
        <v>3</v>
      </c>
      <c r="D14" s="38" t="s">
        <v>23</v>
      </c>
      <c r="E14" s="39" t="s">
        <v>1220</v>
      </c>
      <c r="F14" s="38" t="s">
        <v>855</v>
      </c>
      <c r="G14" s="38"/>
      <c r="H14" s="91" t="str" cm="1">
        <f t="array" ref="H14">IF(
  ISBLANK(F14),
  "",
  IF(
    COUNTIF(Settings!G$1:G$609, F14) = 1,
    INDEX(Settings!H$1:H$609, MATCH(F14, Settings!G$1:G$609, 0)),
    IFERROR(
      INDEX(Settings!H$1:H$609,
        MATCH(1,
          (Settings!G$1:G$609=F14) * (Settings!D$1:D$609=G14),
          0
        )
      ),
      ""
    )
  )
)</f>
        <v>Тернопільська</v>
      </c>
      <c r="I14" s="36">
        <v>34928</v>
      </c>
      <c r="J14" s="35" t="s">
        <v>1260</v>
      </c>
      <c r="K14" s="47" t="s">
        <v>1261</v>
      </c>
      <c r="L14" s="40" t="s">
        <v>1262</v>
      </c>
      <c r="M14" s="38" t="s">
        <v>1493</v>
      </c>
      <c r="N14" s="38" t="s">
        <v>1494</v>
      </c>
      <c r="O14" s="38" t="s">
        <v>565</v>
      </c>
      <c r="P14" s="38" t="s">
        <v>1495</v>
      </c>
      <c r="Q14" s="38" t="s">
        <v>1496</v>
      </c>
      <c r="R14" s="38" t="s">
        <v>1497</v>
      </c>
      <c r="S14" s="40" t="s">
        <v>1498</v>
      </c>
      <c r="T14" s="38" t="s">
        <v>1263</v>
      </c>
      <c r="U14" s="38" t="s">
        <v>22</v>
      </c>
      <c r="V14" s="41">
        <v>100</v>
      </c>
      <c r="W14" s="42"/>
      <c r="X14" s="43">
        <v>45773</v>
      </c>
      <c r="Y14" s="43" t="s">
        <v>1111</v>
      </c>
      <c r="Z14" s="43" t="str">
        <f>IF(E14="","",IF(T14="","ні","так"))</f>
        <v>так</v>
      </c>
      <c r="AA14" s="43">
        <v>45772</v>
      </c>
      <c r="AB14" s="43" t="s">
        <v>109</v>
      </c>
      <c r="AC14" s="44" t="s">
        <v>1264</v>
      </c>
      <c r="AD14" s="63">
        <f ca="1">IF(INT(YEARFRAC(I14,TODAY()))&lt;=30,INT(YEARFRAC(I14,TODAY())),"")</f>
        <v>29</v>
      </c>
      <c r="AE14" s="63" t="str">
        <f ca="1">IF(AND(INT(YEARFRAC(I14,TODAY()))&gt;=31,INT(YEARFRAC(I14,TODAY()))&lt;=35),INT(YEARFRAC(I14,TODAY())),"")</f>
        <v/>
      </c>
      <c r="AF14" s="63" t="str">
        <f ca="1">IF(AND(INT(YEARFRAC(I14,TODAY()))&gt;=36,INT(YEARFRAC(I14,TODAY()))&lt;=40),INT(YEARFRAC(I14,TODAY())),"")</f>
        <v/>
      </c>
      <c r="AG14" s="64" t="str">
        <f ca="1">IF(AND(INT(YEARFRAC(I14,TODAY()))&gt;=41,INT(YEARFRAC(I14,TODAY()))&lt;=45),INT(YEARFRAC(I14,TODAY())),"")</f>
        <v/>
      </c>
      <c r="AH14" s="93"/>
    </row>
    <row r="15" spans="1:34" ht="109.2" x14ac:dyDescent="0.3">
      <c r="A15" s="128" t="s">
        <v>1230</v>
      </c>
      <c r="B15" s="129" t="s">
        <v>1110</v>
      </c>
      <c r="C15" s="93">
        <v>4</v>
      </c>
      <c r="D15" s="130" t="s">
        <v>23</v>
      </c>
      <c r="E15" s="131" t="s">
        <v>1231</v>
      </c>
      <c r="F15" s="130" t="s">
        <v>580</v>
      </c>
      <c r="G15" s="130"/>
      <c r="H15" s="91" t="str" cm="1">
        <f t="array" ref="H15">IF(
  ISBLANK(F15),
  "",
  IF(
    COUNTIF(Settings!G$1:G$609, F15) = 1,
    INDEX(Settings!H$1:H$609, MATCH(F15, Settings!G$1:G$609, 0)),
    IFERROR(
      INDEX(Settings!H$1:H$609,
        MATCH(1,
          (Settings!G$1:G$609=F15) * (Settings!D$1:D$609=G15),
          0
        )
      ),
      ""
    )
  )
)</f>
        <v>Вінницька</v>
      </c>
      <c r="I15" s="129">
        <v>35525</v>
      </c>
      <c r="J15" s="128" t="s">
        <v>1284</v>
      </c>
      <c r="K15" s="130" t="s">
        <v>1285</v>
      </c>
      <c r="L15" s="134" t="s">
        <v>1286</v>
      </c>
      <c r="M15" s="130" t="s">
        <v>1346</v>
      </c>
      <c r="N15" s="130" t="s">
        <v>1347</v>
      </c>
      <c r="O15" s="130" t="s">
        <v>563</v>
      </c>
      <c r="P15" s="130" t="s">
        <v>1348</v>
      </c>
      <c r="Q15" s="130" t="s">
        <v>1349</v>
      </c>
      <c r="R15" s="130" t="s">
        <v>1350</v>
      </c>
      <c r="S15" s="135" t="s">
        <v>1351</v>
      </c>
      <c r="T15" s="130"/>
      <c r="U15" s="130" t="s">
        <v>22</v>
      </c>
      <c r="V15" s="136">
        <v>100</v>
      </c>
      <c r="W15" s="135"/>
      <c r="X15" s="137">
        <v>45773</v>
      </c>
      <c r="Y15" s="137" t="s">
        <v>1111</v>
      </c>
      <c r="Z15" s="137" t="str">
        <f>IF(E15="","",IF(T15="","ні","так"))</f>
        <v>ні</v>
      </c>
      <c r="AA15" s="137">
        <v>45427</v>
      </c>
      <c r="AB15" s="137" t="s">
        <v>109</v>
      </c>
      <c r="AC15" s="138"/>
      <c r="AD15" s="63">
        <f ca="1">IF(INT(YEARFRAC(I15,TODAY()))&lt;=30,INT(YEARFRAC(I15,TODAY())),"")</f>
        <v>28</v>
      </c>
      <c r="AE15" s="63" t="str">
        <f ca="1">IF(AND(INT(YEARFRAC(I15,TODAY()))&gt;=31,INT(YEARFRAC(I15,TODAY()))&lt;=35),INT(YEARFRAC(I15,TODAY())),"")</f>
        <v/>
      </c>
      <c r="AF15" s="63" t="str">
        <f ca="1">IF(AND(INT(YEARFRAC(I15,TODAY()))&gt;=36,INT(YEARFRAC(I15,TODAY()))&lt;=40),INT(YEARFRAC(I15,TODAY())),"")</f>
        <v/>
      </c>
      <c r="AG15" s="64" t="str">
        <f ca="1">IF(AND(INT(YEARFRAC(I15,TODAY()))&gt;=41,INT(YEARFRAC(I15,TODAY()))&lt;=45),INT(YEARFRAC(I15,TODAY())),"")</f>
        <v/>
      </c>
      <c r="AH15" s="93"/>
    </row>
    <row r="16" spans="1:34" s="47" customFormat="1" ht="93.6" x14ac:dyDescent="0.3">
      <c r="A16" s="128" t="s">
        <v>1215</v>
      </c>
      <c r="B16" s="129" t="s">
        <v>1110</v>
      </c>
      <c r="C16" s="93">
        <v>5</v>
      </c>
      <c r="D16" s="130" t="s">
        <v>23</v>
      </c>
      <c r="E16" s="131" t="s">
        <v>1216</v>
      </c>
      <c r="F16" s="130" t="s">
        <v>889</v>
      </c>
      <c r="G16" s="130"/>
      <c r="H16" s="91" t="str" cm="1">
        <f t="array" ref="H16">IF(
  ISBLANK(F16),
  "",
  IF(
    COUNTIF(Settings!G$1:G$609, F16) = 1,
    INDEX(Settings!H$1:H$609, MATCH(F16, Settings!G$1:G$609, 0)),
    IFERROR(
      INDEX(Settings!H$1:H$609,
        MATCH(1,
          (Settings!G$1:G$609=F16) * (Settings!D$1:D$609=G16),
          0
        )
      ),
      ""
    )
  )
)</f>
        <v>Хмельницька</v>
      </c>
      <c r="I16" s="129">
        <v>36061</v>
      </c>
      <c r="J16" s="128" t="s">
        <v>1251</v>
      </c>
      <c r="K16" s="130" t="s">
        <v>1252</v>
      </c>
      <c r="L16" s="134" t="s">
        <v>1253</v>
      </c>
      <c r="M16" s="130" t="s">
        <v>1481</v>
      </c>
      <c r="N16" s="130" t="s">
        <v>1482</v>
      </c>
      <c r="O16" s="130" t="s">
        <v>565</v>
      </c>
      <c r="P16" s="130" t="s">
        <v>1483</v>
      </c>
      <c r="Q16" s="130" t="s">
        <v>1484</v>
      </c>
      <c r="R16" s="130" t="s">
        <v>1485</v>
      </c>
      <c r="S16" s="135" t="s">
        <v>1486</v>
      </c>
      <c r="T16" s="130"/>
      <c r="U16" s="130" t="s">
        <v>22</v>
      </c>
      <c r="V16" s="136">
        <v>100</v>
      </c>
      <c r="W16" s="135"/>
      <c r="X16" s="137">
        <v>45773</v>
      </c>
      <c r="Y16" s="137" t="s">
        <v>1111</v>
      </c>
      <c r="Z16" s="137" t="str">
        <f>IF(E16="","",IF(T16="","ні","так"))</f>
        <v>ні</v>
      </c>
      <c r="AA16" s="137">
        <v>45772</v>
      </c>
      <c r="AB16" s="137" t="s">
        <v>109</v>
      </c>
      <c r="AC16" s="138"/>
      <c r="AD16" s="63">
        <f ca="1">IF(INT(YEARFRAC(I16,TODAY()))&lt;=30,INT(YEARFRAC(I16,TODAY())),"")</f>
        <v>26</v>
      </c>
      <c r="AE16" s="63" t="str">
        <f ca="1">IF(AND(INT(YEARFRAC(I16,TODAY()))&gt;=31,INT(YEARFRAC(I16,TODAY()))&lt;=35),INT(YEARFRAC(I16,TODAY())),"")</f>
        <v/>
      </c>
      <c r="AF16" s="63" t="str">
        <f ca="1">IF(AND(INT(YEARFRAC(I16,TODAY()))&gt;=36,INT(YEARFRAC(I16,TODAY()))&lt;=40),INT(YEARFRAC(I16,TODAY())),"")</f>
        <v/>
      </c>
      <c r="AG16" s="64" t="str">
        <f ca="1">IF(AND(INT(YEARFRAC(I16,TODAY()))&gt;=41,INT(YEARFRAC(I16,TODAY()))&lt;=45),INT(YEARFRAC(I16,TODAY())),"")</f>
        <v/>
      </c>
      <c r="AH16" s="93"/>
    </row>
    <row r="17" spans="1:34" ht="78" x14ac:dyDescent="0.3">
      <c r="A17" s="35" t="s">
        <v>1138</v>
      </c>
      <c r="B17" s="36" t="s">
        <v>1110</v>
      </c>
      <c r="C17" s="93">
        <v>6</v>
      </c>
      <c r="D17" s="38" t="s">
        <v>23</v>
      </c>
      <c r="E17" s="38" t="s">
        <v>1133</v>
      </c>
      <c r="F17" s="38" t="s">
        <v>855</v>
      </c>
      <c r="G17" s="38"/>
      <c r="H17" s="38" t="str" cm="1">
        <f t="array" ref="H17">IF(
  ISBLANK(F17),
  "",
  IF(
    COUNTIF(Settings!G$1:G$609, F17) = 1,
    INDEX(Settings!H$1:H$609, MATCH(F17, Settings!G$1:G$609, 0)),
    IFERROR(
      INDEX(Settings!H$1:H$609,
        MATCH(1,
          (Settings!G$1:G$609=F17) * (Settings!D$1:D$609=G17),
          0
        )
      ),
      ""
    )
  )
)</f>
        <v>Тернопільська</v>
      </c>
      <c r="I17" s="36">
        <v>34971</v>
      </c>
      <c r="J17" s="35" t="s">
        <v>1136</v>
      </c>
      <c r="K17" s="40" t="s">
        <v>1134</v>
      </c>
      <c r="L17" s="40" t="s">
        <v>1135</v>
      </c>
      <c r="M17" s="38" t="s">
        <v>1334</v>
      </c>
      <c r="N17" s="38" t="s">
        <v>1335</v>
      </c>
      <c r="O17" s="38" t="s">
        <v>142</v>
      </c>
      <c r="P17" s="38" t="s">
        <v>1336</v>
      </c>
      <c r="Q17" s="38" t="s">
        <v>1337</v>
      </c>
      <c r="R17" s="38" t="s">
        <v>1338</v>
      </c>
      <c r="S17" s="40" t="s">
        <v>1339</v>
      </c>
      <c r="T17" s="38"/>
      <c r="U17" s="38" t="s">
        <v>22</v>
      </c>
      <c r="V17" s="41">
        <v>100</v>
      </c>
      <c r="W17" s="42"/>
      <c r="X17" s="43">
        <v>45773</v>
      </c>
      <c r="Y17" s="43" t="s">
        <v>1111</v>
      </c>
      <c r="Z17" s="43" t="str">
        <f>IF(E17="","",IF(T17="","ні","так"))</f>
        <v>ні</v>
      </c>
      <c r="AA17" s="43">
        <v>45772</v>
      </c>
      <c r="AB17" s="43" t="s">
        <v>109</v>
      </c>
      <c r="AC17" s="44" t="s">
        <v>1137</v>
      </c>
      <c r="AD17" s="45">
        <f ca="1">IF(INT(YEARFRAC(I17,TODAY()))&lt;=30,INT(YEARFRAC(I17,TODAY())),"")</f>
        <v>29</v>
      </c>
      <c r="AE17" s="45" t="str">
        <f ca="1">IF(AND(INT(YEARFRAC(I17,TODAY()))&gt;=31,INT(YEARFRAC(I17,TODAY()))&lt;=35),INT(YEARFRAC(I17,TODAY())),"")</f>
        <v/>
      </c>
      <c r="AF17" s="45" t="str">
        <f ca="1">IF(AND(INT(YEARFRAC(I17,TODAY()))&gt;=36,INT(YEARFRAC(I17,TODAY()))&lt;=40),INT(YEARFRAC(I17,TODAY())),"")</f>
        <v/>
      </c>
      <c r="AG17" s="46" t="str">
        <f ca="1">IF(AND(INT(YEARFRAC(I17,TODAY()))&gt;=41,INT(YEARFRAC(I17,TODAY()))&lt;=45),INT(YEARFRAC(I17,TODAY())),"")</f>
        <v/>
      </c>
      <c r="AH17" s="37"/>
    </row>
    <row r="18" spans="1:34" s="47" customFormat="1" ht="62.4" x14ac:dyDescent="0.3">
      <c r="A18" s="35" t="s">
        <v>1200</v>
      </c>
      <c r="B18" s="36" t="s">
        <v>1110</v>
      </c>
      <c r="C18" s="93">
        <v>7</v>
      </c>
      <c r="D18" s="38" t="s">
        <v>23</v>
      </c>
      <c r="E18" s="97" t="s">
        <v>1201</v>
      </c>
      <c r="F18" s="38" t="s">
        <v>625</v>
      </c>
      <c r="G18" s="38" t="s">
        <v>1055</v>
      </c>
      <c r="H18" s="38" t="str" cm="1">
        <f t="array" ref="H18">IF(
  ISBLANK(F18),
  "",
  IF(
    COUNTIF(Settings!G$1:G$609, F18) = 1,
    INDEX(Settings!H$1:H$609, MATCH(F18, Settings!G$1:G$609, 0)),
    IFERROR(
      INDEX(Settings!H$1:H$609,
        MATCH(1,
          (Settings!G$1:G$609=F18) * (Settings!D$1:D$609=G18),
          0
        )
      ),
      ""
    )
  )
)</f>
        <v>Київ місто</v>
      </c>
      <c r="I18" s="36">
        <v>33520</v>
      </c>
      <c r="J18" s="35" t="s">
        <v>1204</v>
      </c>
      <c r="K18" s="47" t="s">
        <v>1202</v>
      </c>
      <c r="L18" s="40" t="s">
        <v>1203</v>
      </c>
      <c r="M18" s="38" t="s">
        <v>1535</v>
      </c>
      <c r="N18" s="38" t="s">
        <v>1569</v>
      </c>
      <c r="O18" s="38" t="s">
        <v>563</v>
      </c>
      <c r="P18" s="38" t="s">
        <v>1570</v>
      </c>
      <c r="Q18" s="38" t="s">
        <v>1571</v>
      </c>
      <c r="R18" s="38" t="s">
        <v>1572</v>
      </c>
      <c r="S18" s="40" t="s">
        <v>1573</v>
      </c>
      <c r="T18" s="38"/>
      <c r="U18" s="38" t="s">
        <v>22</v>
      </c>
      <c r="V18" s="41">
        <v>100</v>
      </c>
      <c r="W18" s="42"/>
      <c r="X18" s="43">
        <v>45773</v>
      </c>
      <c r="Y18" s="43" t="s">
        <v>1111</v>
      </c>
      <c r="Z18" s="43" t="str">
        <f>IF(E18="","",IF(T18="","ні","так"))</f>
        <v>ні</v>
      </c>
      <c r="AA18" s="43">
        <v>45771</v>
      </c>
      <c r="AB18" s="43" t="s">
        <v>109</v>
      </c>
      <c r="AC18" s="44" t="s">
        <v>1176</v>
      </c>
      <c r="AD18" s="45" t="str">
        <f ca="1">IF(INT(YEARFRAC(I18,TODAY()))&lt;=30,INT(YEARFRAC(I18,TODAY())),"")</f>
        <v/>
      </c>
      <c r="AE18" s="45">
        <f ca="1">IF(AND(INT(YEARFRAC(I18,TODAY()))&gt;=31,INT(YEARFRAC(I18,TODAY()))&lt;=35),INT(YEARFRAC(I18,TODAY())),"")</f>
        <v>33</v>
      </c>
      <c r="AF18" s="45" t="str">
        <f ca="1">IF(AND(INT(YEARFRAC(I18,TODAY()))&gt;=36,INT(YEARFRAC(I18,TODAY()))&lt;=40),INT(YEARFRAC(I18,TODAY())),"")</f>
        <v/>
      </c>
      <c r="AG18" s="46" t="str">
        <f ca="1">IF(AND(INT(YEARFRAC(I18,TODAY()))&gt;=41,INT(YEARFRAC(I18,TODAY()))&lt;=45),INT(YEARFRAC(I18,TODAY())),"")</f>
        <v/>
      </c>
      <c r="AH18" s="37"/>
    </row>
    <row r="19" spans="1:34" s="47" customFormat="1" ht="62.4" x14ac:dyDescent="0.3">
      <c r="A19" s="48" t="s">
        <v>1211</v>
      </c>
      <c r="B19" s="36" t="s">
        <v>1110</v>
      </c>
      <c r="C19" s="93">
        <v>8</v>
      </c>
      <c r="D19" s="38" t="s">
        <v>23</v>
      </c>
      <c r="E19" s="39" t="s">
        <v>1172</v>
      </c>
      <c r="F19" s="38" t="s">
        <v>710</v>
      </c>
      <c r="G19" s="38"/>
      <c r="H19" s="38" t="str" cm="1">
        <f t="array" ref="H19">IF(
  ISBLANK(F19),
  "",
  IF(
    COUNTIF(Settings!G$1:G$609, F19) = 1,
    INDEX(Settings!H$1:H$609, MATCH(F19, Settings!G$1:G$609, 0)),
    IFERROR(
      INDEX(Settings!H$1:H$609,
        MATCH(1,
          (Settings!G$1:G$609=F19) * (Settings!D$1:D$609=G19),
          0
        )
      ),
      ""
    )
  )
)</f>
        <v>Київ місто</v>
      </c>
      <c r="I19" s="36">
        <v>34732</v>
      </c>
      <c r="J19" s="35" t="s">
        <v>1174</v>
      </c>
      <c r="K19" s="43" t="s">
        <v>1173</v>
      </c>
      <c r="L19" s="40" t="s">
        <v>1175</v>
      </c>
      <c r="M19" s="43" t="s">
        <v>1535</v>
      </c>
      <c r="N19" s="43" t="s">
        <v>1547</v>
      </c>
      <c r="O19" s="38" t="s">
        <v>565</v>
      </c>
      <c r="P19" s="43" t="s">
        <v>1548</v>
      </c>
      <c r="Q19" s="43" t="s">
        <v>1549</v>
      </c>
      <c r="R19" s="43" t="s">
        <v>1550</v>
      </c>
      <c r="S19" s="40" t="s">
        <v>1551</v>
      </c>
      <c r="T19" s="38"/>
      <c r="U19" s="38" t="s">
        <v>22</v>
      </c>
      <c r="V19" s="41">
        <v>100</v>
      </c>
      <c r="W19" s="42"/>
      <c r="X19" s="43">
        <v>45773</v>
      </c>
      <c r="Y19" s="43" t="s">
        <v>1111</v>
      </c>
      <c r="Z19" s="43" t="str">
        <f>IF(E19="","",IF(T19="","ні","так"))</f>
        <v>ні</v>
      </c>
      <c r="AA19" s="43">
        <v>45772</v>
      </c>
      <c r="AB19" s="43" t="s">
        <v>109</v>
      </c>
      <c r="AC19" s="44" t="s">
        <v>1176</v>
      </c>
      <c r="AD19" s="45">
        <f ca="1">IF(INT(YEARFRAC(I19,TODAY()))&lt;=30,INT(YEARFRAC(I19,TODAY())),"")</f>
        <v>30</v>
      </c>
      <c r="AE19" s="45" t="str">
        <f ca="1">IF(AND(INT(YEARFRAC(I19,TODAY()))&gt;=31,INT(YEARFRAC(I19,TODAY()))&lt;=35),INT(YEARFRAC(I19,TODAY())),"")</f>
        <v/>
      </c>
      <c r="AF19" s="45" t="str">
        <f ca="1">IF(AND(INT(YEARFRAC(I19,TODAY()))&gt;=36,INT(YEARFRAC(I19,TODAY()))&lt;=40),INT(YEARFRAC(I19,TODAY())),"")</f>
        <v/>
      </c>
      <c r="AG19" s="46" t="str">
        <f ca="1">IF(AND(INT(YEARFRAC(I19,TODAY()))&gt;=41,INT(YEARFRAC(I19,TODAY()))&lt;=45),INT(YEARFRAC(I19,TODAY())),"")</f>
        <v/>
      </c>
      <c r="AH19" s="37"/>
    </row>
    <row r="20" spans="1:34" ht="156" x14ac:dyDescent="0.3">
      <c r="A20" s="35" t="s">
        <v>1210</v>
      </c>
      <c r="B20" s="36" t="s">
        <v>1110</v>
      </c>
      <c r="C20" s="93">
        <v>9</v>
      </c>
      <c r="D20" s="38" t="s">
        <v>23</v>
      </c>
      <c r="E20" s="39" t="s">
        <v>1196</v>
      </c>
      <c r="F20" s="38" t="s">
        <v>712</v>
      </c>
      <c r="G20" s="38" t="s">
        <v>1055</v>
      </c>
      <c r="H20" s="38" t="str" cm="1">
        <f t="array" ref="H20">IF(
  ISBLANK(F20),
  "",
  IF(
    COUNTIF(Settings!G$1:G$609, F20) = 1,
    INDEX(Settings!H$1:H$609, MATCH(F20, Settings!G$1:G$609, 0)),
    IFERROR(
      INDEX(Settings!H$1:H$609,
        MATCH(1,
          (Settings!G$1:G$609=F20) * (Settings!D$1:D$609=G20),
          0
        )
      ),
      ""
    )
  )
)</f>
        <v>Київ місто</v>
      </c>
      <c r="I20" s="36">
        <v>35654</v>
      </c>
      <c r="J20" s="35" t="s">
        <v>1199</v>
      </c>
      <c r="K20" s="38" t="s">
        <v>1197</v>
      </c>
      <c r="L20" s="40" t="s">
        <v>1198</v>
      </c>
      <c r="M20" s="38" t="s">
        <v>1458</v>
      </c>
      <c r="N20" s="38" t="s">
        <v>1459</v>
      </c>
      <c r="O20" s="38" t="s">
        <v>142</v>
      </c>
      <c r="P20" s="38" t="s">
        <v>1460</v>
      </c>
      <c r="Q20" s="38" t="s">
        <v>1461</v>
      </c>
      <c r="R20" s="38" t="s">
        <v>1462</v>
      </c>
      <c r="S20" s="40" t="s">
        <v>1463</v>
      </c>
      <c r="T20" s="38"/>
      <c r="U20" s="38" t="s">
        <v>22</v>
      </c>
      <c r="V20" s="41">
        <v>100</v>
      </c>
      <c r="W20" s="42"/>
      <c r="X20" s="43">
        <v>45773</v>
      </c>
      <c r="Y20" s="43" t="s">
        <v>1111</v>
      </c>
      <c r="Z20" s="43" t="str">
        <f>IF(E20="","",IF(T20="","ні","так"))</f>
        <v>ні</v>
      </c>
      <c r="AA20" s="43">
        <v>45772</v>
      </c>
      <c r="AB20" s="43" t="s">
        <v>569</v>
      </c>
      <c r="AC20" s="44" t="s">
        <v>1163</v>
      </c>
      <c r="AD20" s="45">
        <f ca="1">IF(INT(YEARFRAC(I20,TODAY()))&lt;=30,INT(YEARFRAC(I20,TODAY())),"")</f>
        <v>27</v>
      </c>
      <c r="AE20" s="45" t="str">
        <f ca="1">IF(AND(INT(YEARFRAC(I20,TODAY()))&gt;=31,INT(YEARFRAC(I20,TODAY()))&lt;=35),INT(YEARFRAC(I20,TODAY())),"")</f>
        <v/>
      </c>
      <c r="AF20" s="45" t="str">
        <f ca="1">IF(AND(INT(YEARFRAC(I20,TODAY()))&gt;=36,INT(YEARFRAC(I20,TODAY()))&lt;=40),INT(YEARFRAC(I20,TODAY())),"")</f>
        <v/>
      </c>
      <c r="AG20" s="46" t="str">
        <f ca="1">IF(AND(INT(YEARFRAC(I20,TODAY()))&gt;=41,INT(YEARFRAC(I20,TODAY()))&lt;=45),INT(YEARFRAC(I20,TODAY())),"")</f>
        <v/>
      </c>
      <c r="AH20" s="37"/>
    </row>
    <row r="21" spans="1:34" s="47" customFormat="1" ht="78" x14ac:dyDescent="0.3">
      <c r="A21" s="35" t="s">
        <v>1211</v>
      </c>
      <c r="B21" s="36" t="s">
        <v>1110</v>
      </c>
      <c r="C21" s="93">
        <v>10</v>
      </c>
      <c r="D21" s="38" t="s">
        <v>23</v>
      </c>
      <c r="E21" s="39" t="s">
        <v>1236</v>
      </c>
      <c r="F21" s="38" t="s">
        <v>710</v>
      </c>
      <c r="G21" s="38" t="s">
        <v>1055</v>
      </c>
      <c r="H21" s="91" t="str" cm="1">
        <f t="array" ref="H21">IF(
  ISBLANK(F21),
  "",
  IF(
    COUNTIF(Settings!G$1:G$609, F21) = 1,
    INDEX(Settings!H$1:H$609, MATCH(F21, Settings!G$1:G$609, 0)),
    IFERROR(
      INDEX(Settings!H$1:H$609,
        MATCH(1,
          (Settings!G$1:G$609=F21) * (Settings!D$1:D$609=G21),
          0
        )
      ),
      ""
    )
  )
)</f>
        <v>Київ місто</v>
      </c>
      <c r="I21" s="36">
        <v>34100</v>
      </c>
      <c r="J21" s="35" t="s">
        <v>1297</v>
      </c>
      <c r="K21" s="38" t="s">
        <v>1298</v>
      </c>
      <c r="L21" s="127" t="s">
        <v>1299</v>
      </c>
      <c r="M21" s="38" t="s">
        <v>1535</v>
      </c>
      <c r="N21" s="38" t="s">
        <v>1536</v>
      </c>
      <c r="O21" s="38" t="s">
        <v>142</v>
      </c>
      <c r="P21" s="38" t="s">
        <v>1537</v>
      </c>
      <c r="Q21" s="38" t="s">
        <v>1538</v>
      </c>
      <c r="R21" s="38" t="s">
        <v>1539</v>
      </c>
      <c r="S21" s="40" t="s">
        <v>1540</v>
      </c>
      <c r="T21" s="38"/>
      <c r="U21" s="38" t="s">
        <v>22</v>
      </c>
      <c r="V21" s="41">
        <v>100</v>
      </c>
      <c r="W21" s="42"/>
      <c r="X21" s="43">
        <v>45773</v>
      </c>
      <c r="Y21" s="43" t="s">
        <v>1111</v>
      </c>
      <c r="Z21" s="43" t="str">
        <f>IF(E21="","",IF(T21="","ні","так"))</f>
        <v>ні</v>
      </c>
      <c r="AA21" s="43">
        <v>45772</v>
      </c>
      <c r="AB21" s="43" t="s">
        <v>109</v>
      </c>
      <c r="AC21" s="44" t="s">
        <v>1127</v>
      </c>
      <c r="AD21" s="63" t="str">
        <f ca="1">IF(INT(YEARFRAC(I21,TODAY()))&lt;=30,INT(YEARFRAC(I21,TODAY())),"")</f>
        <v/>
      </c>
      <c r="AE21" s="63">
        <f ca="1">IF(AND(INT(YEARFRAC(I21,TODAY()))&gt;=31,INT(YEARFRAC(I21,TODAY()))&lt;=35),INT(YEARFRAC(I21,TODAY())),"")</f>
        <v>31</v>
      </c>
      <c r="AF21" s="63" t="str">
        <f ca="1">IF(AND(INT(YEARFRAC(I21,TODAY()))&gt;=36,INT(YEARFRAC(I21,TODAY()))&lt;=40),INT(YEARFRAC(I21,TODAY())),"")</f>
        <v/>
      </c>
      <c r="AG21" s="64" t="str">
        <f ca="1">IF(AND(INT(YEARFRAC(I21,TODAY()))&gt;=41,INT(YEARFRAC(I21,TODAY()))&lt;=45),INT(YEARFRAC(I21,TODAY())),"")</f>
        <v/>
      </c>
      <c r="AH21" s="93"/>
    </row>
    <row r="22" spans="1:34" ht="218.4" x14ac:dyDescent="0.3">
      <c r="A22" s="35" t="s">
        <v>1232</v>
      </c>
      <c r="B22" s="36" t="s">
        <v>1219</v>
      </c>
      <c r="C22" s="93">
        <v>11</v>
      </c>
      <c r="D22" s="38" t="s">
        <v>23</v>
      </c>
      <c r="E22" s="39" t="s">
        <v>1233</v>
      </c>
      <c r="F22" s="38" t="s">
        <v>738</v>
      </c>
      <c r="G22" s="38"/>
      <c r="H22" s="91" t="str" cm="1">
        <f t="array" ref="H22">IF(
  ISBLANK(F22),
  "",
  IF(
    COUNTIF(Settings!G$1:G$609, F22) = 1,
    INDEX(Settings!H$1:H$609, MATCH(F22, Settings!G$1:G$609, 0)),
    IFERROR(
      INDEX(Settings!H$1:H$609,
        MATCH(1,
          (Settings!G$1:G$609=F22) * (Settings!D$1:D$609=G22),
          0
        )
      ),
      ""
    )
  )
)</f>
        <v>Київ обл</v>
      </c>
      <c r="I22" s="36">
        <v>33254</v>
      </c>
      <c r="J22" s="35" t="s">
        <v>1287</v>
      </c>
      <c r="K22" s="47" t="s">
        <v>1288</v>
      </c>
      <c r="L22" s="40" t="s">
        <v>1289</v>
      </c>
      <c r="M22" s="38" t="s">
        <v>1352</v>
      </c>
      <c r="N22" s="38" t="s">
        <v>1353</v>
      </c>
      <c r="O22" s="38" t="s">
        <v>564</v>
      </c>
      <c r="P22" s="38" t="s">
        <v>1354</v>
      </c>
      <c r="Q22" s="38" t="s">
        <v>1355</v>
      </c>
      <c r="R22" s="38" t="s">
        <v>1356</v>
      </c>
      <c r="S22" s="40" t="s">
        <v>1357</v>
      </c>
      <c r="T22" s="38"/>
      <c r="U22" s="38" t="s">
        <v>22</v>
      </c>
      <c r="V22" s="41">
        <v>100</v>
      </c>
      <c r="W22" s="42"/>
      <c r="X22" s="43">
        <v>45773</v>
      </c>
      <c r="Y22" s="43" t="s">
        <v>1111</v>
      </c>
      <c r="Z22" s="43" t="str">
        <f>IF(E22="","",IF(T22="","ні","так"))</f>
        <v>ні</v>
      </c>
      <c r="AA22" s="43">
        <v>45772</v>
      </c>
      <c r="AB22" s="43" t="s">
        <v>109</v>
      </c>
      <c r="AC22" s="44" t="s">
        <v>1290</v>
      </c>
      <c r="AD22" s="63" t="str">
        <f ca="1">IF(INT(YEARFRAC(I22,TODAY()))&lt;=30,INT(YEARFRAC(I22,TODAY())),"")</f>
        <v/>
      </c>
      <c r="AE22" s="63">
        <f ca="1">IF(AND(INT(YEARFRAC(I22,TODAY()))&gt;=31,INT(YEARFRAC(I22,TODAY()))&lt;=35),INT(YEARFRAC(I22,TODAY())),"")</f>
        <v>34</v>
      </c>
      <c r="AF22" s="63" t="str">
        <f ca="1">IF(AND(INT(YEARFRAC(I22,TODAY()))&gt;=36,INT(YEARFRAC(I22,TODAY()))&lt;=40),INT(YEARFRAC(I22,TODAY())),"")</f>
        <v/>
      </c>
      <c r="AG22" s="64" t="str">
        <f ca="1">IF(AND(INT(YEARFRAC(I22,TODAY()))&gt;=41,INT(YEARFRAC(I22,TODAY()))&lt;=45),INT(YEARFRAC(I22,TODAY())),"")</f>
        <v/>
      </c>
      <c r="AH22" s="93"/>
    </row>
    <row r="23" spans="1:34" s="47" customFormat="1" ht="62.4" x14ac:dyDescent="0.3">
      <c r="A23" s="35" t="s">
        <v>1237</v>
      </c>
      <c r="B23" s="36" t="s">
        <v>1110</v>
      </c>
      <c r="C23" s="93">
        <v>12</v>
      </c>
      <c r="D23" s="38" t="s">
        <v>23</v>
      </c>
      <c r="E23" s="39" t="s">
        <v>1238</v>
      </c>
      <c r="F23" s="38" t="s">
        <v>714</v>
      </c>
      <c r="G23" s="38" t="s">
        <v>1055</v>
      </c>
      <c r="H23" s="91" t="str" cm="1">
        <f t="array" ref="H23">IF(
  ISBLANK(F23),
  "",
  IF(
    COUNTIF(Settings!G$1:G$609, F23) = 1,
    INDEX(Settings!H$1:H$609, MATCH(F23, Settings!G$1:G$609, 0)),
    IFERROR(
      INDEX(Settings!H$1:H$609,
        MATCH(1,
          (Settings!G$1:G$609=F23) * (Settings!D$1:D$609=G23),
          0
        )
      ),
      ""
    )
  )
)</f>
        <v>Київ місто</v>
      </c>
      <c r="I23" s="36">
        <v>34176</v>
      </c>
      <c r="J23" s="35" t="s">
        <v>1300</v>
      </c>
      <c r="K23" s="38" t="s">
        <v>1301</v>
      </c>
      <c r="L23" s="40" t="s">
        <v>1302</v>
      </c>
      <c r="M23" s="38" t="s">
        <v>1541</v>
      </c>
      <c r="N23" s="38" t="s">
        <v>1542</v>
      </c>
      <c r="O23" s="38" t="s">
        <v>565</v>
      </c>
      <c r="P23" s="38" t="s">
        <v>1543</v>
      </c>
      <c r="Q23" s="38" t="s">
        <v>1544</v>
      </c>
      <c r="R23" s="38" t="s">
        <v>1545</v>
      </c>
      <c r="S23" s="42" t="s">
        <v>1546</v>
      </c>
      <c r="T23" s="38"/>
      <c r="U23" s="38" t="s">
        <v>22</v>
      </c>
      <c r="V23" s="41">
        <v>100</v>
      </c>
      <c r="W23" s="42"/>
      <c r="X23" s="43">
        <v>45773</v>
      </c>
      <c r="Y23" s="43" t="s">
        <v>1111</v>
      </c>
      <c r="Z23" s="43" t="str">
        <f>IF(E23="","",IF(T23="","ні","так"))</f>
        <v>ні</v>
      </c>
      <c r="AA23" s="43">
        <v>45772</v>
      </c>
      <c r="AB23" s="43" t="s">
        <v>109</v>
      </c>
      <c r="AC23" s="44" t="s">
        <v>1127</v>
      </c>
      <c r="AD23" s="63" t="str">
        <f ca="1">IF(INT(YEARFRAC(I23,TODAY()))&lt;=30,INT(YEARFRAC(I23,TODAY())),"")</f>
        <v/>
      </c>
      <c r="AE23" s="63">
        <f ca="1">IF(AND(INT(YEARFRAC(I23,TODAY()))&gt;=31,INT(YEARFRAC(I23,TODAY()))&lt;=35),INT(YEARFRAC(I23,TODAY())),"")</f>
        <v>31</v>
      </c>
      <c r="AF23" s="63" t="str">
        <f ca="1">IF(AND(INT(YEARFRAC(I23,TODAY()))&gt;=36,INT(YEARFRAC(I23,TODAY()))&lt;=40),INT(YEARFRAC(I23,TODAY())),"")</f>
        <v/>
      </c>
      <c r="AG23" s="64" t="str">
        <f ca="1">IF(AND(INT(YEARFRAC(I23,TODAY()))&gt;=41,INT(YEARFRAC(I23,TODAY()))&lt;=45),INT(YEARFRAC(I23,TODAY())),"")</f>
        <v/>
      </c>
      <c r="AH23" s="93"/>
    </row>
    <row r="24" spans="1:34" s="47" customFormat="1" ht="78" x14ac:dyDescent="0.3">
      <c r="A24" s="35" t="s">
        <v>1210</v>
      </c>
      <c r="B24" s="36" t="s">
        <v>1110</v>
      </c>
      <c r="C24" s="93">
        <v>13</v>
      </c>
      <c r="D24" s="38" t="s">
        <v>23</v>
      </c>
      <c r="E24" s="39" t="s">
        <v>1243</v>
      </c>
      <c r="F24" s="38" t="s">
        <v>712</v>
      </c>
      <c r="G24" s="38" t="s">
        <v>1055</v>
      </c>
      <c r="H24" s="91" t="str" cm="1">
        <f t="array" ref="H24">IF(
  ISBLANK(F24),
  "",
  IF(
    COUNTIF(Settings!G$1:G$609, F24) = 1,
    INDEX(Settings!H$1:H$609, MATCH(F24, Settings!G$1:G$609, 0)),
    IFERROR(
      INDEX(Settings!H$1:H$609,
        MATCH(1,
          (Settings!G$1:G$609=F24) * (Settings!D$1:D$609=G24),
          0
        )
      ),
      ""
    )
  )
)</f>
        <v>Київ місто</v>
      </c>
      <c r="I24" s="36">
        <v>32009</v>
      </c>
      <c r="J24" s="35" t="s">
        <v>1316</v>
      </c>
      <c r="K24" s="43" t="s">
        <v>1317</v>
      </c>
      <c r="L24" s="40" t="s">
        <v>1318</v>
      </c>
      <c r="M24" s="137" t="s">
        <v>1386</v>
      </c>
      <c r="N24" s="137" t="s">
        <v>1387</v>
      </c>
      <c r="O24" s="130" t="s">
        <v>142</v>
      </c>
      <c r="P24" s="137" t="s">
        <v>1388</v>
      </c>
      <c r="Q24" s="137" t="s">
        <v>1389</v>
      </c>
      <c r="R24" s="137" t="s">
        <v>1390</v>
      </c>
      <c r="S24" s="134" t="s">
        <v>1391</v>
      </c>
      <c r="T24" s="38"/>
      <c r="U24" s="130" t="s">
        <v>22</v>
      </c>
      <c r="V24" s="136">
        <v>100</v>
      </c>
      <c r="W24" s="135"/>
      <c r="X24" s="137">
        <v>45773</v>
      </c>
      <c r="Y24" s="137" t="s">
        <v>1111</v>
      </c>
      <c r="Z24" s="137" t="str">
        <f>IF(E24="","",IF(T24="","ні","так"))</f>
        <v>ні</v>
      </c>
      <c r="AA24" s="43">
        <v>45773</v>
      </c>
      <c r="AB24" s="43" t="s">
        <v>569</v>
      </c>
      <c r="AC24" s="44" t="s">
        <v>1176</v>
      </c>
      <c r="AD24" s="63" t="str">
        <f ca="1">IF(INT(YEARFRAC(I24,TODAY()))&lt;=30,INT(YEARFRAC(I24,TODAY())),"")</f>
        <v/>
      </c>
      <c r="AE24" s="63" t="str">
        <f ca="1">IF(AND(INT(YEARFRAC(I24,TODAY()))&gt;=31,INT(YEARFRAC(I24,TODAY()))&lt;=35),INT(YEARFRAC(I24,TODAY())),"")</f>
        <v/>
      </c>
      <c r="AF24" s="63">
        <f ca="1">IF(AND(INT(YEARFRAC(I24,TODAY()))&gt;=36,INT(YEARFRAC(I24,TODAY()))&lt;=40),INT(YEARFRAC(I24,TODAY())),"")</f>
        <v>37</v>
      </c>
      <c r="AG24" s="64" t="str">
        <f ca="1">IF(AND(INT(YEARFRAC(I24,TODAY()))&gt;=41,INT(YEARFRAC(I24,TODAY()))&lt;=45),INT(YEARFRAC(I24,TODAY())),"")</f>
        <v/>
      </c>
      <c r="AH24" s="93"/>
    </row>
    <row r="25" spans="1:34" s="47" customFormat="1" ht="78" x14ac:dyDescent="0.3">
      <c r="A25" s="128" t="s">
        <v>1121</v>
      </c>
      <c r="B25" s="129" t="s">
        <v>1110</v>
      </c>
      <c r="C25" s="93">
        <v>14</v>
      </c>
      <c r="D25" s="130" t="s">
        <v>23</v>
      </c>
      <c r="E25" s="58" t="s">
        <v>1214</v>
      </c>
      <c r="F25" s="130" t="s">
        <v>136</v>
      </c>
      <c r="G25" s="130"/>
      <c r="H25" s="91" t="str" cm="1">
        <f t="array" ref="H25">IF(
  ISBLANK(F25),
  "",
  IF(
    COUNTIF(Settings!G$1:G$609, F25) = 1,
    INDEX(Settings!H$1:H$609, MATCH(F25, Settings!G$1:G$609, 0)),
    IFERROR(
      INDEX(Settings!H$1:H$609,
        MATCH(1,
          (Settings!G$1:G$609=F25) * (Settings!D$1:D$609=G25),
          0
        )
      ),
      ""
    )
  )
)</f>
        <v>Житомирська</v>
      </c>
      <c r="I25" s="129">
        <v>31402</v>
      </c>
      <c r="J25" s="128" t="s">
        <v>1248</v>
      </c>
      <c r="K25" s="130" t="s">
        <v>1249</v>
      </c>
      <c r="L25" s="134" t="s">
        <v>1250</v>
      </c>
      <c r="M25" s="130" t="s">
        <v>1322</v>
      </c>
      <c r="N25" s="130" t="s">
        <v>1323</v>
      </c>
      <c r="O25" s="130" t="s">
        <v>564</v>
      </c>
      <c r="P25" s="130" t="s">
        <v>1324</v>
      </c>
      <c r="Q25" s="130" t="s">
        <v>1325</v>
      </c>
      <c r="R25" s="130" t="s">
        <v>1326</v>
      </c>
      <c r="S25" s="135" t="s">
        <v>1327</v>
      </c>
      <c r="T25" s="130"/>
      <c r="U25" s="130" t="s">
        <v>22</v>
      </c>
      <c r="V25" s="136">
        <v>100</v>
      </c>
      <c r="W25" s="135"/>
      <c r="X25" s="137">
        <v>45773</v>
      </c>
      <c r="Y25" s="137" t="s">
        <v>1111</v>
      </c>
      <c r="Z25" s="137" t="str">
        <f>IF(E25="","",IF(T25="","ні","так"))</f>
        <v>ні</v>
      </c>
      <c r="AA25" s="137">
        <v>45772</v>
      </c>
      <c r="AB25" s="137" t="s">
        <v>109</v>
      </c>
      <c r="AC25" s="138"/>
      <c r="AD25" s="63" t="str">
        <f ca="1">IF(INT(YEARFRAC(I25,TODAY()))&lt;=30,INT(YEARFRAC(I25,TODAY())),"")</f>
        <v/>
      </c>
      <c r="AE25" s="63" t="str">
        <f ca="1">IF(AND(INT(YEARFRAC(I25,TODAY()))&gt;=31,INT(YEARFRAC(I25,TODAY()))&lt;=35),INT(YEARFRAC(I25,TODAY())),"")</f>
        <v/>
      </c>
      <c r="AF25" s="63">
        <f ca="1">IF(AND(INT(YEARFRAC(I25,TODAY()))&gt;=36,INT(YEARFRAC(I25,TODAY()))&lt;=40),INT(YEARFRAC(I25,TODAY())),"")</f>
        <v>39</v>
      </c>
      <c r="AG25" s="64" t="str">
        <f ca="1">IF(AND(INT(YEARFRAC(I25,TODAY()))&gt;=41,INT(YEARFRAC(I25,TODAY()))&lt;=45),INT(YEARFRAC(I25,TODAY())),"")</f>
        <v/>
      </c>
      <c r="AH25" s="93"/>
    </row>
    <row r="26" spans="1:34" ht="46.8" x14ac:dyDescent="0.3">
      <c r="A26" s="35" t="s">
        <v>1210</v>
      </c>
      <c r="B26" s="36" t="s">
        <v>1110</v>
      </c>
      <c r="C26" s="93">
        <v>15</v>
      </c>
      <c r="D26" s="38" t="s">
        <v>23</v>
      </c>
      <c r="E26" s="97" t="s">
        <v>1240</v>
      </c>
      <c r="F26" s="38" t="s">
        <v>712</v>
      </c>
      <c r="G26" s="38" t="s">
        <v>1055</v>
      </c>
      <c r="H26" s="91" t="str" cm="1">
        <f t="array" ref="H26">IF(
  ISBLANK(F26),
  "",
  IF(
    COUNTIF(Settings!G$1:G$609, F26) = 1,
    INDEX(Settings!H$1:H$609, MATCH(F26, Settings!G$1:G$609, 0)),
    IFERROR(
      INDEX(Settings!H$1:H$609,
        MATCH(1,
          (Settings!G$1:G$609=F26) * (Settings!D$1:D$609=G26),
          0
        )
      ),
      ""
    )
  )
)</f>
        <v>Київ місто</v>
      </c>
      <c r="I26" s="36">
        <v>34701</v>
      </c>
      <c r="J26" s="35" t="s">
        <v>1307</v>
      </c>
      <c r="K26" s="38" t="s">
        <v>1308</v>
      </c>
      <c r="L26" s="40" t="s">
        <v>1309</v>
      </c>
      <c r="M26" s="84" t="s">
        <v>1371</v>
      </c>
      <c r="N26" s="85" t="s">
        <v>1358</v>
      </c>
      <c r="O26" s="38" t="s">
        <v>142</v>
      </c>
      <c r="P26" s="85" t="s">
        <v>1372</v>
      </c>
      <c r="Q26" s="85"/>
      <c r="R26" s="85" t="s">
        <v>1373</v>
      </c>
      <c r="S26" s="86"/>
      <c r="T26" s="38"/>
      <c r="U26" s="38" t="s">
        <v>22</v>
      </c>
      <c r="V26" s="41">
        <v>100</v>
      </c>
      <c r="W26" s="42"/>
      <c r="X26" s="43">
        <v>45773</v>
      </c>
      <c r="Y26" s="43" t="s">
        <v>1111</v>
      </c>
      <c r="Z26" s="43" t="str">
        <f>IF(E26="","",IF(T26="","ні","так"))</f>
        <v>ні</v>
      </c>
      <c r="AA26" s="43">
        <v>45772</v>
      </c>
      <c r="AB26" s="43" t="s">
        <v>569</v>
      </c>
      <c r="AC26" s="44" t="s">
        <v>1176</v>
      </c>
      <c r="AD26" s="63">
        <f ca="1">IF(INT(YEARFRAC(I26,TODAY()))&lt;=30,INT(YEARFRAC(I26,TODAY())),"")</f>
        <v>30</v>
      </c>
      <c r="AE26" s="63" t="str">
        <f ca="1">IF(AND(INT(YEARFRAC(I26,TODAY()))&gt;=31,INT(YEARFRAC(I26,TODAY()))&lt;=35),INT(YEARFRAC(I26,TODAY())),"")</f>
        <v/>
      </c>
      <c r="AF26" s="63" t="str">
        <f ca="1">IF(AND(INT(YEARFRAC(I26,TODAY()))&gt;=36,INT(YEARFRAC(I26,TODAY()))&lt;=40),INT(YEARFRAC(I26,TODAY())),"")</f>
        <v/>
      </c>
      <c r="AG26" s="64" t="str">
        <f ca="1">IF(AND(INT(YEARFRAC(I26,TODAY()))&gt;=41,INT(YEARFRAC(I26,TODAY()))&lt;=45),INT(YEARFRAC(I26,TODAY())),"")</f>
        <v/>
      </c>
      <c r="AH26" s="93"/>
    </row>
    <row r="27" spans="1:34" ht="140.4" x14ac:dyDescent="0.3">
      <c r="A27" s="35" t="s">
        <v>1122</v>
      </c>
      <c r="B27" s="36" t="s">
        <v>1110</v>
      </c>
      <c r="C27" s="93">
        <v>16</v>
      </c>
      <c r="D27" s="38" t="s">
        <v>23</v>
      </c>
      <c r="E27" s="39" t="s">
        <v>1123</v>
      </c>
      <c r="F27" s="38" t="s">
        <v>777</v>
      </c>
      <c r="G27" s="38"/>
      <c r="H27" s="38" t="str" cm="1">
        <f t="array" ref="H27">IF(
  ISBLANK(F27),
  "",
  IF(
    COUNTIF(Settings!G$1:G$609, F27) = 1,
    INDEX(Settings!H$1:H$609, MATCH(F27, Settings!G$1:G$609, 0)),
    IFERROR(
      INDEX(Settings!H$1:H$609,
        MATCH(1,
          (Settings!G$1:G$609=F27) * (Settings!D$1:D$609=G27),
          0
        )
      ),
      ""
    )
  )
)</f>
        <v>Львівська</v>
      </c>
      <c r="I27" s="36">
        <v>32726</v>
      </c>
      <c r="J27" s="35" t="s">
        <v>1126</v>
      </c>
      <c r="K27" s="47" t="s">
        <v>1124</v>
      </c>
      <c r="L27" s="40" t="s">
        <v>1125</v>
      </c>
      <c r="M27" s="38" t="s">
        <v>1398</v>
      </c>
      <c r="N27" s="38" t="s">
        <v>1399</v>
      </c>
      <c r="O27" s="38" t="s">
        <v>563</v>
      </c>
      <c r="P27" s="38" t="s">
        <v>1400</v>
      </c>
      <c r="Q27" s="38" t="s">
        <v>1401</v>
      </c>
      <c r="R27" s="38" t="s">
        <v>1402</v>
      </c>
      <c r="S27" s="40" t="s">
        <v>1403</v>
      </c>
      <c r="T27" s="38"/>
      <c r="U27" s="38" t="s">
        <v>22</v>
      </c>
      <c r="V27" s="41">
        <v>100</v>
      </c>
      <c r="W27" s="42"/>
      <c r="X27" s="43">
        <v>45773</v>
      </c>
      <c r="Y27" s="43" t="s">
        <v>1111</v>
      </c>
      <c r="Z27" s="43" t="str">
        <f>IF(E27="","",IF(T27="","ні","так"))</f>
        <v>ні</v>
      </c>
      <c r="AA27" s="43">
        <v>45772</v>
      </c>
      <c r="AB27" s="43" t="s">
        <v>109</v>
      </c>
      <c r="AC27" s="44" t="s">
        <v>1127</v>
      </c>
      <c r="AD27" s="45" t="str">
        <f ca="1">IF(INT(YEARFRAC(I27,TODAY()))&lt;=30,INT(YEARFRAC(I27,TODAY())),"")</f>
        <v/>
      </c>
      <c r="AE27" s="45">
        <f ca="1">IF(AND(INT(YEARFRAC(I27,TODAY()))&gt;=31,INT(YEARFRAC(I27,TODAY()))&lt;=35),INT(YEARFRAC(I27,TODAY())),"")</f>
        <v>35</v>
      </c>
      <c r="AF27" s="45" t="str">
        <f ca="1">IF(AND(INT(YEARFRAC(I27,TODAY()))&gt;=36,INT(YEARFRAC(I27,TODAY()))&lt;=40),INT(YEARFRAC(I27,TODAY())),"")</f>
        <v/>
      </c>
      <c r="AG27" s="46" t="str">
        <f ca="1">IF(AND(INT(YEARFRAC(I27,TODAY()))&gt;=41,INT(YEARFRAC(I27,TODAY()))&lt;=45),INT(YEARFRAC(I27,TODAY())),"")</f>
        <v/>
      </c>
      <c r="AH27" s="37"/>
    </row>
    <row r="28" spans="1:34" ht="78" x14ac:dyDescent="0.3">
      <c r="A28" s="48" t="s">
        <v>1121</v>
      </c>
      <c r="B28" s="57" t="s">
        <v>1110</v>
      </c>
      <c r="C28" s="93">
        <v>17</v>
      </c>
      <c r="D28" s="91" t="s">
        <v>23</v>
      </c>
      <c r="E28" s="58" t="s">
        <v>1112</v>
      </c>
      <c r="F28" s="91" t="s">
        <v>136</v>
      </c>
      <c r="H28" s="91" t="str" cm="1">
        <f t="array" ref="H28">IF(
  ISBLANK(F28),
  "",
  IF(
    COUNTIF(Settings!G$1:G$609, F28) = 1,
    INDEX(Settings!H$1:H$609, MATCH(F28, Settings!G$1:G$609, 0)),
    IFERROR(
      INDEX(Settings!H$1:H$609,
        MATCH(1,
          (Settings!G$1:G$609=F28) * (Settings!D$1:D$609=G28),
          0
        )
      ),
      ""
    )
  )
)</f>
        <v>Житомирська</v>
      </c>
      <c r="I28" s="57">
        <v>33745</v>
      </c>
      <c r="J28" s="48" t="s">
        <v>1115</v>
      </c>
      <c r="K28" s="91" t="s">
        <v>1113</v>
      </c>
      <c r="L28" s="59" t="s">
        <v>1114</v>
      </c>
      <c r="M28" s="67" t="s">
        <v>1469</v>
      </c>
      <c r="N28" s="68" t="s">
        <v>1470</v>
      </c>
      <c r="O28" s="91" t="s">
        <v>565</v>
      </c>
      <c r="P28" s="68" t="s">
        <v>1471</v>
      </c>
      <c r="Q28" s="68" t="s">
        <v>1472</v>
      </c>
      <c r="R28" s="68" t="s">
        <v>1473</v>
      </c>
      <c r="S28" s="69" t="s">
        <v>1474</v>
      </c>
      <c r="T28" s="91"/>
      <c r="U28" s="91" t="s">
        <v>22</v>
      </c>
      <c r="V28" s="60">
        <v>100</v>
      </c>
      <c r="W28" s="50"/>
      <c r="X28" s="61">
        <v>45773</v>
      </c>
      <c r="Y28" s="61" t="s">
        <v>1111</v>
      </c>
      <c r="Z28" s="61" t="str">
        <f>IF(E28="","",IF(T28="","ні","так"))</f>
        <v>ні</v>
      </c>
      <c r="AA28" s="61">
        <v>45772</v>
      </c>
      <c r="AB28" s="61" t="s">
        <v>569</v>
      </c>
      <c r="AC28" s="62"/>
      <c r="AD28" s="63" t="str">
        <f ca="1">IF(INT(YEARFRAC(I28,TODAY()))&lt;=30,INT(YEARFRAC(I28,TODAY())),"")</f>
        <v/>
      </c>
      <c r="AE28" s="63">
        <f ca="1">IF(AND(INT(YEARFRAC(I28,TODAY()))&gt;=31,INT(YEARFRAC(I28,TODAY()))&lt;=35),INT(YEARFRAC(I28,TODAY())),"")</f>
        <v>32</v>
      </c>
      <c r="AF28" s="63" t="str">
        <f ca="1">IF(AND(INT(YEARFRAC(I28,TODAY()))&gt;=36,INT(YEARFRAC(I28,TODAY()))&lt;=40),INT(YEARFRAC(I28,TODAY())),"")</f>
        <v/>
      </c>
      <c r="AG28" s="64" t="str">
        <f ca="1">IF(AND(INT(YEARFRAC(I28,TODAY()))&gt;=41,INT(YEARFRAC(I28,TODAY()))&lt;=45),INT(YEARFRAC(I28,TODAY())),"")</f>
        <v/>
      </c>
      <c r="AH28" s="93"/>
    </row>
    <row r="29" spans="1:34" s="47" customFormat="1" ht="78" x14ac:dyDescent="0.3">
      <c r="A29" s="48" t="s">
        <v>1153</v>
      </c>
      <c r="B29" s="57" t="s">
        <v>1110</v>
      </c>
      <c r="C29" s="93">
        <v>18</v>
      </c>
      <c r="D29" s="91" t="s">
        <v>23</v>
      </c>
      <c r="E29" s="58" t="s">
        <v>1155</v>
      </c>
      <c r="F29" s="91" t="s">
        <v>577</v>
      </c>
      <c r="G29" s="91"/>
      <c r="H29" s="91" t="str" cm="1">
        <f t="array" ref="H29">IF(
  ISBLANK(F29),
  "",
  IF(
    COUNTIF(Settings!G$1:G$609, F29) = 1,
    INDEX(Settings!H$1:H$609, MATCH(F29, Settings!G$1:G$609, 0)),
    IFERROR(
      INDEX(Settings!H$1:H$609,
        MATCH(1,
          (Settings!G$1:G$609=F29) * (Settings!D$1:D$609=G29),
          0
        )
      ),
      ""
    )
  )
)</f>
        <v>Вінницька</v>
      </c>
      <c r="I29" s="57">
        <v>32292</v>
      </c>
      <c r="J29" s="48" t="s">
        <v>1158</v>
      </c>
      <c r="K29" s="49" t="s">
        <v>1156</v>
      </c>
      <c r="L29" s="91" t="s">
        <v>1157</v>
      </c>
      <c r="M29" s="91" t="s">
        <v>1523</v>
      </c>
      <c r="N29" s="91" t="s">
        <v>1524</v>
      </c>
      <c r="O29" s="91" t="s">
        <v>564</v>
      </c>
      <c r="P29" s="91" t="s">
        <v>1525</v>
      </c>
      <c r="Q29" s="91" t="s">
        <v>1526</v>
      </c>
      <c r="R29" s="91" t="s">
        <v>1527</v>
      </c>
      <c r="S29" s="59" t="s">
        <v>1528</v>
      </c>
      <c r="T29" s="91"/>
      <c r="U29" s="91" t="s">
        <v>22</v>
      </c>
      <c r="V29" s="60">
        <v>100</v>
      </c>
      <c r="W29" s="50"/>
      <c r="X29" s="61">
        <v>45773</v>
      </c>
      <c r="Y29" s="61" t="s">
        <v>1111</v>
      </c>
      <c r="Z29" s="61" t="str">
        <f>IF(E29="","",IF(T29="","ні","так"))</f>
        <v>ні</v>
      </c>
      <c r="AA29" s="61">
        <v>45772</v>
      </c>
      <c r="AB29" s="61" t="s">
        <v>109</v>
      </c>
      <c r="AC29" s="62"/>
      <c r="AD29" s="63" t="str">
        <f ca="1">IF(INT(YEARFRAC(I29,TODAY()))&lt;=30,INT(YEARFRAC(I29,TODAY())),"")</f>
        <v/>
      </c>
      <c r="AE29" s="63" t="str">
        <f ca="1">IF(AND(INT(YEARFRAC(I29,TODAY()))&gt;=31,INT(YEARFRAC(I29,TODAY()))&lt;=35),INT(YEARFRAC(I29,TODAY())),"")</f>
        <v/>
      </c>
      <c r="AF29" s="63">
        <f ca="1">IF(AND(INT(YEARFRAC(I29,TODAY()))&gt;=36,INT(YEARFRAC(I29,TODAY()))&lt;=40),INT(YEARFRAC(I29,TODAY())),"")</f>
        <v>36</v>
      </c>
      <c r="AG29" s="64" t="str">
        <f ca="1">IF(AND(INT(YEARFRAC(I29,TODAY()))&gt;=41,INT(YEARFRAC(I29,TODAY()))&lt;=45),INT(YEARFRAC(I29,TODAY())),"")</f>
        <v/>
      </c>
      <c r="AH29" s="93"/>
    </row>
    <row r="30" spans="1:34" s="47" customFormat="1" ht="124.8" x14ac:dyDescent="0.3">
      <c r="A30" s="35" t="s">
        <v>1200</v>
      </c>
      <c r="B30" s="36" t="s">
        <v>1219</v>
      </c>
      <c r="C30" s="93">
        <v>19</v>
      </c>
      <c r="D30" s="38" t="s">
        <v>23</v>
      </c>
      <c r="E30" s="39" t="s">
        <v>1241</v>
      </c>
      <c r="F30" s="38" t="s">
        <v>625</v>
      </c>
      <c r="G30" s="38" t="s">
        <v>1055</v>
      </c>
      <c r="H30" s="91" t="str" cm="1">
        <f t="array" ref="H30">IF(
  ISBLANK(F30),
  "",
  IF(
    COUNTIF(Settings!G$1:G$609, F30) = 1,
    INDEX(Settings!H$1:H$609, MATCH(F30, Settings!G$1:G$609, 0)),
    IFERROR(
      INDEX(Settings!H$1:H$609,
        MATCH(1,
          (Settings!G$1:G$609=F30) * (Settings!D$1:D$609=G30),
          0
        )
      ),
      ""
    )
  )
)</f>
        <v>Київ місто</v>
      </c>
      <c r="I30" s="36">
        <v>32925</v>
      </c>
      <c r="J30" s="35" t="s">
        <v>1310</v>
      </c>
      <c r="K30" s="47" t="s">
        <v>1311</v>
      </c>
      <c r="L30" s="40" t="s">
        <v>1312</v>
      </c>
      <c r="M30" s="38" t="s">
        <v>1452</v>
      </c>
      <c r="N30" s="38" t="s">
        <v>1453</v>
      </c>
      <c r="O30" s="38" t="s">
        <v>142</v>
      </c>
      <c r="P30" s="38" t="s">
        <v>1454</v>
      </c>
      <c r="Q30" s="38" t="s">
        <v>1455</v>
      </c>
      <c r="R30" s="38" t="s">
        <v>1456</v>
      </c>
      <c r="S30" s="40" t="s">
        <v>1457</v>
      </c>
      <c r="T30" s="38"/>
      <c r="U30" s="38" t="s">
        <v>22</v>
      </c>
      <c r="V30" s="41">
        <v>100</v>
      </c>
      <c r="W30" s="42"/>
      <c r="X30" s="43">
        <v>45773</v>
      </c>
      <c r="Y30" s="43" t="s">
        <v>1111</v>
      </c>
      <c r="Z30" s="43" t="str">
        <f>IF(E30="","",IF(T30="","ні","так"))</f>
        <v>ні</v>
      </c>
      <c r="AA30" s="43">
        <v>45771</v>
      </c>
      <c r="AB30" s="43" t="s">
        <v>109</v>
      </c>
      <c r="AC30" s="44" t="s">
        <v>1176</v>
      </c>
      <c r="AD30" s="63" t="str">
        <f ca="1">IF(INT(YEARFRAC(I30,TODAY()))&lt;=30,INT(YEARFRAC(I30,TODAY())),"")</f>
        <v/>
      </c>
      <c r="AE30" s="63">
        <f ca="1">IF(AND(INT(YEARFRAC(I30,TODAY()))&gt;=31,INT(YEARFRAC(I30,TODAY()))&lt;=35),INT(YEARFRAC(I30,TODAY())),"")</f>
        <v>35</v>
      </c>
      <c r="AF30" s="63" t="str">
        <f ca="1">IF(AND(INT(YEARFRAC(I30,TODAY()))&gt;=36,INT(YEARFRAC(I30,TODAY()))&lt;=40),INT(YEARFRAC(I30,TODAY())),"")</f>
        <v/>
      </c>
      <c r="AG30" s="64" t="str">
        <f ca="1">IF(AND(INT(YEARFRAC(I30,TODAY()))&gt;=41,INT(YEARFRAC(I30,TODAY()))&lt;=45),INT(YEARFRAC(I30,TODAY())),"")</f>
        <v/>
      </c>
      <c r="AH30" s="93"/>
    </row>
    <row r="31" spans="1:34" s="47" customFormat="1" ht="93.6" x14ac:dyDescent="0.3">
      <c r="A31" s="35" t="s">
        <v>1221</v>
      </c>
      <c r="B31" s="36" t="s">
        <v>1110</v>
      </c>
      <c r="C31" s="93">
        <v>20</v>
      </c>
      <c r="D31" s="38" t="s">
        <v>23</v>
      </c>
      <c r="E31" s="47" t="s">
        <v>1222</v>
      </c>
      <c r="F31" s="38" t="s">
        <v>699</v>
      </c>
      <c r="G31" s="38"/>
      <c r="H31" s="91" t="str" cm="1">
        <f t="array" ref="H31">IF(
  ISBLANK(F31),
  "",
  IF(
    COUNTIF(Settings!G$1:G$609, F31) = 1,
    INDEX(Settings!H$1:H$609, MATCH(F31, Settings!G$1:G$609, 0)),
    IFERROR(
      INDEX(Settings!H$1:H$609,
        MATCH(1,
          (Settings!G$1:G$609=F31) * (Settings!D$1:D$609=G31),
          0
        )
      ),
      ""
    )
  )
)</f>
        <v>Івано-Франківська</v>
      </c>
      <c r="I31" s="36">
        <v>33545</v>
      </c>
      <c r="J31" s="35" t="s">
        <v>1265</v>
      </c>
      <c r="K31" s="38" t="s">
        <v>1266</v>
      </c>
      <c r="L31" s="40" t="s">
        <v>1267</v>
      </c>
      <c r="M31" s="38" t="s">
        <v>1410</v>
      </c>
      <c r="N31" s="38" t="s">
        <v>1411</v>
      </c>
      <c r="O31" s="38" t="s">
        <v>563</v>
      </c>
      <c r="P31" s="38" t="s">
        <v>1412</v>
      </c>
      <c r="Q31" s="38" t="s">
        <v>1413</v>
      </c>
      <c r="R31" s="38" t="s">
        <v>1414</v>
      </c>
      <c r="S31" s="42" t="s">
        <v>1415</v>
      </c>
      <c r="T31" s="38"/>
      <c r="U31" s="38" t="s">
        <v>22</v>
      </c>
      <c r="V31" s="41">
        <v>100</v>
      </c>
      <c r="W31" s="42"/>
      <c r="X31" s="43">
        <v>45773</v>
      </c>
      <c r="Y31" s="43" t="s">
        <v>1111</v>
      </c>
      <c r="Z31" s="43" t="str">
        <f>IF(E31="","",IF(T31="","ні","так"))</f>
        <v>ні</v>
      </c>
      <c r="AA31" s="43">
        <v>45772</v>
      </c>
      <c r="AB31" s="43" t="s">
        <v>109</v>
      </c>
      <c r="AC31" s="44" t="s">
        <v>1268</v>
      </c>
      <c r="AD31" s="63" t="str">
        <f ca="1">IF(INT(YEARFRAC(I31,TODAY()))&lt;=30,INT(YEARFRAC(I31,TODAY())),"")</f>
        <v/>
      </c>
      <c r="AE31" s="63">
        <f ca="1">IF(AND(INT(YEARFRAC(I31,TODAY()))&gt;=31,INT(YEARFRAC(I31,TODAY()))&lt;=35),INT(YEARFRAC(I31,TODAY())),"")</f>
        <v>33</v>
      </c>
      <c r="AF31" s="63" t="str">
        <f ca="1">IF(AND(INT(YEARFRAC(I31,TODAY()))&gt;=36,INT(YEARFRAC(I31,TODAY()))&lt;=40),INT(YEARFRAC(I31,TODAY())),"")</f>
        <v/>
      </c>
      <c r="AG31" s="64" t="str">
        <f ca="1">IF(AND(INT(YEARFRAC(I31,TODAY()))&gt;=41,INT(YEARFRAC(I31,TODAY()))&lt;=45),INT(YEARFRAC(I31,TODAY())),"")</f>
        <v/>
      </c>
      <c r="AH31" s="93"/>
    </row>
    <row r="32" spans="1:34" ht="62.4" x14ac:dyDescent="0.3">
      <c r="A32" s="35" t="s">
        <v>1211</v>
      </c>
      <c r="B32" s="36" t="s">
        <v>1110</v>
      </c>
      <c r="C32" s="93">
        <v>21</v>
      </c>
      <c r="D32" s="38" t="s">
        <v>23</v>
      </c>
      <c r="E32" s="38" t="s">
        <v>1159</v>
      </c>
      <c r="F32" s="38" t="s">
        <v>710</v>
      </c>
      <c r="G32" s="38"/>
      <c r="H32" s="38" t="str" cm="1">
        <f t="array" ref="H32">IF(
  ISBLANK(F32),
  "",
  IF(
    COUNTIF(Settings!G$1:G$609, F32) = 1,
    INDEX(Settings!H$1:H$609, MATCH(F32, Settings!G$1:G$609, 0)),
    IFERROR(
      INDEX(Settings!H$1:H$609,
        MATCH(1,
          (Settings!G$1:G$609=F32) * (Settings!D$1:D$609=G32),
          0
        )
      ),
      ""
    )
  )
)</f>
        <v>Київ місто</v>
      </c>
      <c r="I32" s="36">
        <v>35678</v>
      </c>
      <c r="J32" s="35" t="s">
        <v>1162</v>
      </c>
      <c r="K32" s="40" t="s">
        <v>1160</v>
      </c>
      <c r="L32" s="40" t="s">
        <v>1161</v>
      </c>
      <c r="M32" s="38" t="s">
        <v>1529</v>
      </c>
      <c r="N32" s="38" t="s">
        <v>1530</v>
      </c>
      <c r="O32" s="38" t="s">
        <v>564</v>
      </c>
      <c r="P32" s="38" t="s">
        <v>1531</v>
      </c>
      <c r="Q32" s="38" t="s">
        <v>1532</v>
      </c>
      <c r="R32" s="38" t="s">
        <v>1533</v>
      </c>
      <c r="S32" s="40" t="s">
        <v>1534</v>
      </c>
      <c r="T32" s="38"/>
      <c r="U32" s="38" t="s">
        <v>22</v>
      </c>
      <c r="V32" s="41">
        <v>100</v>
      </c>
      <c r="W32" s="42"/>
      <c r="X32" s="43">
        <v>45773</v>
      </c>
      <c r="Y32" s="43" t="s">
        <v>1111</v>
      </c>
      <c r="Z32" s="43" t="str">
        <f>IF(E32="","",IF(T32="","ні","так"))</f>
        <v>ні</v>
      </c>
      <c r="AA32" s="43">
        <v>45772</v>
      </c>
      <c r="AB32" s="43" t="s">
        <v>569</v>
      </c>
      <c r="AC32" s="44" t="s">
        <v>1163</v>
      </c>
      <c r="AD32" s="45">
        <f ca="1">IF(INT(YEARFRAC(I32,TODAY()))&lt;=30,INT(YEARFRAC(I32,TODAY())),"")</f>
        <v>27</v>
      </c>
      <c r="AE32" s="45" t="str">
        <f ca="1">IF(AND(INT(YEARFRAC(I32,TODAY()))&gt;=31,INT(YEARFRAC(I32,TODAY()))&lt;=35),INT(YEARFRAC(I32,TODAY())),"")</f>
        <v/>
      </c>
      <c r="AF32" s="45" t="str">
        <f ca="1">IF(AND(INT(YEARFRAC(I32,TODAY()))&gt;=36,INT(YEARFRAC(I32,TODAY()))&lt;=40),INT(YEARFRAC(I32,TODAY())),"")</f>
        <v/>
      </c>
      <c r="AG32" s="46" t="str">
        <f ca="1">IF(AND(INT(YEARFRAC(I32,TODAY()))&gt;=41,INT(YEARFRAC(I32,TODAY()))&lt;=45),INT(YEARFRAC(I32,TODAY())),"")</f>
        <v/>
      </c>
      <c r="AH32" s="37"/>
    </row>
    <row r="33" spans="1:34" ht="78" x14ac:dyDescent="0.3">
      <c r="A33" s="48" t="s">
        <v>1128</v>
      </c>
      <c r="B33" s="57" t="s">
        <v>1110</v>
      </c>
      <c r="C33" s="93">
        <v>22</v>
      </c>
      <c r="D33" s="91" t="s">
        <v>23</v>
      </c>
      <c r="E33" s="58" t="s">
        <v>1129</v>
      </c>
      <c r="F33" s="91" t="s">
        <v>725</v>
      </c>
      <c r="H33" s="91" t="str" cm="1">
        <f t="array" ref="H33">IF(
  ISBLANK(F33),
  "",
  IF(
    COUNTIF(Settings!G$1:G$609, F33) = 1,
    INDEX(Settings!H$1:H$609, MATCH(F33, Settings!G$1:G$609, 0)),
    IFERROR(
      INDEX(Settings!H$1:H$609,
        MATCH(1,
          (Settings!G$1:G$609=F33) * (Settings!D$1:D$609=G33),
          0
        )
      ),
      ""
    )
  )
)</f>
        <v>Київ обл</v>
      </c>
      <c r="I33" s="57">
        <v>33020</v>
      </c>
      <c r="J33" s="48" t="s">
        <v>1132</v>
      </c>
      <c r="K33" s="91" t="s">
        <v>1130</v>
      </c>
      <c r="L33" s="59" t="s">
        <v>1131</v>
      </c>
      <c r="M33" s="91" t="s">
        <v>1328</v>
      </c>
      <c r="N33" s="91" t="s">
        <v>1329</v>
      </c>
      <c r="O33" s="91" t="s">
        <v>564</v>
      </c>
      <c r="P33" s="91" t="s">
        <v>1330</v>
      </c>
      <c r="Q33" s="91" t="s">
        <v>1331</v>
      </c>
      <c r="R33" s="91" t="s">
        <v>1332</v>
      </c>
      <c r="S33" s="50" t="s">
        <v>1333</v>
      </c>
      <c r="T33" s="91"/>
      <c r="U33" s="91" t="s">
        <v>22</v>
      </c>
      <c r="V33" s="60">
        <v>100</v>
      </c>
      <c r="W33" s="50"/>
      <c r="X33" s="61">
        <v>45773</v>
      </c>
      <c r="Y33" s="61" t="s">
        <v>1111</v>
      </c>
      <c r="Z33" s="61" t="str">
        <f>IF(E33="","",IF(T33="","ні","так"))</f>
        <v>ні</v>
      </c>
      <c r="AA33" s="61">
        <v>45772</v>
      </c>
      <c r="AB33" s="61" t="s">
        <v>109</v>
      </c>
      <c r="AC33" s="62"/>
      <c r="AD33" s="63" t="str">
        <f ca="1">IF(INT(YEARFRAC(I33,TODAY()))&lt;=30,INT(YEARFRAC(I33,TODAY())),"")</f>
        <v/>
      </c>
      <c r="AE33" s="63">
        <f ca="1">IF(AND(INT(YEARFRAC(I33,TODAY()))&gt;=31,INT(YEARFRAC(I33,TODAY()))&lt;=35),INT(YEARFRAC(I33,TODAY())),"")</f>
        <v>34</v>
      </c>
      <c r="AF33" s="63" t="str">
        <f ca="1">IF(AND(INT(YEARFRAC(I33,TODAY()))&gt;=36,INT(YEARFRAC(I33,TODAY()))&lt;=40),INT(YEARFRAC(I33,TODAY())),"")</f>
        <v/>
      </c>
      <c r="AG33" s="64" t="str">
        <f ca="1">IF(AND(INT(YEARFRAC(I33,TODAY()))&gt;=41,INT(YEARFRAC(I33,TODAY()))&lt;=45),INT(YEARFRAC(I33,TODAY())),"")</f>
        <v/>
      </c>
      <c r="AH33" s="93"/>
    </row>
    <row r="34" spans="1:34" ht="171.6" x14ac:dyDescent="0.3">
      <c r="A34" s="35" t="s">
        <v>1221</v>
      </c>
      <c r="B34" s="36" t="s">
        <v>1110</v>
      </c>
      <c r="C34" s="93">
        <v>23</v>
      </c>
      <c r="D34" s="38" t="s">
        <v>23</v>
      </c>
      <c r="E34" s="39" t="s">
        <v>1224</v>
      </c>
      <c r="F34" s="38" t="s">
        <v>699</v>
      </c>
      <c r="G34" s="38"/>
      <c r="H34" s="91" t="str" cm="1">
        <f t="array" ref="H34">IF(
  ISBLANK(F34),
  "",
  IF(
    COUNTIF(Settings!G$1:G$609, F34) = 1,
    INDEX(Settings!H$1:H$609, MATCH(F34, Settings!G$1:G$609, 0)),
    IFERROR(
      INDEX(Settings!H$1:H$609,
        MATCH(1,
          (Settings!G$1:G$609=F34) * (Settings!D$1:D$609=G34),
          0
        )
      ),
      ""
    )
  )
)</f>
        <v>Івано-Франківська</v>
      </c>
      <c r="I34" s="36">
        <v>34075</v>
      </c>
      <c r="J34" s="35" t="s">
        <v>1272</v>
      </c>
      <c r="K34" s="43" t="s">
        <v>1273</v>
      </c>
      <c r="L34" s="40" t="s">
        <v>1274</v>
      </c>
      <c r="M34" s="43" t="s">
        <v>1416</v>
      </c>
      <c r="N34" s="43" t="s">
        <v>1417</v>
      </c>
      <c r="O34" s="38" t="s">
        <v>565</v>
      </c>
      <c r="P34" s="43" t="s">
        <v>1418</v>
      </c>
      <c r="Q34" s="43" t="s">
        <v>1419</v>
      </c>
      <c r="R34" s="43" t="s">
        <v>1420</v>
      </c>
      <c r="S34" s="40" t="s">
        <v>1421</v>
      </c>
      <c r="T34" s="38"/>
      <c r="U34" s="38" t="s">
        <v>22</v>
      </c>
      <c r="V34" s="41">
        <v>100</v>
      </c>
      <c r="W34" s="42"/>
      <c r="X34" s="43">
        <v>45773</v>
      </c>
      <c r="Y34" s="43" t="s">
        <v>1111</v>
      </c>
      <c r="Z34" s="43" t="str">
        <f>IF(E34="","",IF(T34="","ні","так"))</f>
        <v>ні</v>
      </c>
      <c r="AA34" s="43">
        <v>45772</v>
      </c>
      <c r="AB34" s="43" t="s">
        <v>109</v>
      </c>
      <c r="AC34" s="44" t="s">
        <v>1268</v>
      </c>
      <c r="AD34" s="63" t="str">
        <f ca="1">IF(INT(YEARFRAC(I34,TODAY()))&lt;=30,INT(YEARFRAC(I34,TODAY())),"")</f>
        <v/>
      </c>
      <c r="AE34" s="63">
        <f ca="1">IF(AND(INT(YEARFRAC(I34,TODAY()))&gt;=31,INT(YEARFRAC(I34,TODAY()))&lt;=35),INT(YEARFRAC(I34,TODAY())),"")</f>
        <v>32</v>
      </c>
      <c r="AF34" s="63" t="str">
        <f ca="1">IF(AND(INT(YEARFRAC(I34,TODAY()))&gt;=36,INT(YEARFRAC(I34,TODAY()))&lt;=40),INT(YEARFRAC(I34,TODAY())),"")</f>
        <v/>
      </c>
      <c r="AG34" s="64" t="str">
        <f ca="1">IF(AND(INT(YEARFRAC(I34,TODAY()))&gt;=41,INT(YEARFRAC(I34,TODAY()))&lt;=45),INT(YEARFRAC(I34,TODAY())),"")</f>
        <v/>
      </c>
      <c r="AH34" s="93"/>
    </row>
    <row r="35" spans="1:34" ht="156" x14ac:dyDescent="0.3">
      <c r="A35" s="114" t="s">
        <v>1210</v>
      </c>
      <c r="B35" s="115" t="s">
        <v>1110</v>
      </c>
      <c r="C35" s="93">
        <v>24</v>
      </c>
      <c r="D35" s="117" t="s">
        <v>23</v>
      </c>
      <c r="E35" s="118" t="s">
        <v>1582</v>
      </c>
      <c r="F35" s="117" t="s">
        <v>712</v>
      </c>
      <c r="G35" s="117" t="s">
        <v>1055</v>
      </c>
      <c r="H35" s="117" t="str" cm="1">
        <f t="array" ref="H35">IF(
  ISBLANK(F35),
  "",
  IF(
    COUNTIF(Settings!G$1:G$609, F35) = 1,
    INDEX(Settings!H$1:H$609, MATCH(F35, Settings!G$1:G$609, 0)),
    IFERROR(
      INDEX(Settings!H$1:H$609,
        MATCH(1,
          (Settings!G$1:G$609=F35) * (Settings!D$1:D$609=G35),
          0
        )
      ),
      ""
    )
  )
)</f>
        <v>Київ місто</v>
      </c>
      <c r="I35" s="115">
        <v>30768</v>
      </c>
      <c r="J35" s="114" t="s">
        <v>1581</v>
      </c>
      <c r="K35" s="122" t="s">
        <v>1580</v>
      </c>
      <c r="L35" s="119" t="s">
        <v>1584</v>
      </c>
      <c r="M35" s="122" t="s">
        <v>1585</v>
      </c>
      <c r="N35" s="122" t="s">
        <v>1586</v>
      </c>
      <c r="O35" s="117" t="s">
        <v>142</v>
      </c>
      <c r="P35" s="122" t="s">
        <v>1587</v>
      </c>
      <c r="Q35" s="122" t="s">
        <v>1588</v>
      </c>
      <c r="R35" s="122" t="s">
        <v>1589</v>
      </c>
      <c r="S35" s="119" t="s">
        <v>1590</v>
      </c>
      <c r="T35" s="117"/>
      <c r="U35" s="117" t="s">
        <v>22</v>
      </c>
      <c r="V35" s="121">
        <v>100</v>
      </c>
      <c r="W35" s="120"/>
      <c r="X35" s="122">
        <v>45773</v>
      </c>
      <c r="Y35" s="122" t="s">
        <v>1111</v>
      </c>
      <c r="Z35" s="122" t="str">
        <f>IF(E35="","",IF(T35="","ні","так"))</f>
        <v>ні</v>
      </c>
      <c r="AA35" s="122">
        <v>45771</v>
      </c>
      <c r="AB35" s="122" t="s">
        <v>569</v>
      </c>
      <c r="AC35" s="123" t="s">
        <v>1583</v>
      </c>
      <c r="AD35" s="124" t="str">
        <f ca="1">IF(INT(YEARFRAC(I35,TODAY()))&lt;=30,INT(YEARFRAC(I35,TODAY())),"")</f>
        <v/>
      </c>
      <c r="AE35" s="124" t="str">
        <f ca="1">IF(AND(INT(YEARFRAC(I35,TODAY()))&gt;=31,INT(YEARFRAC(I35,TODAY()))&lt;=35),INT(YEARFRAC(I35,TODAY())),"")</f>
        <v/>
      </c>
      <c r="AF35" s="124" t="str">
        <f ca="1">IF(AND(INT(YEARFRAC(I35,TODAY()))&gt;=36,INT(YEARFRAC(I35,TODAY()))&lt;=40),INT(YEARFRAC(I35,TODAY())),"")</f>
        <v/>
      </c>
      <c r="AG35" s="125">
        <f ca="1">IF(AND(INT(YEARFRAC(I35,TODAY()))&gt;=41,INT(YEARFRAC(I35,TODAY()))&lt;=45),INT(YEARFRAC(I35,TODAY())),"")</f>
        <v>41</v>
      </c>
      <c r="AH35" s="116"/>
    </row>
    <row r="36" spans="1:34" ht="109.2" x14ac:dyDescent="0.3">
      <c r="A36" s="35" t="s">
        <v>1149</v>
      </c>
      <c r="B36" s="36" t="s">
        <v>1110</v>
      </c>
      <c r="C36" s="93">
        <v>25</v>
      </c>
      <c r="D36" s="38" t="s">
        <v>23</v>
      </c>
      <c r="E36" s="39" t="s">
        <v>1148</v>
      </c>
      <c r="F36" s="38" t="s">
        <v>632</v>
      </c>
      <c r="G36" s="38"/>
      <c r="H36" s="38" t="str" cm="1">
        <f t="array" ref="H36">IF(
  ISBLANK(F36),
  "",
  IF(
    COUNTIF(Settings!G$1:G$609, F36) = 1,
    INDEX(Settings!H$1:H$609, MATCH(F36, Settings!G$1:G$609, 0)),
    IFERROR(
      INDEX(Settings!H$1:H$609,
        MATCH(1,
          (Settings!G$1:G$609=F36) * (Settings!D$1:D$609=G36),
          0
        )
      ),
      ""
    )
  )
)</f>
        <v>Дніпропетровська</v>
      </c>
      <c r="I36" s="36">
        <v>31901</v>
      </c>
      <c r="J36" s="35" t="s">
        <v>1152</v>
      </c>
      <c r="K36" s="38" t="s">
        <v>1150</v>
      </c>
      <c r="L36" s="127" t="s">
        <v>1151</v>
      </c>
      <c r="M36" s="38" t="s">
        <v>1517</v>
      </c>
      <c r="N36" s="38" t="s">
        <v>1518</v>
      </c>
      <c r="O36" s="38" t="s">
        <v>142</v>
      </c>
      <c r="P36" s="38" t="s">
        <v>1519</v>
      </c>
      <c r="Q36" s="38" t="s">
        <v>1520</v>
      </c>
      <c r="R36" s="38" t="s">
        <v>1521</v>
      </c>
      <c r="S36" s="40" t="s">
        <v>1522</v>
      </c>
      <c r="T36" s="38"/>
      <c r="U36" s="38" t="s">
        <v>22</v>
      </c>
      <c r="V36" s="41">
        <v>100</v>
      </c>
      <c r="W36" s="42"/>
      <c r="X36" s="43">
        <v>45773</v>
      </c>
      <c r="Y36" s="43" t="s">
        <v>1111</v>
      </c>
      <c r="Z36" s="43" t="str">
        <f>IF(E36="","",IF(T36="","ні","так"))</f>
        <v>ні</v>
      </c>
      <c r="AA36" s="43">
        <v>45772</v>
      </c>
      <c r="AB36" s="43" t="s">
        <v>109</v>
      </c>
      <c r="AC36" s="44" t="s">
        <v>1127</v>
      </c>
      <c r="AD36" s="45" t="str">
        <f ca="1">IF(INT(YEARFRAC(I36,TODAY()))&lt;=30,INT(YEARFRAC(I36,TODAY())),"")</f>
        <v/>
      </c>
      <c r="AE36" s="45" t="str">
        <f ca="1">IF(AND(INT(YEARFRAC(I36,TODAY()))&gt;=31,INT(YEARFRAC(I36,TODAY()))&lt;=35),INT(YEARFRAC(I36,TODAY())),"")</f>
        <v/>
      </c>
      <c r="AF36" s="45">
        <f ca="1">IF(AND(INT(YEARFRAC(I36,TODAY()))&gt;=36,INT(YEARFRAC(I36,TODAY()))&lt;=40),INT(YEARFRAC(I36,TODAY())),"")</f>
        <v>37</v>
      </c>
      <c r="AG36" s="46" t="str">
        <f ca="1">IF(AND(INT(YEARFRAC(I36,TODAY()))&gt;=41,INT(YEARFRAC(I36,TODAY()))&lt;=45),INT(YEARFRAC(I36,TODAY())),"")</f>
        <v/>
      </c>
      <c r="AH36" s="37"/>
    </row>
    <row r="37" spans="1:34" ht="156" x14ac:dyDescent="0.3">
      <c r="A37" s="35" t="s">
        <v>1210</v>
      </c>
      <c r="B37" s="36" t="s">
        <v>1110</v>
      </c>
      <c r="C37" s="93">
        <v>26</v>
      </c>
      <c r="D37" s="38" t="s">
        <v>23</v>
      </c>
      <c r="E37" s="39" t="s">
        <v>1244</v>
      </c>
      <c r="F37" s="38" t="s">
        <v>712</v>
      </c>
      <c r="G37" s="38" t="s">
        <v>1055</v>
      </c>
      <c r="H37" s="91" t="str" cm="1">
        <f t="array" ref="H37">IF(
  ISBLANK(F37),
  "",
  IF(
    COUNTIF(Settings!G$1:G$609, F37) = 1,
    INDEX(Settings!H$1:H$609, MATCH(F37, Settings!G$1:G$609, 0)),
    IFERROR(
      INDEX(Settings!H$1:H$609,
        MATCH(1,
          (Settings!G$1:G$609=F37) * (Settings!D$1:D$609=G37),
          0
        )
      ),
      ""
    )
  )
)</f>
        <v>Київ місто</v>
      </c>
      <c r="I37" s="36">
        <v>33866</v>
      </c>
      <c r="J37" s="35" t="s">
        <v>1319</v>
      </c>
      <c r="K37" s="38" t="s">
        <v>1320</v>
      </c>
      <c r="L37" s="40" t="s">
        <v>1321</v>
      </c>
      <c r="M37" s="130" t="s">
        <v>1404</v>
      </c>
      <c r="N37" s="130" t="s">
        <v>1464</v>
      </c>
      <c r="O37" s="130"/>
      <c r="P37" s="130" t="s">
        <v>1465</v>
      </c>
      <c r="Q37" s="130" t="s">
        <v>1466</v>
      </c>
      <c r="R37" s="130" t="s">
        <v>1467</v>
      </c>
      <c r="S37" s="134" t="s">
        <v>1468</v>
      </c>
      <c r="T37" s="38"/>
      <c r="U37" s="130" t="s">
        <v>22</v>
      </c>
      <c r="V37" s="136">
        <v>100</v>
      </c>
      <c r="W37" s="135"/>
      <c r="X37" s="137">
        <v>45773</v>
      </c>
      <c r="Y37" s="137" t="s">
        <v>1111</v>
      </c>
      <c r="Z37" s="137" t="str">
        <f>IF(E37="","",IF(T37="","ні","так"))</f>
        <v>ні</v>
      </c>
      <c r="AA37" s="43">
        <v>45773</v>
      </c>
      <c r="AB37" s="43" t="s">
        <v>569</v>
      </c>
      <c r="AC37" s="44" t="s">
        <v>1176</v>
      </c>
      <c r="AD37" s="63" t="str">
        <f ca="1">IF(INT(YEARFRAC(I37,TODAY()))&lt;=30,INT(YEARFRAC(I37,TODAY())),"")</f>
        <v/>
      </c>
      <c r="AE37" s="63">
        <f ca="1">IF(AND(INT(YEARFRAC(I37,TODAY()))&gt;=31,INT(YEARFRAC(I37,TODAY()))&lt;=35),INT(YEARFRAC(I37,TODAY())),"")</f>
        <v>32</v>
      </c>
      <c r="AF37" s="63" t="str">
        <f ca="1">IF(AND(INT(YEARFRAC(I37,TODAY()))&gt;=36,INT(YEARFRAC(I37,TODAY()))&lt;=40),INT(YEARFRAC(I37,TODAY())),"")</f>
        <v/>
      </c>
      <c r="AG37" s="64" t="str">
        <f ca="1">IF(AND(INT(YEARFRAC(I37,TODAY()))&gt;=41,INT(YEARFRAC(I37,TODAY()))&lt;=45),INT(YEARFRAC(I37,TODAY())),"")</f>
        <v/>
      </c>
      <c r="AH37" s="93"/>
    </row>
    <row r="38" spans="1:34" ht="109.2" x14ac:dyDescent="0.3">
      <c r="A38" s="35" t="s">
        <v>1147</v>
      </c>
      <c r="B38" s="36" t="s">
        <v>1110</v>
      </c>
      <c r="C38" s="93">
        <v>27</v>
      </c>
      <c r="D38" s="38" t="s">
        <v>23</v>
      </c>
      <c r="E38" s="97" t="s">
        <v>1143</v>
      </c>
      <c r="F38" s="38" t="s">
        <v>632</v>
      </c>
      <c r="G38" s="38"/>
      <c r="H38" s="38" t="str" cm="1">
        <f t="array" ref="H38">IF(
  ISBLANK(F38),
  "",
  IF(
    COUNTIF(Settings!G$1:G$609, F38) = 1,
    INDEX(Settings!H$1:H$609, MATCH(F38, Settings!G$1:G$609, 0)),
    IFERROR(
      INDEX(Settings!H$1:H$609,
        MATCH(1,
          (Settings!G$1:G$609=F38) * (Settings!D$1:D$609=G38),
          0
        )
      ),
      ""
    )
  )
)</f>
        <v>Дніпропетровська</v>
      </c>
      <c r="I38" s="36">
        <v>32698</v>
      </c>
      <c r="J38" s="35" t="s">
        <v>1146</v>
      </c>
      <c r="K38" s="47" t="s">
        <v>1144</v>
      </c>
      <c r="L38" s="40" t="s">
        <v>1145</v>
      </c>
      <c r="M38" s="38" t="s">
        <v>1505</v>
      </c>
      <c r="N38" s="38" t="s">
        <v>1506</v>
      </c>
      <c r="O38" s="38" t="s">
        <v>142</v>
      </c>
      <c r="P38" s="38" t="s">
        <v>1507</v>
      </c>
      <c r="Q38" s="38" t="s">
        <v>1508</v>
      </c>
      <c r="R38" s="38" t="s">
        <v>1509</v>
      </c>
      <c r="S38" s="40" t="s">
        <v>1510</v>
      </c>
      <c r="T38" s="38"/>
      <c r="U38" s="38" t="s">
        <v>22</v>
      </c>
      <c r="V38" s="41">
        <v>100</v>
      </c>
      <c r="W38" s="42"/>
      <c r="X38" s="43">
        <v>45773</v>
      </c>
      <c r="Y38" s="43" t="s">
        <v>1111</v>
      </c>
      <c r="Z38" s="43" t="str">
        <f>IF(E38="","",IF(T38="","ні","так"))</f>
        <v>ні</v>
      </c>
      <c r="AA38" s="43">
        <v>45772</v>
      </c>
      <c r="AB38" s="43" t="s">
        <v>109</v>
      </c>
      <c r="AC38" s="44" t="s">
        <v>1154</v>
      </c>
      <c r="AD38" s="45" t="str">
        <f ca="1">IF(INT(YEARFRAC(I38,TODAY()))&lt;=30,INT(YEARFRAC(I38,TODAY())),"")</f>
        <v/>
      </c>
      <c r="AE38" s="45">
        <f ca="1">IF(AND(INT(YEARFRAC(I38,TODAY()))&gt;=31,INT(YEARFRAC(I38,TODAY()))&lt;=35),INT(YEARFRAC(I38,TODAY())),"")</f>
        <v>35</v>
      </c>
      <c r="AF38" s="45" t="str">
        <f ca="1">IF(AND(INT(YEARFRAC(I38,TODAY()))&gt;=36,INT(YEARFRAC(I38,TODAY()))&lt;=40),INT(YEARFRAC(I38,TODAY())),"")</f>
        <v/>
      </c>
      <c r="AG38" s="46" t="str">
        <f ca="1">IF(AND(INT(YEARFRAC(I38,TODAY()))&gt;=41,INT(YEARFRAC(I38,TODAY()))&lt;=45),INT(YEARFRAC(I38,TODAY())),"")</f>
        <v/>
      </c>
      <c r="AH38" s="37"/>
    </row>
    <row r="39" spans="1:34" ht="93.6" x14ac:dyDescent="0.3">
      <c r="A39" s="35" t="s">
        <v>1221</v>
      </c>
      <c r="B39" s="36" t="s">
        <v>1110</v>
      </c>
      <c r="C39" s="93">
        <v>28</v>
      </c>
      <c r="D39" s="38" t="s">
        <v>23</v>
      </c>
      <c r="E39" s="38" t="s">
        <v>1223</v>
      </c>
      <c r="F39" s="38" t="s">
        <v>699</v>
      </c>
      <c r="G39" s="38"/>
      <c r="H39" s="91" t="str" cm="1">
        <f t="array" ref="H39">IF(
  ISBLANK(F39),
  "",
  IF(
    COUNTIF(Settings!G$1:G$609, F39) = 1,
    INDEX(Settings!H$1:H$609, MATCH(F39, Settings!G$1:G$609, 0)),
    IFERROR(
      INDEX(Settings!H$1:H$609,
        MATCH(1,
          (Settings!G$1:G$609=F39) * (Settings!D$1:D$609=G39),
          0
        )
      ),
      ""
    )
  )
)</f>
        <v>Івано-Франківська</v>
      </c>
      <c r="I39" s="36">
        <v>34100</v>
      </c>
      <c r="J39" s="35" t="s">
        <v>1269</v>
      </c>
      <c r="K39" s="40" t="s">
        <v>1270</v>
      </c>
      <c r="L39" s="40" t="s">
        <v>1271</v>
      </c>
      <c r="M39" s="38" t="s">
        <v>1499</v>
      </c>
      <c r="N39" s="38" t="s">
        <v>1500</v>
      </c>
      <c r="O39" s="38" t="s">
        <v>142</v>
      </c>
      <c r="P39" s="38" t="s">
        <v>1501</v>
      </c>
      <c r="Q39" s="38" t="s">
        <v>1502</v>
      </c>
      <c r="R39" s="38" t="s">
        <v>1503</v>
      </c>
      <c r="S39" s="40" t="s">
        <v>1504</v>
      </c>
      <c r="T39" s="38"/>
      <c r="U39" s="38" t="s">
        <v>22</v>
      </c>
      <c r="V39" s="41">
        <v>100</v>
      </c>
      <c r="W39" s="42"/>
      <c r="X39" s="43">
        <v>45773</v>
      </c>
      <c r="Y39" s="43" t="s">
        <v>1111</v>
      </c>
      <c r="Z39" s="43" t="str">
        <f>IF(E39="","",IF(T39="","ні","так"))</f>
        <v>ні</v>
      </c>
      <c r="AA39" s="43">
        <v>45772</v>
      </c>
      <c r="AB39" s="43" t="s">
        <v>109</v>
      </c>
      <c r="AC39" s="44" t="s">
        <v>1127</v>
      </c>
      <c r="AD39" s="63" t="str">
        <f ca="1">IF(INT(YEARFRAC(I39,TODAY()))&lt;=30,INT(YEARFRAC(I39,TODAY())),"")</f>
        <v/>
      </c>
      <c r="AE39" s="63">
        <f ca="1">IF(AND(INT(YEARFRAC(I39,TODAY()))&gt;=31,INT(YEARFRAC(I39,TODAY()))&lt;=35),INT(YEARFRAC(I39,TODAY())),"")</f>
        <v>31</v>
      </c>
      <c r="AF39" s="63" t="str">
        <f ca="1">IF(AND(INT(YEARFRAC(I39,TODAY()))&gt;=36,INT(YEARFRAC(I39,TODAY()))&lt;=40),INT(YEARFRAC(I39,TODAY())),"")</f>
        <v/>
      </c>
      <c r="AG39" s="64" t="str">
        <f ca="1">IF(AND(INT(YEARFRAC(I39,TODAY()))&gt;=41,INT(YEARFRAC(I39,TODAY()))&lt;=45),INT(YEARFRAC(I39,TODAY())),"")</f>
        <v/>
      </c>
      <c r="AH39" s="93"/>
    </row>
    <row r="40" spans="1:34" ht="62.4" x14ac:dyDescent="0.3">
      <c r="A40" s="128" t="s">
        <v>1177</v>
      </c>
      <c r="B40" s="129" t="s">
        <v>1219</v>
      </c>
      <c r="C40" s="93">
        <v>29</v>
      </c>
      <c r="D40" s="130" t="s">
        <v>23</v>
      </c>
      <c r="E40" s="130" t="s">
        <v>1239</v>
      </c>
      <c r="F40" s="130" t="s">
        <v>707</v>
      </c>
      <c r="G40" s="130" t="s">
        <v>1055</v>
      </c>
      <c r="H40" s="91" t="str" cm="1">
        <f t="array" ref="H40">IF(
  ISBLANK(F40),
  "",
  IF(
    COUNTIF(Settings!G$1:G$609, F40) = 1,
    INDEX(Settings!H$1:H$609, MATCH(F40, Settings!G$1:G$609, 0)),
    IFERROR(
      INDEX(Settings!H$1:H$609,
        MATCH(1,
          (Settings!G$1:G$609=F40) * (Settings!D$1:D$609=G40),
          0
        )
      ),
      ""
    )
  )
)</f>
        <v>Київ місто</v>
      </c>
      <c r="I40" s="129">
        <v>30334</v>
      </c>
      <c r="J40" s="128" t="s">
        <v>1303</v>
      </c>
      <c r="K40" s="132" t="s">
        <v>1304</v>
      </c>
      <c r="L40" s="134" t="s">
        <v>1305</v>
      </c>
      <c r="M40" s="130" t="s">
        <v>1552</v>
      </c>
      <c r="N40" s="130" t="s">
        <v>1553</v>
      </c>
      <c r="O40" s="130" t="s">
        <v>142</v>
      </c>
      <c r="P40" s="130" t="s">
        <v>1554</v>
      </c>
      <c r="Q40" s="130" t="s">
        <v>1555</v>
      </c>
      <c r="R40" s="130" t="s">
        <v>1556</v>
      </c>
      <c r="S40" s="134" t="s">
        <v>1557</v>
      </c>
      <c r="T40" s="130" t="s">
        <v>1306</v>
      </c>
      <c r="U40" s="130" t="s">
        <v>22</v>
      </c>
      <c r="V40" s="136">
        <v>100</v>
      </c>
      <c r="W40" s="135"/>
      <c r="X40" s="137">
        <v>45773</v>
      </c>
      <c r="Y40" s="137" t="s">
        <v>1111</v>
      </c>
      <c r="Z40" s="137" t="str">
        <f>IF(E40="","",IF(T40="","ні","так"))</f>
        <v>так</v>
      </c>
      <c r="AA40" s="137">
        <v>45771</v>
      </c>
      <c r="AB40" s="137" t="s">
        <v>569</v>
      </c>
      <c r="AC40" s="138"/>
      <c r="AD40" s="63" t="str">
        <f ca="1">IF(INT(YEARFRAC(I40,TODAY()))&lt;=30,INT(YEARFRAC(I40,TODAY())),"")</f>
        <v/>
      </c>
      <c r="AE40" s="63" t="str">
        <f ca="1">IF(AND(INT(YEARFRAC(I40,TODAY()))&gt;=31,INT(YEARFRAC(I40,TODAY()))&lt;=35),INT(YEARFRAC(I40,TODAY())),"")</f>
        <v/>
      </c>
      <c r="AF40" s="63" t="str">
        <f ca="1">IF(AND(INT(YEARFRAC(I40,TODAY()))&gt;=36,INT(YEARFRAC(I40,TODAY()))&lt;=40),INT(YEARFRAC(I40,TODAY())),"")</f>
        <v/>
      </c>
      <c r="AG40" s="64">
        <f ca="1">IF(AND(INT(YEARFRAC(I40,TODAY()))&gt;=41,INT(YEARFRAC(I40,TODAY()))&lt;=45),INT(YEARFRAC(I40,TODAY())),"")</f>
        <v>42</v>
      </c>
      <c r="AH40" s="93"/>
    </row>
    <row r="41" spans="1:34" ht="62.4" x14ac:dyDescent="0.3">
      <c r="A41" s="35" t="s">
        <v>1212</v>
      </c>
      <c r="B41" s="129" t="s">
        <v>1110</v>
      </c>
      <c r="C41" s="93">
        <v>30</v>
      </c>
      <c r="D41" s="130" t="s">
        <v>23</v>
      </c>
      <c r="E41" s="131" t="s">
        <v>1242</v>
      </c>
      <c r="F41" s="130" t="s">
        <v>709</v>
      </c>
      <c r="G41" s="130" t="s">
        <v>1055</v>
      </c>
      <c r="H41" s="91" t="str" cm="1">
        <f t="array" ref="H41">IF(
  ISBLANK(F41),
  "",
  IF(
    COUNTIF(Settings!G$1:G$609, F41) = 1,
    INDEX(Settings!H$1:H$609, MATCH(F41, Settings!G$1:G$609, 0)),
    IFERROR(
      INDEX(Settings!H$1:H$609,
        MATCH(1,
          (Settings!G$1:G$609=F41) * (Settings!D$1:D$609=G41),
          0
        )
      ),
      ""
    )
  )
)</f>
        <v>Київ місто</v>
      </c>
      <c r="I41" s="129">
        <v>34457</v>
      </c>
      <c r="J41" s="128" t="s">
        <v>1313</v>
      </c>
      <c r="K41" s="132" t="s">
        <v>1314</v>
      </c>
      <c r="L41" s="134" t="s">
        <v>1315</v>
      </c>
      <c r="M41" s="130" t="s">
        <v>1564</v>
      </c>
      <c r="N41" s="130" t="s">
        <v>1565</v>
      </c>
      <c r="O41" s="130" t="s">
        <v>565</v>
      </c>
      <c r="P41" s="130" t="s">
        <v>1566</v>
      </c>
      <c r="Q41" s="130" t="s">
        <v>1549</v>
      </c>
      <c r="R41" s="130" t="s">
        <v>1567</v>
      </c>
      <c r="S41" s="134" t="s">
        <v>1568</v>
      </c>
      <c r="T41" s="130"/>
      <c r="U41" s="130" t="s">
        <v>22</v>
      </c>
      <c r="V41" s="136">
        <v>100</v>
      </c>
      <c r="W41" s="135"/>
      <c r="X41" s="137">
        <v>45773</v>
      </c>
      <c r="Y41" s="137" t="s">
        <v>1111</v>
      </c>
      <c r="Z41" s="137" t="str">
        <f>IF(E41="","",IF(T41="","ні","так"))</f>
        <v>ні</v>
      </c>
      <c r="AA41" s="137">
        <v>45772</v>
      </c>
      <c r="AB41" s="137" t="s">
        <v>109</v>
      </c>
      <c r="AC41" s="138"/>
      <c r="AD41" s="63">
        <f ca="1">IF(INT(YEARFRAC(I41,TODAY()))&lt;=30,INT(YEARFRAC(I41,TODAY())),"")</f>
        <v>30</v>
      </c>
      <c r="AE41" s="63" t="str">
        <f ca="1">IF(AND(INT(YEARFRAC(I41,TODAY()))&gt;=31,INT(YEARFRAC(I41,TODAY()))&lt;=35),INT(YEARFRAC(I41,TODAY())),"")</f>
        <v/>
      </c>
      <c r="AF41" s="63" t="str">
        <f ca="1">IF(AND(INT(YEARFRAC(I41,TODAY()))&gt;=36,INT(YEARFRAC(I41,TODAY()))&lt;=40),INT(YEARFRAC(I41,TODAY())),"")</f>
        <v/>
      </c>
      <c r="AG41" s="64" t="str">
        <f ca="1">IF(AND(INT(YEARFRAC(I41,TODAY()))&gt;=41,INT(YEARFRAC(I41,TODAY()))&lt;=45),INT(YEARFRAC(I41,TODAY())),"")</f>
        <v/>
      </c>
      <c r="AH41" s="93"/>
    </row>
    <row r="42" spans="1:34" ht="140.4" x14ac:dyDescent="0.3">
      <c r="A42" s="48" t="s">
        <v>1211</v>
      </c>
      <c r="B42" s="57" t="s">
        <v>1110</v>
      </c>
      <c r="C42" s="93">
        <v>31</v>
      </c>
      <c r="D42" s="91" t="s">
        <v>23</v>
      </c>
      <c r="E42" s="58" t="s">
        <v>1164</v>
      </c>
      <c r="F42" s="91" t="s">
        <v>710</v>
      </c>
      <c r="H42" s="91" t="str" cm="1">
        <f t="array" ref="H42">IF(
  ISBLANK(F42),
  "",
  IF(
    COUNTIF(Settings!G$1:G$609, F42) = 1,
    INDEX(Settings!H$1:H$609, MATCH(F42, Settings!G$1:G$609, 0)),
    IFERROR(
      INDEX(Settings!H$1:H$609,
        MATCH(1,
          (Settings!G$1:G$609=F42) * (Settings!D$1:D$609=G42),
          0
        )
      ),
      ""
    )
  )
)</f>
        <v>Київ місто</v>
      </c>
      <c r="I42" s="57">
        <v>35667</v>
      </c>
      <c r="J42" s="48" t="s">
        <v>1167</v>
      </c>
      <c r="K42" s="91" t="s">
        <v>1165</v>
      </c>
      <c r="L42" s="59" t="s">
        <v>1166</v>
      </c>
      <c r="M42" s="91" t="s">
        <v>1440</v>
      </c>
      <c r="N42" s="91" t="s">
        <v>1441</v>
      </c>
      <c r="O42" s="91" t="s">
        <v>142</v>
      </c>
      <c r="P42" s="91" t="s">
        <v>1442</v>
      </c>
      <c r="Q42" s="91" t="s">
        <v>1443</v>
      </c>
      <c r="R42" s="91" t="s">
        <v>1444</v>
      </c>
      <c r="S42" s="59" t="s">
        <v>1445</v>
      </c>
      <c r="T42" s="88"/>
      <c r="U42" s="91" t="s">
        <v>22</v>
      </c>
      <c r="V42" s="60">
        <v>100</v>
      </c>
      <c r="W42" s="50"/>
      <c r="X42" s="61">
        <v>45773</v>
      </c>
      <c r="Y42" s="61" t="s">
        <v>1111</v>
      </c>
      <c r="Z42" s="61" t="str">
        <f>IF(E42="","",IF(T42="","ні","так"))</f>
        <v>ні</v>
      </c>
      <c r="AA42" s="61">
        <v>45772</v>
      </c>
      <c r="AB42" s="61" t="s">
        <v>109</v>
      </c>
      <c r="AC42" s="62"/>
      <c r="AD42" s="63">
        <f ca="1">IF(INT(YEARFRAC(I42,TODAY()))&lt;=30,INT(YEARFRAC(I42,TODAY())),"")</f>
        <v>27</v>
      </c>
      <c r="AE42" s="63" t="str">
        <f ca="1">IF(AND(INT(YEARFRAC(I42,TODAY()))&gt;=31,INT(YEARFRAC(I42,TODAY()))&lt;=35),INT(YEARFRAC(I42,TODAY())),"")</f>
        <v/>
      </c>
      <c r="AF42" s="63" t="str">
        <f ca="1">IF(AND(INT(YEARFRAC(I42,TODAY()))&gt;=36,INT(YEARFRAC(I42,TODAY()))&lt;=40),INT(YEARFRAC(I42,TODAY())),"")</f>
        <v/>
      </c>
      <c r="AG42" s="64" t="str">
        <f ca="1">IF(AND(INT(YEARFRAC(I42,TODAY()))&gt;=41,INT(YEARFRAC(I42,TODAY()))&lt;=45),INT(YEARFRAC(I42,TODAY())),"")</f>
        <v/>
      </c>
      <c r="AH42" s="93"/>
    </row>
    <row r="43" spans="1:34" ht="78" x14ac:dyDescent="0.3">
      <c r="A43" s="35" t="s">
        <v>1116</v>
      </c>
      <c r="B43" s="36" t="s">
        <v>1110</v>
      </c>
      <c r="C43" s="93">
        <v>32</v>
      </c>
      <c r="D43" s="38" t="s">
        <v>23</v>
      </c>
      <c r="E43" s="39" t="s">
        <v>1117</v>
      </c>
      <c r="F43" s="38" t="s">
        <v>737</v>
      </c>
      <c r="G43" s="38"/>
      <c r="H43" s="38" t="str" cm="1">
        <f t="array" ref="H43">IF(
  ISBLANK(F43),
  "",
  IF(
    COUNTIF(Settings!G$1:G$609, F43) = 1,
    INDEX(Settings!H$1:H$609, MATCH(F43, Settings!G$1:G$609, 0)),
    IFERROR(
      INDEX(Settings!H$1:H$609,
        MATCH(1,
          (Settings!G$1:G$609=F43) * (Settings!D$1:D$609=G43),
          0
        )
      ),
      ""
    )
  )
)</f>
        <v>Київ обл</v>
      </c>
      <c r="I43" s="36">
        <v>31379</v>
      </c>
      <c r="J43" s="35" t="s">
        <v>1120</v>
      </c>
      <c r="K43" s="43" t="s">
        <v>1118</v>
      </c>
      <c r="L43" s="40" t="s">
        <v>1119</v>
      </c>
      <c r="M43" s="43" t="s">
        <v>1475</v>
      </c>
      <c r="N43" s="43" t="s">
        <v>1476</v>
      </c>
      <c r="O43" s="38" t="s">
        <v>565</v>
      </c>
      <c r="P43" s="43" t="s">
        <v>1477</v>
      </c>
      <c r="Q43" s="43" t="s">
        <v>1478</v>
      </c>
      <c r="R43" s="43" t="s">
        <v>1479</v>
      </c>
      <c r="S43" s="40" t="s">
        <v>1480</v>
      </c>
      <c r="T43" s="38"/>
      <c r="U43" s="38" t="s">
        <v>22</v>
      </c>
      <c r="V43" s="41">
        <v>100</v>
      </c>
      <c r="W43" s="42"/>
      <c r="X43" s="43">
        <v>45773</v>
      </c>
      <c r="Y43" s="43" t="s">
        <v>1111</v>
      </c>
      <c r="Z43" s="43" t="str">
        <f>IF(E43="","",IF(T43="","ні","так"))</f>
        <v>ні</v>
      </c>
      <c r="AA43" s="43">
        <v>45772</v>
      </c>
      <c r="AB43" s="43" t="s">
        <v>109</v>
      </c>
      <c r="AC43" s="44" t="s">
        <v>1109</v>
      </c>
      <c r="AD43" s="45" t="str">
        <f ca="1">IF(INT(YEARFRAC(I43,TODAY()))&lt;=30,INT(YEARFRAC(I43,TODAY())),"")</f>
        <v/>
      </c>
      <c r="AE43" s="45" t="str">
        <f ca="1">IF(AND(INT(YEARFRAC(I43,TODAY()))&gt;=31,INT(YEARFRAC(I43,TODAY()))&lt;=35),INT(YEARFRAC(I43,TODAY())),"")</f>
        <v/>
      </c>
      <c r="AF43" s="45">
        <f ca="1">IF(AND(INT(YEARFRAC(I43,TODAY()))&gt;=36,INT(YEARFRAC(I43,TODAY()))&lt;=40),INT(YEARFRAC(I43,TODAY())),"")</f>
        <v>39</v>
      </c>
      <c r="AG43" s="46" t="str">
        <f ca="1">IF(AND(INT(YEARFRAC(I43,TODAY()))&gt;=41,INT(YEARFRAC(I43,TODAY()))&lt;=45),INT(YEARFRAC(I43,TODAY())),"")</f>
        <v/>
      </c>
      <c r="AH43" s="37"/>
    </row>
    <row r="44" spans="1:34" ht="46.8" x14ac:dyDescent="0.3">
      <c r="A44" s="35" t="s">
        <v>1205</v>
      </c>
      <c r="B44" s="36" t="s">
        <v>1110</v>
      </c>
      <c r="C44" s="93">
        <v>33</v>
      </c>
      <c r="D44" s="38" t="s">
        <v>23</v>
      </c>
      <c r="E44" s="38" t="s">
        <v>1206</v>
      </c>
      <c r="F44" s="38" t="s">
        <v>615</v>
      </c>
      <c r="G44" s="38" t="s">
        <v>1055</v>
      </c>
      <c r="H44" s="38" t="str" cm="1">
        <f t="array" ref="H44">IF(
  ISBLANK(F44),
  "",
  IF(
    COUNTIF(Settings!G$1:G$609, F44) = 1,
    INDEX(Settings!H$1:H$609, MATCH(F44, Settings!G$1:G$609, 0)),
    IFERROR(
      INDEX(Settings!H$1:H$609,
        MATCH(1,
          (Settings!G$1:G$609=F44) * (Settings!D$1:D$609=G44),
          0
        )
      ),
      ""
    )
  )
)</f>
        <v>Київ місто</v>
      </c>
      <c r="I44" s="36">
        <v>33342</v>
      </c>
      <c r="J44" s="35" t="s">
        <v>1209</v>
      </c>
      <c r="K44" s="47" t="s">
        <v>1207</v>
      </c>
      <c r="L44" s="40" t="s">
        <v>1208</v>
      </c>
      <c r="M44" s="38" t="s">
        <v>1574</v>
      </c>
      <c r="N44" s="38" t="s">
        <v>1575</v>
      </c>
      <c r="O44" s="38" t="s">
        <v>142</v>
      </c>
      <c r="P44" s="38" t="s">
        <v>1576</v>
      </c>
      <c r="Q44" s="38" t="s">
        <v>1577</v>
      </c>
      <c r="R44" s="38" t="s">
        <v>1578</v>
      </c>
      <c r="S44" s="40" t="s">
        <v>1579</v>
      </c>
      <c r="T44" s="38"/>
      <c r="U44" s="38" t="s">
        <v>22</v>
      </c>
      <c r="V44" s="41">
        <v>100</v>
      </c>
      <c r="W44" s="42"/>
      <c r="X44" s="43">
        <v>45773</v>
      </c>
      <c r="Y44" s="43" t="s">
        <v>1111</v>
      </c>
      <c r="Z44" s="43" t="str">
        <f>IF(E44="","",IF(T44="","ні","так"))</f>
        <v>ні</v>
      </c>
      <c r="AA44" s="43">
        <v>45772</v>
      </c>
      <c r="AB44" s="43" t="s">
        <v>109</v>
      </c>
      <c r="AC44" s="44" t="s">
        <v>1176</v>
      </c>
      <c r="AD44" s="45" t="str">
        <f ca="1">IF(INT(YEARFRAC(I44,TODAY()))&lt;=30,INT(YEARFRAC(I44,TODAY())),"")</f>
        <v/>
      </c>
      <c r="AE44" s="45">
        <f ca="1">IF(AND(INT(YEARFRAC(I44,TODAY()))&gt;=31,INT(YEARFRAC(I44,TODAY()))&lt;=35),INT(YEARFRAC(I44,TODAY())),"")</f>
        <v>34</v>
      </c>
      <c r="AF44" s="45" t="str">
        <f ca="1">IF(AND(INT(YEARFRAC(I44,TODAY()))&gt;=36,INT(YEARFRAC(I44,TODAY()))&lt;=40),INT(YEARFRAC(I44,TODAY())),"")</f>
        <v/>
      </c>
      <c r="AG44" s="46" t="str">
        <f ca="1">IF(AND(INT(YEARFRAC(I44,TODAY()))&gt;=41,INT(YEARFRAC(I44,TODAY()))&lt;=45),INT(YEARFRAC(I44,TODAY())),"")</f>
        <v/>
      </c>
      <c r="AH44" s="37"/>
    </row>
    <row r="45" spans="1:34" ht="62.4" x14ac:dyDescent="0.3">
      <c r="A45" s="35" t="s">
        <v>1177</v>
      </c>
      <c r="B45" s="36" t="s">
        <v>1110</v>
      </c>
      <c r="C45" s="93">
        <v>34</v>
      </c>
      <c r="D45" s="38" t="s">
        <v>23</v>
      </c>
      <c r="E45" s="38" t="s">
        <v>1168</v>
      </c>
      <c r="F45" s="38" t="s">
        <v>707</v>
      </c>
      <c r="G45" s="38"/>
      <c r="H45" s="38" t="str" cm="1">
        <f t="array" ref="H45">IF(
  ISBLANK(F45),
  "",
  IF(
    COUNTIF(Settings!G$1:G$609, F45) = 1,
    INDEX(Settings!H$1:H$609, MATCH(F45, Settings!G$1:G$609, 0)),
    IFERROR(
      INDEX(Settings!H$1:H$609,
        MATCH(1,
          (Settings!G$1:G$609=F45) * (Settings!D$1:D$609=G45),
          0
        )
      ),
      ""
    )
  )
)</f>
        <v>Київ місто</v>
      </c>
      <c r="I45" s="36">
        <v>36556</v>
      </c>
      <c r="J45" s="35" t="s">
        <v>1171</v>
      </c>
      <c r="K45" s="40" t="s">
        <v>1169</v>
      </c>
      <c r="L45" s="40" t="s">
        <v>1170</v>
      </c>
      <c r="M45" s="38" t="s">
        <v>1365</v>
      </c>
      <c r="N45" s="38" t="s">
        <v>1366</v>
      </c>
      <c r="O45" s="38" t="s">
        <v>142</v>
      </c>
      <c r="P45" s="38" t="s">
        <v>1367</v>
      </c>
      <c r="Q45" s="38" t="s">
        <v>1368</v>
      </c>
      <c r="R45" s="38" t="s">
        <v>1369</v>
      </c>
      <c r="S45" s="40" t="s">
        <v>1370</v>
      </c>
      <c r="T45" s="38"/>
      <c r="U45" s="38" t="s">
        <v>22</v>
      </c>
      <c r="V45" s="41">
        <v>100</v>
      </c>
      <c r="W45" s="42"/>
      <c r="X45" s="43">
        <v>45773</v>
      </c>
      <c r="Y45" s="43" t="s">
        <v>1111</v>
      </c>
      <c r="Z45" s="43" t="str">
        <f>IF(E45="","",IF(T45="","ні","так"))</f>
        <v>ні</v>
      </c>
      <c r="AA45" s="43">
        <v>45772</v>
      </c>
      <c r="AB45" s="43" t="s">
        <v>109</v>
      </c>
      <c r="AC45" s="44" t="s">
        <v>1127</v>
      </c>
      <c r="AD45" s="45">
        <f ca="1">IF(INT(YEARFRAC(I45,TODAY()))&lt;=30,INT(YEARFRAC(I45,TODAY())),"")</f>
        <v>25</v>
      </c>
      <c r="AE45" s="45" t="str">
        <f ca="1">IF(AND(INT(YEARFRAC(I45,TODAY()))&gt;=31,INT(YEARFRAC(I45,TODAY()))&lt;=35),INT(YEARFRAC(I45,TODAY())),"")</f>
        <v/>
      </c>
      <c r="AF45" s="45" t="str">
        <f ca="1">IF(AND(INT(YEARFRAC(I45,TODAY()))&gt;=36,INT(YEARFRAC(I45,TODAY()))&lt;=40),INT(YEARFRAC(I45,TODAY())),"")</f>
        <v/>
      </c>
      <c r="AG45" s="46" t="str">
        <f ca="1">IF(AND(INT(YEARFRAC(I45,TODAY()))&gt;=41,INT(YEARFRAC(I45,TODAY()))&lt;=45),INT(YEARFRAC(I45,TODAY())),"")</f>
        <v/>
      </c>
      <c r="AH45" s="37"/>
    </row>
    <row r="46" spans="1:34" ht="62.4" x14ac:dyDescent="0.3">
      <c r="A46" s="48" t="s">
        <v>1138</v>
      </c>
      <c r="B46" s="57" t="s">
        <v>1110</v>
      </c>
      <c r="C46" s="93">
        <v>35</v>
      </c>
      <c r="D46" s="91" t="s">
        <v>23</v>
      </c>
      <c r="E46" s="65" t="s">
        <v>1139</v>
      </c>
      <c r="F46" s="91" t="s">
        <v>855</v>
      </c>
      <c r="H46" s="91" t="str" cm="1">
        <f t="array" ref="H46">IF(
  ISBLANK(F46),
  "",
  IF(
    COUNTIF(Settings!G$1:G$609, F46) = 1,
    INDEX(Settings!H$1:H$609, MATCH(F46, Settings!G$1:G$609, 0)),
    IFERROR(
      INDEX(Settings!H$1:H$609,
        MATCH(1,
          (Settings!G$1:G$609=F46) * (Settings!D$1:D$609=G46),
          0
        )
      ),
      ""
    )
  )
)</f>
        <v>Тернопільська</v>
      </c>
      <c r="I46" s="57">
        <v>35502</v>
      </c>
      <c r="J46" s="48" t="s">
        <v>1142</v>
      </c>
      <c r="K46" s="91" t="s">
        <v>1140</v>
      </c>
      <c r="L46" s="59" t="s">
        <v>1141</v>
      </c>
      <c r="M46" s="91" t="s">
        <v>1511</v>
      </c>
      <c r="N46" s="91" t="s">
        <v>1512</v>
      </c>
      <c r="O46" s="91" t="s">
        <v>565</v>
      </c>
      <c r="P46" s="91" t="s">
        <v>1513</v>
      </c>
      <c r="Q46" s="91" t="s">
        <v>1514</v>
      </c>
      <c r="R46" s="91" t="s">
        <v>1515</v>
      </c>
      <c r="S46" s="50" t="s">
        <v>1516</v>
      </c>
      <c r="T46" s="91"/>
      <c r="U46" s="91" t="s">
        <v>22</v>
      </c>
      <c r="V46" s="60">
        <v>100</v>
      </c>
      <c r="W46" s="50"/>
      <c r="X46" s="61">
        <v>45773</v>
      </c>
      <c r="Y46" s="61" t="s">
        <v>1111</v>
      </c>
      <c r="Z46" s="61" t="str">
        <f>IF(E46="","",IF(T46="","ні","так"))</f>
        <v>ні</v>
      </c>
      <c r="AA46" s="61">
        <v>45772</v>
      </c>
      <c r="AB46" s="61" t="s">
        <v>109</v>
      </c>
      <c r="AC46" s="62"/>
      <c r="AD46" s="63">
        <f ca="1">IF(INT(YEARFRAC(I46,TODAY()))&lt;=30,INT(YEARFRAC(I46,TODAY())),"")</f>
        <v>28</v>
      </c>
      <c r="AE46" s="63" t="str">
        <f ca="1">IF(AND(INT(YEARFRAC(I46,TODAY()))&gt;=31,INT(YEARFRAC(I46,TODAY()))&lt;=35),INT(YEARFRAC(I46,TODAY())),"")</f>
        <v/>
      </c>
      <c r="AF46" s="63" t="str">
        <f ca="1">IF(AND(INT(YEARFRAC(I46,TODAY()))&gt;=36,INT(YEARFRAC(I46,TODAY()))&lt;=40),INT(YEARFRAC(I46,TODAY())),"")</f>
        <v/>
      </c>
      <c r="AG46" s="64" t="str">
        <f ca="1">IF(AND(INT(YEARFRAC(I46,TODAY()))&gt;=41,INT(YEARFRAC(I46,TODAY()))&lt;=45),INT(YEARFRAC(I46,TODAY())),"")</f>
        <v/>
      </c>
      <c r="AH46" s="93"/>
    </row>
    <row r="47" spans="1:34" ht="124.8" x14ac:dyDescent="0.3">
      <c r="A47" s="35" t="s">
        <v>1149</v>
      </c>
      <c r="B47" s="36" t="s">
        <v>1110</v>
      </c>
      <c r="C47" s="93">
        <v>36</v>
      </c>
      <c r="D47" s="38" t="s">
        <v>23</v>
      </c>
      <c r="E47" s="38" t="s">
        <v>1225</v>
      </c>
      <c r="F47" s="38" t="s">
        <v>632</v>
      </c>
      <c r="G47" s="38"/>
      <c r="H47" s="91" t="str" cm="1">
        <f t="array" ref="H47">IF(
  ISBLANK(F47),
  "",
  IF(
    COUNTIF(Settings!G$1:G$609, F47) = 1,
    INDEX(Settings!H$1:H$609, MATCH(F47, Settings!G$1:G$609, 0)),
    IFERROR(
      INDEX(Settings!H$1:H$609,
        MATCH(1,
          (Settings!G$1:G$609=F47) * (Settings!D$1:D$609=G47),
          0
        )
      ),
      ""
    )
  )
)</f>
        <v>Дніпропетровська</v>
      </c>
      <c r="I47" s="36">
        <v>35044</v>
      </c>
      <c r="J47" s="35" t="s">
        <v>1275</v>
      </c>
      <c r="K47" s="47" t="s">
        <v>1276</v>
      </c>
      <c r="L47" s="40" t="s">
        <v>1277</v>
      </c>
      <c r="M47" s="38" t="s">
        <v>1422</v>
      </c>
      <c r="N47" s="38" t="s">
        <v>1423</v>
      </c>
      <c r="O47" s="38" t="s">
        <v>565</v>
      </c>
      <c r="P47" s="38" t="s">
        <v>1424</v>
      </c>
      <c r="Q47" s="38" t="s">
        <v>1425</v>
      </c>
      <c r="R47" s="38" t="s">
        <v>1426</v>
      </c>
      <c r="S47" s="40" t="s">
        <v>1427</v>
      </c>
      <c r="T47" s="38"/>
      <c r="U47" s="38" t="s">
        <v>22</v>
      </c>
      <c r="V47" s="41">
        <v>100</v>
      </c>
      <c r="W47" s="42"/>
      <c r="X47" s="43">
        <v>45773</v>
      </c>
      <c r="Y47" s="43" t="s">
        <v>1111</v>
      </c>
      <c r="Z47" s="43" t="str">
        <f>IF(E47="","",IF(T47="","ні","так"))</f>
        <v>ні</v>
      </c>
      <c r="AA47" s="43">
        <v>45678</v>
      </c>
      <c r="AB47" s="43" t="s">
        <v>109</v>
      </c>
      <c r="AC47" s="44" t="s">
        <v>1127</v>
      </c>
      <c r="AD47" s="63">
        <f ca="1">IF(INT(YEARFRAC(I47,TODAY()))&lt;=30,INT(YEARFRAC(I47,TODAY())),"")</f>
        <v>29</v>
      </c>
      <c r="AE47" s="63" t="str">
        <f ca="1">IF(AND(INT(YEARFRAC(I47,TODAY()))&gt;=31,INT(YEARFRAC(I47,TODAY()))&lt;=35),INT(YEARFRAC(I47,TODAY())),"")</f>
        <v/>
      </c>
      <c r="AF47" s="63" t="str">
        <f ca="1">IF(AND(INT(YEARFRAC(I47,TODAY()))&gt;=36,INT(YEARFRAC(I47,TODAY()))&lt;=40),INT(YEARFRAC(I47,TODAY())),"")</f>
        <v/>
      </c>
      <c r="AG47" s="64" t="str">
        <f ca="1">IF(AND(INT(YEARFRAC(I47,TODAY()))&gt;=41,INT(YEARFRAC(I47,TODAY()))&lt;=45),INT(YEARFRAC(I47,TODAY())),"")</f>
        <v/>
      </c>
      <c r="AH47" s="93"/>
    </row>
    <row r="48" spans="1:34" ht="78" x14ac:dyDescent="0.3">
      <c r="A48" s="128" t="s">
        <v>1128</v>
      </c>
      <c r="B48" s="129" t="s">
        <v>1110</v>
      </c>
      <c r="C48" s="93">
        <v>37</v>
      </c>
      <c r="D48" s="130" t="s">
        <v>23</v>
      </c>
      <c r="E48" s="130" t="s">
        <v>1217</v>
      </c>
      <c r="F48" s="130" t="s">
        <v>725</v>
      </c>
      <c r="G48" s="130"/>
      <c r="H48" s="91" t="str" cm="1">
        <f t="array" ref="H48">IF(
  ISBLANK(F48),
  "",
  IF(
    COUNTIF(Settings!G$1:G$609, F48) = 1,
    INDEX(Settings!H$1:H$609, MATCH(F48, Settings!G$1:G$609, 0)),
    IFERROR(
      INDEX(Settings!H$1:H$609,
        MATCH(1,
          (Settings!G$1:G$609=F48) * (Settings!D$1:D$609=G48),
          0
        )
      ),
      ""
    )
  )
)</f>
        <v>Київ обл</v>
      </c>
      <c r="I48" s="129">
        <v>34586</v>
      </c>
      <c r="J48" s="128" t="s">
        <v>1254</v>
      </c>
      <c r="K48" s="132" t="s">
        <v>1255</v>
      </c>
      <c r="L48" s="134" t="s">
        <v>1256</v>
      </c>
      <c r="M48" s="130" t="s">
        <v>1487</v>
      </c>
      <c r="N48" s="130" t="s">
        <v>1488</v>
      </c>
      <c r="O48" s="130" t="s">
        <v>565</v>
      </c>
      <c r="P48" s="130" t="s">
        <v>1489</v>
      </c>
      <c r="Q48" s="130" t="s">
        <v>1490</v>
      </c>
      <c r="R48" s="130" t="s">
        <v>1491</v>
      </c>
      <c r="S48" s="134" t="s">
        <v>1492</v>
      </c>
      <c r="T48" s="130"/>
      <c r="U48" s="130" t="s">
        <v>22</v>
      </c>
      <c r="V48" s="136">
        <v>100</v>
      </c>
      <c r="W48" s="135"/>
      <c r="X48" s="137">
        <v>45773</v>
      </c>
      <c r="Y48" s="137" t="s">
        <v>1111</v>
      </c>
      <c r="Z48" s="137" t="str">
        <f>IF(E48="","",IF(T48="","ні","так"))</f>
        <v>ні</v>
      </c>
      <c r="AA48" s="137">
        <v>45772</v>
      </c>
      <c r="AB48" s="137" t="s">
        <v>109</v>
      </c>
      <c r="AC48" s="138"/>
      <c r="AD48" s="63">
        <f ca="1">IF(INT(YEARFRAC(I48,TODAY()))&lt;=30,INT(YEARFRAC(I48,TODAY())),"")</f>
        <v>30</v>
      </c>
      <c r="AE48" s="63" t="str">
        <f ca="1">IF(AND(INT(YEARFRAC(I48,TODAY()))&gt;=31,INT(YEARFRAC(I48,TODAY()))&lt;=35),INT(YEARFRAC(I48,TODAY())),"")</f>
        <v/>
      </c>
      <c r="AF48" s="63" t="str">
        <f ca="1">IF(AND(INT(YEARFRAC(I48,TODAY()))&gt;=36,INT(YEARFRAC(I48,TODAY()))&lt;=40),INT(YEARFRAC(I48,TODAY())),"")</f>
        <v/>
      </c>
      <c r="AG48" s="64" t="str">
        <f ca="1">IF(AND(INT(YEARFRAC(I48,TODAY()))&gt;=41,INT(YEARFRAC(I48,TODAY()))&lt;=45),INT(YEARFRAC(I48,TODAY())),"")</f>
        <v/>
      </c>
      <c r="AH48" s="93"/>
    </row>
    <row r="49" spans="1:34" ht="78" x14ac:dyDescent="0.3">
      <c r="A49" s="48" t="s">
        <v>1191</v>
      </c>
      <c r="B49" s="57" t="s">
        <v>1110</v>
      </c>
      <c r="C49" s="93">
        <v>38</v>
      </c>
      <c r="D49" s="91" t="s">
        <v>23</v>
      </c>
      <c r="E49" s="58" t="s">
        <v>1192</v>
      </c>
      <c r="F49" s="91" t="s">
        <v>708</v>
      </c>
      <c r="H49" s="91" t="str" cm="1">
        <f t="array" ref="H49">IF(
  ISBLANK(F49),
  "",
  IF(
    COUNTIF(Settings!G$1:G$609, F49) = 1,
    INDEX(Settings!H$1:H$609, MATCH(F49, Settings!G$1:G$609, 0)),
    IFERROR(
      INDEX(Settings!H$1:H$609,
        MATCH(1,
          (Settings!G$1:G$609=F49) * (Settings!D$1:D$609=G49),
          0
        )
      ),
      ""
    )
  )
)</f>
        <v>Київ місто</v>
      </c>
      <c r="I49" s="57">
        <v>33170</v>
      </c>
      <c r="J49" s="48" t="s">
        <v>1195</v>
      </c>
      <c r="K49" s="49" t="s">
        <v>1193</v>
      </c>
      <c r="L49" s="59" t="s">
        <v>1194</v>
      </c>
      <c r="M49" s="91" t="s">
        <v>1380</v>
      </c>
      <c r="N49" s="91" t="s">
        <v>1381</v>
      </c>
      <c r="O49" s="91" t="s">
        <v>142</v>
      </c>
      <c r="P49" s="91" t="s">
        <v>1382</v>
      </c>
      <c r="Q49" s="91" t="s">
        <v>1383</v>
      </c>
      <c r="R49" s="91" t="s">
        <v>1384</v>
      </c>
      <c r="S49" s="59" t="s">
        <v>1385</v>
      </c>
      <c r="T49" s="91"/>
      <c r="U49" s="91" t="s">
        <v>22</v>
      </c>
      <c r="V49" s="60">
        <v>100</v>
      </c>
      <c r="W49" s="50"/>
      <c r="X49" s="61">
        <v>45773</v>
      </c>
      <c r="Y49" s="61" t="s">
        <v>1111</v>
      </c>
      <c r="Z49" s="61" t="str">
        <f>IF(E49="","",IF(T49="","ні","так"))</f>
        <v>ні</v>
      </c>
      <c r="AA49" s="61">
        <v>45772</v>
      </c>
      <c r="AB49" s="61" t="s">
        <v>109</v>
      </c>
      <c r="AC49" s="62"/>
      <c r="AD49" s="63" t="str">
        <f ca="1">IF(INT(YEARFRAC(I49,TODAY()))&lt;=30,INT(YEARFRAC(I49,TODAY())),"")</f>
        <v/>
      </c>
      <c r="AE49" s="63">
        <f ca="1">IF(AND(INT(YEARFRAC(I49,TODAY()))&gt;=31,INT(YEARFRAC(I49,TODAY()))&lt;=35),INT(YEARFRAC(I49,TODAY())),"")</f>
        <v>34</v>
      </c>
      <c r="AF49" s="63" t="str">
        <f ca="1">IF(AND(INT(YEARFRAC(I49,TODAY()))&gt;=36,INT(YEARFRAC(I49,TODAY()))&lt;=40),INT(YEARFRAC(I49,TODAY())),"")</f>
        <v/>
      </c>
      <c r="AG49" s="64" t="str">
        <f ca="1">IF(AND(INT(YEARFRAC(I49,TODAY()))&gt;=41,INT(YEARFRAC(I49,TODAY()))&lt;=45),INT(YEARFRAC(I49,TODAY())),"")</f>
        <v/>
      </c>
      <c r="AH49" s="93"/>
    </row>
    <row r="50" spans="1:34" ht="171.6" x14ac:dyDescent="0.3">
      <c r="A50" s="128" t="s">
        <v>1228</v>
      </c>
      <c r="B50" s="129" t="s">
        <v>1110</v>
      </c>
      <c r="C50" s="93">
        <v>39</v>
      </c>
      <c r="D50" s="130" t="s">
        <v>23</v>
      </c>
      <c r="E50" s="130" t="s">
        <v>1229</v>
      </c>
      <c r="F50" s="130" t="s">
        <v>606</v>
      </c>
      <c r="G50" s="130"/>
      <c r="H50" s="91" t="str" cm="1">
        <f t="array" ref="H50">IF(
  ISBLANK(F50),
  "",
  IF(
    COUNTIF(Settings!G$1:G$609, F50) = 1,
    INDEX(Settings!H$1:H$609, MATCH(F50, Settings!G$1:G$609, 0)),
    IFERROR(
      INDEX(Settings!H$1:H$609,
        MATCH(1,
          (Settings!G$1:G$609=F50) * (Settings!D$1:D$609=G50),
          0
        )
      ),
      ""
    )
  )
)</f>
        <v>Дніпропетровська</v>
      </c>
      <c r="I50" s="129">
        <v>30580</v>
      </c>
      <c r="J50" s="128" t="s">
        <v>1281</v>
      </c>
      <c r="K50" s="134" t="s">
        <v>1282</v>
      </c>
      <c r="L50" s="134" t="s">
        <v>1283</v>
      </c>
      <c r="M50" s="130" t="s">
        <v>1428</v>
      </c>
      <c r="N50" s="130" t="s">
        <v>1429</v>
      </c>
      <c r="O50" s="130" t="s">
        <v>142</v>
      </c>
      <c r="P50" s="130" t="s">
        <v>1430</v>
      </c>
      <c r="Q50" s="130" t="s">
        <v>1431</v>
      </c>
      <c r="R50" s="130" t="s">
        <v>1432</v>
      </c>
      <c r="S50" s="134" t="s">
        <v>1433</v>
      </c>
      <c r="T50" s="130"/>
      <c r="U50" s="130" t="s">
        <v>22</v>
      </c>
      <c r="V50" s="136">
        <v>100</v>
      </c>
      <c r="W50" s="135"/>
      <c r="X50" s="137">
        <v>45773</v>
      </c>
      <c r="Y50" s="137" t="s">
        <v>1111</v>
      </c>
      <c r="Z50" s="137" t="str">
        <f>IF(E50="","",IF(T50="","ні","так"))</f>
        <v>ні</v>
      </c>
      <c r="AA50" s="137">
        <v>45772</v>
      </c>
      <c r="AB50" s="137" t="s">
        <v>109</v>
      </c>
      <c r="AC50" s="138"/>
      <c r="AD50" s="63" t="str">
        <f ca="1">IF(INT(YEARFRAC(I50,TODAY()))&lt;=30,INT(YEARFRAC(I50,TODAY())),"")</f>
        <v/>
      </c>
      <c r="AE50" s="63" t="str">
        <f ca="1">IF(AND(INT(YEARFRAC(I50,TODAY()))&gt;=31,INT(YEARFRAC(I50,TODAY()))&lt;=35),INT(YEARFRAC(I50,TODAY())),"")</f>
        <v/>
      </c>
      <c r="AF50" s="63" t="str">
        <f ca="1">IF(AND(INT(YEARFRAC(I50,TODAY()))&gt;=36,INT(YEARFRAC(I50,TODAY()))&lt;=40),INT(YEARFRAC(I50,TODAY())),"")</f>
        <v/>
      </c>
      <c r="AG50" s="64">
        <f ca="1">IF(AND(INT(YEARFRAC(I50,TODAY()))&gt;=41,INT(YEARFRAC(I50,TODAY()))&lt;=45),INT(YEARFRAC(I50,TODAY())),"")</f>
        <v>41</v>
      </c>
      <c r="AH50" s="93"/>
    </row>
    <row r="51" spans="1:34" ht="78" x14ac:dyDescent="0.3">
      <c r="A51" s="35" t="s">
        <v>1200</v>
      </c>
      <c r="B51" s="36" t="s">
        <v>1110</v>
      </c>
      <c r="C51" s="93">
        <v>40</v>
      </c>
      <c r="D51" s="38" t="s">
        <v>23</v>
      </c>
      <c r="E51" s="39" t="s">
        <v>1591</v>
      </c>
      <c r="F51" s="38" t="s">
        <v>625</v>
      </c>
      <c r="G51" s="38" t="s">
        <v>1055</v>
      </c>
      <c r="H51" s="38" t="str" cm="1">
        <f t="array" ref="H51">IF(
  ISBLANK(F51),
  "",
  IF(
    COUNTIF(Settings!G$1:G$609, F51) = 1,
    INDEX(Settings!H$1:H$609, MATCH(F51, Settings!G$1:G$609, 0)),
    IFERROR(
      INDEX(Settings!H$1:H$609,
        MATCH(1,
          (Settings!G$1:G$609=F51) * (Settings!D$1:D$609=G51),
          0
        )
      ),
      ""
    )
  )
)</f>
        <v>Київ місто</v>
      </c>
      <c r="I51" s="36">
        <v>35961</v>
      </c>
      <c r="J51" s="35" t="s">
        <v>1181</v>
      </c>
      <c r="K51" s="43" t="s">
        <v>1179</v>
      </c>
      <c r="L51" s="40" t="s">
        <v>1180</v>
      </c>
      <c r="M51" s="43" t="s">
        <v>1446</v>
      </c>
      <c r="N51" s="43" t="s">
        <v>1447</v>
      </c>
      <c r="O51" s="38" t="s">
        <v>564</v>
      </c>
      <c r="P51" s="43" t="s">
        <v>1448</v>
      </c>
      <c r="Q51" s="43" t="s">
        <v>1449</v>
      </c>
      <c r="R51" s="43" t="s">
        <v>1450</v>
      </c>
      <c r="S51" s="40" t="s">
        <v>1451</v>
      </c>
      <c r="T51" s="38"/>
      <c r="U51" s="38" t="s">
        <v>22</v>
      </c>
      <c r="V51" s="41">
        <v>100</v>
      </c>
      <c r="W51" s="42"/>
      <c r="X51" s="43">
        <v>45773</v>
      </c>
      <c r="Y51" s="43" t="s">
        <v>1111</v>
      </c>
      <c r="Z51" s="43" t="str">
        <f>IF(E51="","",IF(T51="","ні","так"))</f>
        <v>ні</v>
      </c>
      <c r="AA51" s="43">
        <v>45772</v>
      </c>
      <c r="AB51" s="43" t="s">
        <v>109</v>
      </c>
      <c r="AC51" s="44" t="s">
        <v>1176</v>
      </c>
      <c r="AD51" s="45">
        <f ca="1">IF(INT(YEARFRAC(I51,TODAY()))&lt;=30,INT(YEARFRAC(I51,TODAY())),"")</f>
        <v>26</v>
      </c>
      <c r="AE51" s="45" t="str">
        <f ca="1">IF(AND(INT(YEARFRAC(I51,TODAY()))&gt;=31,INT(YEARFRAC(I51,TODAY()))&lt;=35),INT(YEARFRAC(I51,TODAY())),"")</f>
        <v/>
      </c>
      <c r="AF51" s="45" t="str">
        <f ca="1">IF(AND(INT(YEARFRAC(I51,TODAY()))&gt;=36,INT(YEARFRAC(I51,TODAY()))&lt;=40),INT(YEARFRAC(I51,TODAY())),"")</f>
        <v/>
      </c>
      <c r="AG51" s="46" t="str">
        <f ca="1">IF(AND(INT(YEARFRAC(I51,TODAY()))&gt;=41,INT(YEARFRAC(I51,TODAY()))&lt;=45),INT(YEARFRAC(I51,TODAY())),"")</f>
        <v/>
      </c>
      <c r="AH51" s="37"/>
    </row>
    <row r="52" spans="1:34" ht="78" x14ac:dyDescent="0.3">
      <c r="A52" s="128" t="s">
        <v>1177</v>
      </c>
      <c r="B52" s="129" t="s">
        <v>1219</v>
      </c>
      <c r="C52" s="93">
        <v>41</v>
      </c>
      <c r="D52" s="130" t="s">
        <v>23</v>
      </c>
      <c r="E52" s="132" t="s">
        <v>1235</v>
      </c>
      <c r="F52" s="130" t="s">
        <v>707</v>
      </c>
      <c r="G52" s="130" t="s">
        <v>1055</v>
      </c>
      <c r="H52" s="91" t="str" cm="1">
        <f t="array" ref="H52">IF(
  ISBLANK(F52),
  "",
  IF(
    COUNTIF(Settings!G$1:G$609, F52) = 1,
    INDEX(Settings!H$1:H$609, MATCH(F52, Settings!G$1:G$609, 0)),
    IFERROR(
      INDEX(Settings!H$1:H$609,
        MATCH(1,
          (Settings!G$1:G$609=F52) * (Settings!D$1:D$609=G52),
          0
        )
      ),
      ""
    )
  )
)</f>
        <v>Київ місто</v>
      </c>
      <c r="I52" s="129">
        <v>30581</v>
      </c>
      <c r="J52" s="128" t="s">
        <v>1294</v>
      </c>
      <c r="K52" s="130" t="s">
        <v>1295</v>
      </c>
      <c r="L52" s="134" t="s">
        <v>1296</v>
      </c>
      <c r="M52" s="130" t="s">
        <v>1358</v>
      </c>
      <c r="N52" s="130" t="s">
        <v>1359</v>
      </c>
      <c r="O52" s="130" t="s">
        <v>565</v>
      </c>
      <c r="P52" s="130" t="s">
        <v>1360</v>
      </c>
      <c r="Q52" s="130" t="s">
        <v>1361</v>
      </c>
      <c r="R52" s="130" t="s">
        <v>1362</v>
      </c>
      <c r="S52" s="135" t="s">
        <v>1363</v>
      </c>
      <c r="T52" s="130"/>
      <c r="U52" s="130" t="s">
        <v>22</v>
      </c>
      <c r="V52" s="136">
        <v>100</v>
      </c>
      <c r="W52" s="135"/>
      <c r="X52" s="137">
        <v>45773</v>
      </c>
      <c r="Y52" s="137" t="s">
        <v>1111</v>
      </c>
      <c r="Z52" s="137" t="str">
        <f>IF(E52="","",IF(T52="","ні","так"))</f>
        <v>ні</v>
      </c>
      <c r="AA52" s="137">
        <v>45771</v>
      </c>
      <c r="AB52" s="137" t="s">
        <v>569</v>
      </c>
      <c r="AC52" s="138"/>
      <c r="AD52" s="63" t="str">
        <f ca="1">IF(INT(YEARFRAC(I52,TODAY()))&lt;=30,INT(YEARFRAC(I52,TODAY())),"")</f>
        <v/>
      </c>
      <c r="AE52" s="63" t="str">
        <f ca="1">IF(AND(INT(YEARFRAC(I52,TODAY()))&gt;=31,INT(YEARFRAC(I52,TODAY()))&lt;=35),INT(YEARFRAC(I52,TODAY())),"")</f>
        <v/>
      </c>
      <c r="AF52" s="63" t="str">
        <f ca="1">IF(AND(INT(YEARFRAC(I52,TODAY()))&gt;=36,INT(YEARFRAC(I52,TODAY()))&lt;=40),INT(YEARFRAC(I52,TODAY())),"")</f>
        <v/>
      </c>
      <c r="AG52" s="64">
        <f ca="1">IF(AND(INT(YEARFRAC(I52,TODAY()))&gt;=41,INT(YEARFRAC(I52,TODAY()))&lt;=45),INT(YEARFRAC(I52,TODAY())),"")</f>
        <v>41</v>
      </c>
      <c r="AH52" s="93"/>
    </row>
    <row r="53" spans="1:34" ht="124.8" x14ac:dyDescent="0.3">
      <c r="A53" s="35" t="s">
        <v>1121</v>
      </c>
      <c r="B53" s="36" t="s">
        <v>1110</v>
      </c>
      <c r="C53" s="93">
        <v>42</v>
      </c>
      <c r="D53" s="38" t="s">
        <v>23</v>
      </c>
      <c r="E53" s="39" t="s">
        <v>1213</v>
      </c>
      <c r="F53" s="38" t="s">
        <v>136</v>
      </c>
      <c r="H53" s="91" t="str" cm="1">
        <f t="array" ref="H53">IF(
  ISBLANK(F53),
  "",
  IF(
    COUNTIF(Settings!G$1:G$609, F53) = 1,
    INDEX(Settings!H$1:H$609, MATCH(F53, Settings!G$1:G$609, 0)),
    IFERROR(
      INDEX(Settings!H$1:H$609,
        MATCH(1,
          (Settings!G$1:G$609=F53) * (Settings!D$1:D$609=G53),
          0
        )
      ),
      ""
    )
  )
)</f>
        <v>Житомирська</v>
      </c>
      <c r="I53" s="36">
        <v>30486</v>
      </c>
      <c r="J53" s="35" t="s">
        <v>1245</v>
      </c>
      <c r="K53" s="38" t="s">
        <v>1246</v>
      </c>
      <c r="L53" s="40" t="s">
        <v>1247</v>
      </c>
      <c r="M53" s="38" t="s">
        <v>1392</v>
      </c>
      <c r="N53" s="38" t="s">
        <v>1393</v>
      </c>
      <c r="O53" s="38" t="s">
        <v>564</v>
      </c>
      <c r="P53" s="38" t="s">
        <v>1394</v>
      </c>
      <c r="Q53" s="38" t="s">
        <v>1395</v>
      </c>
      <c r="R53" s="38" t="s">
        <v>1396</v>
      </c>
      <c r="S53" s="40" t="s">
        <v>1397</v>
      </c>
      <c r="T53" s="133"/>
      <c r="U53" s="38" t="s">
        <v>22</v>
      </c>
      <c r="V53" s="41">
        <v>100</v>
      </c>
      <c r="W53" s="42"/>
      <c r="X53" s="43">
        <v>45773</v>
      </c>
      <c r="Y53" s="43" t="s">
        <v>1111</v>
      </c>
      <c r="Z53" s="43" t="str">
        <f>IF(E53="","",IF(T53="","ні","так"))</f>
        <v>ні</v>
      </c>
      <c r="AA53" s="43">
        <v>45772</v>
      </c>
      <c r="AB53" s="43" t="s">
        <v>569</v>
      </c>
      <c r="AC53" s="44" t="s">
        <v>1154</v>
      </c>
      <c r="AD53" s="63" t="str">
        <f ca="1">IF(INT(YEARFRAC(I53,TODAY()))&lt;=30,INT(YEARFRAC(I53,TODAY())),"")</f>
        <v/>
      </c>
      <c r="AE53" s="63" t="str">
        <f ca="1">IF(AND(INT(YEARFRAC(I53,TODAY()))&gt;=31,INT(YEARFRAC(I53,TODAY()))&lt;=35),INT(YEARFRAC(I53,TODAY())),"")</f>
        <v/>
      </c>
      <c r="AF53" s="63" t="str">
        <f ca="1">IF(AND(INT(YEARFRAC(I53,TODAY()))&gt;=36,INT(YEARFRAC(I53,TODAY()))&lt;=40),INT(YEARFRAC(I53,TODAY())),"")</f>
        <v/>
      </c>
      <c r="AG53" s="64">
        <f ca="1">IF(AND(INT(YEARFRAC(I53,TODAY()))&gt;=41,INT(YEARFRAC(I53,TODAY()))&lt;=45),INT(YEARFRAC(I53,TODAY())),"")</f>
        <v>41</v>
      </c>
      <c r="AH53" s="93"/>
    </row>
    <row r="54" spans="1:34" ht="78" x14ac:dyDescent="0.3">
      <c r="A54" s="48" t="s">
        <v>1211</v>
      </c>
      <c r="B54" s="57" t="s">
        <v>1110</v>
      </c>
      <c r="C54" s="93">
        <v>43</v>
      </c>
      <c r="D54" s="91" t="s">
        <v>1063</v>
      </c>
      <c r="E54" s="65" t="s">
        <v>1182</v>
      </c>
      <c r="F54" s="91" t="s">
        <v>710</v>
      </c>
      <c r="H54" s="91" t="str" cm="1">
        <f t="array" ref="H54">IF(
  ISBLANK(F54),
  "",
  IF(
    COUNTIF(Settings!G$1:G$609, F54) = 1,
    INDEX(Settings!H$1:H$609, MATCH(F54, Settings!G$1:G$609, 0)),
    IFERROR(
      INDEX(Settings!H$1:H$609,
        MATCH(1,
          (Settings!G$1:G$609=F54) * (Settings!D$1:D$609=G54),
          0
        )
      ),
      ""
    )
  )
)</f>
        <v>Київ місто</v>
      </c>
      <c r="I54" s="57">
        <v>30817</v>
      </c>
      <c r="J54" s="48" t="s">
        <v>1185</v>
      </c>
      <c r="K54" s="49" t="s">
        <v>1183</v>
      </c>
      <c r="L54" s="59" t="s">
        <v>1184</v>
      </c>
      <c r="M54" s="91" t="s">
        <v>1558</v>
      </c>
      <c r="N54" s="91" t="s">
        <v>1559</v>
      </c>
      <c r="O54" s="91" t="s">
        <v>565</v>
      </c>
      <c r="P54" s="91" t="s">
        <v>1560</v>
      </c>
      <c r="Q54" s="91" t="s">
        <v>1561</v>
      </c>
      <c r="R54" s="91" t="s">
        <v>1562</v>
      </c>
      <c r="S54" s="59" t="s">
        <v>1563</v>
      </c>
      <c r="T54" s="91" t="s">
        <v>1186</v>
      </c>
      <c r="U54" s="91" t="s">
        <v>22</v>
      </c>
      <c r="V54" s="60">
        <v>100</v>
      </c>
      <c r="W54" s="50"/>
      <c r="X54" s="61">
        <v>45773</v>
      </c>
      <c r="Y54" s="61" t="s">
        <v>1111</v>
      </c>
      <c r="Z54" s="61" t="str">
        <f>IF(E54="","",IF(T54="","ні","так"))</f>
        <v>так</v>
      </c>
      <c r="AA54" s="61">
        <v>45772</v>
      </c>
      <c r="AB54" s="61" t="s">
        <v>569</v>
      </c>
      <c r="AC54" s="62"/>
      <c r="AD54" s="63" t="str">
        <f ca="1">IF(INT(YEARFRAC(I54,TODAY()))&lt;=30,INT(YEARFRAC(I54,TODAY())),"")</f>
        <v/>
      </c>
      <c r="AE54" s="63" t="str">
        <f ca="1">IF(AND(INT(YEARFRAC(I54,TODAY()))&gt;=31,INT(YEARFRAC(I54,TODAY()))&lt;=35),INT(YEARFRAC(I54,TODAY())),"")</f>
        <v/>
      </c>
      <c r="AF54" s="63">
        <f ca="1">IF(AND(INT(YEARFRAC(I54,TODAY()))&gt;=36,INT(YEARFRAC(I54,TODAY()))&lt;=40),INT(YEARFRAC(I54,TODAY())),"")</f>
        <v>40</v>
      </c>
      <c r="AG54" s="64" t="str">
        <f ca="1">IF(AND(INT(YEARFRAC(I54,TODAY()))&gt;=41,INT(YEARFRAC(I54,TODAY()))&lt;=45),INT(YEARFRAC(I54,TODAY())),"")</f>
        <v/>
      </c>
      <c r="AH54" s="93"/>
    </row>
    <row r="55" spans="1:34" ht="93.6" x14ac:dyDescent="0.3">
      <c r="A55" s="128" t="s">
        <v>1226</v>
      </c>
      <c r="B55" s="129" t="s">
        <v>1110</v>
      </c>
      <c r="C55" s="93">
        <v>44</v>
      </c>
      <c r="D55" s="130" t="s">
        <v>23</v>
      </c>
      <c r="E55" s="131" t="s">
        <v>1227</v>
      </c>
      <c r="F55" s="130" t="s">
        <v>606</v>
      </c>
      <c r="H55" s="91" t="str" cm="1">
        <f t="array" ref="H55">IF(
  ISBLANK(F55),
  "",
  IF(
    COUNTIF(Settings!G$1:G$609, F55) = 1,
    INDEX(Settings!H$1:H$609, MATCH(F55, Settings!G$1:G$609, 0)),
    IFERROR(
      INDEX(Settings!H$1:H$609,
        MATCH(1,
          (Settings!G$1:G$609=F55) * (Settings!D$1:D$609=G55),
          0
        )
      ),
      ""
    )
  )
)</f>
        <v>Дніпропетровська</v>
      </c>
      <c r="I55" s="129">
        <v>33297</v>
      </c>
      <c r="J55" s="128" t="s">
        <v>1278</v>
      </c>
      <c r="K55" s="132" t="s">
        <v>1279</v>
      </c>
      <c r="L55" s="134" t="s">
        <v>1280</v>
      </c>
      <c r="M55" s="130" t="s">
        <v>1340</v>
      </c>
      <c r="N55" s="130" t="s">
        <v>1341</v>
      </c>
      <c r="O55" s="130" t="s">
        <v>564</v>
      </c>
      <c r="P55" s="130" t="s">
        <v>1342</v>
      </c>
      <c r="Q55" s="130" t="s">
        <v>1343</v>
      </c>
      <c r="R55" s="130" t="s">
        <v>1344</v>
      </c>
      <c r="S55" s="134" t="s">
        <v>1345</v>
      </c>
      <c r="T55" s="130"/>
      <c r="U55" s="130" t="s">
        <v>22</v>
      </c>
      <c r="V55" s="136">
        <v>100</v>
      </c>
      <c r="W55" s="135"/>
      <c r="X55" s="137">
        <v>45773</v>
      </c>
      <c r="Y55" s="137" t="s">
        <v>1111</v>
      </c>
      <c r="Z55" s="137" t="str">
        <f>IF(E55="","",IF(T55="","ні","так"))</f>
        <v>ні</v>
      </c>
      <c r="AA55" s="137">
        <v>45772</v>
      </c>
      <c r="AB55" s="137" t="s">
        <v>109</v>
      </c>
      <c r="AC55" s="138"/>
      <c r="AD55" s="63" t="str">
        <f ca="1">IF(INT(YEARFRAC(I55,TODAY()))&lt;=30,INT(YEARFRAC(I55,TODAY())),"")</f>
        <v/>
      </c>
      <c r="AE55" s="63">
        <f ca="1">IF(AND(INT(YEARFRAC(I55,TODAY()))&gt;=31,INT(YEARFRAC(I55,TODAY()))&lt;=35),INT(YEARFRAC(I55,TODAY())),"")</f>
        <v>34</v>
      </c>
      <c r="AF55" s="63" t="str">
        <f ca="1">IF(AND(INT(YEARFRAC(I55,TODAY()))&gt;=36,INT(YEARFRAC(I55,TODAY()))&lt;=40),INT(YEARFRAC(I55,TODAY())),"")</f>
        <v/>
      </c>
      <c r="AG55" s="64" t="str">
        <f ca="1">IF(AND(INT(YEARFRAC(I55,TODAY()))&gt;=41,INT(YEARFRAC(I55,TODAY()))&lt;=45),INT(YEARFRAC(I55,TODAY())),"")</f>
        <v/>
      </c>
      <c r="AH55" s="93"/>
    </row>
    <row r="56" spans="1:34" s="126" customFormat="1" ht="62.4" x14ac:dyDescent="0.3">
      <c r="A56" s="48" t="s">
        <v>1212</v>
      </c>
      <c r="B56" s="57" t="s">
        <v>1110</v>
      </c>
      <c r="C56" s="93">
        <v>45</v>
      </c>
      <c r="D56" s="91" t="s">
        <v>23</v>
      </c>
      <c r="E56" s="58" t="s">
        <v>1187</v>
      </c>
      <c r="F56" s="91" t="s">
        <v>709</v>
      </c>
      <c r="G56" s="91"/>
      <c r="H56" s="91" t="str" cm="1">
        <f t="array" ref="H56">IF(
  ISBLANK(F56),
  "",
  IF(
    COUNTIF(Settings!G$1:G$609, F56) = 1,
    INDEX(Settings!H$1:H$609, MATCH(F56, Settings!G$1:G$609, 0)),
    IFERROR(
      INDEX(Settings!H$1:H$609,
        MATCH(1,
          (Settings!G$1:G$609=F56) * (Settings!D$1:D$609=G56),
          0
        )
      ),
      ""
    )
  )
)</f>
        <v>Київ місто</v>
      </c>
      <c r="I56" s="57">
        <v>32248</v>
      </c>
      <c r="J56" s="48" t="s">
        <v>1190</v>
      </c>
      <c r="K56" s="91" t="s">
        <v>1188</v>
      </c>
      <c r="L56" s="59" t="s">
        <v>1189</v>
      </c>
      <c r="M56" s="91" t="s">
        <v>1374</v>
      </c>
      <c r="N56" s="91" t="s">
        <v>1375</v>
      </c>
      <c r="O56" s="91" t="s">
        <v>564</v>
      </c>
      <c r="P56" s="91" t="s">
        <v>1376</v>
      </c>
      <c r="Q56" s="91" t="s">
        <v>1377</v>
      </c>
      <c r="R56" s="91" t="s">
        <v>1378</v>
      </c>
      <c r="S56" s="59" t="s">
        <v>1379</v>
      </c>
      <c r="T56" s="88"/>
      <c r="U56" s="91" t="s">
        <v>22</v>
      </c>
      <c r="V56" s="60">
        <v>100</v>
      </c>
      <c r="W56" s="50"/>
      <c r="X56" s="61">
        <v>45773</v>
      </c>
      <c r="Y56" s="61" t="s">
        <v>1111</v>
      </c>
      <c r="Z56" s="61" t="str">
        <f>IF(E56="","",IF(T56="","ні","так"))</f>
        <v>ні</v>
      </c>
      <c r="AA56" s="61">
        <v>45772</v>
      </c>
      <c r="AB56" s="61" t="s">
        <v>109</v>
      </c>
      <c r="AC56" s="62"/>
      <c r="AD56" s="63" t="str">
        <f ca="1">IF(INT(YEARFRAC(I56,TODAY()))&lt;=30,INT(YEARFRAC(I56,TODAY())),"")</f>
        <v/>
      </c>
      <c r="AE56" s="63" t="str">
        <f ca="1">IF(AND(INT(YEARFRAC(I56,TODAY()))&gt;=31,INT(YEARFRAC(I56,TODAY()))&lt;=35),INT(YEARFRAC(I56,TODAY())),"")</f>
        <v/>
      </c>
      <c r="AF56" s="63">
        <f ca="1">IF(AND(INT(YEARFRAC(I56,TODAY()))&gt;=36,INT(YEARFRAC(I56,TODAY()))&lt;=40),INT(YEARFRAC(I56,TODAY())),"")</f>
        <v>37</v>
      </c>
      <c r="AG56" s="64" t="str">
        <f ca="1">IF(AND(INT(YEARFRAC(I56,TODAY()))&gt;=41,INT(YEARFRAC(I56,TODAY()))&lt;=45),INT(YEARFRAC(I56,TODAY())),"")</f>
        <v/>
      </c>
      <c r="AH56" s="93"/>
    </row>
    <row r="57" spans="1:34" ht="31.2" x14ac:dyDescent="0.3">
      <c r="B57" s="57" t="s">
        <v>1110</v>
      </c>
      <c r="C57" s="93">
        <v>46</v>
      </c>
      <c r="D57" s="91" t="s">
        <v>23</v>
      </c>
      <c r="E57" s="58"/>
      <c r="H57" s="91" t="str" cm="1">
        <f t="array" ref="H57">IF(
  ISBLANK(F57),
  "",
  IF(
    COUNTIF(Settings!G$1:G$609, F57) = 1,
    INDEX(Settings!H$1:H$609, MATCH(F57, Settings!G$1:G$609, 0)),
    IFERROR(
      INDEX(Settings!H$1:H$609,
        MATCH(1,
          (Settings!G$1:G$609=F57) * (Settings!D$1:D$609=G57),
          0
        )
      ),
      ""
    )
  )
)</f>
        <v/>
      </c>
      <c r="I57" s="57"/>
      <c r="K57" s="91"/>
      <c r="L57" s="59"/>
      <c r="M57" s="91"/>
      <c r="N57" s="91"/>
      <c r="O57" s="91"/>
      <c r="P57" s="91"/>
      <c r="Q57" s="91"/>
      <c r="R57" s="91"/>
      <c r="T57" s="91"/>
      <c r="U57" s="91" t="s">
        <v>22</v>
      </c>
      <c r="V57" s="60">
        <v>100</v>
      </c>
      <c r="W57" s="50"/>
      <c r="X57" s="61">
        <v>45773</v>
      </c>
      <c r="Y57" s="61" t="s">
        <v>1111</v>
      </c>
      <c r="Z57" s="61" t="str">
        <f>IF(E57="","",IF(T57="","ні","так"))</f>
        <v/>
      </c>
      <c r="AA57" s="61">
        <v>45772</v>
      </c>
      <c r="AB57" s="61" t="s">
        <v>109</v>
      </c>
      <c r="AC57" s="62"/>
      <c r="AD57" s="63" t="str">
        <f ca="1">IF(INT(YEARFRAC(I57,TODAY()))&lt;=30,INT(YEARFRAC(I57,TODAY())),"")</f>
        <v/>
      </c>
      <c r="AE57" s="63" t="str">
        <f ca="1">IF(AND(INT(YEARFRAC(I57,TODAY()))&gt;=31,INT(YEARFRAC(I57,TODAY()))&lt;=35),INT(YEARFRAC(I57,TODAY())),"")</f>
        <v/>
      </c>
      <c r="AF57" s="63" t="str">
        <f ca="1">IF(AND(INT(YEARFRAC(I57,TODAY()))&gt;=36,INT(YEARFRAC(I57,TODAY()))&lt;=40),INT(YEARFRAC(I57,TODAY())),"")</f>
        <v/>
      </c>
      <c r="AG57" s="64" t="str">
        <f ca="1">IF(AND(INT(YEARFRAC(I57,TODAY()))&gt;=41,INT(YEARFRAC(I57,TODAY()))&lt;=45),INT(YEARFRAC(I57,TODAY())),"")</f>
        <v/>
      </c>
      <c r="AH57" s="93"/>
    </row>
    <row r="58" spans="1:34" ht="31.2" x14ac:dyDescent="0.3">
      <c r="B58" s="57" t="s">
        <v>1110</v>
      </c>
      <c r="C58" s="93">
        <v>47</v>
      </c>
      <c r="D58" s="91" t="s">
        <v>23</v>
      </c>
      <c r="E58" s="70"/>
      <c r="G58" s="130"/>
      <c r="H58" s="91" t="str" cm="1">
        <f t="array" ref="H58">IF(
  ISBLANK(F58),
  "",
  IF(
    COUNTIF(Settings!G$1:G$609, F58) = 1,
    INDEX(Settings!H$1:H$609, MATCH(F58, Settings!G$1:G$609, 0)),
    IFERROR(
      INDEX(Settings!H$1:H$609,
        MATCH(1,
          (Settings!G$1:G$609=F58) * (Settings!D$1:D$609=G58),
          0
        )
      ),
      ""
    )
  )
)</f>
        <v/>
      </c>
      <c r="I58" s="57"/>
      <c r="L58" s="59"/>
      <c r="M58" s="91"/>
      <c r="N58" s="91"/>
      <c r="O58" s="91"/>
      <c r="P58" s="91"/>
      <c r="Q58" s="91"/>
      <c r="R58" s="91"/>
      <c r="S58" s="59"/>
      <c r="T58" s="91"/>
      <c r="U58" s="91" t="s">
        <v>22</v>
      </c>
      <c r="V58" s="60">
        <v>100</v>
      </c>
      <c r="W58" s="50"/>
      <c r="X58" s="61">
        <v>45773</v>
      </c>
      <c r="Y58" s="61" t="s">
        <v>1111</v>
      </c>
      <c r="Z58" s="61" t="str">
        <f>IF(E58="","",IF(T58="","ні","так"))</f>
        <v/>
      </c>
      <c r="AA58" s="61">
        <v>45772</v>
      </c>
      <c r="AB58" s="61" t="s">
        <v>109</v>
      </c>
      <c r="AC58" s="62"/>
      <c r="AD58" s="63" t="str">
        <f ca="1">IF(INT(YEARFRAC(I58,TODAY()))&lt;=30,INT(YEARFRAC(I58,TODAY())),"")</f>
        <v/>
      </c>
      <c r="AE58" s="63" t="str">
        <f ca="1">IF(AND(INT(YEARFRAC(I58,TODAY()))&gt;=31,INT(YEARFRAC(I58,TODAY()))&lt;=35),INT(YEARFRAC(I58,TODAY())),"")</f>
        <v/>
      </c>
      <c r="AF58" s="63" t="str">
        <f ca="1">IF(AND(INT(YEARFRAC(I58,TODAY()))&gt;=36,INT(YEARFRAC(I58,TODAY()))&lt;=40),INT(YEARFRAC(I58,TODAY())),"")</f>
        <v/>
      </c>
      <c r="AG58" s="64" t="str">
        <f ca="1">IF(AND(INT(YEARFRAC(I58,TODAY()))&gt;=41,INT(YEARFRAC(I58,TODAY()))&lt;=45),INT(YEARFRAC(I58,TODAY())),"")</f>
        <v/>
      </c>
      <c r="AH58" s="93"/>
    </row>
    <row r="59" spans="1:34" ht="31.2" x14ac:dyDescent="0.3">
      <c r="B59" s="57" t="s">
        <v>1110</v>
      </c>
      <c r="C59" s="93">
        <v>48</v>
      </c>
      <c r="D59" s="91" t="s">
        <v>23</v>
      </c>
      <c r="E59" s="58"/>
      <c r="G59" s="130"/>
      <c r="H59" s="91" t="str" cm="1">
        <f t="array" ref="H59">IF(
  ISBLANK(F59),
  "",
  IF(
    COUNTIF(Settings!G$1:G$609, F59) = 1,
    INDEX(Settings!H$1:H$609, MATCH(F59, Settings!G$1:G$609, 0)),
    IFERROR(
      INDEX(Settings!H$1:H$609,
        MATCH(1,
          (Settings!G$1:G$609=F59) * (Settings!D$1:D$609=G59),
          0
        )
      ),
      ""
    )
  )
)</f>
        <v/>
      </c>
      <c r="I59" s="57"/>
      <c r="K59" s="91"/>
      <c r="L59" s="59"/>
      <c r="M59" s="91"/>
      <c r="N59" s="91"/>
      <c r="O59" s="91"/>
      <c r="P59" s="91"/>
      <c r="Q59" s="91"/>
      <c r="R59" s="91"/>
      <c r="T59" s="91"/>
      <c r="U59" s="91" t="s">
        <v>22</v>
      </c>
      <c r="V59" s="60">
        <v>100</v>
      </c>
      <c r="W59" s="50"/>
      <c r="X59" s="61">
        <v>45773</v>
      </c>
      <c r="Y59" s="61" t="s">
        <v>1111</v>
      </c>
      <c r="Z59" s="61" t="str">
        <f>IF(E59="","",IF(T59="","ні","так"))</f>
        <v/>
      </c>
      <c r="AA59" s="61">
        <v>45772</v>
      </c>
      <c r="AB59" s="61" t="s">
        <v>109</v>
      </c>
      <c r="AC59" s="62"/>
      <c r="AD59" s="63" t="str">
        <f ca="1">IF(INT(YEARFRAC(I59,TODAY()))&lt;=30,INT(YEARFRAC(I59,TODAY())),"")</f>
        <v/>
      </c>
      <c r="AE59" s="63" t="str">
        <f ca="1">IF(AND(INT(YEARFRAC(I59,TODAY()))&gt;=31,INT(YEARFRAC(I59,TODAY()))&lt;=35),INT(YEARFRAC(I59,TODAY())),"")</f>
        <v/>
      </c>
      <c r="AF59" s="63" t="str">
        <f ca="1">IF(AND(INT(YEARFRAC(I59,TODAY()))&gt;=36,INT(YEARFRAC(I59,TODAY()))&lt;=40),INT(YEARFRAC(I59,TODAY())),"")</f>
        <v/>
      </c>
      <c r="AG59" s="64" t="str">
        <f ca="1">IF(AND(INT(YEARFRAC(I59,TODAY()))&gt;=41,INT(YEARFRAC(I59,TODAY()))&lt;=45),INT(YEARFRAC(I59,TODAY())),"")</f>
        <v/>
      </c>
      <c r="AH59" s="93"/>
    </row>
    <row r="60" spans="1:34" ht="31.2" x14ac:dyDescent="0.3">
      <c r="B60" s="57" t="s">
        <v>1110</v>
      </c>
      <c r="C60" s="93">
        <v>49</v>
      </c>
      <c r="D60" s="91" t="s">
        <v>23</v>
      </c>
      <c r="G60" s="130"/>
      <c r="H60" s="91" t="str" cm="1">
        <f t="array" ref="H60">IF(
  ISBLANK(F60),
  "",
  IF(
    COUNTIF(Settings!G$1:G$609, F60) = 1,
    INDEX(Settings!H$1:H$609, MATCH(F60, Settings!G$1:G$609, 0)),
    IFERROR(
      INDEX(Settings!H$1:H$609,
        MATCH(1,
          (Settings!G$1:G$609=F60) * (Settings!D$1:D$609=G60),
          0
        )
      ),
      ""
    )
  )
)</f>
        <v/>
      </c>
      <c r="I60" s="57"/>
      <c r="K60" s="66"/>
      <c r="L60" s="66"/>
      <c r="M60" s="91"/>
      <c r="N60" s="91"/>
      <c r="O60" s="91"/>
      <c r="P60" s="91"/>
      <c r="Q60" s="91"/>
      <c r="R60" s="91"/>
      <c r="S60" s="59"/>
      <c r="T60" s="91"/>
      <c r="U60" s="91" t="s">
        <v>22</v>
      </c>
      <c r="V60" s="60">
        <v>100</v>
      </c>
      <c r="W60" s="50"/>
      <c r="X60" s="61">
        <v>45773</v>
      </c>
      <c r="Y60" s="61" t="s">
        <v>1111</v>
      </c>
      <c r="Z60" s="61" t="str">
        <f>IF(E60="","",IF(T60="","ні","так"))</f>
        <v/>
      </c>
      <c r="AA60" s="61">
        <v>45772</v>
      </c>
      <c r="AB60" s="61" t="s">
        <v>109</v>
      </c>
      <c r="AC60" s="62"/>
      <c r="AD60" s="63" t="str">
        <f ca="1">IF(INT(YEARFRAC(I60,TODAY()))&lt;=30,INT(YEARFRAC(I60,TODAY())),"")</f>
        <v/>
      </c>
      <c r="AE60" s="63" t="str">
        <f ca="1">IF(AND(INT(YEARFRAC(I60,TODAY()))&gt;=31,INT(YEARFRAC(I60,TODAY()))&lt;=35),INT(YEARFRAC(I60,TODAY())),"")</f>
        <v/>
      </c>
      <c r="AF60" s="63" t="str">
        <f ca="1">IF(AND(INT(YEARFRAC(I60,TODAY()))&gt;=36,INT(YEARFRAC(I60,TODAY()))&lt;=40),INT(YEARFRAC(I60,TODAY())),"")</f>
        <v/>
      </c>
      <c r="AG60" s="64" t="str">
        <f ca="1">IF(AND(INT(YEARFRAC(I60,TODAY()))&gt;=41,INT(YEARFRAC(I60,TODAY()))&lt;=45),INT(YEARFRAC(I60,TODAY())),"")</f>
        <v/>
      </c>
      <c r="AH60" s="93"/>
    </row>
    <row r="61" spans="1:34" ht="31.2" x14ac:dyDescent="0.3">
      <c r="B61" s="57" t="s">
        <v>1110</v>
      </c>
      <c r="C61" s="93">
        <v>50</v>
      </c>
      <c r="D61" s="91" t="s">
        <v>23</v>
      </c>
      <c r="E61" s="58"/>
      <c r="G61" s="130"/>
      <c r="H61" s="91" t="str" cm="1">
        <f t="array" ref="H61">IF(
  ISBLANK(F61),
  "",
  IF(
    COUNTIF(Settings!G$1:G$609, F61) = 1,
    INDEX(Settings!H$1:H$609, MATCH(F61, Settings!G$1:G$609, 0)),
    IFERROR(
      INDEX(Settings!H$1:H$609,
        MATCH(1,
          (Settings!G$1:G$609=F61) * (Settings!D$1:D$609=G61),
          0
        )
      ),
      ""
    )
  )
)</f>
        <v/>
      </c>
      <c r="I61" s="57"/>
      <c r="K61" s="61"/>
      <c r="L61" s="59"/>
      <c r="M61" s="61"/>
      <c r="N61" s="61"/>
      <c r="O61" s="91"/>
      <c r="P61" s="61"/>
      <c r="Q61" s="61"/>
      <c r="R61" s="61"/>
      <c r="S61" s="59"/>
      <c r="T61" s="91"/>
      <c r="U61" s="91" t="s">
        <v>22</v>
      </c>
      <c r="V61" s="60">
        <v>100</v>
      </c>
      <c r="W61" s="50"/>
      <c r="X61" s="61">
        <v>45773</v>
      </c>
      <c r="Y61" s="61" t="s">
        <v>1111</v>
      </c>
      <c r="Z61" s="61" t="str">
        <f>IF(E61="","",IF(T61="","ні","так"))</f>
        <v/>
      </c>
      <c r="AA61" s="61">
        <v>45772</v>
      </c>
      <c r="AB61" s="61" t="s">
        <v>109</v>
      </c>
      <c r="AC61" s="62"/>
      <c r="AD61" s="63" t="str">
        <f ca="1">IF(INT(YEARFRAC(I61,TODAY()))&lt;=30,INT(YEARFRAC(I61,TODAY())),"")</f>
        <v/>
      </c>
      <c r="AE61" s="63" t="str">
        <f ca="1">IF(AND(INT(YEARFRAC(I61,TODAY()))&gt;=31,INT(YEARFRAC(I61,TODAY()))&lt;=35),INT(YEARFRAC(I61,TODAY())),"")</f>
        <v/>
      </c>
      <c r="AF61" s="63" t="str">
        <f ca="1">IF(AND(INT(YEARFRAC(I61,TODAY()))&gt;=36,INT(YEARFRAC(I61,TODAY()))&lt;=40),INT(YEARFRAC(I61,TODAY())),"")</f>
        <v/>
      </c>
      <c r="AG61" s="64" t="str">
        <f ca="1">IF(AND(INT(YEARFRAC(I61,TODAY()))&gt;=41,INT(YEARFRAC(I61,TODAY()))&lt;=45),INT(YEARFRAC(I61,TODAY())),"")</f>
        <v/>
      </c>
      <c r="AH61" s="93"/>
    </row>
    <row r="62" spans="1:34" ht="31.2" x14ac:dyDescent="0.3">
      <c r="B62" s="57" t="s">
        <v>1110</v>
      </c>
      <c r="C62" s="93">
        <v>51</v>
      </c>
      <c r="D62" s="91" t="s">
        <v>23</v>
      </c>
      <c r="E62" s="58"/>
      <c r="G62" s="130"/>
      <c r="H62" s="91" t="str" cm="1">
        <f t="array" ref="H62">IF(
  ISBLANK(F62),
  "",
  IF(
    COUNTIF(Settings!G$1:G$609, F62) = 1,
    INDEX(Settings!H$1:H$609, MATCH(F62, Settings!G$1:G$609, 0)),
    IFERROR(
      INDEX(Settings!H$1:H$609,
        MATCH(1,
          (Settings!G$1:G$609=F62) * (Settings!D$1:D$609=G62),
          0
        )
      ),
      ""
    )
  )
)</f>
        <v/>
      </c>
      <c r="I62" s="57"/>
      <c r="K62" s="91"/>
      <c r="L62" s="59"/>
      <c r="M62" s="91"/>
      <c r="N62" s="91"/>
      <c r="O62" s="91"/>
      <c r="P62" s="91"/>
      <c r="Q62" s="91"/>
      <c r="R62" s="91"/>
      <c r="S62" s="59"/>
      <c r="T62" s="88"/>
      <c r="U62" s="91" t="s">
        <v>22</v>
      </c>
      <c r="V62" s="60">
        <v>100</v>
      </c>
      <c r="W62" s="50"/>
      <c r="X62" s="61">
        <v>45773</v>
      </c>
      <c r="Y62" s="61" t="s">
        <v>1111</v>
      </c>
      <c r="Z62" s="61" t="str">
        <f>IF(E62="","",IF(T62="","ні","так"))</f>
        <v/>
      </c>
      <c r="AA62" s="61">
        <v>45772</v>
      </c>
      <c r="AB62" s="61" t="s">
        <v>109</v>
      </c>
      <c r="AC62" s="62"/>
      <c r="AD62" s="63" t="str">
        <f ca="1">IF(INT(YEARFRAC(I62,TODAY()))&lt;=30,INT(YEARFRAC(I62,TODAY())),"")</f>
        <v/>
      </c>
      <c r="AE62" s="63" t="str">
        <f ca="1">IF(AND(INT(YEARFRAC(I62,TODAY()))&gt;=31,INT(YEARFRAC(I62,TODAY()))&lt;=35),INT(YEARFRAC(I62,TODAY())),"")</f>
        <v/>
      </c>
      <c r="AF62" s="63" t="str">
        <f ca="1">IF(AND(INT(YEARFRAC(I62,TODAY()))&gt;=36,INT(YEARFRAC(I62,TODAY()))&lt;=40),INT(YEARFRAC(I62,TODAY())),"")</f>
        <v/>
      </c>
      <c r="AG62" s="64" t="str">
        <f ca="1">IF(AND(INT(YEARFRAC(I62,TODAY()))&gt;=41,INT(YEARFRAC(I62,TODAY()))&lt;=45),INT(YEARFRAC(I62,TODAY())),"")</f>
        <v/>
      </c>
      <c r="AH62" s="93"/>
    </row>
    <row r="63" spans="1:34" ht="31.2" x14ac:dyDescent="0.3">
      <c r="B63" s="57" t="s">
        <v>1110</v>
      </c>
      <c r="C63" s="93">
        <v>52</v>
      </c>
      <c r="D63" s="91" t="s">
        <v>23</v>
      </c>
      <c r="E63" s="91"/>
      <c r="G63" s="130"/>
      <c r="H63" s="91" t="str" cm="1">
        <f t="array" ref="H63">IF(
  ISBLANK(F63),
  "",
  IF(
    COUNTIF(Settings!G$1:G$609, F63) = 1,
    INDEX(Settings!H$1:H$609, MATCH(F63, Settings!G$1:G$609, 0)),
    IFERROR(
      INDEX(Settings!H$1:H$609,
        MATCH(1,
          (Settings!G$1:G$609=F63) * (Settings!D$1:D$609=G63),
          0
        )
      ),
      ""
    )
  )
)</f>
        <v/>
      </c>
      <c r="I63" s="57"/>
      <c r="K63" s="59"/>
      <c r="L63" s="59"/>
      <c r="M63" s="91"/>
      <c r="N63" s="91"/>
      <c r="O63" s="91"/>
      <c r="P63" s="91"/>
      <c r="Q63" s="91"/>
      <c r="R63" s="91"/>
      <c r="S63" s="59"/>
      <c r="T63" s="91"/>
      <c r="U63" s="91" t="s">
        <v>22</v>
      </c>
      <c r="V63" s="60">
        <v>100</v>
      </c>
      <c r="W63" s="50"/>
      <c r="X63" s="61">
        <v>45773</v>
      </c>
      <c r="Y63" s="61" t="s">
        <v>1111</v>
      </c>
      <c r="Z63" s="61" t="str">
        <f>IF(E63="","",IF(T63="","ні","так"))</f>
        <v/>
      </c>
      <c r="AA63" s="61">
        <v>45772</v>
      </c>
      <c r="AB63" s="61" t="s">
        <v>109</v>
      </c>
      <c r="AC63" s="62"/>
      <c r="AD63" s="63" t="str">
        <f ca="1">IF(INT(YEARFRAC(I63,TODAY()))&lt;=30,INT(YEARFRAC(I63,TODAY())),"")</f>
        <v/>
      </c>
      <c r="AE63" s="63" t="str">
        <f ca="1">IF(AND(INT(YEARFRAC(I63,TODAY()))&gt;=31,INT(YEARFRAC(I63,TODAY()))&lt;=35),INT(YEARFRAC(I63,TODAY())),"")</f>
        <v/>
      </c>
      <c r="AF63" s="63" t="str">
        <f ca="1">IF(AND(INT(YEARFRAC(I63,TODAY()))&gt;=36,INT(YEARFRAC(I63,TODAY()))&lt;=40),INT(YEARFRAC(I63,TODAY())),"")</f>
        <v/>
      </c>
      <c r="AG63" s="64" t="str">
        <f ca="1">IF(AND(INT(YEARFRAC(I63,TODAY()))&gt;=41,INT(YEARFRAC(I63,TODAY()))&lt;=45),INT(YEARFRAC(I63,TODAY())),"")</f>
        <v/>
      </c>
      <c r="AH63" s="93"/>
    </row>
    <row r="64" spans="1:34" ht="31.2" x14ac:dyDescent="0.3">
      <c r="B64" s="57" t="s">
        <v>1110</v>
      </c>
      <c r="C64" s="93">
        <v>53</v>
      </c>
      <c r="D64" s="91" t="s">
        <v>23</v>
      </c>
      <c r="E64" s="58"/>
      <c r="G64" s="130"/>
      <c r="H64" s="91" t="str" cm="1">
        <f t="array" ref="H64">IF(
  ISBLANK(F64),
  "",
  IF(
    COUNTIF(Settings!G$1:G$609, F64) = 1,
    INDEX(Settings!H$1:H$609, MATCH(F64, Settings!G$1:G$609, 0)),
    IFERROR(
      INDEX(Settings!H$1:H$609,
        MATCH(1,
          (Settings!G$1:G$609=F64) * (Settings!D$1:D$609=G64),
          0
        )
      ),
      ""
    )
  )
)</f>
        <v/>
      </c>
      <c r="I64" s="57"/>
      <c r="K64" s="91"/>
      <c r="L64" s="59"/>
      <c r="M64" s="91"/>
      <c r="N64" s="91"/>
      <c r="O64" s="91"/>
      <c r="P64" s="91"/>
      <c r="Q64" s="91"/>
      <c r="R64" s="91"/>
      <c r="T64" s="91"/>
      <c r="U64" s="91" t="s">
        <v>22</v>
      </c>
      <c r="V64" s="60">
        <v>100</v>
      </c>
      <c r="W64" s="50"/>
      <c r="X64" s="61">
        <v>45773</v>
      </c>
      <c r="Y64" s="61" t="s">
        <v>1111</v>
      </c>
      <c r="Z64" s="61" t="str">
        <f>IF(E64="","",IF(T64="","ні","так"))</f>
        <v/>
      </c>
      <c r="AA64" s="61">
        <v>45772</v>
      </c>
      <c r="AB64" s="61" t="s">
        <v>109</v>
      </c>
      <c r="AC64" s="62"/>
      <c r="AD64" s="63" t="str">
        <f ca="1">IF(INT(YEARFRAC(I64,TODAY()))&lt;=30,INT(YEARFRAC(I64,TODAY())),"")</f>
        <v/>
      </c>
      <c r="AE64" s="63" t="str">
        <f ca="1">IF(AND(INT(YEARFRAC(I64,TODAY()))&gt;=31,INT(YEARFRAC(I64,TODAY()))&lt;=35),INT(YEARFRAC(I64,TODAY())),"")</f>
        <v/>
      </c>
      <c r="AF64" s="63" t="str">
        <f ca="1">IF(AND(INT(YEARFRAC(I64,TODAY()))&gt;=36,INT(YEARFRAC(I64,TODAY()))&lt;=40),INT(YEARFRAC(I64,TODAY())),"")</f>
        <v/>
      </c>
      <c r="AG64" s="64" t="str">
        <f ca="1">IF(AND(INT(YEARFRAC(I64,TODAY()))&gt;=41,INT(YEARFRAC(I64,TODAY()))&lt;=45),INT(YEARFRAC(I64,TODAY())),"")</f>
        <v/>
      </c>
      <c r="AH64" s="93"/>
    </row>
    <row r="65" spans="2:34" ht="31.2" x14ac:dyDescent="0.3">
      <c r="B65" s="57" t="s">
        <v>1110</v>
      </c>
      <c r="C65" s="93">
        <v>54</v>
      </c>
      <c r="D65" s="91" t="s">
        <v>23</v>
      </c>
      <c r="E65" s="58"/>
      <c r="G65" s="130"/>
      <c r="H65" s="91" t="str" cm="1">
        <f t="array" ref="H65">IF(
  ISBLANK(F65),
  "",
  IF(
    COUNTIF(Settings!G$1:G$609, F65) = 1,
    INDEX(Settings!H$1:H$609, MATCH(F65, Settings!G$1:G$609, 0)),
    IFERROR(
      INDEX(Settings!H$1:H$609,
        MATCH(1,
          (Settings!G$1:G$609=F65) * (Settings!D$1:D$609=G65),
          0
        )
      ),
      ""
    )
  )
)</f>
        <v/>
      </c>
      <c r="I65" s="57"/>
      <c r="K65" s="61"/>
      <c r="L65" s="59"/>
      <c r="M65" s="91"/>
      <c r="N65" s="91"/>
      <c r="O65" s="91"/>
      <c r="P65" s="91"/>
      <c r="Q65" s="91"/>
      <c r="R65" s="91"/>
      <c r="S65" s="59"/>
      <c r="T65" s="91"/>
      <c r="U65" s="91" t="s">
        <v>22</v>
      </c>
      <c r="V65" s="60">
        <v>100</v>
      </c>
      <c r="W65" s="50"/>
      <c r="X65" s="61">
        <v>45773</v>
      </c>
      <c r="Y65" s="61" t="s">
        <v>1111</v>
      </c>
      <c r="Z65" s="61" t="str">
        <f>IF(E65="","",IF(T65="","ні","так"))</f>
        <v/>
      </c>
      <c r="AA65" s="61"/>
      <c r="AB65" s="61" t="s">
        <v>109</v>
      </c>
      <c r="AC65" s="62"/>
      <c r="AD65" s="63" t="str">
        <f ca="1">IF(INT(YEARFRAC(I65,TODAY()))&lt;=30,INT(YEARFRAC(I65,TODAY())),"")</f>
        <v/>
      </c>
      <c r="AE65" s="63" t="str">
        <f ca="1">IF(AND(INT(YEARFRAC(I65,TODAY()))&gt;=31,INT(YEARFRAC(I65,TODAY()))&lt;=35),INT(YEARFRAC(I65,TODAY())),"")</f>
        <v/>
      </c>
      <c r="AF65" s="63" t="str">
        <f ca="1">IF(AND(INT(YEARFRAC(I65,TODAY()))&gt;=36,INT(YEARFRAC(I65,TODAY()))&lt;=40),INT(YEARFRAC(I65,TODAY())),"")</f>
        <v/>
      </c>
      <c r="AG65" s="64" t="str">
        <f ca="1">IF(AND(INT(YEARFRAC(I65,TODAY()))&gt;=41,INT(YEARFRAC(I65,TODAY()))&lt;=45),INT(YEARFRAC(I65,TODAY())),"")</f>
        <v/>
      </c>
      <c r="AH65" s="93"/>
    </row>
    <row r="66" spans="2:34" ht="31.2" x14ac:dyDescent="0.3">
      <c r="B66" s="57" t="s">
        <v>1110</v>
      </c>
      <c r="C66" s="93">
        <v>55</v>
      </c>
      <c r="D66" s="91" t="s">
        <v>23</v>
      </c>
      <c r="E66" s="58"/>
      <c r="G66" s="130"/>
      <c r="H66" s="91" t="str" cm="1">
        <f t="array" ref="H66">IF(
  ISBLANK(F66),
  "",
  IF(
    COUNTIF(Settings!G$1:G$609, F66) = 1,
    INDEX(Settings!H$1:H$609, MATCH(F66, Settings!G$1:G$609, 0)),
    IFERROR(
      INDEX(Settings!H$1:H$609,
        MATCH(1,
          (Settings!G$1:G$609=F66) * (Settings!D$1:D$609=G66),
          0
        )
      ),
      ""
    )
  )
)</f>
        <v/>
      </c>
      <c r="I66" s="57"/>
      <c r="L66" s="66"/>
      <c r="M66" s="91"/>
      <c r="N66" s="91"/>
      <c r="O66" s="91"/>
      <c r="P66" s="91"/>
      <c r="Q66" s="91"/>
      <c r="R66" s="91"/>
      <c r="S66" s="91"/>
      <c r="T66" s="91"/>
      <c r="U66" s="91" t="s">
        <v>22</v>
      </c>
      <c r="V66" s="60">
        <v>100</v>
      </c>
      <c r="W66" s="50"/>
      <c r="X66" s="61">
        <v>45773</v>
      </c>
      <c r="Y66" s="61" t="s">
        <v>1111</v>
      </c>
      <c r="Z66" s="61" t="str">
        <f>IF(E66="","",IF(T66="","ні","так"))</f>
        <v/>
      </c>
      <c r="AA66" s="61"/>
      <c r="AB66" s="61" t="s">
        <v>109</v>
      </c>
      <c r="AC66" s="62"/>
      <c r="AD66" s="63" t="str">
        <f ca="1">IF(INT(YEARFRAC(I66,TODAY()))&lt;=30,INT(YEARFRAC(I66,TODAY())),"")</f>
        <v/>
      </c>
      <c r="AE66" s="63" t="str">
        <f ca="1">IF(AND(INT(YEARFRAC(I66,TODAY()))&gt;=31,INT(YEARFRAC(I66,TODAY()))&lt;=35),INT(YEARFRAC(I66,TODAY())),"")</f>
        <v/>
      </c>
      <c r="AF66" s="63" t="str">
        <f ca="1">IF(AND(INT(YEARFRAC(I66,TODAY()))&gt;=36,INT(YEARFRAC(I66,TODAY()))&lt;=40),INT(YEARFRAC(I66,TODAY())),"")</f>
        <v/>
      </c>
      <c r="AG66" s="64" t="str">
        <f ca="1">IF(AND(INT(YEARFRAC(I66,TODAY()))&gt;=41,INT(YEARFRAC(I66,TODAY()))&lt;=45),INT(YEARFRAC(I66,TODAY())),"")</f>
        <v/>
      </c>
      <c r="AH66" s="93"/>
    </row>
    <row r="67" spans="2:34" ht="31.2" x14ac:dyDescent="0.3">
      <c r="B67" s="57" t="s">
        <v>1110</v>
      </c>
      <c r="C67" s="93">
        <v>56</v>
      </c>
      <c r="D67" s="91" t="s">
        <v>23</v>
      </c>
      <c r="G67" s="130"/>
      <c r="H67" s="91" t="str" cm="1">
        <f t="array" ref="H67">IF(
  ISBLANK(F67),
  "",
  IF(
    COUNTIF(Settings!G$1:G$609, F67) = 1,
    INDEX(Settings!H$1:H$609, MATCH(F67, Settings!G$1:G$609, 0)),
    IFERROR(
      INDEX(Settings!H$1:H$609,
        MATCH(1,
          (Settings!G$1:G$609=F67) * (Settings!D$1:D$609=G67),
          0
        )
      ),
      ""
    )
  )
)</f>
        <v/>
      </c>
      <c r="I67" s="57"/>
      <c r="K67" s="61"/>
      <c r="L67" s="59"/>
      <c r="M67" s="91"/>
      <c r="N67" s="91"/>
      <c r="O67" s="91"/>
      <c r="P67" s="91"/>
      <c r="Q67" s="91"/>
      <c r="R67" s="91"/>
      <c r="S67" s="59"/>
      <c r="T67" s="91"/>
      <c r="U67" s="91" t="s">
        <v>22</v>
      </c>
      <c r="V67" s="60">
        <v>100</v>
      </c>
      <c r="W67" s="50"/>
      <c r="X67" s="61">
        <v>45773</v>
      </c>
      <c r="Y67" s="61" t="s">
        <v>1111</v>
      </c>
      <c r="Z67" s="61" t="str">
        <f>IF(E67="","",IF(T67="","ні","так"))</f>
        <v/>
      </c>
      <c r="AA67" s="61"/>
      <c r="AB67" s="61" t="s">
        <v>109</v>
      </c>
      <c r="AC67" s="62"/>
      <c r="AD67" s="63" t="str">
        <f ca="1">IF(INT(YEARFRAC(I67,TODAY()))&lt;=30,INT(YEARFRAC(I67,TODAY())),"")</f>
        <v/>
      </c>
      <c r="AE67" s="63" t="str">
        <f ca="1">IF(AND(INT(YEARFRAC(I67,TODAY()))&gt;=31,INT(YEARFRAC(I67,TODAY()))&lt;=35),INT(YEARFRAC(I67,TODAY())),"")</f>
        <v/>
      </c>
      <c r="AF67" s="63" t="str">
        <f ca="1">IF(AND(INT(YEARFRAC(I67,TODAY()))&gt;=36,INT(YEARFRAC(I67,TODAY()))&lt;=40),INT(YEARFRAC(I67,TODAY())),"")</f>
        <v/>
      </c>
      <c r="AG67" s="64" t="str">
        <f ca="1">IF(AND(INT(YEARFRAC(I67,TODAY()))&gt;=41,INT(YEARFRAC(I67,TODAY()))&lt;=45),INT(YEARFRAC(I67,TODAY())),"")</f>
        <v/>
      </c>
      <c r="AH67" s="93"/>
    </row>
    <row r="68" spans="2:34" ht="31.2" x14ac:dyDescent="0.3">
      <c r="B68" s="57" t="s">
        <v>1110</v>
      </c>
      <c r="C68" s="93">
        <v>57</v>
      </c>
      <c r="D68" s="91" t="s">
        <v>23</v>
      </c>
      <c r="E68" s="58"/>
      <c r="G68" s="130"/>
      <c r="H68" s="91" t="str" cm="1">
        <f t="array" ref="H68">IF(
  ISBLANK(F68),
  "",
  IF(
    COUNTIF(Settings!G$1:G$609, F68) = 1,
    INDEX(Settings!H$1:H$609, MATCH(F68, Settings!G$1:G$609, 0)),
    IFERROR(
      INDEX(Settings!H$1:H$609,
        MATCH(1,
          (Settings!G$1:G$609=F68) * (Settings!D$1:D$609=G68),
          0
        )
      ),
      ""
    )
  )
)</f>
        <v/>
      </c>
      <c r="I68" s="57"/>
      <c r="L68" s="59"/>
      <c r="M68" s="91"/>
      <c r="N68" s="91"/>
      <c r="O68" s="91"/>
      <c r="P68" s="91"/>
      <c r="Q68" s="91"/>
      <c r="R68" s="91"/>
      <c r="S68" s="59"/>
      <c r="T68" s="91"/>
      <c r="U68" s="91" t="s">
        <v>22</v>
      </c>
      <c r="V68" s="60">
        <v>100</v>
      </c>
      <c r="W68" s="50"/>
      <c r="X68" s="61">
        <v>45773</v>
      </c>
      <c r="Y68" s="61" t="s">
        <v>1111</v>
      </c>
      <c r="Z68" s="61" t="str">
        <f>IF(E68="","",IF(T68="","ні","так"))</f>
        <v/>
      </c>
      <c r="AA68" s="61"/>
      <c r="AB68" s="61" t="s">
        <v>109</v>
      </c>
      <c r="AC68" s="62"/>
      <c r="AD68" s="63" t="str">
        <f ca="1">IF(INT(YEARFRAC(I68,TODAY()))&lt;=30,INT(YEARFRAC(I68,TODAY())),"")</f>
        <v/>
      </c>
      <c r="AE68" s="63" t="str">
        <f ca="1">IF(AND(INT(YEARFRAC(I68,TODAY()))&gt;=31,INT(YEARFRAC(I68,TODAY()))&lt;=35),INT(YEARFRAC(I68,TODAY())),"")</f>
        <v/>
      </c>
      <c r="AF68" s="63" t="str">
        <f ca="1">IF(AND(INT(YEARFRAC(I68,TODAY()))&gt;=36,INT(YEARFRAC(I68,TODAY()))&lt;=40),INT(YEARFRAC(I68,TODAY())),"")</f>
        <v/>
      </c>
      <c r="AG68" s="64" t="str">
        <f ca="1">IF(AND(INT(YEARFRAC(I68,TODAY()))&gt;=41,INT(YEARFRAC(I68,TODAY()))&lt;=45),INT(YEARFRAC(I68,TODAY())),"")</f>
        <v/>
      </c>
      <c r="AH68" s="93"/>
    </row>
    <row r="69" spans="2:34" ht="31.2" x14ac:dyDescent="0.3">
      <c r="B69" s="57" t="s">
        <v>1110</v>
      </c>
      <c r="C69" s="93">
        <v>58</v>
      </c>
      <c r="D69" s="91" t="s">
        <v>23</v>
      </c>
      <c r="E69" s="58"/>
      <c r="G69" s="130"/>
      <c r="H69" s="91" t="str" cm="1">
        <f t="array" ref="H69">IF(
  ISBLANK(F69),
  "",
  IF(
    COUNTIF(Settings!G$1:G$609, F69) = 1,
    INDEX(Settings!H$1:H$609, MATCH(F69, Settings!G$1:G$609, 0)),
    IFERROR(
      INDEX(Settings!H$1:H$609,
        MATCH(1,
          (Settings!G$1:G$609=F69) * (Settings!D$1:D$609=G69),
          0
        )
      ),
      ""
    )
  )
)</f>
        <v/>
      </c>
      <c r="I69" s="57"/>
      <c r="L69" s="59"/>
      <c r="M69" s="91"/>
      <c r="N69" s="91"/>
      <c r="O69" s="91"/>
      <c r="P69" s="91"/>
      <c r="Q69" s="91"/>
      <c r="R69" s="91"/>
      <c r="S69" s="59"/>
      <c r="T69" s="91"/>
      <c r="U69" s="91" t="s">
        <v>22</v>
      </c>
      <c r="V69" s="60">
        <v>100</v>
      </c>
      <c r="W69" s="50"/>
      <c r="X69" s="61">
        <v>45773</v>
      </c>
      <c r="Y69" s="61" t="s">
        <v>1111</v>
      </c>
      <c r="Z69" s="61" t="str">
        <f>IF(E69="","",IF(T69="","ні","так"))</f>
        <v/>
      </c>
      <c r="AA69" s="61"/>
      <c r="AB69" s="61" t="s">
        <v>109</v>
      </c>
      <c r="AC69" s="62"/>
      <c r="AD69" s="63" t="str">
        <f ca="1">IF(INT(YEARFRAC(I69,TODAY()))&lt;=30,INT(YEARFRAC(I69,TODAY())),"")</f>
        <v/>
      </c>
      <c r="AE69" s="63" t="str">
        <f ca="1">IF(AND(INT(YEARFRAC(I69,TODAY()))&gt;=31,INT(YEARFRAC(I69,TODAY()))&lt;=35),INT(YEARFRAC(I69,TODAY())),"")</f>
        <v/>
      </c>
      <c r="AF69" s="63" t="str">
        <f ca="1">IF(AND(INT(YEARFRAC(I69,TODAY()))&gt;=36,INT(YEARFRAC(I69,TODAY()))&lt;=40),INT(YEARFRAC(I69,TODAY())),"")</f>
        <v/>
      </c>
      <c r="AG69" s="64" t="str">
        <f ca="1">IF(AND(INT(YEARFRAC(I69,TODAY()))&gt;=41,INT(YEARFRAC(I69,TODAY()))&lt;=45),INT(YEARFRAC(I69,TODAY())),"")</f>
        <v/>
      </c>
      <c r="AH69" s="93"/>
    </row>
    <row r="70" spans="2:34" ht="31.2" x14ac:dyDescent="0.3">
      <c r="B70" s="57" t="s">
        <v>1110</v>
      </c>
      <c r="C70" s="93">
        <v>59</v>
      </c>
      <c r="D70" s="91" t="s">
        <v>23</v>
      </c>
      <c r="G70" s="130"/>
      <c r="H70" s="91" t="str" cm="1">
        <f t="array" ref="H70">IF(
  ISBLANK(F70),
  "",
  IF(
    COUNTIF(Settings!G$1:G$609, F70) = 1,
    INDEX(Settings!H$1:H$609, MATCH(F70, Settings!G$1:G$609, 0)),
    IFERROR(
      INDEX(Settings!H$1:H$609,
        MATCH(1,
          (Settings!G$1:G$609=F70) * (Settings!D$1:D$609=G70),
          0
        )
      ),
      ""
    )
  )
)</f>
        <v/>
      </c>
      <c r="I70" s="57"/>
      <c r="K70" s="91"/>
      <c r="L70" s="59"/>
      <c r="M70" s="91"/>
      <c r="N70" s="91"/>
      <c r="O70" s="91"/>
      <c r="P70" s="91"/>
      <c r="Q70" s="91"/>
      <c r="R70" s="91"/>
      <c r="T70" s="91"/>
      <c r="U70" s="91" t="s">
        <v>22</v>
      </c>
      <c r="V70" s="60">
        <v>100</v>
      </c>
      <c r="W70" s="50"/>
      <c r="X70" s="61">
        <v>45773</v>
      </c>
      <c r="Y70" s="61" t="s">
        <v>1111</v>
      </c>
      <c r="Z70" s="61" t="str">
        <f>IF(E70="","",IF(T70="","ні","так"))</f>
        <v/>
      </c>
      <c r="AA70" s="61"/>
      <c r="AB70" s="61" t="s">
        <v>109</v>
      </c>
      <c r="AC70" s="62"/>
      <c r="AD70" s="63" t="str">
        <f ca="1">IF(INT(YEARFRAC(I70,TODAY()))&lt;=30,INT(YEARFRAC(I70,TODAY())),"")</f>
        <v/>
      </c>
      <c r="AE70" s="63" t="str">
        <f ca="1">IF(AND(INT(YEARFRAC(I70,TODAY()))&gt;=31,INT(YEARFRAC(I70,TODAY()))&lt;=35),INT(YEARFRAC(I70,TODAY())),"")</f>
        <v/>
      </c>
      <c r="AF70" s="63" t="str">
        <f ca="1">IF(AND(INT(YEARFRAC(I70,TODAY()))&gt;=36,INT(YEARFRAC(I70,TODAY()))&lt;=40),INT(YEARFRAC(I70,TODAY())),"")</f>
        <v/>
      </c>
      <c r="AG70" s="64" t="str">
        <f ca="1">IF(AND(INT(YEARFRAC(I70,TODAY()))&gt;=41,INT(YEARFRAC(I70,TODAY()))&lt;=45),INT(YEARFRAC(I70,TODAY())),"")</f>
        <v/>
      </c>
      <c r="AH70" s="93"/>
    </row>
    <row r="71" spans="2:34" ht="31.2" x14ac:dyDescent="0.3">
      <c r="B71" s="57" t="s">
        <v>1110</v>
      </c>
      <c r="C71" s="93">
        <v>60</v>
      </c>
      <c r="D71" s="91" t="s">
        <v>23</v>
      </c>
      <c r="E71" s="58"/>
      <c r="G71" s="130"/>
      <c r="H71" s="91" t="str" cm="1">
        <f t="array" ref="H71">IF(
  ISBLANK(F71),
  "",
  IF(
    COUNTIF(Settings!G$1:G$609, F71) = 1,
    INDEX(Settings!H$1:H$609, MATCH(F71, Settings!G$1:G$609, 0)),
    IFERROR(
      INDEX(Settings!H$1:H$609,
        MATCH(1,
          (Settings!G$1:G$609=F71) * (Settings!D$1:D$609=G71),
          0
        )
      ),
      ""
    )
  )
)</f>
        <v/>
      </c>
      <c r="I71" s="57"/>
      <c r="L71" s="59"/>
      <c r="M71" s="91"/>
      <c r="N71" s="91"/>
      <c r="O71" s="91"/>
      <c r="P71" s="91"/>
      <c r="Q71" s="91"/>
      <c r="R71" s="91"/>
      <c r="S71" s="59"/>
      <c r="T71" s="91"/>
      <c r="U71" s="91" t="s">
        <v>22</v>
      </c>
      <c r="V71" s="60">
        <v>100</v>
      </c>
      <c r="W71" s="50"/>
      <c r="X71" s="61">
        <v>45773</v>
      </c>
      <c r="Y71" s="61" t="s">
        <v>1111</v>
      </c>
      <c r="Z71" s="61" t="str">
        <f>IF(E71="","",IF(T71="","ні","так"))</f>
        <v/>
      </c>
      <c r="AA71" s="61"/>
      <c r="AB71" s="61" t="s">
        <v>109</v>
      </c>
      <c r="AC71" s="62"/>
      <c r="AD71" s="63" t="str">
        <f ca="1">IF(INT(YEARFRAC(I71,TODAY()))&lt;=30,INT(YEARFRAC(I71,TODAY())),"")</f>
        <v/>
      </c>
      <c r="AE71" s="63" t="str">
        <f ca="1">IF(AND(INT(YEARFRAC(I71,TODAY()))&gt;=31,INT(YEARFRAC(I71,TODAY()))&lt;=35),INT(YEARFRAC(I71,TODAY())),"")</f>
        <v/>
      </c>
      <c r="AF71" s="63" t="str">
        <f ca="1">IF(AND(INT(YEARFRAC(I71,TODAY()))&gt;=36,INT(YEARFRAC(I71,TODAY()))&lt;=40),INT(YEARFRAC(I71,TODAY())),"")</f>
        <v/>
      </c>
      <c r="AG71" s="64" t="str">
        <f ca="1">IF(AND(INT(YEARFRAC(I71,TODAY()))&gt;=41,INT(YEARFRAC(I71,TODAY()))&lt;=45),INT(YEARFRAC(I71,TODAY())),"")</f>
        <v/>
      </c>
      <c r="AH71" s="93"/>
    </row>
    <row r="72" spans="2:34" ht="31.2" x14ac:dyDescent="0.3">
      <c r="B72" s="57" t="s">
        <v>1110</v>
      </c>
      <c r="C72" s="93">
        <v>61</v>
      </c>
      <c r="D72" s="91" t="s">
        <v>23</v>
      </c>
      <c r="E72" s="91"/>
      <c r="G72" s="130"/>
      <c r="H72" s="91" t="str" cm="1">
        <f t="array" ref="H72">IF(
  ISBLANK(F72),
  "",
  IF(
    COUNTIF(Settings!G$1:G$609, F72) = 1,
    INDEX(Settings!H$1:H$609, MATCH(F72, Settings!G$1:G$609, 0)),
    IFERROR(
      INDEX(Settings!H$1:H$609,
        MATCH(1,
          (Settings!G$1:G$609=F72) * (Settings!D$1:D$609=G72),
          0
        )
      ),
      ""
    )
  )
)</f>
        <v/>
      </c>
      <c r="I72" s="57"/>
      <c r="K72" s="59"/>
      <c r="L72" s="59"/>
      <c r="M72" s="91"/>
      <c r="N72" s="91"/>
      <c r="O72" s="91"/>
      <c r="P72" s="91"/>
      <c r="Q72" s="91"/>
      <c r="R72" s="91"/>
      <c r="S72" s="59"/>
      <c r="T72" s="91"/>
      <c r="U72" s="91" t="s">
        <v>22</v>
      </c>
      <c r="V72" s="60">
        <v>100</v>
      </c>
      <c r="W72" s="50"/>
      <c r="X72" s="61">
        <v>45773</v>
      </c>
      <c r="Y72" s="61" t="s">
        <v>1111</v>
      </c>
      <c r="Z72" s="61" t="str">
        <f>IF(E72="","",IF(T72="","ні","так"))</f>
        <v/>
      </c>
      <c r="AA72" s="61"/>
      <c r="AB72" s="61" t="s">
        <v>109</v>
      </c>
      <c r="AC72" s="62"/>
      <c r="AD72" s="63" t="str">
        <f ca="1">IF(INT(YEARFRAC(I72,TODAY()))&lt;=30,INT(YEARFRAC(I72,TODAY())),"")</f>
        <v/>
      </c>
      <c r="AE72" s="63" t="str">
        <f ca="1">IF(AND(INT(YEARFRAC(I72,TODAY()))&gt;=31,INT(YEARFRAC(I72,TODAY()))&lt;=35),INT(YEARFRAC(I72,TODAY())),"")</f>
        <v/>
      </c>
      <c r="AF72" s="63" t="str">
        <f ca="1">IF(AND(INT(YEARFRAC(I72,TODAY()))&gt;=36,INT(YEARFRAC(I72,TODAY()))&lt;=40),INT(YEARFRAC(I72,TODAY())),"")</f>
        <v/>
      </c>
      <c r="AG72" s="64" t="str">
        <f ca="1">IF(AND(INT(YEARFRAC(I72,TODAY()))&gt;=41,INT(YEARFRAC(I72,TODAY()))&lt;=45),INT(YEARFRAC(I72,TODAY())),"")</f>
        <v/>
      </c>
      <c r="AH72" s="93"/>
    </row>
    <row r="73" spans="2:34" ht="31.2" x14ac:dyDescent="0.3">
      <c r="B73" s="57" t="s">
        <v>1110</v>
      </c>
      <c r="C73" s="93">
        <v>62</v>
      </c>
      <c r="D73" s="91" t="s">
        <v>23</v>
      </c>
      <c r="E73" s="91"/>
      <c r="G73" s="130"/>
      <c r="H73" s="91" t="str" cm="1">
        <f t="array" ref="H73">IF(
  ISBLANK(F73),
  "",
  IF(
    COUNTIF(Settings!G$1:G$609, F73) = 1,
    INDEX(Settings!H$1:H$609, MATCH(F73, Settings!G$1:G$609, 0)),
    IFERROR(
      INDEX(Settings!H$1:H$609,
        MATCH(1,
          (Settings!G$1:G$609=F73) * (Settings!D$1:D$609=G73),
          0
        )
      ),
      ""
    )
  )
)</f>
        <v/>
      </c>
      <c r="I73" s="57"/>
      <c r="L73" s="91"/>
      <c r="M73" s="91"/>
      <c r="N73" s="71"/>
      <c r="O73" s="91"/>
      <c r="P73" s="72"/>
      <c r="Q73" s="72"/>
      <c r="R73" s="91"/>
      <c r="S73" s="59"/>
      <c r="T73" s="91"/>
      <c r="U73" s="91" t="s">
        <v>22</v>
      </c>
      <c r="V73" s="60">
        <v>100</v>
      </c>
      <c r="W73" s="50"/>
      <c r="X73" s="61">
        <v>45773</v>
      </c>
      <c r="Y73" s="61" t="s">
        <v>1111</v>
      </c>
      <c r="Z73" s="61" t="str">
        <f>IF(E73="","",IF(T73="","ні","так"))</f>
        <v/>
      </c>
      <c r="AA73" s="61"/>
      <c r="AB73" s="61" t="s">
        <v>109</v>
      </c>
      <c r="AC73" s="62"/>
      <c r="AD73" s="63" t="str">
        <f ca="1">IF(INT(YEARFRAC(I73,TODAY()))&lt;=30,INT(YEARFRAC(I73,TODAY())),"")</f>
        <v/>
      </c>
      <c r="AE73" s="63" t="str">
        <f ca="1">IF(AND(INT(YEARFRAC(I73,TODAY()))&gt;=31,INT(YEARFRAC(I73,TODAY()))&lt;=35),INT(YEARFRAC(I73,TODAY())),"")</f>
        <v/>
      </c>
      <c r="AF73" s="63" t="str">
        <f ca="1">IF(AND(INT(YEARFRAC(I73,TODAY()))&gt;=36,INT(YEARFRAC(I73,TODAY()))&lt;=40),INT(YEARFRAC(I73,TODAY())),"")</f>
        <v/>
      </c>
      <c r="AG73" s="64" t="str">
        <f ca="1">IF(AND(INT(YEARFRAC(I73,TODAY()))&gt;=41,INT(YEARFRAC(I73,TODAY()))&lt;=45),INT(YEARFRAC(I73,TODAY())),"")</f>
        <v/>
      </c>
      <c r="AH73" s="93"/>
    </row>
    <row r="74" spans="2:34" ht="31.2" x14ac:dyDescent="0.3">
      <c r="B74" s="57" t="s">
        <v>1110</v>
      </c>
      <c r="C74" s="93">
        <v>63</v>
      </c>
      <c r="D74" s="91" t="s">
        <v>23</v>
      </c>
      <c r="E74" s="58"/>
      <c r="G74" s="70"/>
      <c r="H74" s="91" t="str" cm="1">
        <f t="array" ref="H74">IF(
  ISBLANK(F74),
  "",
  IF(
    COUNTIF(Settings!G$1:G$609, F74) = 1,
    INDEX(Settings!H$1:H$609, MATCH(F74, Settings!G$1:G$609, 0)),
    IFERROR(
      INDEX(Settings!H$1:H$609,
        MATCH(1,
          (Settings!G$1:G$609=F74) * (Settings!D$1:D$609=G74),
          0
        )
      ),
      ""
    )
  )
)</f>
        <v/>
      </c>
      <c r="I74" s="57"/>
      <c r="K74" s="91"/>
      <c r="L74" s="59"/>
      <c r="M74" s="91"/>
      <c r="N74" s="91"/>
      <c r="O74" s="91"/>
      <c r="P74" s="91"/>
      <c r="Q74" s="91"/>
      <c r="R74" s="91"/>
      <c r="T74" s="91"/>
      <c r="U74" s="91" t="s">
        <v>22</v>
      </c>
      <c r="V74" s="60">
        <v>100</v>
      </c>
      <c r="W74" s="50"/>
      <c r="X74" s="61">
        <v>45773</v>
      </c>
      <c r="Y74" s="61" t="s">
        <v>1111</v>
      </c>
      <c r="Z74" s="61" t="str">
        <f>IF(E74="","",IF(T74="","ні","так"))</f>
        <v/>
      </c>
      <c r="AA74" s="61"/>
      <c r="AB74" s="61" t="s">
        <v>109</v>
      </c>
      <c r="AC74" s="62"/>
      <c r="AD74" s="63" t="str">
        <f ca="1">IF(INT(YEARFRAC(I74,TODAY()))&lt;=30,INT(YEARFRAC(I74,TODAY())),"")</f>
        <v/>
      </c>
      <c r="AE74" s="63" t="str">
        <f ca="1">IF(AND(INT(YEARFRAC(I74,TODAY()))&gt;=31,INT(YEARFRAC(I74,TODAY()))&lt;=35),INT(YEARFRAC(I74,TODAY())),"")</f>
        <v/>
      </c>
      <c r="AF74" s="63" t="str">
        <f ca="1">IF(AND(INT(YEARFRAC(I74,TODAY()))&gt;=36,INT(YEARFRAC(I74,TODAY()))&lt;=40),INT(YEARFRAC(I74,TODAY())),"")</f>
        <v/>
      </c>
      <c r="AG74" s="64" t="str">
        <f ca="1">IF(AND(INT(YEARFRAC(I74,TODAY()))&gt;=41,INT(YEARFRAC(I74,TODAY()))&lt;=45),INT(YEARFRAC(I74,TODAY())),"")</f>
        <v/>
      </c>
      <c r="AH74" s="93"/>
    </row>
    <row r="75" spans="2:34" ht="31.2" x14ac:dyDescent="0.3">
      <c r="B75" s="57" t="s">
        <v>1110</v>
      </c>
      <c r="C75" s="93">
        <v>64</v>
      </c>
      <c r="D75" s="91" t="s">
        <v>23</v>
      </c>
      <c r="E75" s="58"/>
      <c r="G75" s="70"/>
      <c r="H75" s="91" t="str" cm="1">
        <f t="array" ref="H75">IF(
  ISBLANK(F75),
  "",
  IF(
    COUNTIF(Settings!G$1:G$609, F75) = 1,
    INDEX(Settings!H$1:H$609, MATCH(F75, Settings!G$1:G$609, 0)),
    IFERROR(
      INDEX(Settings!H$1:H$609,
        MATCH(1,
          (Settings!G$1:G$609=F75) * (Settings!D$1:D$609=G75),
          0
        )
      ),
      ""
    )
  )
)</f>
        <v/>
      </c>
      <c r="I75" s="57"/>
      <c r="L75" s="59"/>
      <c r="M75" s="91"/>
      <c r="N75" s="91"/>
      <c r="O75" s="91"/>
      <c r="P75" s="91"/>
      <c r="Q75" s="91"/>
      <c r="R75" s="91"/>
      <c r="S75" s="59"/>
      <c r="T75" s="91"/>
      <c r="U75" s="91" t="s">
        <v>22</v>
      </c>
      <c r="V75" s="60">
        <v>100</v>
      </c>
      <c r="W75" s="50"/>
      <c r="X75" s="61">
        <v>45773</v>
      </c>
      <c r="Y75" s="61" t="s">
        <v>1111</v>
      </c>
      <c r="Z75" s="61" t="str">
        <f>IF(E75="","",IF(T75="","ні","так"))</f>
        <v/>
      </c>
      <c r="AA75" s="61"/>
      <c r="AB75" s="61" t="s">
        <v>109</v>
      </c>
      <c r="AC75" s="62"/>
      <c r="AD75" s="63" t="str">
        <f ca="1">IF(INT(YEARFRAC(I75,TODAY()))&lt;=30,INT(YEARFRAC(I75,TODAY())),"")</f>
        <v/>
      </c>
      <c r="AE75" s="63" t="str">
        <f ca="1">IF(AND(INT(YEARFRAC(I75,TODAY()))&gt;=31,INT(YEARFRAC(I75,TODAY()))&lt;=35),INT(YEARFRAC(I75,TODAY())),"")</f>
        <v/>
      </c>
      <c r="AF75" s="63" t="str">
        <f ca="1">IF(AND(INT(YEARFRAC(I75,TODAY()))&gt;=36,INT(YEARFRAC(I75,TODAY()))&lt;=40),INT(YEARFRAC(I75,TODAY())),"")</f>
        <v/>
      </c>
      <c r="AG75" s="64" t="str">
        <f ca="1">IF(AND(INT(YEARFRAC(I75,TODAY()))&gt;=41,INT(YEARFRAC(I75,TODAY()))&lt;=45),INT(YEARFRAC(I75,TODAY())),"")</f>
        <v/>
      </c>
      <c r="AH75" s="93"/>
    </row>
    <row r="76" spans="2:34" ht="31.2" x14ac:dyDescent="0.3">
      <c r="B76" s="57" t="s">
        <v>1110</v>
      </c>
      <c r="C76" s="93">
        <v>65</v>
      </c>
      <c r="D76" s="91" t="s">
        <v>23</v>
      </c>
      <c r="E76" s="58"/>
      <c r="G76" s="70"/>
      <c r="H76" s="91" t="str" cm="1">
        <f t="array" ref="H76">IF(
  ISBLANK(F76),
  "",
  IF(
    COUNTIF(Settings!G$1:G$609, F76) = 1,
    INDEX(Settings!H$1:H$609, MATCH(F76, Settings!G$1:G$609, 0)),
    IFERROR(
      INDEX(Settings!H$1:H$609,
        MATCH(1,
          (Settings!G$1:G$609=F76) * (Settings!D$1:D$609=G76),
          0
        )
      ),
      ""
    )
  )
)</f>
        <v/>
      </c>
      <c r="I76" s="57"/>
      <c r="K76" s="91"/>
      <c r="L76" s="59"/>
      <c r="M76" s="91"/>
      <c r="N76" s="91"/>
      <c r="O76" s="91"/>
      <c r="P76" s="91"/>
      <c r="Q76" s="91"/>
      <c r="R76" s="91"/>
      <c r="T76" s="91"/>
      <c r="U76" s="91" t="s">
        <v>22</v>
      </c>
      <c r="V76" s="60">
        <v>100</v>
      </c>
      <c r="W76" s="50"/>
      <c r="X76" s="61">
        <v>45773</v>
      </c>
      <c r="Y76" s="61" t="s">
        <v>1111</v>
      </c>
      <c r="Z76" s="61" t="str">
        <f>IF(E76="","",IF(T76="","ні","так"))</f>
        <v/>
      </c>
      <c r="AA76" s="61"/>
      <c r="AB76" s="61" t="s">
        <v>109</v>
      </c>
      <c r="AC76" s="62"/>
      <c r="AD76" s="63" t="str">
        <f ca="1">IF(INT(YEARFRAC(I76,TODAY()))&lt;=30,INT(YEARFRAC(I76,TODAY())),"")</f>
        <v/>
      </c>
      <c r="AE76" s="63" t="str">
        <f ca="1">IF(AND(INT(YEARFRAC(I76,TODAY()))&gt;=31,INT(YEARFRAC(I76,TODAY()))&lt;=35),INT(YEARFRAC(I76,TODAY())),"")</f>
        <v/>
      </c>
      <c r="AF76" s="63" t="str">
        <f ca="1">IF(AND(INT(YEARFRAC(I76,TODAY()))&gt;=36,INT(YEARFRAC(I76,TODAY()))&lt;=40),INT(YEARFRAC(I76,TODAY())),"")</f>
        <v/>
      </c>
      <c r="AG76" s="64" t="str">
        <f ca="1">IF(AND(INT(YEARFRAC(I76,TODAY()))&gt;=41,INT(YEARFRAC(I76,TODAY()))&lt;=45),INT(YEARFRAC(I76,TODAY())),"")</f>
        <v/>
      </c>
      <c r="AH76" s="93"/>
    </row>
    <row r="77" spans="2:34" ht="31.2" x14ac:dyDescent="0.3">
      <c r="B77" s="57" t="s">
        <v>1110</v>
      </c>
      <c r="C77" s="93">
        <v>66</v>
      </c>
      <c r="D77" s="91" t="s">
        <v>23</v>
      </c>
      <c r="G77" s="70"/>
      <c r="H77" s="91" t="str" cm="1">
        <f t="array" ref="H77">IF(
  ISBLANK(F77),
  "",
  IF(
    COUNTIF(Settings!G$1:G$609, F77) = 1,
    INDEX(Settings!H$1:H$609, MATCH(F77, Settings!G$1:G$609, 0)),
    IFERROR(
      INDEX(Settings!H$1:H$609,
        MATCH(1,
          (Settings!G$1:G$609=F77) * (Settings!D$1:D$609=G77),
          0
        )
      ),
      ""
    )
  )
)</f>
        <v/>
      </c>
      <c r="I77" s="57"/>
      <c r="K77" s="66"/>
      <c r="L77" s="66"/>
      <c r="M77" s="91"/>
      <c r="N77" s="91"/>
      <c r="O77" s="91"/>
      <c r="P77" s="91"/>
      <c r="Q77" s="91"/>
      <c r="R77" s="91"/>
      <c r="S77" s="59"/>
      <c r="T77" s="91"/>
      <c r="U77" s="91" t="s">
        <v>22</v>
      </c>
      <c r="V77" s="60">
        <v>100</v>
      </c>
      <c r="W77" s="50"/>
      <c r="X77" s="61">
        <v>45773</v>
      </c>
      <c r="Y77" s="61" t="s">
        <v>1111</v>
      </c>
      <c r="Z77" s="61" t="str">
        <f>IF(E77="","",IF(T77="","ні","так"))</f>
        <v/>
      </c>
      <c r="AA77" s="61"/>
      <c r="AB77" s="61" t="s">
        <v>109</v>
      </c>
      <c r="AC77" s="62"/>
      <c r="AD77" s="63" t="str">
        <f ca="1">IF(INT(YEARFRAC(I77,TODAY()))&lt;=30,INT(YEARFRAC(I77,TODAY())),"")</f>
        <v/>
      </c>
      <c r="AE77" s="63" t="str">
        <f ca="1">IF(AND(INT(YEARFRAC(I77,TODAY()))&gt;=31,INT(YEARFRAC(I77,TODAY()))&lt;=35),INT(YEARFRAC(I77,TODAY())),"")</f>
        <v/>
      </c>
      <c r="AF77" s="63" t="str">
        <f ca="1">IF(AND(INT(YEARFRAC(I77,TODAY()))&gt;=36,INT(YEARFRAC(I77,TODAY()))&lt;=40),INT(YEARFRAC(I77,TODAY())),"")</f>
        <v/>
      </c>
      <c r="AG77" s="64" t="str">
        <f ca="1">IF(AND(INT(YEARFRAC(I77,TODAY()))&gt;=41,INT(YEARFRAC(I77,TODAY()))&lt;=45),INT(YEARFRAC(I77,TODAY())),"")</f>
        <v/>
      </c>
      <c r="AH77" s="93"/>
    </row>
    <row r="78" spans="2:34" ht="31.2" x14ac:dyDescent="0.3">
      <c r="B78" s="57" t="s">
        <v>1110</v>
      </c>
      <c r="C78" s="93">
        <v>67</v>
      </c>
      <c r="D78" s="91" t="s">
        <v>23</v>
      </c>
      <c r="E78" s="58"/>
      <c r="G78" s="70"/>
      <c r="H78" s="91" t="str" cm="1">
        <f t="array" ref="H78">IF(
  ISBLANK(F78),
  "",
  IF(
    COUNTIF(Settings!G$1:G$609, F78) = 1,
    INDEX(Settings!H$1:H$609, MATCH(F78, Settings!G$1:G$609, 0)),
    IFERROR(
      INDEX(Settings!H$1:H$609,
        MATCH(1,
          (Settings!G$1:G$609=F78) * (Settings!D$1:D$609=G78),
          0
        )
      ),
      ""
    )
  )
)</f>
        <v/>
      </c>
      <c r="I78" s="57"/>
      <c r="K78" s="91"/>
      <c r="L78" s="59"/>
      <c r="M78" s="91"/>
      <c r="N78" s="91"/>
      <c r="O78" s="91"/>
      <c r="P78" s="91"/>
      <c r="Q78" s="91"/>
      <c r="R78" s="91"/>
      <c r="S78" s="59"/>
      <c r="T78" s="91"/>
      <c r="U78" s="91" t="s">
        <v>22</v>
      </c>
      <c r="V78" s="60">
        <v>100</v>
      </c>
      <c r="W78" s="50"/>
      <c r="X78" s="61">
        <v>45773</v>
      </c>
      <c r="Y78" s="61" t="s">
        <v>1111</v>
      </c>
      <c r="Z78" s="61" t="str">
        <f>IF(E78="","",IF(T78="","ні","так"))</f>
        <v/>
      </c>
      <c r="AA78" s="61"/>
      <c r="AB78" s="61" t="s">
        <v>109</v>
      </c>
      <c r="AC78" s="62"/>
      <c r="AD78" s="63" t="str">
        <f ca="1">IF(INT(YEARFRAC(I78,TODAY()))&lt;=30,INT(YEARFRAC(I78,TODAY())),"")</f>
        <v/>
      </c>
      <c r="AE78" s="63" t="str">
        <f ca="1">IF(AND(INT(YEARFRAC(I78,TODAY()))&gt;=31,INT(YEARFRAC(I78,TODAY()))&lt;=35),INT(YEARFRAC(I78,TODAY())),"")</f>
        <v/>
      </c>
      <c r="AF78" s="63" t="str">
        <f ca="1">IF(AND(INT(YEARFRAC(I78,TODAY()))&gt;=36,INT(YEARFRAC(I78,TODAY()))&lt;=40),INT(YEARFRAC(I78,TODAY())),"")</f>
        <v/>
      </c>
      <c r="AG78" s="64" t="str">
        <f ca="1">IF(AND(INT(YEARFRAC(I78,TODAY()))&gt;=41,INT(YEARFRAC(I78,TODAY()))&lt;=45),INT(YEARFRAC(I78,TODAY())),"")</f>
        <v/>
      </c>
      <c r="AH78" s="93"/>
    </row>
    <row r="79" spans="2:34" ht="31.2" x14ac:dyDescent="0.3">
      <c r="B79" s="57" t="s">
        <v>1110</v>
      </c>
      <c r="C79" s="93">
        <v>68</v>
      </c>
      <c r="D79" s="91" t="s">
        <v>23</v>
      </c>
      <c r="G79" s="70"/>
      <c r="H79" s="91" t="str" cm="1">
        <f t="array" ref="H79">IF(
  ISBLANK(F79),
  "",
  IF(
    COUNTIF(Settings!G$1:G$609, F79) = 1,
    INDEX(Settings!H$1:H$609, MATCH(F79, Settings!G$1:G$609, 0)),
    IFERROR(
      INDEX(Settings!H$1:H$609,
        MATCH(1,
          (Settings!G$1:G$609=F79) * (Settings!D$1:D$609=G79),
          0
        )
      ),
      ""
    )
  )
)</f>
        <v/>
      </c>
      <c r="I79" s="57"/>
      <c r="K79" s="66"/>
      <c r="L79" s="66"/>
      <c r="M79" s="91"/>
      <c r="N79" s="91"/>
      <c r="O79" s="91"/>
      <c r="P79" s="91"/>
      <c r="Q79" s="91"/>
      <c r="R79" s="91"/>
      <c r="S79" s="59"/>
      <c r="T79" s="91"/>
      <c r="U79" s="91" t="s">
        <v>22</v>
      </c>
      <c r="V79" s="60">
        <v>100</v>
      </c>
      <c r="W79" s="50"/>
      <c r="X79" s="61">
        <v>45773</v>
      </c>
      <c r="Y79" s="61" t="s">
        <v>1111</v>
      </c>
      <c r="Z79" s="61" t="str">
        <f>IF(E79="","",IF(T79="","ні","так"))</f>
        <v/>
      </c>
      <c r="AA79" s="61"/>
      <c r="AB79" s="61" t="s">
        <v>109</v>
      </c>
      <c r="AC79" s="62"/>
      <c r="AD79" s="63" t="str">
        <f ca="1">IF(INT(YEARFRAC(I79,TODAY()))&lt;=30,INT(YEARFRAC(I79,TODAY())),"")</f>
        <v/>
      </c>
      <c r="AE79" s="63" t="str">
        <f ca="1">IF(AND(INT(YEARFRAC(I79,TODAY()))&gt;=31,INT(YEARFRAC(I79,TODAY()))&lt;=35),INT(YEARFRAC(I79,TODAY())),"")</f>
        <v/>
      </c>
      <c r="AF79" s="63" t="str">
        <f ca="1">IF(AND(INT(YEARFRAC(I79,TODAY()))&gt;=36,INT(YEARFRAC(I79,TODAY()))&lt;=40),INT(YEARFRAC(I79,TODAY())),"")</f>
        <v/>
      </c>
      <c r="AG79" s="64" t="str">
        <f ca="1">IF(AND(INT(YEARFRAC(I79,TODAY()))&gt;=41,INT(YEARFRAC(I79,TODAY()))&lt;=45),INT(YEARFRAC(I79,TODAY())),"")</f>
        <v/>
      </c>
      <c r="AH79" s="93"/>
    </row>
    <row r="80" spans="2:34" ht="31.2" x14ac:dyDescent="0.3">
      <c r="B80" s="57" t="s">
        <v>1110</v>
      </c>
      <c r="C80" s="93">
        <v>69</v>
      </c>
      <c r="D80" s="91" t="s">
        <v>23</v>
      </c>
      <c r="E80" s="91"/>
      <c r="G80" s="70"/>
      <c r="H80" s="91" t="str" cm="1">
        <f t="array" ref="H80">IF(
  ISBLANK(F80),
  "",
  IF(
    COUNTIF(Settings!G$1:G$609, F80) = 1,
    INDEX(Settings!H$1:H$609, MATCH(F80, Settings!G$1:G$609, 0)),
    IFERROR(
      INDEX(Settings!H$1:H$609,
        MATCH(1,
          (Settings!G$1:G$609=F80) * (Settings!D$1:D$609=G80),
          0
        )
      ),
      ""
    )
  )
)</f>
        <v/>
      </c>
      <c r="I80" s="57"/>
      <c r="K80" s="91"/>
      <c r="L80" s="59"/>
      <c r="M80" s="91"/>
      <c r="N80" s="91"/>
      <c r="O80" s="91"/>
      <c r="P80" s="91"/>
      <c r="Q80" s="91"/>
      <c r="R80" s="91"/>
      <c r="T80" s="91"/>
      <c r="U80" s="91" t="s">
        <v>22</v>
      </c>
      <c r="V80" s="60">
        <v>100</v>
      </c>
      <c r="W80" s="50"/>
      <c r="X80" s="61">
        <v>45773</v>
      </c>
      <c r="Y80" s="61" t="s">
        <v>1111</v>
      </c>
      <c r="Z80" s="61" t="str">
        <f>IF(E80="","",IF(T80="","ні","так"))</f>
        <v/>
      </c>
      <c r="AA80" s="61"/>
      <c r="AB80" s="61" t="s">
        <v>109</v>
      </c>
      <c r="AC80" s="62"/>
      <c r="AD80" s="63" t="str">
        <f ca="1">IF(INT(YEARFRAC(I80,TODAY()))&lt;=30,INT(YEARFRAC(I80,TODAY())),"")</f>
        <v/>
      </c>
      <c r="AE80" s="63" t="str">
        <f ca="1">IF(AND(INT(YEARFRAC(I80,TODAY()))&gt;=31,INT(YEARFRAC(I80,TODAY()))&lt;=35),INT(YEARFRAC(I80,TODAY())),"")</f>
        <v/>
      </c>
      <c r="AF80" s="63" t="str">
        <f ca="1">IF(AND(INT(YEARFRAC(I80,TODAY()))&gt;=36,INT(YEARFRAC(I80,TODAY()))&lt;=40),INT(YEARFRAC(I80,TODAY())),"")</f>
        <v/>
      </c>
      <c r="AG80" s="64" t="str">
        <f ca="1">IF(AND(INT(YEARFRAC(I80,TODAY()))&gt;=41,INT(YEARFRAC(I80,TODAY()))&lt;=45),INT(YEARFRAC(I80,TODAY())),"")</f>
        <v/>
      </c>
      <c r="AH80" s="93"/>
    </row>
    <row r="81" spans="2:34" ht="31.2" x14ac:dyDescent="0.3">
      <c r="B81" s="57" t="s">
        <v>1110</v>
      </c>
      <c r="C81" s="93">
        <v>70</v>
      </c>
      <c r="D81" s="91" t="s">
        <v>23</v>
      </c>
      <c r="E81" s="58"/>
      <c r="G81" s="70"/>
      <c r="H81" s="91" t="str" cm="1">
        <f t="array" ref="H81">IF(
  ISBLANK(F81),
  "",
  IF(
    COUNTIF(Settings!G$1:G$609, F81) = 1,
    INDEX(Settings!H$1:H$609, MATCH(F81, Settings!G$1:G$609, 0)),
    IFERROR(
      INDEX(Settings!H$1:H$609,
        MATCH(1,
          (Settings!G$1:G$609=F81) * (Settings!D$1:D$609=G81),
          0
        )
      ),
      ""
    )
  )
)</f>
        <v/>
      </c>
      <c r="I81" s="57"/>
      <c r="K81" s="91"/>
      <c r="L81" s="59"/>
      <c r="M81" s="67"/>
      <c r="N81" s="68"/>
      <c r="O81" s="91"/>
      <c r="P81" s="68"/>
      <c r="Q81" s="68"/>
      <c r="R81" s="68"/>
      <c r="S81" s="69"/>
      <c r="T81" s="91"/>
      <c r="U81" s="91" t="s">
        <v>22</v>
      </c>
      <c r="V81" s="60">
        <v>100</v>
      </c>
      <c r="W81" s="50"/>
      <c r="X81" s="61">
        <v>45773</v>
      </c>
      <c r="Y81" s="61" t="s">
        <v>1111</v>
      </c>
      <c r="Z81" s="61" t="str">
        <f>IF(E81="","",IF(T81="","ні","так"))</f>
        <v/>
      </c>
      <c r="AA81" s="61"/>
      <c r="AB81" s="61" t="s">
        <v>109</v>
      </c>
      <c r="AC81" s="62"/>
      <c r="AD81" s="63" t="str">
        <f ca="1">IF(INT(YEARFRAC(I81,TODAY()))&lt;=30,INT(YEARFRAC(I81,TODAY())),"")</f>
        <v/>
      </c>
      <c r="AE81" s="63" t="str">
        <f ca="1">IF(AND(INT(YEARFRAC(I81,TODAY()))&gt;=31,INT(YEARFRAC(I81,TODAY()))&lt;=35),INT(YEARFRAC(I81,TODAY())),"")</f>
        <v/>
      </c>
      <c r="AF81" s="63" t="str">
        <f ca="1">IF(AND(INT(YEARFRAC(I81,TODAY()))&gt;=36,INT(YEARFRAC(I81,TODAY()))&lt;=40),INT(YEARFRAC(I81,TODAY())),"")</f>
        <v/>
      </c>
      <c r="AG81" s="64" t="str">
        <f ca="1">IF(AND(INT(YEARFRAC(I81,TODAY()))&gt;=41,INT(YEARFRAC(I81,TODAY()))&lt;=45),INT(YEARFRAC(I81,TODAY())),"")</f>
        <v/>
      </c>
      <c r="AH81" s="93"/>
    </row>
    <row r="82" spans="2:34" ht="31.2" x14ac:dyDescent="0.3">
      <c r="B82" s="57" t="s">
        <v>1110</v>
      </c>
      <c r="C82" s="93">
        <v>71</v>
      </c>
      <c r="D82" s="91" t="s">
        <v>23</v>
      </c>
      <c r="E82" s="91"/>
      <c r="G82" s="70"/>
      <c r="H82" s="91" t="str" cm="1">
        <f t="array" ref="H82">IF(
  ISBLANK(F82),
  "",
  IF(
    COUNTIF(Settings!G$1:G$609, F82) = 1,
    INDEX(Settings!H$1:H$609, MATCH(F82, Settings!G$1:G$609, 0)),
    IFERROR(
      INDEX(Settings!H$1:H$609,
        MATCH(1,
          (Settings!G$1:G$609=F82) * (Settings!D$1:D$609=G82),
          0
        )
      ),
      ""
    )
  )
)</f>
        <v/>
      </c>
      <c r="I82" s="57"/>
      <c r="L82" s="59"/>
      <c r="M82" s="91"/>
      <c r="N82" s="91"/>
      <c r="O82" s="91"/>
      <c r="P82" s="91"/>
      <c r="Q82" s="91"/>
      <c r="R82" s="91"/>
      <c r="S82" s="59"/>
      <c r="T82" s="91"/>
      <c r="U82" s="91" t="s">
        <v>22</v>
      </c>
      <c r="V82" s="60">
        <v>100</v>
      </c>
      <c r="W82" s="50"/>
      <c r="X82" s="61">
        <v>45773</v>
      </c>
      <c r="Y82" s="61" t="s">
        <v>1111</v>
      </c>
      <c r="Z82" s="61" t="str">
        <f>IF(E82="","",IF(T82="","ні","так"))</f>
        <v/>
      </c>
      <c r="AA82" s="61"/>
      <c r="AB82" s="61" t="s">
        <v>109</v>
      </c>
      <c r="AC82" s="62"/>
      <c r="AD82" s="63" t="str">
        <f ca="1">IF(INT(YEARFRAC(I82,TODAY()))&lt;=30,INT(YEARFRAC(I82,TODAY())),"")</f>
        <v/>
      </c>
      <c r="AE82" s="63" t="str">
        <f ca="1">IF(AND(INT(YEARFRAC(I82,TODAY()))&gt;=31,INT(YEARFRAC(I82,TODAY()))&lt;=35),INT(YEARFRAC(I82,TODAY())),"")</f>
        <v/>
      </c>
      <c r="AF82" s="63" t="str">
        <f ca="1">IF(AND(INT(YEARFRAC(I82,TODAY()))&gt;=36,INT(YEARFRAC(I82,TODAY()))&lt;=40),INT(YEARFRAC(I82,TODAY())),"")</f>
        <v/>
      </c>
      <c r="AG82" s="64" t="str">
        <f ca="1">IF(AND(INT(YEARFRAC(I82,TODAY()))&gt;=41,INT(YEARFRAC(I82,TODAY()))&lt;=45),INT(YEARFRAC(I82,TODAY())),"")</f>
        <v/>
      </c>
      <c r="AH82" s="93"/>
    </row>
    <row r="83" spans="2:34" ht="31.2" x14ac:dyDescent="0.3">
      <c r="B83" s="57" t="s">
        <v>1110</v>
      </c>
      <c r="C83" s="93">
        <v>72</v>
      </c>
      <c r="D83" s="91" t="s">
        <v>23</v>
      </c>
      <c r="E83" s="58"/>
      <c r="G83" s="70"/>
      <c r="H83" s="91" t="str" cm="1">
        <f t="array" ref="H83">IF(
  ISBLANK(F83),
  "",
  IF(
    COUNTIF(Settings!G$1:G$609, F83) = 1,
    INDEX(Settings!H$1:H$609, MATCH(F83, Settings!G$1:G$609, 0)),
    IFERROR(
      INDEX(Settings!H$1:H$609,
        MATCH(1,
          (Settings!G$1:G$609=F83) * (Settings!D$1:D$609=G83),
          0
        )
      ),
      ""
    )
  )
)</f>
        <v/>
      </c>
      <c r="I83" s="57"/>
      <c r="L83" s="59"/>
      <c r="M83" s="91"/>
      <c r="N83" s="91"/>
      <c r="O83" s="91"/>
      <c r="P83" s="91"/>
      <c r="Q83" s="91"/>
      <c r="R83" s="91"/>
      <c r="S83" s="59"/>
      <c r="T83" s="91"/>
      <c r="U83" s="91" t="s">
        <v>22</v>
      </c>
      <c r="V83" s="60">
        <v>100</v>
      </c>
      <c r="W83" s="50"/>
      <c r="X83" s="61">
        <v>45773</v>
      </c>
      <c r="Y83" s="61" t="s">
        <v>1111</v>
      </c>
      <c r="Z83" s="61" t="str">
        <f>IF(E83="","",IF(T83="","ні","так"))</f>
        <v/>
      </c>
      <c r="AA83" s="61"/>
      <c r="AB83" s="61" t="s">
        <v>109</v>
      </c>
      <c r="AC83" s="62"/>
      <c r="AD83" s="63" t="str">
        <f ca="1">IF(INT(YEARFRAC(I83,TODAY()))&lt;=30,INT(YEARFRAC(I83,TODAY())),"")</f>
        <v/>
      </c>
      <c r="AE83" s="63" t="str">
        <f ca="1">IF(AND(INT(YEARFRAC(I83,TODAY()))&gt;=31,INT(YEARFRAC(I83,TODAY()))&lt;=35),INT(YEARFRAC(I83,TODAY())),"")</f>
        <v/>
      </c>
      <c r="AF83" s="63" t="str">
        <f ca="1">IF(AND(INT(YEARFRAC(I83,TODAY()))&gt;=36,INT(YEARFRAC(I83,TODAY()))&lt;=40),INT(YEARFRAC(I83,TODAY())),"")</f>
        <v/>
      </c>
      <c r="AG83" s="64" t="str">
        <f ca="1">IF(AND(INT(YEARFRAC(I83,TODAY()))&gt;=41,INT(YEARFRAC(I83,TODAY()))&lt;=45),INT(YEARFRAC(I83,TODAY())),"")</f>
        <v/>
      </c>
      <c r="AH83" s="93"/>
    </row>
    <row r="84" spans="2:34" ht="31.2" x14ac:dyDescent="0.3">
      <c r="B84" s="57" t="s">
        <v>1110</v>
      </c>
      <c r="C84" s="93">
        <v>73</v>
      </c>
      <c r="D84" s="91" t="s">
        <v>23</v>
      </c>
      <c r="E84" s="91"/>
      <c r="G84" s="70"/>
      <c r="H84" s="91" t="str" cm="1">
        <f t="array" ref="H84">IF(
  ISBLANK(F84),
  "",
  IF(
    COUNTIF(Settings!G$1:G$609, F84) = 1,
    INDEX(Settings!H$1:H$609, MATCH(F84, Settings!G$1:G$609, 0)),
    IFERROR(
      INDEX(Settings!H$1:H$609,
        MATCH(1,
          (Settings!G$1:G$609=F84) * (Settings!D$1:D$609=G84),
          0
        )
      ),
      ""
    )
  )
)</f>
        <v/>
      </c>
      <c r="I84" s="57"/>
      <c r="K84" s="91"/>
      <c r="L84" s="59"/>
      <c r="M84" s="91"/>
      <c r="N84" s="91"/>
      <c r="O84" s="91"/>
      <c r="P84" s="91"/>
      <c r="Q84" s="91"/>
      <c r="R84" s="91"/>
      <c r="T84" s="91"/>
      <c r="U84" s="91" t="s">
        <v>22</v>
      </c>
      <c r="V84" s="60">
        <v>100</v>
      </c>
      <c r="W84" s="50"/>
      <c r="X84" s="61">
        <v>45773</v>
      </c>
      <c r="Y84" s="61" t="s">
        <v>1111</v>
      </c>
      <c r="Z84" s="61" t="str">
        <f>IF(E84="","",IF(T84="","ні","так"))</f>
        <v/>
      </c>
      <c r="AA84" s="61"/>
      <c r="AB84" s="61" t="s">
        <v>109</v>
      </c>
      <c r="AC84" s="62"/>
      <c r="AD84" s="63" t="str">
        <f ca="1">IF(INT(YEARFRAC(I84,TODAY()))&lt;=30,INT(YEARFRAC(I84,TODAY())),"")</f>
        <v/>
      </c>
      <c r="AE84" s="63" t="str">
        <f ca="1">IF(AND(INT(YEARFRAC(I84,TODAY()))&gt;=31,INT(YEARFRAC(I84,TODAY()))&lt;=35),INT(YEARFRAC(I84,TODAY())),"")</f>
        <v/>
      </c>
      <c r="AF84" s="63" t="str">
        <f ca="1">IF(AND(INT(YEARFRAC(I84,TODAY()))&gt;=36,INT(YEARFRAC(I84,TODAY()))&lt;=40),INT(YEARFRAC(I84,TODAY())),"")</f>
        <v/>
      </c>
      <c r="AG84" s="64" t="str">
        <f ca="1">IF(AND(INT(YEARFRAC(I84,TODAY()))&gt;=41,INT(YEARFRAC(I84,TODAY()))&lt;=45),INT(YEARFRAC(I84,TODAY())),"")</f>
        <v/>
      </c>
      <c r="AH84" s="93"/>
    </row>
    <row r="85" spans="2:34" ht="31.2" x14ac:dyDescent="0.3">
      <c r="B85" s="57" t="s">
        <v>1110</v>
      </c>
      <c r="C85" s="93">
        <v>74</v>
      </c>
      <c r="D85" s="91" t="s">
        <v>23</v>
      </c>
      <c r="E85" s="58"/>
      <c r="G85" s="70"/>
      <c r="H85" s="91" t="str" cm="1">
        <f t="array" ref="H85">IF(
  ISBLANK(F85),
  "",
  IF(
    COUNTIF(Settings!G$1:G$609, F85) = 1,
    INDEX(Settings!H$1:H$609, MATCH(F85, Settings!G$1:G$609, 0)),
    IFERROR(
      INDEX(Settings!H$1:H$609,
        MATCH(1,
          (Settings!G$1:G$609=F85) * (Settings!D$1:D$609=G85),
          0
        )
      ),
      ""
    )
  )
)</f>
        <v/>
      </c>
      <c r="I85" s="57"/>
      <c r="K85" s="91"/>
      <c r="L85" s="59"/>
      <c r="M85" s="91"/>
      <c r="N85" s="91"/>
      <c r="O85" s="91"/>
      <c r="P85" s="91"/>
      <c r="Q85" s="91"/>
      <c r="R85" s="91"/>
      <c r="T85" s="91"/>
      <c r="U85" s="91" t="s">
        <v>22</v>
      </c>
      <c r="V85" s="60">
        <v>100</v>
      </c>
      <c r="W85" s="50"/>
      <c r="X85" s="61">
        <v>45773</v>
      </c>
      <c r="Y85" s="61" t="s">
        <v>1111</v>
      </c>
      <c r="Z85" s="61" t="str">
        <f>IF(E85="","",IF(T85="","ні","так"))</f>
        <v/>
      </c>
      <c r="AA85" s="61"/>
      <c r="AB85" s="61" t="s">
        <v>109</v>
      </c>
      <c r="AC85" s="62"/>
      <c r="AD85" s="63" t="str">
        <f ca="1">IF(INT(YEARFRAC(I85,TODAY()))&lt;=30,INT(YEARFRAC(I85,TODAY())),"")</f>
        <v/>
      </c>
      <c r="AE85" s="63" t="str">
        <f ca="1">IF(AND(INT(YEARFRAC(I85,TODAY()))&gt;=31,INT(YEARFRAC(I85,TODAY()))&lt;=35),INT(YEARFRAC(I85,TODAY())),"")</f>
        <v/>
      </c>
      <c r="AF85" s="63" t="str">
        <f ca="1">IF(AND(INT(YEARFRAC(I85,TODAY()))&gt;=36,INT(YEARFRAC(I85,TODAY()))&lt;=40),INT(YEARFRAC(I85,TODAY())),"")</f>
        <v/>
      </c>
      <c r="AG85" s="64" t="str">
        <f ca="1">IF(AND(INT(YEARFRAC(I85,TODAY()))&gt;=41,INT(YEARFRAC(I85,TODAY()))&lt;=45),INT(YEARFRAC(I85,TODAY())),"")</f>
        <v/>
      </c>
      <c r="AH85" s="93"/>
    </row>
    <row r="86" spans="2:34" ht="31.2" x14ac:dyDescent="0.3">
      <c r="B86" s="57" t="s">
        <v>1110</v>
      </c>
      <c r="C86" s="93">
        <v>75</v>
      </c>
      <c r="D86" s="91" t="s">
        <v>23</v>
      </c>
      <c r="E86" s="91"/>
      <c r="G86" s="70"/>
      <c r="H86" s="91" t="str" cm="1">
        <f t="array" ref="H86">IF(
  ISBLANK(F86),
  "",
  IF(
    COUNTIF(Settings!G$1:G$609, F86) = 1,
    INDEX(Settings!H$1:H$609, MATCH(F86, Settings!G$1:G$609, 0)),
    IFERROR(
      INDEX(Settings!H$1:H$609,
        MATCH(1,
          (Settings!G$1:G$609=F86) * (Settings!D$1:D$609=G86),
          0
        )
      ),
      ""
    )
  )
)</f>
        <v/>
      </c>
      <c r="I86" s="57"/>
      <c r="L86" s="59"/>
      <c r="M86" s="91"/>
      <c r="N86" s="91"/>
      <c r="O86" s="91"/>
      <c r="P86" s="91"/>
      <c r="Q86" s="91"/>
      <c r="R86" s="91"/>
      <c r="S86" s="59"/>
      <c r="T86" s="91"/>
      <c r="U86" s="91" t="s">
        <v>22</v>
      </c>
      <c r="V86" s="60">
        <v>100</v>
      </c>
      <c r="W86" s="50"/>
      <c r="X86" s="61">
        <v>45773</v>
      </c>
      <c r="Y86" s="61" t="s">
        <v>1111</v>
      </c>
      <c r="Z86" s="61" t="str">
        <f>IF(E86="","",IF(T86="","ні","так"))</f>
        <v/>
      </c>
      <c r="AA86" s="61"/>
      <c r="AB86" s="61" t="s">
        <v>109</v>
      </c>
      <c r="AC86" s="62"/>
      <c r="AD86" s="63" t="str">
        <f ca="1">IF(INT(YEARFRAC(I86,TODAY()))&lt;=30,INT(YEARFRAC(I86,TODAY())),"")</f>
        <v/>
      </c>
      <c r="AE86" s="63" t="str">
        <f ca="1">IF(AND(INT(YEARFRAC(I86,TODAY()))&gt;=31,INT(YEARFRAC(I86,TODAY()))&lt;=35),INT(YEARFRAC(I86,TODAY())),"")</f>
        <v/>
      </c>
      <c r="AF86" s="63" t="str">
        <f ca="1">IF(AND(INT(YEARFRAC(I86,TODAY()))&gt;=36,INT(YEARFRAC(I86,TODAY()))&lt;=40),INT(YEARFRAC(I86,TODAY())),"")</f>
        <v/>
      </c>
      <c r="AG86" s="64" t="str">
        <f ca="1">IF(AND(INT(YEARFRAC(I86,TODAY()))&gt;=41,INT(YEARFRAC(I86,TODAY()))&lt;=45),INT(YEARFRAC(I86,TODAY())),"")</f>
        <v/>
      </c>
      <c r="AH86" s="93"/>
    </row>
    <row r="87" spans="2:34" ht="31.2" x14ac:dyDescent="0.3">
      <c r="B87" s="57" t="s">
        <v>1110</v>
      </c>
      <c r="C87" s="93">
        <v>76</v>
      </c>
      <c r="D87" s="91" t="s">
        <v>23</v>
      </c>
      <c r="E87" s="58"/>
      <c r="G87" s="70"/>
      <c r="H87" s="91" t="str" cm="1">
        <f t="array" ref="H87">IF(
  ISBLANK(F87),
  "",
  IF(
    COUNTIF(Settings!G$1:G$609, F87) = 1,
    INDEX(Settings!H$1:H$609, MATCH(F87, Settings!G$1:G$609, 0)),
    IFERROR(
      INDEX(Settings!H$1:H$609,
        MATCH(1,
          (Settings!G$1:G$609=F87) * (Settings!D$1:D$609=G87),
          0
        )
      ),
      ""
    )
  )
)</f>
        <v/>
      </c>
      <c r="I87" s="57"/>
      <c r="L87" s="59"/>
      <c r="M87" s="91"/>
      <c r="N87" s="91"/>
      <c r="O87" s="91"/>
      <c r="P87" s="91"/>
      <c r="Q87" s="91"/>
      <c r="R87" s="91"/>
      <c r="S87" s="59"/>
      <c r="T87" s="91"/>
      <c r="U87" s="91" t="s">
        <v>22</v>
      </c>
      <c r="V87" s="60">
        <v>100</v>
      </c>
      <c r="W87" s="50"/>
      <c r="X87" s="61">
        <v>45773</v>
      </c>
      <c r="Y87" s="61" t="s">
        <v>1111</v>
      </c>
      <c r="Z87" s="61" t="str">
        <f>IF(E87="","",IF(T87="","ні","так"))</f>
        <v/>
      </c>
      <c r="AA87" s="61"/>
      <c r="AB87" s="61" t="s">
        <v>109</v>
      </c>
      <c r="AC87" s="62"/>
      <c r="AD87" s="63" t="str">
        <f ca="1">IF(INT(YEARFRAC(I87,TODAY()))&lt;=30,INT(YEARFRAC(I87,TODAY())),"")</f>
        <v/>
      </c>
      <c r="AE87" s="63" t="str">
        <f ca="1">IF(AND(INT(YEARFRAC(I87,TODAY()))&gt;=31,INT(YEARFRAC(I87,TODAY()))&lt;=35),INT(YEARFRAC(I87,TODAY())),"")</f>
        <v/>
      </c>
      <c r="AF87" s="63" t="str">
        <f ca="1">IF(AND(INT(YEARFRAC(I87,TODAY()))&gt;=36,INT(YEARFRAC(I87,TODAY()))&lt;=40),INT(YEARFRAC(I87,TODAY())),"")</f>
        <v/>
      </c>
      <c r="AG87" s="64" t="str">
        <f ca="1">IF(AND(INT(YEARFRAC(I87,TODAY()))&gt;=41,INT(YEARFRAC(I87,TODAY()))&lt;=45),INT(YEARFRAC(I87,TODAY())),"")</f>
        <v/>
      </c>
      <c r="AH87" s="93"/>
    </row>
    <row r="88" spans="2:34" ht="31.2" x14ac:dyDescent="0.3">
      <c r="B88" s="57" t="s">
        <v>1110</v>
      </c>
      <c r="C88" s="93">
        <v>77</v>
      </c>
      <c r="D88" s="91" t="s">
        <v>23</v>
      </c>
      <c r="E88" s="58"/>
      <c r="G88" s="70"/>
      <c r="H88" s="91" t="str" cm="1">
        <f t="array" ref="H88">IF(
  ISBLANK(F88),
  "",
  IF(
    COUNTIF(Settings!G$1:G$609, F88) = 1,
    INDEX(Settings!H$1:H$609, MATCH(F88, Settings!G$1:G$609, 0)),
    IFERROR(
      INDEX(Settings!H$1:H$609,
        MATCH(1,
          (Settings!G$1:G$609=F88) * (Settings!D$1:D$609=G88),
          0
        )
      ),
      ""
    )
  )
)</f>
        <v/>
      </c>
      <c r="I88" s="57"/>
      <c r="L88" s="91"/>
      <c r="M88" s="91"/>
      <c r="N88" s="91"/>
      <c r="O88" s="91"/>
      <c r="P88" s="91"/>
      <c r="Q88" s="91"/>
      <c r="R88" s="91"/>
      <c r="S88" s="59"/>
      <c r="T88" s="91"/>
      <c r="U88" s="91" t="s">
        <v>22</v>
      </c>
      <c r="V88" s="60">
        <v>100</v>
      </c>
      <c r="W88" s="50"/>
      <c r="X88" s="61">
        <v>45773</v>
      </c>
      <c r="Y88" s="61" t="s">
        <v>1111</v>
      </c>
      <c r="Z88" s="61" t="str">
        <f>IF(E88="","",IF(T88="","ні","так"))</f>
        <v/>
      </c>
      <c r="AA88" s="61"/>
      <c r="AB88" s="61" t="s">
        <v>109</v>
      </c>
      <c r="AC88" s="62"/>
      <c r="AD88" s="63" t="str">
        <f ca="1">IF(INT(YEARFRAC(I88,TODAY()))&lt;=30,INT(YEARFRAC(I88,TODAY())),"")</f>
        <v/>
      </c>
      <c r="AE88" s="63" t="str">
        <f ca="1">IF(AND(INT(YEARFRAC(I88,TODAY()))&gt;=31,INT(YEARFRAC(I88,TODAY()))&lt;=35),INT(YEARFRAC(I88,TODAY())),"")</f>
        <v/>
      </c>
      <c r="AF88" s="63" t="str">
        <f ca="1">IF(AND(INT(YEARFRAC(I88,TODAY()))&gt;=36,INT(YEARFRAC(I88,TODAY()))&lt;=40),INT(YEARFRAC(I88,TODAY())),"")</f>
        <v/>
      </c>
      <c r="AG88" s="64" t="str">
        <f ca="1">IF(AND(INT(YEARFRAC(I88,TODAY()))&gt;=41,INT(YEARFRAC(I88,TODAY()))&lt;=45),INT(YEARFRAC(I88,TODAY())),"")</f>
        <v/>
      </c>
      <c r="AH88" s="93"/>
    </row>
    <row r="89" spans="2:34" ht="31.2" x14ac:dyDescent="0.3">
      <c r="B89" s="57" t="s">
        <v>1110</v>
      </c>
      <c r="C89" s="93">
        <v>78</v>
      </c>
      <c r="D89" s="91" t="s">
        <v>23</v>
      </c>
      <c r="G89" s="70"/>
      <c r="H89" s="91" t="str" cm="1">
        <f t="array" ref="H89">IF(
  ISBLANK(F89),
  "",
  IF(
    COUNTIF(Settings!G$1:G$609, F89) = 1,
    INDEX(Settings!H$1:H$609, MATCH(F89, Settings!G$1:G$609, 0)),
    IFERROR(
      INDEX(Settings!H$1:H$609,
        MATCH(1,
          (Settings!G$1:G$609=F89) * (Settings!D$1:D$609=G89),
          0
        )
      ),
      ""
    )
  )
)</f>
        <v/>
      </c>
      <c r="I89" s="57"/>
      <c r="K89" s="91"/>
      <c r="L89" s="59"/>
      <c r="M89" s="91"/>
      <c r="N89" s="91"/>
      <c r="O89" s="91"/>
      <c r="P89" s="91"/>
      <c r="Q89" s="91"/>
      <c r="R89" s="91"/>
      <c r="T89" s="91"/>
      <c r="U89" s="91" t="s">
        <v>22</v>
      </c>
      <c r="V89" s="60">
        <v>100</v>
      </c>
      <c r="W89" s="50"/>
      <c r="X89" s="61">
        <v>45773</v>
      </c>
      <c r="Y89" s="61" t="s">
        <v>1111</v>
      </c>
      <c r="Z89" s="61" t="str">
        <f>IF(E89="","",IF(T89="","ні","так"))</f>
        <v/>
      </c>
      <c r="AA89" s="61"/>
      <c r="AB89" s="61" t="s">
        <v>109</v>
      </c>
      <c r="AC89" s="62"/>
      <c r="AD89" s="63" t="str">
        <f ca="1">IF(INT(YEARFRAC(I89,TODAY()))&lt;=30,INT(YEARFRAC(I89,TODAY())),"")</f>
        <v/>
      </c>
      <c r="AE89" s="63" t="str">
        <f ca="1">IF(AND(INT(YEARFRAC(I89,TODAY()))&gt;=31,INT(YEARFRAC(I89,TODAY()))&lt;=35),INT(YEARFRAC(I89,TODAY())),"")</f>
        <v/>
      </c>
      <c r="AF89" s="63" t="str">
        <f ca="1">IF(AND(INT(YEARFRAC(I89,TODAY()))&gt;=36,INT(YEARFRAC(I89,TODAY()))&lt;=40),INT(YEARFRAC(I89,TODAY())),"")</f>
        <v/>
      </c>
      <c r="AG89" s="64" t="str">
        <f ca="1">IF(AND(INT(YEARFRAC(I89,TODAY()))&gt;=41,INT(YEARFRAC(I89,TODAY()))&lt;=45),INT(YEARFRAC(I89,TODAY())),"")</f>
        <v/>
      </c>
      <c r="AH89" s="93"/>
    </row>
    <row r="90" spans="2:34" ht="31.2" x14ac:dyDescent="0.3">
      <c r="B90" s="57" t="s">
        <v>1110</v>
      </c>
      <c r="C90" s="93">
        <v>79</v>
      </c>
      <c r="D90" s="91" t="s">
        <v>23</v>
      </c>
      <c r="E90" s="58"/>
      <c r="G90" s="70"/>
      <c r="H90" s="91" t="str" cm="1">
        <f t="array" ref="H90">IF(
  ISBLANK(F90),
  "",
  IF(
    COUNTIF(Settings!G$1:G$609, F90) = 1,
    INDEX(Settings!H$1:H$609, MATCH(F90, Settings!G$1:G$609, 0)),
    IFERROR(
      INDEX(Settings!H$1:H$609,
        MATCH(1,
          (Settings!G$1:G$609=F90) * (Settings!D$1:D$609=G90),
          0
        )
      ),
      ""
    )
  )
)</f>
        <v/>
      </c>
      <c r="I90" s="57"/>
      <c r="K90" s="91"/>
      <c r="L90" s="59"/>
      <c r="M90" s="91"/>
      <c r="N90" s="91"/>
      <c r="O90" s="91"/>
      <c r="P90" s="91"/>
      <c r="Q90" s="91"/>
      <c r="R90" s="91"/>
      <c r="T90" s="91"/>
      <c r="U90" s="91" t="s">
        <v>22</v>
      </c>
      <c r="V90" s="60">
        <v>100</v>
      </c>
      <c r="W90" s="50"/>
      <c r="X90" s="61">
        <v>45773</v>
      </c>
      <c r="Y90" s="61" t="s">
        <v>1111</v>
      </c>
      <c r="Z90" s="61" t="str">
        <f>IF(E90="","",IF(T90="","ні","так"))</f>
        <v/>
      </c>
      <c r="AA90" s="61"/>
      <c r="AB90" s="61" t="s">
        <v>109</v>
      </c>
      <c r="AC90" s="62"/>
      <c r="AD90" s="63" t="str">
        <f ca="1">IF(INT(YEARFRAC(I90,TODAY()))&lt;=30,INT(YEARFRAC(I90,TODAY())),"")</f>
        <v/>
      </c>
      <c r="AE90" s="63" t="str">
        <f ca="1">IF(AND(INT(YEARFRAC(I90,TODAY()))&gt;=31,INT(YEARFRAC(I90,TODAY()))&lt;=35),INT(YEARFRAC(I90,TODAY())),"")</f>
        <v/>
      </c>
      <c r="AF90" s="63" t="str">
        <f ca="1">IF(AND(INT(YEARFRAC(I90,TODAY()))&gt;=36,INT(YEARFRAC(I90,TODAY()))&lt;=40),INT(YEARFRAC(I90,TODAY())),"")</f>
        <v/>
      </c>
      <c r="AG90" s="64" t="str">
        <f ca="1">IF(AND(INT(YEARFRAC(I90,TODAY()))&gt;=41,INT(YEARFRAC(I90,TODAY()))&lt;=45),INT(YEARFRAC(I90,TODAY())),"")</f>
        <v/>
      </c>
      <c r="AH90" s="93"/>
    </row>
    <row r="91" spans="2:34" ht="31.2" x14ac:dyDescent="0.3">
      <c r="B91" s="57" t="s">
        <v>1110</v>
      </c>
      <c r="C91" s="93">
        <v>80</v>
      </c>
      <c r="D91" s="91" t="s">
        <v>23</v>
      </c>
      <c r="G91" s="70"/>
      <c r="H91" s="91" t="str" cm="1">
        <f t="array" ref="H91">IF(
  ISBLANK(F91),
  "",
  IF(
    COUNTIF(Settings!G$1:G$609, F91) = 1,
    INDEX(Settings!H$1:H$609, MATCH(F91, Settings!G$1:G$609, 0)),
    IFERROR(
      INDEX(Settings!H$1:H$609,
        MATCH(1,
          (Settings!G$1:G$609=F91) * (Settings!D$1:D$609=G91),
          0
        )
      ),
      ""
    )
  )
)</f>
        <v/>
      </c>
      <c r="I91" s="57"/>
      <c r="K91" s="91"/>
      <c r="L91" s="59"/>
      <c r="M91" s="91"/>
      <c r="N91" s="91"/>
      <c r="O91" s="91"/>
      <c r="P91" s="91"/>
      <c r="Q91" s="91"/>
      <c r="R91" s="91"/>
      <c r="T91" s="91"/>
      <c r="U91" s="91" t="s">
        <v>22</v>
      </c>
      <c r="V91" s="60">
        <v>100</v>
      </c>
      <c r="W91" s="50"/>
      <c r="X91" s="61">
        <v>45773</v>
      </c>
      <c r="Y91" s="61" t="s">
        <v>1111</v>
      </c>
      <c r="Z91" s="61" t="str">
        <f>IF(E91="","",IF(T91="","ні","так"))</f>
        <v/>
      </c>
      <c r="AA91" s="61"/>
      <c r="AB91" s="61" t="s">
        <v>109</v>
      </c>
      <c r="AC91" s="62"/>
      <c r="AD91" s="63" t="str">
        <f ca="1">IF(INT(YEARFRAC(I91,TODAY()))&lt;=30,INT(YEARFRAC(I91,TODAY())),"")</f>
        <v/>
      </c>
      <c r="AE91" s="63" t="str">
        <f ca="1">IF(AND(INT(YEARFRAC(I91,TODAY()))&gt;=31,INT(YEARFRAC(I91,TODAY()))&lt;=35),INT(YEARFRAC(I91,TODAY())),"")</f>
        <v/>
      </c>
      <c r="AF91" s="63" t="str">
        <f ca="1">IF(AND(INT(YEARFRAC(I91,TODAY()))&gt;=36,INT(YEARFRAC(I91,TODAY()))&lt;=40),INT(YEARFRAC(I91,TODAY())),"")</f>
        <v/>
      </c>
      <c r="AG91" s="64" t="str">
        <f ca="1">IF(AND(INT(YEARFRAC(I91,TODAY()))&gt;=41,INT(YEARFRAC(I91,TODAY()))&lt;=45),INT(YEARFRAC(I91,TODAY())),"")</f>
        <v/>
      </c>
      <c r="AH91" s="93"/>
    </row>
    <row r="92" spans="2:34" ht="31.2" x14ac:dyDescent="0.3">
      <c r="B92" s="57" t="s">
        <v>1110</v>
      </c>
      <c r="C92" s="93">
        <v>81</v>
      </c>
      <c r="D92" s="91" t="s">
        <v>23</v>
      </c>
      <c r="G92" s="70"/>
      <c r="H92" s="91" t="str" cm="1">
        <f t="array" ref="H92">IF(
  ISBLANK(F92),
  "",
  IF(
    COUNTIF(Settings!G$1:G$609, F92) = 1,
    INDEX(Settings!H$1:H$609, MATCH(F92, Settings!G$1:G$609, 0)),
    IFERROR(
      INDEX(Settings!H$1:H$609,
        MATCH(1,
          (Settings!G$1:G$609=F92) * (Settings!D$1:D$609=G92),
          0
        )
      ),
      ""
    )
  )
)</f>
        <v/>
      </c>
      <c r="I92" s="57"/>
      <c r="K92" s="91"/>
      <c r="L92" s="59"/>
      <c r="M92" s="91"/>
      <c r="N92" s="91"/>
      <c r="O92" s="91"/>
      <c r="P92" s="91"/>
      <c r="Q92" s="91"/>
      <c r="R92" s="91"/>
      <c r="T92" s="91"/>
      <c r="U92" s="91" t="s">
        <v>22</v>
      </c>
      <c r="V92" s="60">
        <v>100</v>
      </c>
      <c r="W92" s="50"/>
      <c r="X92" s="61">
        <v>45773</v>
      </c>
      <c r="Y92" s="61" t="s">
        <v>1111</v>
      </c>
      <c r="Z92" s="61" t="str">
        <f>IF(E92="","",IF(T92="","ні","так"))</f>
        <v/>
      </c>
      <c r="AA92" s="61"/>
      <c r="AB92" s="61" t="s">
        <v>109</v>
      </c>
      <c r="AC92" s="62"/>
      <c r="AD92" s="63" t="str">
        <f ca="1">IF(INT(YEARFRAC(I92,TODAY()))&lt;=30,INT(YEARFRAC(I92,TODAY())),"")</f>
        <v/>
      </c>
      <c r="AE92" s="63" t="str">
        <f ca="1">IF(AND(INT(YEARFRAC(I92,TODAY()))&gt;=31,INT(YEARFRAC(I92,TODAY()))&lt;=35),INT(YEARFRAC(I92,TODAY())),"")</f>
        <v/>
      </c>
      <c r="AF92" s="63" t="str">
        <f ca="1">IF(AND(INT(YEARFRAC(I92,TODAY()))&gt;=36,INT(YEARFRAC(I92,TODAY()))&lt;=40),INT(YEARFRAC(I92,TODAY())),"")</f>
        <v/>
      </c>
      <c r="AG92" s="64" t="str">
        <f ca="1">IF(AND(INT(YEARFRAC(I92,TODAY()))&gt;=41,INT(YEARFRAC(I92,TODAY()))&lt;=45),INT(YEARFRAC(I92,TODAY())),"")</f>
        <v/>
      </c>
      <c r="AH92" s="93"/>
    </row>
    <row r="93" spans="2:34" ht="31.2" x14ac:dyDescent="0.3">
      <c r="B93" s="57" t="s">
        <v>1110</v>
      </c>
      <c r="C93" s="93">
        <v>82</v>
      </c>
      <c r="D93" s="91" t="s">
        <v>23</v>
      </c>
      <c r="E93" s="58"/>
      <c r="G93" s="70"/>
      <c r="H93" s="91" t="str" cm="1">
        <f t="array" ref="H93">IF(
  ISBLANK(F93),
  "",
  IF(
    COUNTIF(Settings!G$1:G$609, F93) = 1,
    INDEX(Settings!H$1:H$609, MATCH(F93, Settings!G$1:G$609, 0)),
    IFERROR(
      INDEX(Settings!H$1:H$609,
        MATCH(1,
          (Settings!G$1:G$609=F93) * (Settings!D$1:D$609=G93),
          0
        )
      ),
      ""
    )
  )
)</f>
        <v/>
      </c>
      <c r="I93" s="57"/>
      <c r="K93" s="61"/>
      <c r="L93" s="59"/>
      <c r="M93" s="91"/>
      <c r="N93" s="91"/>
      <c r="O93" s="91"/>
      <c r="P93" s="91"/>
      <c r="Q93" s="91"/>
      <c r="R93" s="91"/>
      <c r="S93" s="59"/>
      <c r="T93" s="91"/>
      <c r="U93" s="91" t="s">
        <v>22</v>
      </c>
      <c r="V93" s="60">
        <v>100</v>
      </c>
      <c r="W93" s="50"/>
      <c r="X93" s="61">
        <v>45773</v>
      </c>
      <c r="Y93" s="61" t="s">
        <v>1111</v>
      </c>
      <c r="Z93" s="61" t="str">
        <f>IF(E93="","",IF(T93="","ні","так"))</f>
        <v/>
      </c>
      <c r="AA93" s="61"/>
      <c r="AB93" s="61" t="s">
        <v>109</v>
      </c>
      <c r="AC93" s="62"/>
      <c r="AD93" s="63" t="str">
        <f ca="1">IF(INT(YEARFRAC(I93,TODAY()))&lt;=30,INT(YEARFRAC(I93,TODAY())),"")</f>
        <v/>
      </c>
      <c r="AE93" s="63" t="str">
        <f ca="1">IF(AND(INT(YEARFRAC(I93,TODAY()))&gt;=31,INT(YEARFRAC(I93,TODAY()))&lt;=35),INT(YEARFRAC(I93,TODAY())),"")</f>
        <v/>
      </c>
      <c r="AF93" s="63" t="str">
        <f ca="1">IF(AND(INT(YEARFRAC(I93,TODAY()))&gt;=36,INT(YEARFRAC(I93,TODAY()))&lt;=40),INT(YEARFRAC(I93,TODAY())),"")</f>
        <v/>
      </c>
      <c r="AG93" s="64" t="str">
        <f ca="1">IF(AND(INT(YEARFRAC(I93,TODAY()))&gt;=41,INT(YEARFRAC(I93,TODAY()))&lt;=45),INT(YEARFRAC(I93,TODAY())),"")</f>
        <v/>
      </c>
      <c r="AH93" s="93"/>
    </row>
    <row r="94" spans="2:34" ht="31.2" x14ac:dyDescent="0.3">
      <c r="B94" s="57" t="s">
        <v>1110</v>
      </c>
      <c r="C94" s="93">
        <v>83</v>
      </c>
      <c r="D94" s="91" t="s">
        <v>23</v>
      </c>
      <c r="G94" s="70"/>
      <c r="H94" s="91" t="str" cm="1">
        <f t="array" ref="H94">IF(
  ISBLANK(F94),
  "",
  IF(
    COUNTIF(Settings!G$1:G$609, F94) = 1,
    INDEX(Settings!H$1:H$609, MATCH(F94, Settings!G$1:G$609, 0)),
    IFERROR(
      INDEX(Settings!H$1:H$609,
        MATCH(1,
          (Settings!G$1:G$609=F94) * (Settings!D$1:D$609=G94),
          0
        )
      ),
      ""
    )
  )
)</f>
        <v/>
      </c>
      <c r="I94" s="57"/>
      <c r="K94" s="61"/>
      <c r="L94" s="59"/>
      <c r="M94" s="91"/>
      <c r="N94" s="91"/>
      <c r="O94" s="91"/>
      <c r="P94" s="91"/>
      <c r="Q94" s="91"/>
      <c r="R94" s="91"/>
      <c r="S94" s="59"/>
      <c r="T94" s="91"/>
      <c r="U94" s="91" t="s">
        <v>22</v>
      </c>
      <c r="V94" s="60">
        <v>100</v>
      </c>
      <c r="W94" s="50"/>
      <c r="X94" s="61">
        <v>45773</v>
      </c>
      <c r="Y94" s="61" t="s">
        <v>1111</v>
      </c>
      <c r="Z94" s="61" t="str">
        <f>IF(E94="","",IF(T94="","ні","так"))</f>
        <v/>
      </c>
      <c r="AA94" s="61"/>
      <c r="AB94" s="61" t="s">
        <v>109</v>
      </c>
      <c r="AC94" s="62"/>
      <c r="AD94" s="63" t="str">
        <f ca="1">IF(INT(YEARFRAC(I94,TODAY()))&lt;=30,INT(YEARFRAC(I94,TODAY())),"")</f>
        <v/>
      </c>
      <c r="AE94" s="63" t="str">
        <f ca="1">IF(AND(INT(YEARFRAC(I94,TODAY()))&gt;=31,INT(YEARFRAC(I94,TODAY()))&lt;=35),INT(YEARFRAC(I94,TODAY())),"")</f>
        <v/>
      </c>
      <c r="AF94" s="63" t="str">
        <f ca="1">IF(AND(INT(YEARFRAC(I94,TODAY()))&gt;=36,INT(YEARFRAC(I94,TODAY()))&lt;=40),INT(YEARFRAC(I94,TODAY())),"")</f>
        <v/>
      </c>
      <c r="AG94" s="64" t="str">
        <f ca="1">IF(AND(INT(YEARFRAC(I94,TODAY()))&gt;=41,INT(YEARFRAC(I94,TODAY()))&lt;=45),INT(YEARFRAC(I94,TODAY())),"")</f>
        <v/>
      </c>
      <c r="AH94" s="93"/>
    </row>
    <row r="95" spans="2:34" ht="31.2" x14ac:dyDescent="0.3">
      <c r="B95" s="57" t="s">
        <v>1110</v>
      </c>
      <c r="C95" s="93">
        <v>84</v>
      </c>
      <c r="D95" s="91" t="s">
        <v>23</v>
      </c>
      <c r="E95" s="91"/>
      <c r="G95" s="70"/>
      <c r="H95" s="91" t="str" cm="1">
        <f t="array" ref="H95">IF(
  ISBLANK(F95),
  "",
  IF(
    COUNTIF(Settings!G$1:G$609, F95) = 1,
    INDEX(Settings!H$1:H$609, MATCH(F95, Settings!G$1:G$609, 0)),
    IFERROR(
      INDEX(Settings!H$1:H$609,
        MATCH(1,
          (Settings!G$1:G$609=F95) * (Settings!D$1:D$609=G95),
          0
        )
      ),
      ""
    )
  )
)</f>
        <v/>
      </c>
      <c r="I95" s="57"/>
      <c r="K95" s="59"/>
      <c r="L95" s="59"/>
      <c r="M95" s="91"/>
      <c r="N95" s="91"/>
      <c r="O95" s="91"/>
      <c r="P95" s="91"/>
      <c r="Q95" s="91"/>
      <c r="R95" s="91"/>
      <c r="S95" s="59"/>
      <c r="T95" s="91"/>
      <c r="U95" s="91" t="s">
        <v>22</v>
      </c>
      <c r="V95" s="60">
        <v>100</v>
      </c>
      <c r="W95" s="50"/>
      <c r="X95" s="61">
        <v>45773</v>
      </c>
      <c r="Y95" s="61" t="s">
        <v>1111</v>
      </c>
      <c r="Z95" s="61" t="str">
        <f>IF(E95="","",IF(T95="","ні","так"))</f>
        <v/>
      </c>
      <c r="AA95" s="61"/>
      <c r="AB95" s="61" t="s">
        <v>109</v>
      </c>
      <c r="AC95" s="62"/>
      <c r="AD95" s="63" t="str">
        <f ca="1">IF(INT(YEARFRAC(I95,TODAY()))&lt;=30,INT(YEARFRAC(I95,TODAY())),"")</f>
        <v/>
      </c>
      <c r="AE95" s="63" t="str">
        <f ca="1">IF(AND(INT(YEARFRAC(I95,TODAY()))&gt;=31,INT(YEARFRAC(I95,TODAY()))&lt;=35),INT(YEARFRAC(I95,TODAY())),"")</f>
        <v/>
      </c>
      <c r="AF95" s="63" t="str">
        <f ca="1">IF(AND(INT(YEARFRAC(I95,TODAY()))&gt;=36,INT(YEARFRAC(I95,TODAY()))&lt;=40),INT(YEARFRAC(I95,TODAY())),"")</f>
        <v/>
      </c>
      <c r="AG95" s="64" t="str">
        <f ca="1">IF(AND(INT(YEARFRAC(I95,TODAY()))&gt;=41,INT(YEARFRAC(I95,TODAY()))&lt;=45),INT(YEARFRAC(I95,TODAY())),"")</f>
        <v/>
      </c>
      <c r="AH95" s="93"/>
    </row>
    <row r="96" spans="2:34" ht="31.2" x14ac:dyDescent="0.3">
      <c r="B96" s="57" t="s">
        <v>1110</v>
      </c>
      <c r="C96" s="93">
        <v>85</v>
      </c>
      <c r="D96" s="91" t="s">
        <v>23</v>
      </c>
      <c r="E96" s="58"/>
      <c r="G96" s="70"/>
      <c r="H96" s="91" t="str" cm="1">
        <f t="array" ref="H96">IF(
  ISBLANK(F96),
  "",
  IF(
    COUNTIF(Settings!G$1:G$609, F96) = 1,
    INDEX(Settings!H$1:H$609, MATCH(F96, Settings!G$1:G$609, 0)),
    IFERROR(
      INDEX(Settings!H$1:H$609,
        MATCH(1,
          (Settings!G$1:G$609=F96) * (Settings!D$1:D$609=G96),
          0
        )
      ),
      ""
    )
  )
)</f>
        <v/>
      </c>
      <c r="I96" s="57"/>
      <c r="K96" s="91"/>
      <c r="L96" s="59"/>
      <c r="M96" s="91"/>
      <c r="N96" s="91"/>
      <c r="O96" s="91"/>
      <c r="P96" s="91"/>
      <c r="Q96" s="91"/>
      <c r="R96" s="91"/>
      <c r="T96" s="91"/>
      <c r="U96" s="91" t="s">
        <v>22</v>
      </c>
      <c r="V96" s="60">
        <v>100</v>
      </c>
      <c r="W96" s="50"/>
      <c r="X96" s="61">
        <v>45773</v>
      </c>
      <c r="Y96" s="61" t="s">
        <v>1111</v>
      </c>
      <c r="Z96" s="61" t="str">
        <f>IF(E96="","",IF(T96="","ні","так"))</f>
        <v/>
      </c>
      <c r="AA96" s="61"/>
      <c r="AB96" s="61" t="s">
        <v>109</v>
      </c>
      <c r="AC96" s="62"/>
      <c r="AD96" s="63" t="str">
        <f ca="1">IF(INT(YEARFRAC(I96,TODAY()))&lt;=30,INT(YEARFRAC(I96,TODAY())),"")</f>
        <v/>
      </c>
      <c r="AE96" s="63" t="str">
        <f ca="1">IF(AND(INT(YEARFRAC(I96,TODAY()))&gt;=31,INT(YEARFRAC(I96,TODAY()))&lt;=35),INT(YEARFRAC(I96,TODAY())),"")</f>
        <v/>
      </c>
      <c r="AF96" s="63" t="str">
        <f ca="1">IF(AND(INT(YEARFRAC(I96,TODAY()))&gt;=36,INT(YEARFRAC(I96,TODAY()))&lt;=40),INT(YEARFRAC(I96,TODAY())),"")</f>
        <v/>
      </c>
      <c r="AG96" s="64" t="str">
        <f ca="1">IF(AND(INT(YEARFRAC(I96,TODAY()))&gt;=41,INT(YEARFRAC(I96,TODAY()))&lt;=45),INT(YEARFRAC(I96,TODAY())),"")</f>
        <v/>
      </c>
      <c r="AH96" s="93"/>
    </row>
    <row r="97" spans="1:34" ht="31.2" x14ac:dyDescent="0.3">
      <c r="B97" s="57" t="s">
        <v>1110</v>
      </c>
      <c r="C97" s="93">
        <v>86</v>
      </c>
      <c r="D97" s="91" t="s">
        <v>23</v>
      </c>
      <c r="E97" s="91"/>
      <c r="G97" s="70"/>
      <c r="H97" s="91" t="str" cm="1">
        <f t="array" ref="H97">IF(
  ISBLANK(F97),
  "",
  IF(
    COUNTIF(Settings!G$1:G$609, F97) = 1,
    INDEX(Settings!H$1:H$609, MATCH(F97, Settings!G$1:G$609, 0)),
    IFERROR(
      INDEX(Settings!H$1:H$609,
        MATCH(1,
          (Settings!G$1:G$609=F97) * (Settings!D$1:D$609=G97),
          0
        )
      ),
      ""
    )
  )
)</f>
        <v/>
      </c>
      <c r="I97" s="57"/>
      <c r="L97" s="59"/>
      <c r="M97" s="91"/>
      <c r="N97" s="71"/>
      <c r="O97" s="91"/>
      <c r="P97" s="72"/>
      <c r="Q97" s="72"/>
      <c r="R97" s="91"/>
      <c r="S97" s="59"/>
      <c r="T97" s="91"/>
      <c r="U97" s="91" t="s">
        <v>22</v>
      </c>
      <c r="V97" s="60">
        <v>100</v>
      </c>
      <c r="W97" s="50"/>
      <c r="X97" s="61">
        <v>45773</v>
      </c>
      <c r="Y97" s="61" t="s">
        <v>1111</v>
      </c>
      <c r="Z97" s="61" t="str">
        <f>IF(E97="","",IF(T97="","ні","так"))</f>
        <v/>
      </c>
      <c r="AA97" s="61"/>
      <c r="AB97" s="61" t="s">
        <v>109</v>
      </c>
      <c r="AC97" s="62"/>
      <c r="AD97" s="63" t="str">
        <f ca="1">IF(INT(YEARFRAC(I97,TODAY()))&lt;=30,INT(YEARFRAC(I97,TODAY())),"")</f>
        <v/>
      </c>
      <c r="AE97" s="63" t="str">
        <f ca="1">IF(AND(INT(YEARFRAC(I97,TODAY()))&gt;=31,INT(YEARFRAC(I97,TODAY()))&lt;=35),INT(YEARFRAC(I97,TODAY())),"")</f>
        <v/>
      </c>
      <c r="AF97" s="63" t="str">
        <f ca="1">IF(AND(INT(YEARFRAC(I97,TODAY()))&gt;=36,INT(YEARFRAC(I97,TODAY()))&lt;=40),INT(YEARFRAC(I97,TODAY())),"")</f>
        <v/>
      </c>
      <c r="AG97" s="64" t="str">
        <f ca="1">IF(AND(INT(YEARFRAC(I97,TODAY()))&gt;=41,INT(YEARFRAC(I97,TODAY()))&lt;=45),INT(YEARFRAC(I97,TODAY())),"")</f>
        <v/>
      </c>
      <c r="AH97" s="93"/>
    </row>
    <row r="98" spans="1:34" ht="31.2" x14ac:dyDescent="0.3">
      <c r="B98" s="57" t="s">
        <v>1110</v>
      </c>
      <c r="C98" s="93">
        <v>87</v>
      </c>
      <c r="D98" s="91" t="s">
        <v>23</v>
      </c>
      <c r="E98" s="58"/>
      <c r="G98" s="70"/>
      <c r="H98" s="91" t="str" cm="1">
        <f t="array" ref="H98">IF(
  ISBLANK(F98),
  "",
  IF(
    COUNTIF(Settings!G$1:G$609, F98) = 1,
    INDEX(Settings!H$1:H$609, MATCH(F98, Settings!G$1:G$609, 0)),
    IFERROR(
      INDEX(Settings!H$1:H$609,
        MATCH(1,
          (Settings!G$1:G$609=F98) * (Settings!D$1:D$609=G98),
          0
        )
      ),
      ""
    )
  )
)</f>
        <v/>
      </c>
      <c r="I98" s="57"/>
      <c r="L98" s="59"/>
      <c r="M98" s="91"/>
      <c r="N98" s="91"/>
      <c r="O98" s="91"/>
      <c r="P98" s="91"/>
      <c r="Q98" s="91"/>
      <c r="R98" s="91"/>
      <c r="S98" s="59"/>
      <c r="T98" s="91"/>
      <c r="U98" s="91" t="s">
        <v>22</v>
      </c>
      <c r="V98" s="60">
        <v>100</v>
      </c>
      <c r="W98" s="50"/>
      <c r="X98" s="61">
        <v>45773</v>
      </c>
      <c r="Y98" s="61" t="s">
        <v>1111</v>
      </c>
      <c r="Z98" s="61" t="str">
        <f>IF(E98="","",IF(T98="","ні","так"))</f>
        <v/>
      </c>
      <c r="AA98" s="61"/>
      <c r="AB98" s="61" t="s">
        <v>109</v>
      </c>
      <c r="AC98" s="62"/>
      <c r="AD98" s="63" t="str">
        <f ca="1">IF(INT(YEARFRAC(I98,TODAY()))&lt;=30,INT(YEARFRAC(I98,TODAY())),"")</f>
        <v/>
      </c>
      <c r="AE98" s="63" t="str">
        <f ca="1">IF(AND(INT(YEARFRAC(I98,TODAY()))&gt;=31,INT(YEARFRAC(I98,TODAY()))&lt;=35),INT(YEARFRAC(I98,TODAY())),"")</f>
        <v/>
      </c>
      <c r="AF98" s="63" t="str">
        <f ca="1">IF(AND(INT(YEARFRAC(I98,TODAY()))&gt;=36,INT(YEARFRAC(I98,TODAY()))&lt;=40),INT(YEARFRAC(I98,TODAY())),"")</f>
        <v/>
      </c>
      <c r="AG98" s="64" t="str">
        <f ca="1">IF(AND(INT(YEARFRAC(I98,TODAY()))&gt;=41,INT(YEARFRAC(I98,TODAY()))&lt;=45),INT(YEARFRAC(I98,TODAY())),"")</f>
        <v/>
      </c>
      <c r="AH98" s="93"/>
    </row>
    <row r="99" spans="1:34" ht="31.2" x14ac:dyDescent="0.3">
      <c r="B99" s="57" t="s">
        <v>1110</v>
      </c>
      <c r="C99" s="93">
        <v>88</v>
      </c>
      <c r="D99" s="91" t="s">
        <v>23</v>
      </c>
      <c r="E99" s="91"/>
      <c r="G99" s="70"/>
      <c r="H99" s="91" t="str" cm="1">
        <f t="array" ref="H99">IF(
  ISBLANK(F99),
  "",
  IF(
    COUNTIF(Settings!G$1:G$609, F99) = 1,
    INDEX(Settings!H$1:H$609, MATCH(F99, Settings!G$1:G$609, 0)),
    IFERROR(
      INDEX(Settings!H$1:H$609,
        MATCH(1,
          (Settings!G$1:G$609=F99) * (Settings!D$1:D$609=G99),
          0
        )
      ),
      ""
    )
  )
)</f>
        <v/>
      </c>
      <c r="I99" s="57"/>
      <c r="L99" s="91"/>
      <c r="M99" s="91"/>
      <c r="N99" s="71"/>
      <c r="O99" s="91"/>
      <c r="P99" s="72"/>
      <c r="Q99" s="72"/>
      <c r="R99" s="91"/>
      <c r="S99" s="59"/>
      <c r="T99" s="91"/>
      <c r="U99" s="91" t="s">
        <v>22</v>
      </c>
      <c r="V99" s="60">
        <v>100</v>
      </c>
      <c r="W99" s="50"/>
      <c r="X99" s="61">
        <v>45773</v>
      </c>
      <c r="Y99" s="61" t="s">
        <v>1111</v>
      </c>
      <c r="Z99" s="61" t="str">
        <f>IF(E99="","",IF(T99="","ні","так"))</f>
        <v/>
      </c>
      <c r="AA99" s="61"/>
      <c r="AB99" s="61" t="s">
        <v>109</v>
      </c>
      <c r="AC99" s="62"/>
      <c r="AD99" s="63" t="str">
        <f ca="1">IF(INT(YEARFRAC(I99,TODAY()))&lt;=30,INT(YEARFRAC(I99,TODAY())),"")</f>
        <v/>
      </c>
      <c r="AE99" s="63" t="str">
        <f ca="1">IF(AND(INT(YEARFRAC(I99,TODAY()))&gt;=31,INT(YEARFRAC(I99,TODAY()))&lt;=35),INT(YEARFRAC(I99,TODAY())),"")</f>
        <v/>
      </c>
      <c r="AF99" s="63" t="str">
        <f ca="1">IF(AND(INT(YEARFRAC(I99,TODAY()))&gt;=36,INT(YEARFRAC(I99,TODAY()))&lt;=40),INT(YEARFRAC(I99,TODAY())),"")</f>
        <v/>
      </c>
      <c r="AG99" s="64" t="str">
        <f ca="1">IF(AND(INT(YEARFRAC(I99,TODAY()))&gt;=41,INT(YEARFRAC(I99,TODAY()))&lt;=45),INT(YEARFRAC(I99,TODAY())),"")</f>
        <v/>
      </c>
      <c r="AH99" s="93"/>
    </row>
    <row r="100" spans="1:34" ht="31.2" x14ac:dyDescent="0.3">
      <c r="B100" s="57" t="s">
        <v>1110</v>
      </c>
      <c r="C100" s="93">
        <v>89</v>
      </c>
      <c r="D100" s="91" t="s">
        <v>23</v>
      </c>
      <c r="E100" s="58"/>
      <c r="G100" s="70"/>
      <c r="H100" s="91" t="str" cm="1">
        <f t="array" ref="H100">IF(
  ISBLANK(F100),
  "",
  IF(
    COUNTIF(Settings!G$1:G$609, F100) = 1,
    INDEX(Settings!H$1:H$609, MATCH(F100, Settings!G$1:G$609, 0)),
    IFERROR(
      INDEX(Settings!H$1:H$609,
        MATCH(1,
          (Settings!G$1:G$609=F100) * (Settings!D$1:D$609=G100),
          0
        )
      ),
      ""
    )
  )
)</f>
        <v/>
      </c>
      <c r="I100" s="57"/>
      <c r="L100" s="59"/>
      <c r="M100" s="91"/>
      <c r="N100" s="91"/>
      <c r="O100" s="91"/>
      <c r="P100" s="91"/>
      <c r="Q100" s="91"/>
      <c r="R100" s="91"/>
      <c r="S100" s="59"/>
      <c r="T100" s="91"/>
      <c r="U100" s="91" t="s">
        <v>22</v>
      </c>
      <c r="V100" s="60">
        <v>100</v>
      </c>
      <c r="W100" s="50"/>
      <c r="X100" s="61">
        <v>45773</v>
      </c>
      <c r="Y100" s="61" t="s">
        <v>1111</v>
      </c>
      <c r="Z100" s="61" t="str">
        <f>IF(E100="","",IF(T100="","ні","так"))</f>
        <v/>
      </c>
      <c r="AA100" s="61"/>
      <c r="AB100" s="61" t="s">
        <v>109</v>
      </c>
      <c r="AC100" s="62"/>
      <c r="AD100" s="63" t="str">
        <f ca="1">IF(INT(YEARFRAC(I100,TODAY()))&lt;=30,INT(YEARFRAC(I100,TODAY())),"")</f>
        <v/>
      </c>
      <c r="AE100" s="63" t="str">
        <f ca="1">IF(AND(INT(YEARFRAC(I100,TODAY()))&gt;=31,INT(YEARFRAC(I100,TODAY()))&lt;=35),INT(YEARFRAC(I100,TODAY())),"")</f>
        <v/>
      </c>
      <c r="AF100" s="63" t="str">
        <f ca="1">IF(AND(INT(YEARFRAC(I100,TODAY()))&gt;=36,INT(YEARFRAC(I100,TODAY()))&lt;=40),INT(YEARFRAC(I100,TODAY())),"")</f>
        <v/>
      </c>
      <c r="AG100" s="64" t="str">
        <f ca="1">IF(AND(INT(YEARFRAC(I100,TODAY()))&gt;=41,INT(YEARFRAC(I100,TODAY()))&lt;=45),INT(YEARFRAC(I100,TODAY())),"")</f>
        <v/>
      </c>
      <c r="AH100" s="93"/>
    </row>
    <row r="101" spans="1:34" ht="31.2" x14ac:dyDescent="0.3">
      <c r="B101" s="57" t="s">
        <v>1110</v>
      </c>
      <c r="C101" s="93">
        <v>90</v>
      </c>
      <c r="D101" s="91" t="s">
        <v>23</v>
      </c>
      <c r="E101" s="58"/>
      <c r="G101" s="70"/>
      <c r="H101" s="91" t="str" cm="1">
        <f t="array" ref="H101">IF(
  ISBLANK(F101),
  "",
  IF(
    COUNTIF(Settings!G$1:G$609, F101) = 1,
    INDEX(Settings!H$1:H$609, MATCH(F101, Settings!G$1:G$609, 0)),
    IFERROR(
      INDEX(Settings!H$1:H$609,
        MATCH(1,
          (Settings!G$1:G$609=F101) * (Settings!D$1:D$609=G101),
          0
        )
      ),
      ""
    )
  )
)</f>
        <v/>
      </c>
      <c r="I101" s="57"/>
      <c r="K101" s="61"/>
      <c r="L101" s="59"/>
      <c r="M101" s="91"/>
      <c r="N101" s="91"/>
      <c r="O101" s="91"/>
      <c r="P101" s="91"/>
      <c r="Q101" s="91"/>
      <c r="R101" s="91"/>
      <c r="S101" s="59"/>
      <c r="T101" s="91"/>
      <c r="U101" s="91" t="s">
        <v>22</v>
      </c>
      <c r="V101" s="60">
        <v>100</v>
      </c>
      <c r="W101" s="50"/>
      <c r="X101" s="61">
        <v>45773</v>
      </c>
      <c r="Y101" s="61" t="s">
        <v>1111</v>
      </c>
      <c r="Z101" s="61" t="str">
        <f>IF(E101="","",IF(T101="","ні","так"))</f>
        <v/>
      </c>
      <c r="AA101" s="61"/>
      <c r="AB101" s="61" t="s">
        <v>109</v>
      </c>
      <c r="AC101" s="62"/>
      <c r="AD101" s="63" t="str">
        <f ca="1">IF(INT(YEARFRAC(I101,TODAY()))&lt;=30,INT(YEARFRAC(I101,TODAY())),"")</f>
        <v/>
      </c>
      <c r="AE101" s="63" t="str">
        <f ca="1">IF(AND(INT(YEARFRAC(I101,TODAY()))&gt;=31,INT(YEARFRAC(I101,TODAY()))&lt;=35),INT(YEARFRAC(I101,TODAY())),"")</f>
        <v/>
      </c>
      <c r="AF101" s="63" t="str">
        <f ca="1">IF(AND(INT(YEARFRAC(I101,TODAY()))&gt;=36,INT(YEARFRAC(I101,TODAY()))&lt;=40),INT(YEARFRAC(I101,TODAY())),"")</f>
        <v/>
      </c>
      <c r="AG101" s="64" t="str">
        <f ca="1">IF(AND(INT(YEARFRAC(I101,TODAY()))&gt;=41,INT(YEARFRAC(I101,TODAY()))&lt;=45),INT(YEARFRAC(I101,TODAY())),"")</f>
        <v/>
      </c>
      <c r="AH101" s="93"/>
    </row>
    <row r="102" spans="1:34" ht="31.2" x14ac:dyDescent="0.3">
      <c r="B102" s="57" t="s">
        <v>1110</v>
      </c>
      <c r="C102" s="93">
        <v>91</v>
      </c>
      <c r="D102" s="91" t="s">
        <v>23</v>
      </c>
      <c r="E102" s="91"/>
      <c r="G102" s="70"/>
      <c r="H102" s="91" t="str" cm="1">
        <f t="array" ref="H102">IF(
  ISBLANK(F102),
  "",
  IF(
    COUNTIF(Settings!G$1:G$609, F102) = 1,
    INDEX(Settings!H$1:H$609, MATCH(F102, Settings!G$1:G$609, 0)),
    IFERROR(
      INDEX(Settings!H$1:H$609,
        MATCH(1,
          (Settings!G$1:G$609=F102) * (Settings!D$1:D$609=G102),
          0
        )
      ),
      ""
    )
  )
)</f>
        <v/>
      </c>
      <c r="I102" s="57"/>
      <c r="L102" s="59"/>
      <c r="M102" s="91"/>
      <c r="N102" s="91"/>
      <c r="O102" s="91"/>
      <c r="P102" s="91"/>
      <c r="Q102" s="91"/>
      <c r="R102" s="91"/>
      <c r="T102" s="91"/>
      <c r="U102" s="91" t="s">
        <v>22</v>
      </c>
      <c r="V102" s="60">
        <v>100</v>
      </c>
      <c r="W102" s="50"/>
      <c r="X102" s="61">
        <v>45773</v>
      </c>
      <c r="Y102" s="61" t="s">
        <v>1111</v>
      </c>
      <c r="Z102" s="61" t="str">
        <f>IF(E102="","",IF(T102="","ні","так"))</f>
        <v/>
      </c>
      <c r="AA102" s="61"/>
      <c r="AB102" s="61" t="s">
        <v>109</v>
      </c>
      <c r="AC102" s="62"/>
      <c r="AD102" s="63" t="str">
        <f ca="1">IF(INT(YEARFRAC(I102,TODAY()))&lt;=30,INT(YEARFRAC(I102,TODAY())),"")</f>
        <v/>
      </c>
      <c r="AE102" s="63" t="str">
        <f ca="1">IF(AND(INT(YEARFRAC(I102,TODAY()))&gt;=31,INT(YEARFRAC(I102,TODAY()))&lt;=35),INT(YEARFRAC(I102,TODAY())),"")</f>
        <v/>
      </c>
      <c r="AF102" s="63" t="str">
        <f ca="1">IF(AND(INT(YEARFRAC(I102,TODAY()))&gt;=36,INT(YEARFRAC(I102,TODAY()))&lt;=40),INT(YEARFRAC(I102,TODAY())),"")</f>
        <v/>
      </c>
      <c r="AG102" s="64" t="str">
        <f ca="1">IF(AND(INT(YEARFRAC(I102,TODAY()))&gt;=41,INT(YEARFRAC(I102,TODAY()))&lt;=45),INT(YEARFRAC(I102,TODAY())),"")</f>
        <v/>
      </c>
      <c r="AH102" s="93"/>
    </row>
    <row r="103" spans="1:34" ht="31.2" x14ac:dyDescent="0.3">
      <c r="B103" s="57" t="s">
        <v>1110</v>
      </c>
      <c r="C103" s="93">
        <v>92</v>
      </c>
      <c r="D103" s="91" t="s">
        <v>23</v>
      </c>
      <c r="E103" s="58"/>
      <c r="G103" s="70"/>
      <c r="H103" s="91" t="str" cm="1">
        <f t="array" ref="H103">IF(
  ISBLANK(F103),
  "",
  IF(
    COUNTIF(Settings!G$1:G$609, F103) = 1,
    INDEX(Settings!H$1:H$609, MATCH(F103, Settings!G$1:G$609, 0)),
    IFERROR(
      INDEX(Settings!H$1:H$609,
        MATCH(1,
          (Settings!G$1:G$609=F103) * (Settings!D$1:D$609=G103),
          0
        )
      ),
      ""
    )
  )
)</f>
        <v/>
      </c>
      <c r="I103" s="57"/>
      <c r="L103" s="91"/>
      <c r="M103" s="91"/>
      <c r="N103" s="91"/>
      <c r="O103" s="91"/>
      <c r="P103" s="91"/>
      <c r="Q103" s="91"/>
      <c r="R103" s="91"/>
      <c r="S103" s="59"/>
      <c r="T103" s="91"/>
      <c r="U103" s="91" t="s">
        <v>22</v>
      </c>
      <c r="V103" s="60">
        <v>100</v>
      </c>
      <c r="W103" s="50"/>
      <c r="X103" s="61">
        <v>45773</v>
      </c>
      <c r="Y103" s="61" t="s">
        <v>1111</v>
      </c>
      <c r="Z103" s="61" t="str">
        <f>IF(E103="","",IF(T103="","ні","так"))</f>
        <v/>
      </c>
      <c r="AA103" s="61"/>
      <c r="AB103" s="61" t="s">
        <v>109</v>
      </c>
      <c r="AC103" s="62"/>
      <c r="AD103" s="63" t="str">
        <f ca="1">IF(INT(YEARFRAC(I103,TODAY()))&lt;=30,INT(YEARFRAC(I103,TODAY())),"")</f>
        <v/>
      </c>
      <c r="AE103" s="63" t="str">
        <f ca="1">IF(AND(INT(YEARFRAC(I103,TODAY()))&gt;=31,INT(YEARFRAC(I103,TODAY()))&lt;=35),INT(YEARFRAC(I103,TODAY())),"")</f>
        <v/>
      </c>
      <c r="AF103" s="63" t="str">
        <f ca="1">IF(AND(INT(YEARFRAC(I103,TODAY()))&gt;=36,INT(YEARFRAC(I103,TODAY()))&lt;=40),INT(YEARFRAC(I103,TODAY())),"")</f>
        <v/>
      </c>
      <c r="AG103" s="64" t="str">
        <f ca="1">IF(AND(INT(YEARFRAC(I103,TODAY()))&gt;=41,INT(YEARFRAC(I103,TODAY()))&lt;=45),INT(YEARFRAC(I103,TODAY())),"")</f>
        <v/>
      </c>
      <c r="AH103" s="93"/>
    </row>
    <row r="104" spans="1:34" ht="31.2" x14ac:dyDescent="0.3">
      <c r="A104" s="73"/>
      <c r="B104" s="57" t="s">
        <v>1110</v>
      </c>
      <c r="C104" s="93">
        <v>93</v>
      </c>
      <c r="D104" s="91" t="s">
        <v>23</v>
      </c>
      <c r="E104" s="74"/>
      <c r="F104" s="93"/>
      <c r="G104" s="70"/>
      <c r="H104" s="91" t="str" cm="1">
        <f t="array" ref="H104">IF(
  ISBLANK(F104),
  "",
  IF(
    COUNTIF(Settings!G$1:G$609, F104) = 1,
    INDEX(Settings!H$1:H$609, MATCH(F104, Settings!G$1:G$609, 0)),
    IFERROR(
      INDEX(Settings!H$1:H$609,
        MATCH(1,
          (Settings!G$1:G$609=F104) * (Settings!D$1:D$609=G104),
          0
        )
      ),
      ""
    )
  )
)</f>
        <v/>
      </c>
      <c r="I104" s="75"/>
      <c r="J104" s="73"/>
      <c r="K104" s="74"/>
      <c r="L104" s="76"/>
      <c r="M104" s="77"/>
      <c r="N104" s="77"/>
      <c r="O104" s="91"/>
      <c r="P104" s="77"/>
      <c r="Q104" s="77"/>
      <c r="R104" s="77"/>
      <c r="S104" s="76"/>
      <c r="T104" s="93"/>
      <c r="U104" s="91" t="s">
        <v>22</v>
      </c>
      <c r="V104" s="60">
        <v>100</v>
      </c>
      <c r="W104" s="50"/>
      <c r="X104" s="61">
        <v>45773</v>
      </c>
      <c r="Y104" s="61" t="s">
        <v>1111</v>
      </c>
      <c r="Z104" s="61" t="str">
        <f>IF(E104="","",IF(T104="","ні","так"))</f>
        <v/>
      </c>
      <c r="AA104" s="61"/>
      <c r="AB104" s="61" t="s">
        <v>109</v>
      </c>
      <c r="AC104" s="62"/>
      <c r="AD104" s="63" t="str">
        <f ca="1">IF(INT(YEARFRAC(I104,TODAY()))&lt;=30,INT(YEARFRAC(I104,TODAY())),"")</f>
        <v/>
      </c>
      <c r="AE104" s="63" t="str">
        <f ca="1">IF(AND(INT(YEARFRAC(I104,TODAY()))&gt;=31,INT(YEARFRAC(I104,TODAY()))&lt;=35),INT(YEARFRAC(I104,TODAY())),"")</f>
        <v/>
      </c>
      <c r="AF104" s="63" t="str">
        <f ca="1">IF(AND(INT(YEARFRAC(I104,TODAY()))&gt;=36,INT(YEARFRAC(I104,TODAY()))&lt;=40),INT(YEARFRAC(I104,TODAY())),"")</f>
        <v/>
      </c>
      <c r="AG104" s="64" t="str">
        <f ca="1">IF(AND(INT(YEARFRAC(I104,TODAY()))&gt;=41,INT(YEARFRAC(I104,TODAY()))&lt;=45),INT(YEARFRAC(I104,TODAY())),"")</f>
        <v/>
      </c>
      <c r="AH104" s="93"/>
    </row>
    <row r="105" spans="1:34" ht="31.2" x14ac:dyDescent="0.3">
      <c r="A105" s="73"/>
      <c r="B105" s="57" t="s">
        <v>1110</v>
      </c>
      <c r="C105" s="93">
        <v>94</v>
      </c>
      <c r="D105" s="91" t="s">
        <v>23</v>
      </c>
      <c r="E105" s="74"/>
      <c r="F105" s="93"/>
      <c r="G105" s="70"/>
      <c r="H105" s="91" t="str" cm="1">
        <f t="array" ref="H105">IF(
  ISBLANK(F105),
  "",
  IF(
    COUNTIF(Settings!G$1:G$609, F105) = 1,
    INDEX(Settings!H$1:H$609, MATCH(F105, Settings!G$1:G$609, 0)),
    IFERROR(
      INDEX(Settings!H$1:H$609,
        MATCH(1,
          (Settings!G$1:G$609=F105) * (Settings!D$1:D$609=G105),
          0
        )
      ),
      ""
    )
  )
)</f>
        <v/>
      </c>
      <c r="I105" s="75"/>
      <c r="J105" s="73"/>
      <c r="K105" s="74"/>
      <c r="L105" s="62"/>
      <c r="M105" s="74"/>
      <c r="N105" s="74"/>
      <c r="O105" s="91"/>
      <c r="P105" s="74"/>
      <c r="Q105" s="74"/>
      <c r="R105" s="74"/>
      <c r="S105" s="62"/>
      <c r="T105" s="93"/>
      <c r="U105" s="91" t="s">
        <v>22</v>
      </c>
      <c r="V105" s="60">
        <v>100</v>
      </c>
      <c r="W105" s="50"/>
      <c r="X105" s="61">
        <v>45773</v>
      </c>
      <c r="Y105" s="61" t="s">
        <v>1111</v>
      </c>
      <c r="Z105" s="61" t="str">
        <f>IF(E105="","",IF(T105="","ні","так"))</f>
        <v/>
      </c>
      <c r="AA105" s="61"/>
      <c r="AB105" s="61" t="s">
        <v>109</v>
      </c>
      <c r="AC105" s="62"/>
      <c r="AD105" s="63" t="str">
        <f ca="1">IF(INT(YEARFRAC(I105,TODAY()))&lt;=30,INT(YEARFRAC(I105,TODAY())),"")</f>
        <v/>
      </c>
      <c r="AE105" s="63" t="str">
        <f ca="1">IF(AND(INT(YEARFRAC(I105,TODAY()))&gt;=31,INT(YEARFRAC(I105,TODAY()))&lt;=35),INT(YEARFRAC(I105,TODAY())),"")</f>
        <v/>
      </c>
      <c r="AF105" s="63" t="str">
        <f ca="1">IF(AND(INT(YEARFRAC(I105,TODAY()))&gt;=36,INT(YEARFRAC(I105,TODAY()))&lt;=40),INT(YEARFRAC(I105,TODAY())),"")</f>
        <v/>
      </c>
      <c r="AG105" s="64" t="str">
        <f ca="1">IF(AND(INT(YEARFRAC(I105,TODAY()))&gt;=41,INT(YEARFRAC(I105,TODAY()))&lt;=45),INT(YEARFRAC(I105,TODAY())),"")</f>
        <v/>
      </c>
      <c r="AH105" s="93"/>
    </row>
    <row r="106" spans="1:34" ht="31.2" x14ac:dyDescent="0.3">
      <c r="A106" s="73"/>
      <c r="B106" s="57" t="s">
        <v>1110</v>
      </c>
      <c r="C106" s="93">
        <v>95</v>
      </c>
      <c r="D106" s="91" t="s">
        <v>23</v>
      </c>
      <c r="E106" s="74"/>
      <c r="F106" s="93"/>
      <c r="G106" s="70"/>
      <c r="H106" s="91" t="str" cm="1">
        <f t="array" ref="H106">IF(
  ISBLANK(F106),
  "",
  IF(
    COUNTIF(Settings!G$1:G$609, F106) = 1,
    INDEX(Settings!H$1:H$609, MATCH(F106, Settings!G$1:G$609, 0)),
    IFERROR(
      INDEX(Settings!H$1:H$609,
        MATCH(1,
          (Settings!G$1:G$609=F106) * (Settings!D$1:D$609=G106),
          0
        )
      ),
      ""
    )
  )
)</f>
        <v/>
      </c>
      <c r="I106" s="75"/>
      <c r="J106" s="73"/>
      <c r="K106" s="74"/>
      <c r="L106" s="62"/>
      <c r="M106" s="74"/>
      <c r="N106" s="74"/>
      <c r="O106" s="91"/>
      <c r="P106" s="74"/>
      <c r="Q106" s="74"/>
      <c r="R106" s="74"/>
      <c r="S106" s="62"/>
      <c r="T106" s="93"/>
      <c r="U106" s="91" t="s">
        <v>22</v>
      </c>
      <c r="V106" s="60">
        <v>100</v>
      </c>
      <c r="W106" s="50"/>
      <c r="X106" s="61">
        <v>45773</v>
      </c>
      <c r="Y106" s="61" t="s">
        <v>1111</v>
      </c>
      <c r="Z106" s="61" t="str">
        <f>IF(E106="","",IF(T106="","ні","так"))</f>
        <v/>
      </c>
      <c r="AA106" s="61"/>
      <c r="AB106" s="61" t="s">
        <v>109</v>
      </c>
      <c r="AC106" s="62"/>
      <c r="AD106" s="63" t="str">
        <f ca="1">IF(INT(YEARFRAC(I106,TODAY()))&lt;=30,INT(YEARFRAC(I106,TODAY())),"")</f>
        <v/>
      </c>
      <c r="AE106" s="63" t="str">
        <f ca="1">IF(AND(INT(YEARFRAC(I106,TODAY()))&gt;=31,INT(YEARFRAC(I106,TODAY()))&lt;=35),INT(YEARFRAC(I106,TODAY())),"")</f>
        <v/>
      </c>
      <c r="AF106" s="63" t="str">
        <f ca="1">IF(AND(INT(YEARFRAC(I106,TODAY()))&gt;=36,INT(YEARFRAC(I106,TODAY()))&lt;=40),INT(YEARFRAC(I106,TODAY())),"")</f>
        <v/>
      </c>
      <c r="AG106" s="64" t="str">
        <f ca="1">IF(AND(INT(YEARFRAC(I106,TODAY()))&gt;=41,INT(YEARFRAC(I106,TODAY()))&lt;=45),INT(YEARFRAC(I106,TODAY())),"")</f>
        <v/>
      </c>
      <c r="AH106" s="93"/>
    </row>
    <row r="107" spans="1:34" ht="31.2" x14ac:dyDescent="0.3">
      <c r="A107" s="73"/>
      <c r="B107" s="57" t="s">
        <v>1110</v>
      </c>
      <c r="C107" s="93">
        <v>96</v>
      </c>
      <c r="D107" s="91" t="s">
        <v>23</v>
      </c>
      <c r="E107" s="74"/>
      <c r="F107" s="93"/>
      <c r="G107" s="70"/>
      <c r="H107" s="91" t="str" cm="1">
        <f t="array" ref="H107">IF(
  ISBLANK(F107),
  "",
  IF(
    COUNTIF(Settings!G$1:G$609, F107) = 1,
    INDEX(Settings!H$1:H$609, MATCH(F107, Settings!G$1:G$609, 0)),
    IFERROR(
      INDEX(Settings!H$1:H$609,
        MATCH(1,
          (Settings!G$1:G$609=F107) * (Settings!D$1:D$609=G107),
          0
        )
      ),
      ""
    )
  )
)</f>
        <v/>
      </c>
      <c r="I107" s="75"/>
      <c r="J107" s="73"/>
      <c r="K107" s="74"/>
      <c r="L107" s="62"/>
      <c r="M107" s="74"/>
      <c r="N107" s="74"/>
      <c r="O107" s="91"/>
      <c r="P107" s="74"/>
      <c r="Q107" s="74"/>
      <c r="R107" s="74"/>
      <c r="S107" s="62"/>
      <c r="T107" s="93"/>
      <c r="U107" s="91" t="s">
        <v>22</v>
      </c>
      <c r="V107" s="60">
        <v>100</v>
      </c>
      <c r="W107" s="50"/>
      <c r="X107" s="61">
        <v>45773</v>
      </c>
      <c r="Y107" s="61" t="s">
        <v>1111</v>
      </c>
      <c r="Z107" s="61" t="str">
        <f>IF(E107="","",IF(T107="","ні","так"))</f>
        <v/>
      </c>
      <c r="AA107" s="61"/>
      <c r="AB107" s="61" t="s">
        <v>109</v>
      </c>
      <c r="AC107" s="62"/>
      <c r="AD107" s="63" t="str">
        <f ca="1">IF(INT(YEARFRAC(I107,TODAY()))&lt;=30,INT(YEARFRAC(I107,TODAY())),"")</f>
        <v/>
      </c>
      <c r="AE107" s="63" t="str">
        <f ca="1">IF(AND(INT(YEARFRAC(I107,TODAY()))&gt;=31,INT(YEARFRAC(I107,TODAY()))&lt;=35),INT(YEARFRAC(I107,TODAY())),"")</f>
        <v/>
      </c>
      <c r="AF107" s="63" t="str">
        <f ca="1">IF(AND(INT(YEARFRAC(I107,TODAY()))&gt;=36,INT(YEARFRAC(I107,TODAY()))&lt;=40),INT(YEARFRAC(I107,TODAY())),"")</f>
        <v/>
      </c>
      <c r="AG107" s="64" t="str">
        <f ca="1">IF(AND(INT(YEARFRAC(I107,TODAY()))&gt;=41,INT(YEARFRAC(I107,TODAY()))&lt;=45),INT(YEARFRAC(I107,TODAY())),"")</f>
        <v/>
      </c>
      <c r="AH107" s="93"/>
    </row>
    <row r="108" spans="1:34" ht="31.2" x14ac:dyDescent="0.3">
      <c r="A108" s="73"/>
      <c r="B108" s="57" t="s">
        <v>1110</v>
      </c>
      <c r="C108" s="93">
        <v>97</v>
      </c>
      <c r="D108" s="91" t="s">
        <v>23</v>
      </c>
      <c r="E108" s="74"/>
      <c r="F108" s="93"/>
      <c r="G108" s="70"/>
      <c r="H108" s="91" t="str" cm="1">
        <f t="array" ref="H108">IF(
  ISBLANK(F108),
  "",
  IF(
    COUNTIF(Settings!G$1:G$609, F108) = 1,
    INDEX(Settings!H$1:H$609, MATCH(F108, Settings!G$1:G$609, 0)),
    IFERROR(
      INDEX(Settings!H$1:H$609,
        MATCH(1,
          (Settings!G$1:G$609=F108) * (Settings!D$1:D$609=G108),
          0
        )
      ),
      ""
    )
  )
)</f>
        <v/>
      </c>
      <c r="I108" s="75"/>
      <c r="J108" s="73"/>
      <c r="K108" s="74"/>
      <c r="L108" s="62"/>
      <c r="M108" s="74"/>
      <c r="N108" s="74"/>
      <c r="O108" s="91"/>
      <c r="P108" s="74"/>
      <c r="Q108" s="74"/>
      <c r="R108" s="74"/>
      <c r="S108" s="62"/>
      <c r="T108" s="93"/>
      <c r="U108" s="91" t="s">
        <v>22</v>
      </c>
      <c r="V108" s="60">
        <v>100</v>
      </c>
      <c r="W108" s="50"/>
      <c r="X108" s="61">
        <v>45773</v>
      </c>
      <c r="Y108" s="61" t="s">
        <v>1111</v>
      </c>
      <c r="Z108" s="61" t="str">
        <f>IF(E108="","",IF(T108="","ні","так"))</f>
        <v/>
      </c>
      <c r="AA108" s="61"/>
      <c r="AB108" s="61" t="s">
        <v>109</v>
      </c>
      <c r="AC108" s="62"/>
      <c r="AD108" s="63" t="str">
        <f ca="1">IF(INT(YEARFRAC(I108,TODAY()))&lt;=30,INT(YEARFRAC(I108,TODAY())),"")</f>
        <v/>
      </c>
      <c r="AE108" s="63" t="str">
        <f ca="1">IF(AND(INT(YEARFRAC(I108,TODAY()))&gt;=31,INT(YEARFRAC(I108,TODAY()))&lt;=35),INT(YEARFRAC(I108,TODAY())),"")</f>
        <v/>
      </c>
      <c r="AF108" s="63" t="str">
        <f ca="1">IF(AND(INT(YEARFRAC(I108,TODAY()))&gt;=36,INT(YEARFRAC(I108,TODAY()))&lt;=40),INT(YEARFRAC(I108,TODAY())),"")</f>
        <v/>
      </c>
      <c r="AG108" s="64" t="str">
        <f ca="1">IF(AND(INT(YEARFRAC(I108,TODAY()))&gt;=41,INT(YEARFRAC(I108,TODAY()))&lt;=45),INT(YEARFRAC(I108,TODAY())),"")</f>
        <v/>
      </c>
      <c r="AH108" s="93"/>
    </row>
    <row r="109" spans="1:34" ht="31.2" x14ac:dyDescent="0.3">
      <c r="A109" s="73"/>
      <c r="B109" s="57" t="s">
        <v>1110</v>
      </c>
      <c r="C109" s="93">
        <v>98</v>
      </c>
      <c r="D109" s="91" t="s">
        <v>23</v>
      </c>
      <c r="E109" s="74"/>
      <c r="F109" s="93"/>
      <c r="G109" s="70"/>
      <c r="H109" s="91" t="str" cm="1">
        <f t="array" ref="H109">IF(
  ISBLANK(F109),
  "",
  IF(
    COUNTIF(Settings!G$1:G$609, F109) = 1,
    INDEX(Settings!H$1:H$609, MATCH(F109, Settings!G$1:G$609, 0)),
    IFERROR(
      INDEX(Settings!H$1:H$609,
        MATCH(1,
          (Settings!G$1:G$609=F109) * (Settings!D$1:D$609=G109),
          0
        )
      ),
      ""
    )
  )
)</f>
        <v/>
      </c>
      <c r="I109" s="75"/>
      <c r="J109" s="73"/>
      <c r="K109" s="74"/>
      <c r="L109" s="62"/>
      <c r="M109" s="74"/>
      <c r="N109" s="74"/>
      <c r="O109" s="91"/>
      <c r="P109" s="74"/>
      <c r="Q109" s="74"/>
      <c r="R109" s="74"/>
      <c r="S109" s="62"/>
      <c r="T109" s="93"/>
      <c r="U109" s="91" t="s">
        <v>22</v>
      </c>
      <c r="V109" s="60">
        <v>100</v>
      </c>
      <c r="W109" s="50"/>
      <c r="X109" s="61">
        <v>45773</v>
      </c>
      <c r="Y109" s="61" t="s">
        <v>1111</v>
      </c>
      <c r="Z109" s="61" t="str">
        <f>IF(E109="","",IF(T109="","ні","так"))</f>
        <v/>
      </c>
      <c r="AA109" s="61"/>
      <c r="AB109" s="61" t="s">
        <v>109</v>
      </c>
      <c r="AC109" s="62"/>
      <c r="AD109" s="63" t="str">
        <f ca="1">IF(INT(YEARFRAC(I109,TODAY()))&lt;=30,INT(YEARFRAC(I109,TODAY())),"")</f>
        <v/>
      </c>
      <c r="AE109" s="63" t="str">
        <f ca="1">IF(AND(INT(YEARFRAC(I109,TODAY()))&gt;=31,INT(YEARFRAC(I109,TODAY()))&lt;=35),INT(YEARFRAC(I109,TODAY())),"")</f>
        <v/>
      </c>
      <c r="AF109" s="63" t="str">
        <f ca="1">IF(AND(INT(YEARFRAC(I109,TODAY()))&gt;=36,INT(YEARFRAC(I109,TODAY()))&lt;=40),INT(YEARFRAC(I109,TODAY())),"")</f>
        <v/>
      </c>
      <c r="AG109" s="64" t="str">
        <f ca="1">IF(AND(INT(YEARFRAC(I109,TODAY()))&gt;=41,INT(YEARFRAC(I109,TODAY()))&lt;=45),INT(YEARFRAC(I109,TODAY())),"")</f>
        <v/>
      </c>
      <c r="AH109" s="93"/>
    </row>
    <row r="110" spans="1:34" ht="31.2" x14ac:dyDescent="0.3">
      <c r="A110" s="73"/>
      <c r="B110" s="57" t="s">
        <v>1110</v>
      </c>
      <c r="C110" s="93">
        <v>99</v>
      </c>
      <c r="D110" s="91" t="s">
        <v>23</v>
      </c>
      <c r="E110" s="74"/>
      <c r="F110" s="93"/>
      <c r="G110" s="70"/>
      <c r="H110" s="91" t="str" cm="1">
        <f t="array" ref="H110">IF(
  ISBLANK(F110),
  "",
  IF(
    COUNTIF(Settings!G$1:G$609, F110) = 1,
    INDEX(Settings!H$1:H$609, MATCH(F110, Settings!G$1:G$609, 0)),
    IFERROR(
      INDEX(Settings!H$1:H$609,
        MATCH(1,
          (Settings!G$1:G$609=F110) * (Settings!D$1:D$609=G110),
          0
        )
      ),
      ""
    )
  )
)</f>
        <v/>
      </c>
      <c r="I110" s="75"/>
      <c r="J110" s="73"/>
      <c r="K110" s="74"/>
      <c r="L110" s="62"/>
      <c r="M110" s="74"/>
      <c r="N110" s="74"/>
      <c r="O110" s="91"/>
      <c r="P110" s="74"/>
      <c r="Q110" s="74"/>
      <c r="R110" s="74"/>
      <c r="S110" s="62"/>
      <c r="T110" s="93"/>
      <c r="U110" s="91" t="s">
        <v>22</v>
      </c>
      <c r="V110" s="60">
        <v>100</v>
      </c>
      <c r="W110" s="50"/>
      <c r="X110" s="61">
        <v>45773</v>
      </c>
      <c r="Y110" s="61" t="s">
        <v>1111</v>
      </c>
      <c r="Z110" s="61" t="str">
        <f>IF(E110="","",IF(T110="","ні","так"))</f>
        <v/>
      </c>
      <c r="AA110" s="61"/>
      <c r="AB110" s="61" t="s">
        <v>109</v>
      </c>
      <c r="AC110" s="62"/>
      <c r="AD110" s="63" t="str">
        <f ca="1">IF(INT(YEARFRAC(I110,TODAY()))&lt;=30,INT(YEARFRAC(I110,TODAY())),"")</f>
        <v/>
      </c>
      <c r="AE110" s="63" t="str">
        <f ca="1">IF(AND(INT(YEARFRAC(I110,TODAY()))&gt;=31,INT(YEARFRAC(I110,TODAY()))&lt;=35),INT(YEARFRAC(I110,TODAY())),"")</f>
        <v/>
      </c>
      <c r="AF110" s="63" t="str">
        <f ca="1">IF(AND(INT(YEARFRAC(I110,TODAY()))&gt;=36,INT(YEARFRAC(I110,TODAY()))&lt;=40),INT(YEARFRAC(I110,TODAY())),"")</f>
        <v/>
      </c>
      <c r="AG110" s="64" t="str">
        <f ca="1">IF(AND(INT(YEARFRAC(I110,TODAY()))&gt;=41,INT(YEARFRAC(I110,TODAY()))&lt;=45),INT(YEARFRAC(I110,TODAY())),"")</f>
        <v/>
      </c>
      <c r="AH110" s="93"/>
    </row>
    <row r="111" spans="1:34" ht="31.2" x14ac:dyDescent="0.3">
      <c r="A111" s="73"/>
      <c r="B111" s="57" t="s">
        <v>1110</v>
      </c>
      <c r="C111" s="93">
        <v>100</v>
      </c>
      <c r="D111" s="91" t="s">
        <v>23</v>
      </c>
      <c r="E111" s="74"/>
      <c r="F111" s="93"/>
      <c r="G111" s="70"/>
      <c r="H111" s="91" t="str" cm="1">
        <f t="array" ref="H111">IF(
  ISBLANK(F111),
  "",
  IF(
    COUNTIF(Settings!G$1:G$609, F111) = 1,
    INDEX(Settings!H$1:H$609, MATCH(F111, Settings!G$1:G$609, 0)),
    IFERROR(
      INDEX(Settings!H$1:H$609,
        MATCH(1,
          (Settings!G$1:G$609=F111) * (Settings!D$1:D$609=G111),
          0
        )
      ),
      ""
    )
  )
)</f>
        <v/>
      </c>
      <c r="I111" s="75"/>
      <c r="J111" s="73"/>
      <c r="K111" s="74"/>
      <c r="L111" s="62"/>
      <c r="M111" s="74"/>
      <c r="N111" s="74"/>
      <c r="O111" s="91"/>
      <c r="P111" s="74"/>
      <c r="Q111" s="74"/>
      <c r="R111" s="74"/>
      <c r="S111" s="62"/>
      <c r="T111" s="93"/>
      <c r="U111" s="91" t="s">
        <v>22</v>
      </c>
      <c r="V111" s="60">
        <v>100</v>
      </c>
      <c r="W111" s="50"/>
      <c r="X111" s="61">
        <v>45773</v>
      </c>
      <c r="Y111" s="61" t="s">
        <v>1111</v>
      </c>
      <c r="Z111" s="61" t="str">
        <f>IF(E111="","",IF(T111="","ні","так"))</f>
        <v/>
      </c>
      <c r="AA111" s="61"/>
      <c r="AB111" s="61" t="s">
        <v>109</v>
      </c>
      <c r="AC111" s="62"/>
      <c r="AD111" s="63" t="str">
        <f ca="1">IF(INT(YEARFRAC(I111,TODAY()))&lt;=30,INT(YEARFRAC(I111,TODAY())),"")</f>
        <v/>
      </c>
      <c r="AE111" s="63" t="str">
        <f ca="1">IF(AND(INT(YEARFRAC(I111,TODAY()))&gt;=31,INT(YEARFRAC(I111,TODAY()))&lt;=35),INT(YEARFRAC(I111,TODAY())),"")</f>
        <v/>
      </c>
      <c r="AF111" s="63" t="str">
        <f ca="1">IF(AND(INT(YEARFRAC(I111,TODAY()))&gt;=36,INT(YEARFRAC(I111,TODAY()))&lt;=40),INT(YEARFRAC(I111,TODAY())),"")</f>
        <v/>
      </c>
      <c r="AG111" s="64" t="str">
        <f ca="1">IF(AND(INT(YEARFRAC(I111,TODAY()))&gt;=41,INT(YEARFRAC(I111,TODAY()))&lt;=45),INT(YEARFRAC(I111,TODAY())),"")</f>
        <v/>
      </c>
      <c r="AH111" s="93"/>
    </row>
    <row r="112" spans="1:34" ht="31.2" x14ac:dyDescent="0.3">
      <c r="A112" s="73"/>
      <c r="B112" s="57" t="s">
        <v>1110</v>
      </c>
      <c r="C112" s="93">
        <v>101</v>
      </c>
      <c r="D112" s="91" t="s">
        <v>23</v>
      </c>
      <c r="E112" s="74"/>
      <c r="F112" s="93"/>
      <c r="G112" s="70"/>
      <c r="H112" s="91" t="str" cm="1">
        <f t="array" ref="H112">IF(
  ISBLANK(F112),
  "",
  IF(
    COUNTIF(Settings!G$1:G$609, F112) = 1,
    INDEX(Settings!H$1:H$609, MATCH(F112, Settings!G$1:G$609, 0)),
    IFERROR(
      INDEX(Settings!H$1:H$609,
        MATCH(1,
          (Settings!G$1:G$609=F112) * (Settings!D$1:D$609=G112),
          0
        )
      ),
      ""
    )
  )
)</f>
        <v/>
      </c>
      <c r="I112" s="75"/>
      <c r="J112" s="73"/>
      <c r="K112" s="74"/>
      <c r="L112" s="62"/>
      <c r="M112" s="74"/>
      <c r="N112" s="74"/>
      <c r="O112" s="91"/>
      <c r="P112" s="74"/>
      <c r="Q112" s="74"/>
      <c r="R112" s="74"/>
      <c r="S112" s="62"/>
      <c r="T112" s="93"/>
      <c r="U112" s="91" t="s">
        <v>22</v>
      </c>
      <c r="V112" s="60">
        <v>100</v>
      </c>
      <c r="W112" s="50"/>
      <c r="X112" s="61">
        <v>45773</v>
      </c>
      <c r="Y112" s="61" t="s">
        <v>1111</v>
      </c>
      <c r="Z112" s="61" t="str">
        <f>IF(E112="","",IF(T112="","ні","так"))</f>
        <v/>
      </c>
      <c r="AA112" s="61"/>
      <c r="AB112" s="61" t="s">
        <v>109</v>
      </c>
      <c r="AC112" s="62"/>
      <c r="AD112" s="63" t="str">
        <f ca="1">IF(INT(YEARFRAC(I112,TODAY()))&lt;=30,INT(YEARFRAC(I112,TODAY())),"")</f>
        <v/>
      </c>
      <c r="AE112" s="63" t="str">
        <f ca="1">IF(AND(INT(YEARFRAC(I112,TODAY()))&gt;=31,INT(YEARFRAC(I112,TODAY()))&lt;=35),INT(YEARFRAC(I112,TODAY())),"")</f>
        <v/>
      </c>
      <c r="AF112" s="63" t="str">
        <f ca="1">IF(AND(INT(YEARFRAC(I112,TODAY()))&gt;=36,INT(YEARFRAC(I112,TODAY()))&lt;=40),INT(YEARFRAC(I112,TODAY())),"")</f>
        <v/>
      </c>
      <c r="AG112" s="64" t="str">
        <f ca="1">IF(AND(INT(YEARFRAC(I112,TODAY()))&gt;=41,INT(YEARFRAC(I112,TODAY()))&lt;=45),INT(YEARFRAC(I112,TODAY())),"")</f>
        <v/>
      </c>
      <c r="AH112" s="93"/>
    </row>
    <row r="113" spans="1:34" ht="31.2" x14ac:dyDescent="0.3">
      <c r="A113" s="73"/>
      <c r="B113" s="57" t="s">
        <v>1110</v>
      </c>
      <c r="C113" s="93">
        <v>102</v>
      </c>
      <c r="D113" s="91" t="s">
        <v>23</v>
      </c>
      <c r="E113" s="74"/>
      <c r="F113" s="93"/>
      <c r="G113" s="70"/>
      <c r="H113" s="91" t="str" cm="1">
        <f t="array" ref="H113">IF(
  ISBLANK(F113),
  "",
  IF(
    COUNTIF(Settings!G$1:G$609, F113) = 1,
    INDEX(Settings!H$1:H$609, MATCH(F113, Settings!G$1:G$609, 0)),
    IFERROR(
      INDEX(Settings!H$1:H$609,
        MATCH(1,
          (Settings!G$1:G$609=F113) * (Settings!D$1:D$609=G113),
          0
        )
      ),
      ""
    )
  )
)</f>
        <v/>
      </c>
      <c r="I113" s="75"/>
      <c r="J113" s="73"/>
      <c r="K113" s="74"/>
      <c r="L113" s="62"/>
      <c r="M113" s="74"/>
      <c r="N113" s="74"/>
      <c r="O113" s="91"/>
      <c r="P113" s="74"/>
      <c r="Q113" s="74"/>
      <c r="R113" s="74"/>
      <c r="S113" s="62"/>
      <c r="T113" s="93"/>
      <c r="U113" s="91" t="s">
        <v>22</v>
      </c>
      <c r="V113" s="60">
        <v>100</v>
      </c>
      <c r="W113" s="50"/>
      <c r="X113" s="61">
        <v>45773</v>
      </c>
      <c r="Y113" s="61" t="s">
        <v>1111</v>
      </c>
      <c r="Z113" s="61" t="str">
        <f>IF(E113="","",IF(T113="","ні","так"))</f>
        <v/>
      </c>
      <c r="AA113" s="61"/>
      <c r="AB113" s="61" t="s">
        <v>109</v>
      </c>
      <c r="AC113" s="62"/>
      <c r="AD113" s="63" t="str">
        <f ca="1">IF(INT(YEARFRAC(I113,TODAY()))&lt;=30,INT(YEARFRAC(I113,TODAY())),"")</f>
        <v/>
      </c>
      <c r="AE113" s="63" t="str">
        <f ca="1">IF(AND(INT(YEARFRAC(I113,TODAY()))&gt;=31,INT(YEARFRAC(I113,TODAY()))&lt;=35),INT(YEARFRAC(I113,TODAY())),"")</f>
        <v/>
      </c>
      <c r="AF113" s="63" t="str">
        <f ca="1">IF(AND(INT(YEARFRAC(I113,TODAY()))&gt;=36,INT(YEARFRAC(I113,TODAY()))&lt;=40),INT(YEARFRAC(I113,TODAY())),"")</f>
        <v/>
      </c>
      <c r="AG113" s="64" t="str">
        <f ca="1">IF(AND(INT(YEARFRAC(I113,TODAY()))&gt;=41,INT(YEARFRAC(I113,TODAY()))&lt;=45),INT(YEARFRAC(I113,TODAY())),"")</f>
        <v/>
      </c>
      <c r="AH113" s="93"/>
    </row>
    <row r="114" spans="1:34" ht="31.2" x14ac:dyDescent="0.3">
      <c r="A114" s="73"/>
      <c r="B114" s="57" t="s">
        <v>1110</v>
      </c>
      <c r="C114" s="93">
        <v>103</v>
      </c>
      <c r="D114" s="91" t="s">
        <v>23</v>
      </c>
      <c r="E114" s="74"/>
      <c r="F114" s="93"/>
      <c r="G114" s="70"/>
      <c r="H114" s="91" t="str" cm="1">
        <f t="array" ref="H114">IF(
  ISBLANK(F114),
  "",
  IF(
    COUNTIF(Settings!G$1:G$609, F114) = 1,
    INDEX(Settings!H$1:H$609, MATCH(F114, Settings!G$1:G$609, 0)),
    IFERROR(
      INDEX(Settings!H$1:H$609,
        MATCH(1,
          (Settings!G$1:G$609=F114) * (Settings!D$1:D$609=G114),
          0
        )
      ),
      ""
    )
  )
)</f>
        <v/>
      </c>
      <c r="I114" s="75"/>
      <c r="J114" s="73"/>
      <c r="K114" s="74"/>
      <c r="L114" s="62"/>
      <c r="M114" s="74"/>
      <c r="N114" s="74"/>
      <c r="O114" s="91"/>
      <c r="P114" s="74"/>
      <c r="Q114" s="74"/>
      <c r="R114" s="74"/>
      <c r="S114" s="62"/>
      <c r="T114" s="93"/>
      <c r="U114" s="91" t="s">
        <v>22</v>
      </c>
      <c r="V114" s="60">
        <v>100</v>
      </c>
      <c r="W114" s="50"/>
      <c r="X114" s="61">
        <v>45773</v>
      </c>
      <c r="Y114" s="61" t="s">
        <v>1111</v>
      </c>
      <c r="Z114" s="61" t="str">
        <f>IF(E114="","",IF(T114="","ні","так"))</f>
        <v/>
      </c>
      <c r="AA114" s="61"/>
      <c r="AB114" s="61" t="s">
        <v>109</v>
      </c>
      <c r="AC114" s="62"/>
      <c r="AD114" s="63" t="str">
        <f ca="1">IF(INT(YEARFRAC(I114,TODAY()))&lt;=30,INT(YEARFRAC(I114,TODAY())),"")</f>
        <v/>
      </c>
      <c r="AE114" s="63" t="str">
        <f ca="1">IF(AND(INT(YEARFRAC(I114,TODAY()))&gt;=31,INT(YEARFRAC(I114,TODAY()))&lt;=35),INT(YEARFRAC(I114,TODAY())),"")</f>
        <v/>
      </c>
      <c r="AF114" s="63" t="str">
        <f ca="1">IF(AND(INT(YEARFRAC(I114,TODAY()))&gt;=36,INT(YEARFRAC(I114,TODAY()))&lt;=40),INT(YEARFRAC(I114,TODAY())),"")</f>
        <v/>
      </c>
      <c r="AG114" s="64" t="str">
        <f ca="1">IF(AND(INT(YEARFRAC(I114,TODAY()))&gt;=41,INT(YEARFRAC(I114,TODAY()))&lt;=45),INT(YEARFRAC(I114,TODAY())),"")</f>
        <v/>
      </c>
      <c r="AH114" s="93"/>
    </row>
    <row r="115" spans="1:34" ht="31.2" x14ac:dyDescent="0.3">
      <c r="A115" s="73"/>
      <c r="B115" s="57" t="s">
        <v>1110</v>
      </c>
      <c r="C115" s="93">
        <v>104</v>
      </c>
      <c r="D115" s="91" t="s">
        <v>23</v>
      </c>
      <c r="E115" s="74"/>
      <c r="F115" s="93"/>
      <c r="G115" s="70"/>
      <c r="H115" s="91" t="str" cm="1">
        <f t="array" ref="H115">IF(
  ISBLANK(F115),
  "",
  IF(
    COUNTIF(Settings!G$1:G$609, F115) = 1,
    INDEX(Settings!H$1:H$609, MATCH(F115, Settings!G$1:G$609, 0)),
    IFERROR(
      INDEX(Settings!H$1:H$609,
        MATCH(1,
          (Settings!G$1:G$609=F115) * (Settings!D$1:D$609=G115),
          0
        )
      ),
      ""
    )
  )
)</f>
        <v/>
      </c>
      <c r="I115" s="75"/>
      <c r="J115" s="73"/>
      <c r="K115" s="74"/>
      <c r="L115" s="62"/>
      <c r="M115" s="74"/>
      <c r="N115" s="74"/>
      <c r="O115" s="91"/>
      <c r="P115" s="74"/>
      <c r="Q115" s="74"/>
      <c r="R115" s="74"/>
      <c r="S115" s="62"/>
      <c r="T115" s="93"/>
      <c r="U115" s="91" t="s">
        <v>22</v>
      </c>
      <c r="V115" s="60">
        <v>100</v>
      </c>
      <c r="W115" s="50"/>
      <c r="X115" s="61">
        <v>45773</v>
      </c>
      <c r="Y115" s="61" t="s">
        <v>1111</v>
      </c>
      <c r="Z115" s="61" t="str">
        <f>IF(E115="","",IF(T115="","ні","так"))</f>
        <v/>
      </c>
      <c r="AA115" s="61"/>
      <c r="AB115" s="61" t="s">
        <v>109</v>
      </c>
      <c r="AC115" s="62"/>
      <c r="AD115" s="63" t="str">
        <f ca="1">IF(INT(YEARFRAC(I115,TODAY()))&lt;=30,INT(YEARFRAC(I115,TODAY())),"")</f>
        <v/>
      </c>
      <c r="AE115" s="63" t="str">
        <f ca="1">IF(AND(INT(YEARFRAC(I115,TODAY()))&gt;=31,INT(YEARFRAC(I115,TODAY()))&lt;=35),INT(YEARFRAC(I115,TODAY())),"")</f>
        <v/>
      </c>
      <c r="AF115" s="63" t="str">
        <f ca="1">IF(AND(INT(YEARFRAC(I115,TODAY()))&gt;=36,INT(YEARFRAC(I115,TODAY()))&lt;=40),INT(YEARFRAC(I115,TODAY())),"")</f>
        <v/>
      </c>
      <c r="AG115" s="64" t="str">
        <f ca="1">IF(AND(INT(YEARFRAC(I115,TODAY()))&gt;=41,INT(YEARFRAC(I115,TODAY()))&lt;=45),INT(YEARFRAC(I115,TODAY())),"")</f>
        <v/>
      </c>
      <c r="AH115" s="93"/>
    </row>
    <row r="116" spans="1:34" ht="31.2" x14ac:dyDescent="0.3">
      <c r="A116" s="73"/>
      <c r="B116" s="57" t="s">
        <v>1110</v>
      </c>
      <c r="C116" s="93">
        <v>105</v>
      </c>
      <c r="D116" s="91" t="s">
        <v>23</v>
      </c>
      <c r="E116" s="74"/>
      <c r="F116" s="93"/>
      <c r="G116" s="70"/>
      <c r="H116" s="91" t="str" cm="1">
        <f t="array" ref="H116">IF(
  ISBLANK(F116),
  "",
  IF(
    COUNTIF(Settings!G$1:G$609, F116) = 1,
    INDEX(Settings!H$1:H$609, MATCH(F116, Settings!G$1:G$609, 0)),
    IFERROR(
      INDEX(Settings!H$1:H$609,
        MATCH(1,
          (Settings!G$1:G$609=F116) * (Settings!D$1:D$609=G116),
          0
        )
      ),
      ""
    )
  )
)</f>
        <v/>
      </c>
      <c r="I116" s="75"/>
      <c r="J116" s="73"/>
      <c r="K116" s="74"/>
      <c r="L116" s="62"/>
      <c r="M116" s="74"/>
      <c r="N116" s="74"/>
      <c r="O116" s="91"/>
      <c r="P116" s="74"/>
      <c r="Q116" s="74"/>
      <c r="R116" s="74"/>
      <c r="S116" s="62"/>
      <c r="T116" s="93"/>
      <c r="U116" s="91" t="s">
        <v>22</v>
      </c>
      <c r="V116" s="60">
        <v>100</v>
      </c>
      <c r="W116" s="50"/>
      <c r="X116" s="61">
        <v>45773</v>
      </c>
      <c r="Y116" s="61" t="s">
        <v>1111</v>
      </c>
      <c r="Z116" s="61" t="str">
        <f>IF(E116="","",IF(T116="","ні","так"))</f>
        <v/>
      </c>
      <c r="AA116" s="61"/>
      <c r="AB116" s="61" t="s">
        <v>109</v>
      </c>
      <c r="AC116" s="62"/>
      <c r="AD116" s="63" t="str">
        <f ca="1">IF(INT(YEARFRAC(I116,TODAY()))&lt;=30,INT(YEARFRAC(I116,TODAY())),"")</f>
        <v/>
      </c>
      <c r="AE116" s="63" t="str">
        <f ca="1">IF(AND(INT(YEARFRAC(I116,TODAY()))&gt;=31,INT(YEARFRAC(I116,TODAY()))&lt;=35),INT(YEARFRAC(I116,TODAY())),"")</f>
        <v/>
      </c>
      <c r="AF116" s="63" t="str">
        <f ca="1">IF(AND(INT(YEARFRAC(I116,TODAY()))&gt;=36,INT(YEARFRAC(I116,TODAY()))&lt;=40),INT(YEARFRAC(I116,TODAY())),"")</f>
        <v/>
      </c>
      <c r="AG116" s="64" t="str">
        <f ca="1">IF(AND(INT(YEARFRAC(I116,TODAY()))&gt;=41,INT(YEARFRAC(I116,TODAY()))&lt;=45),INT(YEARFRAC(I116,TODAY())),"")</f>
        <v/>
      </c>
      <c r="AH116" s="93"/>
    </row>
    <row r="117" spans="1:34" ht="31.2" x14ac:dyDescent="0.3">
      <c r="A117" s="73"/>
      <c r="B117" s="57" t="s">
        <v>1110</v>
      </c>
      <c r="C117" s="93">
        <v>106</v>
      </c>
      <c r="D117" s="91" t="s">
        <v>23</v>
      </c>
      <c r="E117" s="74"/>
      <c r="F117" s="93"/>
      <c r="G117" s="70"/>
      <c r="H117" s="91" t="str" cm="1">
        <f t="array" ref="H117">IF(
  ISBLANK(F117),
  "",
  IF(
    COUNTIF(Settings!G$1:G$609, F117) = 1,
    INDEX(Settings!H$1:H$609, MATCH(F117, Settings!G$1:G$609, 0)),
    IFERROR(
      INDEX(Settings!H$1:H$609,
        MATCH(1,
          (Settings!G$1:G$609=F117) * (Settings!D$1:D$609=G117),
          0
        )
      ),
      ""
    )
  )
)</f>
        <v/>
      </c>
      <c r="I117" s="75"/>
      <c r="J117" s="73"/>
      <c r="K117" s="74"/>
      <c r="L117" s="62"/>
      <c r="M117" s="74"/>
      <c r="N117" s="74"/>
      <c r="O117" s="91"/>
      <c r="P117" s="74"/>
      <c r="Q117" s="74"/>
      <c r="R117" s="74"/>
      <c r="S117" s="62"/>
      <c r="T117" s="93"/>
      <c r="U117" s="91" t="s">
        <v>22</v>
      </c>
      <c r="V117" s="60">
        <v>100</v>
      </c>
      <c r="W117" s="50"/>
      <c r="X117" s="61">
        <v>45773</v>
      </c>
      <c r="Y117" s="61" t="s">
        <v>1111</v>
      </c>
      <c r="Z117" s="61" t="str">
        <f>IF(E117="","",IF(T117="","ні","так"))</f>
        <v/>
      </c>
      <c r="AA117" s="61"/>
      <c r="AB117" s="61" t="s">
        <v>109</v>
      </c>
      <c r="AC117" s="62"/>
      <c r="AD117" s="63" t="str">
        <f ca="1">IF(INT(YEARFRAC(I117,TODAY()))&lt;=30,INT(YEARFRAC(I117,TODAY())),"")</f>
        <v/>
      </c>
      <c r="AE117" s="63" t="str">
        <f ca="1">IF(AND(INT(YEARFRAC(I117,TODAY()))&gt;=31,INT(YEARFRAC(I117,TODAY()))&lt;=35),INT(YEARFRAC(I117,TODAY())),"")</f>
        <v/>
      </c>
      <c r="AF117" s="63" t="str">
        <f ca="1">IF(AND(INT(YEARFRAC(I117,TODAY()))&gt;=36,INT(YEARFRAC(I117,TODAY()))&lt;=40),INT(YEARFRAC(I117,TODAY())),"")</f>
        <v/>
      </c>
      <c r="AG117" s="64" t="str">
        <f ca="1">IF(AND(INT(YEARFRAC(I117,TODAY()))&gt;=41,INT(YEARFRAC(I117,TODAY()))&lt;=45),INT(YEARFRAC(I117,TODAY())),"")</f>
        <v/>
      </c>
      <c r="AH117" s="93"/>
    </row>
    <row r="118" spans="1:34" ht="31.2" x14ac:dyDescent="0.3">
      <c r="A118" s="73"/>
      <c r="B118" s="57" t="s">
        <v>1110</v>
      </c>
      <c r="C118" s="93">
        <v>107</v>
      </c>
      <c r="D118" s="91" t="s">
        <v>23</v>
      </c>
      <c r="E118" s="74"/>
      <c r="F118" s="93"/>
      <c r="G118" s="70"/>
      <c r="H118" s="91" t="str" cm="1">
        <f t="array" ref="H118">IF(
  ISBLANK(F118),
  "",
  IF(
    COUNTIF(Settings!G$1:G$609, F118) = 1,
    INDEX(Settings!H$1:H$609, MATCH(F118, Settings!G$1:G$609, 0)),
    IFERROR(
      INDEX(Settings!H$1:H$609,
        MATCH(1,
          (Settings!G$1:G$609=F118) * (Settings!D$1:D$609=G118),
          0
        )
      ),
      ""
    )
  )
)</f>
        <v/>
      </c>
      <c r="I118" s="75"/>
      <c r="J118" s="73"/>
      <c r="K118" s="74"/>
      <c r="L118" s="62"/>
      <c r="M118" s="74"/>
      <c r="N118" s="74"/>
      <c r="O118" s="91"/>
      <c r="P118" s="74"/>
      <c r="Q118" s="74"/>
      <c r="R118" s="74"/>
      <c r="S118" s="62"/>
      <c r="T118" s="93"/>
      <c r="U118" s="91" t="s">
        <v>22</v>
      </c>
      <c r="V118" s="60">
        <v>100</v>
      </c>
      <c r="W118" s="50"/>
      <c r="X118" s="61">
        <v>45773</v>
      </c>
      <c r="Y118" s="61" t="s">
        <v>1111</v>
      </c>
      <c r="Z118" s="61" t="str">
        <f>IF(E118="","",IF(T118="","ні","так"))</f>
        <v/>
      </c>
      <c r="AA118" s="61"/>
      <c r="AB118" s="61" t="s">
        <v>109</v>
      </c>
      <c r="AC118" s="62"/>
      <c r="AD118" s="63" t="str">
        <f ca="1">IF(INT(YEARFRAC(I118,TODAY()))&lt;=30,INT(YEARFRAC(I118,TODAY())),"")</f>
        <v/>
      </c>
      <c r="AE118" s="63" t="str">
        <f ca="1">IF(AND(INT(YEARFRAC(I118,TODAY()))&gt;=31,INT(YEARFRAC(I118,TODAY()))&lt;=35),INT(YEARFRAC(I118,TODAY())),"")</f>
        <v/>
      </c>
      <c r="AF118" s="63" t="str">
        <f ca="1">IF(AND(INT(YEARFRAC(I118,TODAY()))&gt;=36,INT(YEARFRAC(I118,TODAY()))&lt;=40),INT(YEARFRAC(I118,TODAY())),"")</f>
        <v/>
      </c>
      <c r="AG118" s="64" t="str">
        <f ca="1">IF(AND(INT(YEARFRAC(I118,TODAY()))&gt;=41,INT(YEARFRAC(I118,TODAY()))&lt;=45),INT(YEARFRAC(I118,TODAY())),"")</f>
        <v/>
      </c>
      <c r="AH118" s="93"/>
    </row>
    <row r="119" spans="1:34" ht="31.2" x14ac:dyDescent="0.3">
      <c r="A119" s="73"/>
      <c r="B119" s="57" t="s">
        <v>1110</v>
      </c>
      <c r="C119" s="93">
        <v>108</v>
      </c>
      <c r="D119" s="91" t="s">
        <v>23</v>
      </c>
      <c r="E119" s="74"/>
      <c r="F119" s="93"/>
      <c r="G119" s="70"/>
      <c r="H119" s="91" t="str" cm="1">
        <f t="array" ref="H119">IF(
  ISBLANK(F119),
  "",
  IF(
    COUNTIF(Settings!G$1:G$609, F119) = 1,
    INDEX(Settings!H$1:H$609, MATCH(F119, Settings!G$1:G$609, 0)),
    IFERROR(
      INDEX(Settings!H$1:H$609,
        MATCH(1,
          (Settings!G$1:G$609=F119) * (Settings!D$1:D$609=G119),
          0
        )
      ),
      ""
    )
  )
)</f>
        <v/>
      </c>
      <c r="I119" s="75"/>
      <c r="J119" s="73"/>
      <c r="K119" s="74"/>
      <c r="L119" s="62"/>
      <c r="M119" s="74"/>
      <c r="N119" s="74"/>
      <c r="O119" s="91"/>
      <c r="P119" s="74"/>
      <c r="Q119" s="74"/>
      <c r="R119" s="74"/>
      <c r="S119" s="62"/>
      <c r="T119" s="93"/>
      <c r="U119" s="91" t="s">
        <v>22</v>
      </c>
      <c r="V119" s="60">
        <v>100</v>
      </c>
      <c r="W119" s="50"/>
      <c r="X119" s="61">
        <v>45773</v>
      </c>
      <c r="Y119" s="61" t="s">
        <v>1111</v>
      </c>
      <c r="Z119" s="61" t="str">
        <f>IF(E119="","",IF(T119="","ні","так"))</f>
        <v/>
      </c>
      <c r="AA119" s="61"/>
      <c r="AB119" s="61" t="s">
        <v>109</v>
      </c>
      <c r="AC119" s="62"/>
      <c r="AD119" s="63" t="str">
        <f ca="1">IF(INT(YEARFRAC(I119,TODAY()))&lt;=30,INT(YEARFRAC(I119,TODAY())),"")</f>
        <v/>
      </c>
      <c r="AE119" s="63" t="str">
        <f ca="1">IF(AND(INT(YEARFRAC(I119,TODAY()))&gt;=31,INT(YEARFRAC(I119,TODAY()))&lt;=35),INT(YEARFRAC(I119,TODAY())),"")</f>
        <v/>
      </c>
      <c r="AF119" s="63" t="str">
        <f ca="1">IF(AND(INT(YEARFRAC(I119,TODAY()))&gt;=36,INT(YEARFRAC(I119,TODAY()))&lt;=40),INT(YEARFRAC(I119,TODAY())),"")</f>
        <v/>
      </c>
      <c r="AG119" s="64" t="str">
        <f ca="1">IF(AND(INT(YEARFRAC(I119,TODAY()))&gt;=41,INT(YEARFRAC(I119,TODAY()))&lt;=45),INT(YEARFRAC(I119,TODAY())),"")</f>
        <v/>
      </c>
      <c r="AH119" s="93"/>
    </row>
    <row r="120" spans="1:34" ht="31.2" x14ac:dyDescent="0.3">
      <c r="A120" s="73"/>
      <c r="B120" s="57" t="s">
        <v>1110</v>
      </c>
      <c r="C120" s="93">
        <v>109</v>
      </c>
      <c r="D120" s="91" t="s">
        <v>23</v>
      </c>
      <c r="E120" s="74"/>
      <c r="F120" s="93"/>
      <c r="G120" s="70"/>
      <c r="H120" s="91" t="str" cm="1">
        <f t="array" ref="H120">IF(
  ISBLANK(F120),
  "",
  IF(
    COUNTIF(Settings!G$1:G$609, F120) = 1,
    INDEX(Settings!H$1:H$609, MATCH(F120, Settings!G$1:G$609, 0)),
    IFERROR(
      INDEX(Settings!H$1:H$609,
        MATCH(1,
          (Settings!G$1:G$609=F120) * (Settings!D$1:D$609=G120),
          0
        )
      ),
      ""
    )
  )
)</f>
        <v/>
      </c>
      <c r="I120" s="75"/>
      <c r="J120" s="73"/>
      <c r="K120" s="74"/>
      <c r="L120" s="62"/>
      <c r="M120" s="74"/>
      <c r="N120" s="74"/>
      <c r="O120" s="91"/>
      <c r="P120" s="74"/>
      <c r="Q120" s="74"/>
      <c r="R120" s="74"/>
      <c r="S120" s="62"/>
      <c r="T120" s="93"/>
      <c r="U120" s="91" t="s">
        <v>22</v>
      </c>
      <c r="V120" s="60">
        <v>100</v>
      </c>
      <c r="W120" s="50"/>
      <c r="X120" s="61">
        <v>45773</v>
      </c>
      <c r="Y120" s="61" t="s">
        <v>1111</v>
      </c>
      <c r="Z120" s="61" t="str">
        <f>IF(E120="","",IF(T120="","ні","так"))</f>
        <v/>
      </c>
      <c r="AA120" s="61"/>
      <c r="AB120" s="61" t="s">
        <v>109</v>
      </c>
      <c r="AC120" s="62"/>
      <c r="AD120" s="63" t="str">
        <f ca="1">IF(INT(YEARFRAC(I120,TODAY()))&lt;=30,INT(YEARFRAC(I120,TODAY())),"")</f>
        <v/>
      </c>
      <c r="AE120" s="63" t="str">
        <f ca="1">IF(AND(INT(YEARFRAC(I120,TODAY()))&gt;=31,INT(YEARFRAC(I120,TODAY()))&lt;=35),INT(YEARFRAC(I120,TODAY())),"")</f>
        <v/>
      </c>
      <c r="AF120" s="63" t="str">
        <f ca="1">IF(AND(INT(YEARFRAC(I120,TODAY()))&gt;=36,INT(YEARFRAC(I120,TODAY()))&lt;=40),INT(YEARFRAC(I120,TODAY())),"")</f>
        <v/>
      </c>
      <c r="AG120" s="64" t="str">
        <f ca="1">IF(AND(INT(YEARFRAC(I120,TODAY()))&gt;=41,INT(YEARFRAC(I120,TODAY()))&lt;=45),INT(YEARFRAC(I120,TODAY())),"")</f>
        <v/>
      </c>
      <c r="AH120" s="93"/>
    </row>
    <row r="121" spans="1:34" ht="31.2" x14ac:dyDescent="0.3">
      <c r="A121" s="73"/>
      <c r="B121" s="57" t="s">
        <v>1110</v>
      </c>
      <c r="C121" s="93">
        <v>110</v>
      </c>
      <c r="D121" s="91" t="s">
        <v>23</v>
      </c>
      <c r="E121" s="74"/>
      <c r="F121" s="93"/>
      <c r="G121" s="70"/>
      <c r="H121" s="91" t="str" cm="1">
        <f t="array" ref="H121">IF(
  ISBLANK(F121),
  "",
  IF(
    COUNTIF(Settings!G$1:G$609, F121) = 1,
    INDEX(Settings!H$1:H$609, MATCH(F121, Settings!G$1:G$609, 0)),
    IFERROR(
      INDEX(Settings!H$1:H$609,
        MATCH(1,
          (Settings!G$1:G$609=F121) * (Settings!D$1:D$609=G121),
          0
        )
      ),
      ""
    )
  )
)</f>
        <v/>
      </c>
      <c r="I121" s="75"/>
      <c r="J121" s="73"/>
      <c r="K121" s="74"/>
      <c r="L121" s="62"/>
      <c r="M121" s="74"/>
      <c r="N121" s="74"/>
      <c r="O121" s="91"/>
      <c r="P121" s="74"/>
      <c r="Q121" s="74"/>
      <c r="R121" s="74"/>
      <c r="S121" s="62"/>
      <c r="T121" s="93"/>
      <c r="U121" s="91" t="s">
        <v>22</v>
      </c>
      <c r="V121" s="60">
        <v>100</v>
      </c>
      <c r="W121" s="50"/>
      <c r="X121" s="61">
        <v>45773</v>
      </c>
      <c r="Y121" s="61" t="s">
        <v>1111</v>
      </c>
      <c r="Z121" s="61" t="str">
        <f>IF(E121="","",IF(T121="","ні","так"))</f>
        <v/>
      </c>
      <c r="AA121" s="61"/>
      <c r="AB121" s="61" t="s">
        <v>109</v>
      </c>
      <c r="AC121" s="62"/>
      <c r="AD121" s="63" t="str">
        <f ca="1">IF(INT(YEARFRAC(I121,TODAY()))&lt;=30,INT(YEARFRAC(I121,TODAY())),"")</f>
        <v/>
      </c>
      <c r="AE121" s="63" t="str">
        <f ca="1">IF(AND(INT(YEARFRAC(I121,TODAY()))&gt;=31,INT(YEARFRAC(I121,TODAY()))&lt;=35),INT(YEARFRAC(I121,TODAY())),"")</f>
        <v/>
      </c>
      <c r="AF121" s="63" t="str">
        <f ca="1">IF(AND(INT(YEARFRAC(I121,TODAY()))&gt;=36,INT(YEARFRAC(I121,TODAY()))&lt;=40),INT(YEARFRAC(I121,TODAY())),"")</f>
        <v/>
      </c>
      <c r="AG121" s="64" t="str">
        <f ca="1">IF(AND(INT(YEARFRAC(I121,TODAY()))&gt;=41,INT(YEARFRAC(I121,TODAY()))&lt;=45),INT(YEARFRAC(I121,TODAY())),"")</f>
        <v/>
      </c>
      <c r="AH121" s="93"/>
    </row>
    <row r="122" spans="1:34" ht="31.2" x14ac:dyDescent="0.3">
      <c r="A122" s="73"/>
      <c r="B122" s="57" t="s">
        <v>1110</v>
      </c>
      <c r="C122" s="93">
        <v>111</v>
      </c>
      <c r="D122" s="91" t="s">
        <v>23</v>
      </c>
      <c r="E122" s="74"/>
      <c r="F122" s="93"/>
      <c r="G122" s="70"/>
      <c r="H122" s="91" t="str" cm="1">
        <f t="array" ref="H122">IF(
  ISBLANK(F122),
  "",
  IF(
    COUNTIF(Settings!G$1:G$609, F122) = 1,
    INDEX(Settings!H$1:H$609, MATCH(F122, Settings!G$1:G$609, 0)),
    IFERROR(
      INDEX(Settings!H$1:H$609,
        MATCH(1,
          (Settings!G$1:G$609=F122) * (Settings!D$1:D$609=G122),
          0
        )
      ),
      ""
    )
  )
)</f>
        <v/>
      </c>
      <c r="I122" s="75"/>
      <c r="J122" s="73"/>
      <c r="K122" s="74"/>
      <c r="L122" s="62"/>
      <c r="M122" s="74"/>
      <c r="N122" s="74"/>
      <c r="O122" s="91"/>
      <c r="P122" s="74"/>
      <c r="Q122" s="74"/>
      <c r="R122" s="74"/>
      <c r="S122" s="62"/>
      <c r="T122" s="93"/>
      <c r="U122" s="91" t="s">
        <v>22</v>
      </c>
      <c r="V122" s="60">
        <v>100</v>
      </c>
      <c r="W122" s="50"/>
      <c r="X122" s="61">
        <v>45773</v>
      </c>
      <c r="Y122" s="61" t="s">
        <v>1111</v>
      </c>
      <c r="Z122" s="61" t="str">
        <f>IF(E122="","",IF(T122="","ні","так"))</f>
        <v/>
      </c>
      <c r="AA122" s="61"/>
      <c r="AB122" s="61" t="s">
        <v>109</v>
      </c>
      <c r="AC122" s="62"/>
      <c r="AD122" s="63" t="str">
        <f ca="1">IF(INT(YEARFRAC(I122,TODAY()))&lt;=30,INT(YEARFRAC(I122,TODAY())),"")</f>
        <v/>
      </c>
      <c r="AE122" s="63" t="str">
        <f ca="1">IF(AND(INT(YEARFRAC(I122,TODAY()))&gt;=31,INT(YEARFRAC(I122,TODAY()))&lt;=35),INT(YEARFRAC(I122,TODAY())),"")</f>
        <v/>
      </c>
      <c r="AF122" s="63" t="str">
        <f ca="1">IF(AND(INT(YEARFRAC(I122,TODAY()))&gt;=36,INT(YEARFRAC(I122,TODAY()))&lt;=40),INT(YEARFRAC(I122,TODAY())),"")</f>
        <v/>
      </c>
      <c r="AG122" s="64" t="str">
        <f ca="1">IF(AND(INT(YEARFRAC(I122,TODAY()))&gt;=41,INT(YEARFRAC(I122,TODAY()))&lt;=45),INT(YEARFRAC(I122,TODAY())),"")</f>
        <v/>
      </c>
      <c r="AH122" s="93"/>
    </row>
    <row r="123" spans="1:34" ht="31.2" x14ac:dyDescent="0.3">
      <c r="A123" s="73"/>
      <c r="B123" s="57" t="s">
        <v>1110</v>
      </c>
      <c r="C123" s="93">
        <v>112</v>
      </c>
      <c r="D123" s="91" t="s">
        <v>23</v>
      </c>
      <c r="E123" s="74"/>
      <c r="F123" s="93"/>
      <c r="G123" s="70"/>
      <c r="H123" s="91" t="str" cm="1">
        <f t="array" ref="H123">IF(
  ISBLANK(F123),
  "",
  IF(
    COUNTIF(Settings!G$1:G$609, F123) = 1,
    INDEX(Settings!H$1:H$609, MATCH(F123, Settings!G$1:G$609, 0)),
    IFERROR(
      INDEX(Settings!H$1:H$609,
        MATCH(1,
          (Settings!G$1:G$609=F123) * (Settings!D$1:D$609=G123),
          0
        )
      ),
      ""
    )
  )
)</f>
        <v/>
      </c>
      <c r="I123" s="75"/>
      <c r="J123" s="73"/>
      <c r="K123" s="74"/>
      <c r="L123" s="62"/>
      <c r="M123" s="74"/>
      <c r="N123" s="74"/>
      <c r="O123" s="91"/>
      <c r="P123" s="74"/>
      <c r="Q123" s="74"/>
      <c r="R123" s="74"/>
      <c r="S123" s="62"/>
      <c r="T123" s="93"/>
      <c r="U123" s="91" t="s">
        <v>22</v>
      </c>
      <c r="V123" s="60">
        <v>100</v>
      </c>
      <c r="W123" s="50"/>
      <c r="X123" s="61">
        <v>45773</v>
      </c>
      <c r="Y123" s="61" t="s">
        <v>1111</v>
      </c>
      <c r="Z123" s="61" t="str">
        <f>IF(E123="","",IF(T123="","ні","так"))</f>
        <v/>
      </c>
      <c r="AA123" s="61"/>
      <c r="AB123" s="61" t="s">
        <v>109</v>
      </c>
      <c r="AC123" s="62"/>
      <c r="AD123" s="63" t="str">
        <f ca="1">IF(INT(YEARFRAC(I123,TODAY()))&lt;=30,INT(YEARFRAC(I123,TODAY())),"")</f>
        <v/>
      </c>
      <c r="AE123" s="63" t="str">
        <f ca="1">IF(AND(INT(YEARFRAC(I123,TODAY()))&gt;=31,INT(YEARFRAC(I123,TODAY()))&lt;=35),INT(YEARFRAC(I123,TODAY())),"")</f>
        <v/>
      </c>
      <c r="AF123" s="63" t="str">
        <f ca="1">IF(AND(INT(YEARFRAC(I123,TODAY()))&gt;=36,INT(YEARFRAC(I123,TODAY()))&lt;=40),INT(YEARFRAC(I123,TODAY())),"")</f>
        <v/>
      </c>
      <c r="AG123" s="64" t="str">
        <f ca="1">IF(AND(INT(YEARFRAC(I123,TODAY()))&gt;=41,INT(YEARFRAC(I123,TODAY()))&lt;=45),INT(YEARFRAC(I123,TODAY())),"")</f>
        <v/>
      </c>
      <c r="AH123" s="93"/>
    </row>
    <row r="124" spans="1:34" ht="31.2" x14ac:dyDescent="0.3">
      <c r="A124" s="73"/>
      <c r="B124" s="57" t="s">
        <v>1110</v>
      </c>
      <c r="C124" s="93">
        <v>113</v>
      </c>
      <c r="D124" s="91" t="s">
        <v>23</v>
      </c>
      <c r="E124" s="74"/>
      <c r="F124" s="93"/>
      <c r="G124" s="70"/>
      <c r="H124" s="91" t="str" cm="1">
        <f t="array" ref="H124">IF(
  ISBLANK(F124),
  "",
  IF(
    COUNTIF(Settings!G$1:G$609, F124) = 1,
    INDEX(Settings!H$1:H$609, MATCH(F124, Settings!G$1:G$609, 0)),
    IFERROR(
      INDEX(Settings!H$1:H$609,
        MATCH(1,
          (Settings!G$1:G$609=F124) * (Settings!D$1:D$609=G124),
          0
        )
      ),
      ""
    )
  )
)</f>
        <v/>
      </c>
      <c r="I124" s="75"/>
      <c r="J124" s="73"/>
      <c r="K124" s="74"/>
      <c r="L124" s="62"/>
      <c r="M124" s="74"/>
      <c r="N124" s="74"/>
      <c r="O124" s="91"/>
      <c r="P124" s="74"/>
      <c r="Q124" s="74"/>
      <c r="R124" s="74"/>
      <c r="S124" s="62"/>
      <c r="T124" s="93"/>
      <c r="U124" s="91" t="s">
        <v>22</v>
      </c>
      <c r="V124" s="60">
        <v>100</v>
      </c>
      <c r="W124" s="50"/>
      <c r="X124" s="61">
        <v>45773</v>
      </c>
      <c r="Y124" s="61" t="s">
        <v>1111</v>
      </c>
      <c r="Z124" s="61" t="str">
        <f>IF(E124="","",IF(T124="","ні","так"))</f>
        <v/>
      </c>
      <c r="AA124" s="61"/>
      <c r="AB124" s="61" t="s">
        <v>109</v>
      </c>
      <c r="AC124" s="62"/>
      <c r="AD124" s="63" t="str">
        <f ca="1">IF(INT(YEARFRAC(I124,TODAY()))&lt;=30,INT(YEARFRAC(I124,TODAY())),"")</f>
        <v/>
      </c>
      <c r="AE124" s="63" t="str">
        <f ca="1">IF(AND(INT(YEARFRAC(I124,TODAY()))&gt;=31,INT(YEARFRAC(I124,TODAY()))&lt;=35),INT(YEARFRAC(I124,TODAY())),"")</f>
        <v/>
      </c>
      <c r="AF124" s="63" t="str">
        <f ca="1">IF(AND(INT(YEARFRAC(I124,TODAY()))&gt;=36,INT(YEARFRAC(I124,TODAY()))&lt;=40),INT(YEARFRAC(I124,TODAY())),"")</f>
        <v/>
      </c>
      <c r="AG124" s="64" t="str">
        <f ca="1">IF(AND(INT(YEARFRAC(I124,TODAY()))&gt;=41,INT(YEARFRAC(I124,TODAY()))&lt;=45),INT(YEARFRAC(I124,TODAY())),"")</f>
        <v/>
      </c>
      <c r="AH124" s="93"/>
    </row>
    <row r="125" spans="1:34" ht="31.2" x14ac:dyDescent="0.3">
      <c r="A125" s="73"/>
      <c r="B125" s="57" t="s">
        <v>1110</v>
      </c>
      <c r="C125" s="93">
        <v>114</v>
      </c>
      <c r="D125" s="91" t="s">
        <v>23</v>
      </c>
      <c r="E125" s="74"/>
      <c r="F125" s="93"/>
      <c r="G125" s="70"/>
      <c r="H125" s="91" t="str" cm="1">
        <f t="array" ref="H125">IF(
  ISBLANK(F125),
  "",
  IF(
    COUNTIF(Settings!G$1:G$609, F125) = 1,
    INDEX(Settings!H$1:H$609, MATCH(F125, Settings!G$1:G$609, 0)),
    IFERROR(
      INDEX(Settings!H$1:H$609,
        MATCH(1,
          (Settings!G$1:G$609=F125) * (Settings!D$1:D$609=G125),
          0
        )
      ),
      ""
    )
  )
)</f>
        <v/>
      </c>
      <c r="I125" s="75"/>
      <c r="J125" s="73"/>
      <c r="K125" s="74"/>
      <c r="L125" s="62"/>
      <c r="M125" s="74"/>
      <c r="N125" s="74"/>
      <c r="O125" s="91"/>
      <c r="P125" s="74"/>
      <c r="Q125" s="74"/>
      <c r="R125" s="74"/>
      <c r="S125" s="62"/>
      <c r="T125" s="93"/>
      <c r="U125" s="91" t="s">
        <v>22</v>
      </c>
      <c r="V125" s="60">
        <v>100</v>
      </c>
      <c r="W125" s="50"/>
      <c r="X125" s="61">
        <v>45773</v>
      </c>
      <c r="Y125" s="61" t="s">
        <v>1111</v>
      </c>
      <c r="Z125" s="61" t="str">
        <f>IF(E125="","",IF(T125="","ні","так"))</f>
        <v/>
      </c>
      <c r="AA125" s="61"/>
      <c r="AB125" s="61" t="s">
        <v>109</v>
      </c>
      <c r="AC125" s="62"/>
      <c r="AD125" s="63" t="str">
        <f ca="1">IF(INT(YEARFRAC(I125,TODAY()))&lt;=30,INT(YEARFRAC(I125,TODAY())),"")</f>
        <v/>
      </c>
      <c r="AE125" s="63" t="str">
        <f ca="1">IF(AND(INT(YEARFRAC(I125,TODAY()))&gt;=31,INT(YEARFRAC(I125,TODAY()))&lt;=35),INT(YEARFRAC(I125,TODAY())),"")</f>
        <v/>
      </c>
      <c r="AF125" s="63" t="str">
        <f ca="1">IF(AND(INT(YEARFRAC(I125,TODAY()))&gt;=36,INT(YEARFRAC(I125,TODAY()))&lt;=40),INT(YEARFRAC(I125,TODAY())),"")</f>
        <v/>
      </c>
      <c r="AG125" s="64" t="str">
        <f ca="1">IF(AND(INT(YEARFRAC(I125,TODAY()))&gt;=41,INT(YEARFRAC(I125,TODAY()))&lt;=45),INT(YEARFRAC(I125,TODAY())),"")</f>
        <v/>
      </c>
      <c r="AH125" s="93"/>
    </row>
    <row r="126" spans="1:34" ht="31.2" x14ac:dyDescent="0.3">
      <c r="A126" s="73"/>
      <c r="B126" s="57" t="s">
        <v>1110</v>
      </c>
      <c r="C126" s="93">
        <v>115</v>
      </c>
      <c r="D126" s="91" t="s">
        <v>23</v>
      </c>
      <c r="E126" s="74"/>
      <c r="F126" s="93"/>
      <c r="G126" s="70"/>
      <c r="H126" s="91" t="str" cm="1">
        <f t="array" ref="H126">IF(
  ISBLANK(F126),
  "",
  IF(
    COUNTIF(Settings!G$1:G$609, F126) = 1,
    INDEX(Settings!H$1:H$609, MATCH(F126, Settings!G$1:G$609, 0)),
    IFERROR(
      INDEX(Settings!H$1:H$609,
        MATCH(1,
          (Settings!G$1:G$609=F126) * (Settings!D$1:D$609=G126),
          0
        )
      ),
      ""
    )
  )
)</f>
        <v/>
      </c>
      <c r="I126" s="75"/>
      <c r="J126" s="73"/>
      <c r="K126" s="74"/>
      <c r="L126" s="62"/>
      <c r="M126" s="74"/>
      <c r="N126" s="74"/>
      <c r="O126" s="91"/>
      <c r="P126" s="74"/>
      <c r="Q126" s="74"/>
      <c r="R126" s="74"/>
      <c r="S126" s="62"/>
      <c r="T126" s="93"/>
      <c r="U126" s="91" t="s">
        <v>22</v>
      </c>
      <c r="V126" s="60">
        <v>100</v>
      </c>
      <c r="W126" s="50"/>
      <c r="X126" s="61">
        <v>45773</v>
      </c>
      <c r="Y126" s="61" t="s">
        <v>1111</v>
      </c>
      <c r="Z126" s="61" t="str">
        <f>IF(E126="","",IF(T126="","ні","так"))</f>
        <v/>
      </c>
      <c r="AA126" s="61"/>
      <c r="AB126" s="61" t="s">
        <v>109</v>
      </c>
      <c r="AC126" s="62"/>
      <c r="AD126" s="63" t="str">
        <f ca="1">IF(INT(YEARFRAC(I126,TODAY()))&lt;=30,INT(YEARFRAC(I126,TODAY())),"")</f>
        <v/>
      </c>
      <c r="AE126" s="63" t="str">
        <f ca="1">IF(AND(INT(YEARFRAC(I126,TODAY()))&gt;=31,INT(YEARFRAC(I126,TODAY()))&lt;=35),INT(YEARFRAC(I126,TODAY())),"")</f>
        <v/>
      </c>
      <c r="AF126" s="63" t="str">
        <f ca="1">IF(AND(INT(YEARFRAC(I126,TODAY()))&gt;=36,INT(YEARFRAC(I126,TODAY()))&lt;=40),INT(YEARFRAC(I126,TODAY())),"")</f>
        <v/>
      </c>
      <c r="AG126" s="64" t="str">
        <f ca="1">IF(AND(INT(YEARFRAC(I126,TODAY()))&gt;=41,INT(YEARFRAC(I126,TODAY()))&lt;=45),INT(YEARFRAC(I126,TODAY())),"")</f>
        <v/>
      </c>
      <c r="AH126" s="93"/>
    </row>
    <row r="127" spans="1:34" ht="31.2" x14ac:dyDescent="0.3">
      <c r="A127" s="73"/>
      <c r="B127" s="57" t="s">
        <v>1110</v>
      </c>
      <c r="C127" s="93">
        <v>116</v>
      </c>
      <c r="D127" s="91" t="s">
        <v>23</v>
      </c>
      <c r="E127" s="74"/>
      <c r="F127" s="93"/>
      <c r="G127" s="70"/>
      <c r="H127" s="91" t="str" cm="1">
        <f t="array" ref="H127">IF(
  ISBLANK(F127),
  "",
  IF(
    COUNTIF(Settings!G$1:G$609, F127) = 1,
    INDEX(Settings!H$1:H$609, MATCH(F127, Settings!G$1:G$609, 0)),
    IFERROR(
      INDEX(Settings!H$1:H$609,
        MATCH(1,
          (Settings!G$1:G$609=F127) * (Settings!D$1:D$609=G127),
          0
        )
      ),
      ""
    )
  )
)</f>
        <v/>
      </c>
      <c r="I127" s="75"/>
      <c r="J127" s="73"/>
      <c r="K127" s="74"/>
      <c r="L127" s="62"/>
      <c r="M127" s="74"/>
      <c r="N127" s="74"/>
      <c r="O127" s="91"/>
      <c r="P127" s="74"/>
      <c r="Q127" s="74"/>
      <c r="R127" s="74"/>
      <c r="S127" s="62"/>
      <c r="T127" s="93"/>
      <c r="U127" s="91" t="s">
        <v>22</v>
      </c>
      <c r="V127" s="60">
        <v>100</v>
      </c>
      <c r="W127" s="50"/>
      <c r="X127" s="61">
        <v>45773</v>
      </c>
      <c r="Y127" s="61" t="s">
        <v>1111</v>
      </c>
      <c r="Z127" s="61" t="str">
        <f>IF(E127="","",IF(T127="","ні","так"))</f>
        <v/>
      </c>
      <c r="AA127" s="61"/>
      <c r="AB127" s="61" t="s">
        <v>109</v>
      </c>
      <c r="AC127" s="62"/>
      <c r="AD127" s="63" t="str">
        <f ca="1">IF(INT(YEARFRAC(I127,TODAY()))&lt;=30,INT(YEARFRAC(I127,TODAY())),"")</f>
        <v/>
      </c>
      <c r="AE127" s="63" t="str">
        <f ca="1">IF(AND(INT(YEARFRAC(I127,TODAY()))&gt;=31,INT(YEARFRAC(I127,TODAY()))&lt;=35),INT(YEARFRAC(I127,TODAY())),"")</f>
        <v/>
      </c>
      <c r="AF127" s="63" t="str">
        <f ca="1">IF(AND(INT(YEARFRAC(I127,TODAY()))&gt;=36,INT(YEARFRAC(I127,TODAY()))&lt;=40),INT(YEARFRAC(I127,TODAY())),"")</f>
        <v/>
      </c>
      <c r="AG127" s="64" t="str">
        <f ca="1">IF(AND(INT(YEARFRAC(I127,TODAY()))&gt;=41,INT(YEARFRAC(I127,TODAY()))&lt;=45),INT(YEARFRAC(I127,TODAY())),"")</f>
        <v/>
      </c>
      <c r="AH127" s="93"/>
    </row>
    <row r="128" spans="1:34" ht="31.2" x14ac:dyDescent="0.3">
      <c r="A128" s="73"/>
      <c r="B128" s="57" t="s">
        <v>1110</v>
      </c>
      <c r="C128" s="93">
        <v>117</v>
      </c>
      <c r="D128" s="91" t="s">
        <v>23</v>
      </c>
      <c r="E128" s="74"/>
      <c r="F128" s="93"/>
      <c r="G128" s="70"/>
      <c r="H128" s="91" t="str" cm="1">
        <f t="array" ref="H128">IF(
  ISBLANK(F128),
  "",
  IF(
    COUNTIF(Settings!G$1:G$609, F128) = 1,
    INDEX(Settings!H$1:H$609, MATCH(F128, Settings!G$1:G$609, 0)),
    IFERROR(
      INDEX(Settings!H$1:H$609,
        MATCH(1,
          (Settings!G$1:G$609=F128) * (Settings!D$1:D$609=G128),
          0
        )
      ),
      ""
    )
  )
)</f>
        <v/>
      </c>
      <c r="I128" s="75"/>
      <c r="J128" s="73"/>
      <c r="K128" s="74"/>
      <c r="L128" s="62"/>
      <c r="M128" s="74"/>
      <c r="N128" s="74"/>
      <c r="O128" s="91"/>
      <c r="P128" s="74"/>
      <c r="Q128" s="74"/>
      <c r="R128" s="74"/>
      <c r="S128" s="62"/>
      <c r="T128" s="93"/>
      <c r="U128" s="91" t="s">
        <v>22</v>
      </c>
      <c r="V128" s="60">
        <v>100</v>
      </c>
      <c r="W128" s="50"/>
      <c r="X128" s="61">
        <v>45773</v>
      </c>
      <c r="Y128" s="61" t="s">
        <v>1111</v>
      </c>
      <c r="Z128" s="61" t="str">
        <f>IF(E128="","",IF(T128="","ні","так"))</f>
        <v/>
      </c>
      <c r="AA128" s="61"/>
      <c r="AB128" s="61" t="s">
        <v>109</v>
      </c>
      <c r="AC128" s="62"/>
      <c r="AD128" s="63" t="str">
        <f ca="1">IF(INT(YEARFRAC(I128,TODAY()))&lt;=30,INT(YEARFRAC(I128,TODAY())),"")</f>
        <v/>
      </c>
      <c r="AE128" s="63" t="str">
        <f ca="1">IF(AND(INT(YEARFRAC(I128,TODAY()))&gt;=31,INT(YEARFRAC(I128,TODAY()))&lt;=35),INT(YEARFRAC(I128,TODAY())),"")</f>
        <v/>
      </c>
      <c r="AF128" s="63" t="str">
        <f ca="1">IF(AND(INT(YEARFRAC(I128,TODAY()))&gt;=36,INT(YEARFRAC(I128,TODAY()))&lt;=40),INT(YEARFRAC(I128,TODAY())),"")</f>
        <v/>
      </c>
      <c r="AG128" s="64" t="str">
        <f ca="1">IF(AND(INT(YEARFRAC(I128,TODAY()))&gt;=41,INT(YEARFRAC(I128,TODAY()))&lt;=45),INT(YEARFRAC(I128,TODAY())),"")</f>
        <v/>
      </c>
      <c r="AH128" s="93"/>
    </row>
    <row r="129" spans="1:34" ht="31.2" x14ac:dyDescent="0.3">
      <c r="A129" s="73"/>
      <c r="B129" s="57" t="s">
        <v>1110</v>
      </c>
      <c r="C129" s="93">
        <v>118</v>
      </c>
      <c r="D129" s="91" t="s">
        <v>23</v>
      </c>
      <c r="E129" s="74"/>
      <c r="F129" s="93"/>
      <c r="G129" s="70"/>
      <c r="H129" s="91" t="str" cm="1">
        <f t="array" ref="H129">IF(
  ISBLANK(F129),
  "",
  IF(
    COUNTIF(Settings!G$1:G$609, F129) = 1,
    INDEX(Settings!H$1:H$609, MATCH(F129, Settings!G$1:G$609, 0)),
    IFERROR(
      INDEX(Settings!H$1:H$609,
        MATCH(1,
          (Settings!G$1:G$609=F129) * (Settings!D$1:D$609=G129),
          0
        )
      ),
      ""
    )
  )
)</f>
        <v/>
      </c>
      <c r="I129" s="75"/>
      <c r="J129" s="73"/>
      <c r="K129" s="74"/>
      <c r="L129" s="62"/>
      <c r="M129" s="74"/>
      <c r="N129" s="74"/>
      <c r="O129" s="91"/>
      <c r="P129" s="74"/>
      <c r="Q129" s="74"/>
      <c r="R129" s="74"/>
      <c r="S129" s="62"/>
      <c r="T129" s="93"/>
      <c r="U129" s="91" t="s">
        <v>22</v>
      </c>
      <c r="V129" s="60">
        <v>100</v>
      </c>
      <c r="W129" s="50"/>
      <c r="X129" s="61">
        <v>45773</v>
      </c>
      <c r="Y129" s="61" t="s">
        <v>1111</v>
      </c>
      <c r="Z129" s="61" t="str">
        <f>IF(E129="","",IF(T129="","ні","так"))</f>
        <v/>
      </c>
      <c r="AA129" s="61"/>
      <c r="AB129" s="61" t="s">
        <v>109</v>
      </c>
      <c r="AC129" s="62"/>
      <c r="AD129" s="63" t="str">
        <f ca="1">IF(INT(YEARFRAC(I129,TODAY()))&lt;=30,INT(YEARFRAC(I129,TODAY())),"")</f>
        <v/>
      </c>
      <c r="AE129" s="63" t="str">
        <f ca="1">IF(AND(INT(YEARFRAC(I129,TODAY()))&gt;=31,INT(YEARFRAC(I129,TODAY()))&lt;=35),INT(YEARFRAC(I129,TODAY())),"")</f>
        <v/>
      </c>
      <c r="AF129" s="63" t="str">
        <f ca="1">IF(AND(INT(YEARFRAC(I129,TODAY()))&gt;=36,INT(YEARFRAC(I129,TODAY()))&lt;=40),INT(YEARFRAC(I129,TODAY())),"")</f>
        <v/>
      </c>
      <c r="AG129" s="64" t="str">
        <f ca="1">IF(AND(INT(YEARFRAC(I129,TODAY()))&gt;=41,INT(YEARFRAC(I129,TODAY()))&lt;=45),INT(YEARFRAC(I129,TODAY())),"")</f>
        <v/>
      </c>
      <c r="AH129" s="93"/>
    </row>
    <row r="130" spans="1:34" ht="31.2" x14ac:dyDescent="0.3">
      <c r="A130" s="73"/>
      <c r="B130" s="57" t="s">
        <v>1110</v>
      </c>
      <c r="C130" s="93">
        <v>119</v>
      </c>
      <c r="D130" s="91" t="s">
        <v>23</v>
      </c>
      <c r="E130" s="74"/>
      <c r="F130" s="93"/>
      <c r="G130" s="70"/>
      <c r="H130" s="91" t="str" cm="1">
        <f t="array" ref="H130">IF(
  ISBLANK(F130),
  "",
  IF(
    COUNTIF(Settings!G$1:G$609, F130) = 1,
    INDEX(Settings!H$1:H$609, MATCH(F130, Settings!G$1:G$609, 0)),
    IFERROR(
      INDEX(Settings!H$1:H$609,
        MATCH(1,
          (Settings!G$1:G$609=F130) * (Settings!D$1:D$609=G130),
          0
        )
      ),
      ""
    )
  )
)</f>
        <v/>
      </c>
      <c r="I130" s="75"/>
      <c r="J130" s="73"/>
      <c r="K130" s="74"/>
      <c r="L130" s="62"/>
      <c r="M130" s="74"/>
      <c r="N130" s="74"/>
      <c r="O130" s="91"/>
      <c r="P130" s="74"/>
      <c r="Q130" s="74"/>
      <c r="R130" s="74"/>
      <c r="S130" s="62"/>
      <c r="T130" s="93"/>
      <c r="U130" s="91" t="s">
        <v>22</v>
      </c>
      <c r="V130" s="60">
        <v>100</v>
      </c>
      <c r="W130" s="50"/>
      <c r="X130" s="61">
        <v>45773</v>
      </c>
      <c r="Y130" s="61" t="s">
        <v>1111</v>
      </c>
      <c r="Z130" s="61" t="str">
        <f>IF(E130="","",IF(T130="","ні","так"))</f>
        <v/>
      </c>
      <c r="AA130" s="61"/>
      <c r="AB130" s="61" t="s">
        <v>109</v>
      </c>
      <c r="AC130" s="62"/>
      <c r="AD130" s="63" t="str">
        <f ca="1">IF(INT(YEARFRAC(I130,TODAY()))&lt;=30,INT(YEARFRAC(I130,TODAY())),"")</f>
        <v/>
      </c>
      <c r="AE130" s="63" t="str">
        <f ca="1">IF(AND(INT(YEARFRAC(I130,TODAY()))&gt;=31,INT(YEARFRAC(I130,TODAY()))&lt;=35),INT(YEARFRAC(I130,TODAY())),"")</f>
        <v/>
      </c>
      <c r="AF130" s="63" t="str">
        <f ca="1">IF(AND(INT(YEARFRAC(I130,TODAY()))&gt;=36,INT(YEARFRAC(I130,TODAY()))&lt;=40),INT(YEARFRAC(I130,TODAY())),"")</f>
        <v/>
      </c>
      <c r="AG130" s="64" t="str">
        <f ca="1">IF(AND(INT(YEARFRAC(I130,TODAY()))&gt;=41,INT(YEARFRAC(I130,TODAY()))&lt;=45),INT(YEARFRAC(I130,TODAY())),"")</f>
        <v/>
      </c>
      <c r="AH130" s="93"/>
    </row>
    <row r="131" spans="1:34" ht="31.2" x14ac:dyDescent="0.3">
      <c r="A131" s="73"/>
      <c r="B131" s="57" t="s">
        <v>1110</v>
      </c>
      <c r="C131" s="93">
        <v>120</v>
      </c>
      <c r="D131" s="91" t="s">
        <v>23</v>
      </c>
      <c r="E131" s="74"/>
      <c r="F131" s="93"/>
      <c r="G131" s="70"/>
      <c r="H131" s="91" t="str" cm="1">
        <f t="array" ref="H131">IF(
  ISBLANK(F131),
  "",
  IF(
    COUNTIF(Settings!G$1:G$609, F131) = 1,
    INDEX(Settings!H$1:H$609, MATCH(F131, Settings!G$1:G$609, 0)),
    IFERROR(
      INDEX(Settings!H$1:H$609,
        MATCH(1,
          (Settings!G$1:G$609=F131) * (Settings!D$1:D$609=G131),
          0
        )
      ),
      ""
    )
  )
)</f>
        <v/>
      </c>
      <c r="I131" s="75"/>
      <c r="J131" s="73"/>
      <c r="K131" s="74"/>
      <c r="L131" s="62"/>
      <c r="M131" s="74"/>
      <c r="N131" s="74"/>
      <c r="O131" s="91"/>
      <c r="P131" s="74"/>
      <c r="Q131" s="74"/>
      <c r="R131" s="74"/>
      <c r="S131" s="62"/>
      <c r="T131" s="93"/>
      <c r="U131" s="91" t="s">
        <v>22</v>
      </c>
      <c r="V131" s="60">
        <v>100</v>
      </c>
      <c r="W131" s="50"/>
      <c r="X131" s="61">
        <v>45773</v>
      </c>
      <c r="Y131" s="61" t="s">
        <v>1111</v>
      </c>
      <c r="Z131" s="61" t="str">
        <f>IF(E131="","",IF(T131="","ні","так"))</f>
        <v/>
      </c>
      <c r="AA131" s="61"/>
      <c r="AB131" s="61" t="s">
        <v>109</v>
      </c>
      <c r="AC131" s="62"/>
      <c r="AD131" s="63" t="str">
        <f ca="1">IF(INT(YEARFRAC(I131,TODAY()))&lt;=30,INT(YEARFRAC(I131,TODAY())),"")</f>
        <v/>
      </c>
      <c r="AE131" s="63" t="str">
        <f ca="1">IF(AND(INT(YEARFRAC(I131,TODAY()))&gt;=31,INT(YEARFRAC(I131,TODAY()))&lt;=35),INT(YEARFRAC(I131,TODAY())),"")</f>
        <v/>
      </c>
      <c r="AF131" s="63" t="str">
        <f ca="1">IF(AND(INT(YEARFRAC(I131,TODAY()))&gt;=36,INT(YEARFRAC(I131,TODAY()))&lt;=40),INT(YEARFRAC(I131,TODAY())),"")</f>
        <v/>
      </c>
      <c r="AG131" s="64" t="str">
        <f ca="1">IF(AND(INT(YEARFRAC(I131,TODAY()))&gt;=41,INT(YEARFRAC(I131,TODAY()))&lt;=45),INT(YEARFRAC(I131,TODAY())),"")</f>
        <v/>
      </c>
      <c r="AH131" s="93"/>
    </row>
    <row r="132" spans="1:34" ht="31.2" x14ac:dyDescent="0.3">
      <c r="A132" s="73"/>
      <c r="B132" s="57" t="s">
        <v>1110</v>
      </c>
      <c r="C132" s="93">
        <v>121</v>
      </c>
      <c r="D132" s="91" t="s">
        <v>23</v>
      </c>
      <c r="E132" s="74"/>
      <c r="F132" s="93"/>
      <c r="G132" s="70"/>
      <c r="H132" s="91" t="str" cm="1">
        <f t="array" ref="H132">IF(
  ISBLANK(F132),
  "",
  IF(
    COUNTIF(Settings!G$1:G$609, F132) = 1,
    INDEX(Settings!H$1:H$609, MATCH(F132, Settings!G$1:G$609, 0)),
    IFERROR(
      INDEX(Settings!H$1:H$609,
        MATCH(1,
          (Settings!G$1:G$609=F132) * (Settings!D$1:D$609=G132),
          0
        )
      ),
      ""
    )
  )
)</f>
        <v/>
      </c>
      <c r="I132" s="75"/>
      <c r="J132" s="73"/>
      <c r="K132" s="74"/>
      <c r="L132" s="62"/>
      <c r="M132" s="74"/>
      <c r="N132" s="74"/>
      <c r="O132" s="91"/>
      <c r="P132" s="74"/>
      <c r="Q132" s="74"/>
      <c r="R132" s="74"/>
      <c r="S132" s="62"/>
      <c r="T132" s="93"/>
      <c r="U132" s="91" t="s">
        <v>22</v>
      </c>
      <c r="V132" s="60">
        <v>100</v>
      </c>
      <c r="W132" s="50"/>
      <c r="X132" s="61">
        <v>45773</v>
      </c>
      <c r="Y132" s="61" t="s">
        <v>1111</v>
      </c>
      <c r="Z132" s="61" t="str">
        <f>IF(E132="","",IF(T132="","ні","так"))</f>
        <v/>
      </c>
      <c r="AA132" s="61"/>
      <c r="AB132" s="61" t="s">
        <v>109</v>
      </c>
      <c r="AC132" s="62"/>
      <c r="AD132" s="63" t="str">
        <f ca="1">IF(INT(YEARFRAC(I132,TODAY()))&lt;=30,INT(YEARFRAC(I132,TODAY())),"")</f>
        <v/>
      </c>
      <c r="AE132" s="63" t="str">
        <f ca="1">IF(AND(INT(YEARFRAC(I132,TODAY()))&gt;=31,INT(YEARFRAC(I132,TODAY()))&lt;=35),INT(YEARFRAC(I132,TODAY())),"")</f>
        <v/>
      </c>
      <c r="AF132" s="63" t="str">
        <f ca="1">IF(AND(INT(YEARFRAC(I132,TODAY()))&gt;=36,INT(YEARFRAC(I132,TODAY()))&lt;=40),INT(YEARFRAC(I132,TODAY())),"")</f>
        <v/>
      </c>
      <c r="AG132" s="64" t="str">
        <f ca="1">IF(AND(INT(YEARFRAC(I132,TODAY()))&gt;=41,INT(YEARFRAC(I132,TODAY()))&lt;=45),INT(YEARFRAC(I132,TODAY())),"")</f>
        <v/>
      </c>
      <c r="AH132" s="93"/>
    </row>
    <row r="133" spans="1:34" ht="31.2" x14ac:dyDescent="0.3">
      <c r="A133" s="73"/>
      <c r="B133" s="57" t="s">
        <v>1110</v>
      </c>
      <c r="C133" s="93">
        <v>122</v>
      </c>
      <c r="D133" s="91" t="s">
        <v>23</v>
      </c>
      <c r="E133" s="74"/>
      <c r="F133" s="93"/>
      <c r="G133" s="70"/>
      <c r="H133" s="91" t="str" cm="1">
        <f t="array" ref="H133">IF(
  ISBLANK(F133),
  "",
  IF(
    COUNTIF(Settings!G$1:G$609, F133) = 1,
    INDEX(Settings!H$1:H$609, MATCH(F133, Settings!G$1:G$609, 0)),
    IFERROR(
      INDEX(Settings!H$1:H$609,
        MATCH(1,
          (Settings!G$1:G$609=F133) * (Settings!D$1:D$609=G133),
          0
        )
      ),
      ""
    )
  )
)</f>
        <v/>
      </c>
      <c r="I133" s="75"/>
      <c r="J133" s="73"/>
      <c r="K133" s="74"/>
      <c r="L133" s="62"/>
      <c r="M133" s="74"/>
      <c r="N133" s="74"/>
      <c r="O133" s="91"/>
      <c r="P133" s="74"/>
      <c r="Q133" s="74"/>
      <c r="R133" s="74"/>
      <c r="S133" s="62"/>
      <c r="T133" s="93"/>
      <c r="U133" s="91" t="s">
        <v>22</v>
      </c>
      <c r="V133" s="60">
        <v>100</v>
      </c>
      <c r="W133" s="50"/>
      <c r="X133" s="61">
        <v>45773</v>
      </c>
      <c r="Y133" s="61" t="s">
        <v>1111</v>
      </c>
      <c r="Z133" s="61" t="str">
        <f>IF(E133="","",IF(T133="","ні","так"))</f>
        <v/>
      </c>
      <c r="AA133" s="61"/>
      <c r="AB133" s="61" t="s">
        <v>109</v>
      </c>
      <c r="AC133" s="62"/>
      <c r="AD133" s="63" t="str">
        <f ca="1">IF(INT(YEARFRAC(I133,TODAY()))&lt;=30,INT(YEARFRAC(I133,TODAY())),"")</f>
        <v/>
      </c>
      <c r="AE133" s="63" t="str">
        <f ca="1">IF(AND(INT(YEARFRAC(I133,TODAY()))&gt;=31,INT(YEARFRAC(I133,TODAY()))&lt;=35),INT(YEARFRAC(I133,TODAY())),"")</f>
        <v/>
      </c>
      <c r="AF133" s="63" t="str">
        <f ca="1">IF(AND(INT(YEARFRAC(I133,TODAY()))&gt;=36,INT(YEARFRAC(I133,TODAY()))&lt;=40),INT(YEARFRAC(I133,TODAY())),"")</f>
        <v/>
      </c>
      <c r="AG133" s="64" t="str">
        <f ca="1">IF(AND(INT(YEARFRAC(I133,TODAY()))&gt;=41,INT(YEARFRAC(I133,TODAY()))&lt;=45),INT(YEARFRAC(I133,TODAY())),"")</f>
        <v/>
      </c>
      <c r="AH133" s="93"/>
    </row>
    <row r="134" spans="1:34" ht="31.2" x14ac:dyDescent="0.3">
      <c r="A134" s="73"/>
      <c r="B134" s="57" t="s">
        <v>1110</v>
      </c>
      <c r="C134" s="93">
        <v>123</v>
      </c>
      <c r="D134" s="91" t="s">
        <v>23</v>
      </c>
      <c r="E134" s="74"/>
      <c r="F134" s="93"/>
      <c r="G134" s="70"/>
      <c r="H134" s="91" t="str" cm="1">
        <f t="array" ref="H134">IF(
  ISBLANK(F134),
  "",
  IF(
    COUNTIF(Settings!G$1:G$609, F134) = 1,
    INDEX(Settings!H$1:H$609, MATCH(F134, Settings!G$1:G$609, 0)),
    IFERROR(
      INDEX(Settings!H$1:H$609,
        MATCH(1,
          (Settings!G$1:G$609=F134) * (Settings!D$1:D$609=G134),
          0
        )
      ),
      ""
    )
  )
)</f>
        <v/>
      </c>
      <c r="I134" s="75"/>
      <c r="J134" s="73"/>
      <c r="K134" s="74"/>
      <c r="L134" s="62"/>
      <c r="M134" s="74"/>
      <c r="N134" s="74"/>
      <c r="O134" s="91"/>
      <c r="P134" s="74"/>
      <c r="Q134" s="74"/>
      <c r="R134" s="74"/>
      <c r="S134" s="62"/>
      <c r="T134" s="93"/>
      <c r="U134" s="91" t="s">
        <v>22</v>
      </c>
      <c r="V134" s="60">
        <v>100</v>
      </c>
      <c r="W134" s="50"/>
      <c r="X134" s="61">
        <v>45773</v>
      </c>
      <c r="Y134" s="61" t="s">
        <v>1111</v>
      </c>
      <c r="Z134" s="61" t="str">
        <f>IF(E134="","",IF(T134="","ні","так"))</f>
        <v/>
      </c>
      <c r="AA134" s="61"/>
      <c r="AB134" s="61" t="s">
        <v>109</v>
      </c>
      <c r="AC134" s="62"/>
      <c r="AD134" s="63" t="str">
        <f ca="1">IF(INT(YEARFRAC(I134,TODAY()))&lt;=30,INT(YEARFRAC(I134,TODAY())),"")</f>
        <v/>
      </c>
      <c r="AE134" s="63" t="str">
        <f ca="1">IF(AND(INT(YEARFRAC(I134,TODAY()))&gt;=31,INT(YEARFRAC(I134,TODAY()))&lt;=35),INT(YEARFRAC(I134,TODAY())),"")</f>
        <v/>
      </c>
      <c r="AF134" s="63" t="str">
        <f ca="1">IF(AND(INT(YEARFRAC(I134,TODAY()))&gt;=36,INT(YEARFRAC(I134,TODAY()))&lt;=40),INT(YEARFRAC(I134,TODAY())),"")</f>
        <v/>
      </c>
      <c r="AG134" s="64" t="str">
        <f ca="1">IF(AND(INT(YEARFRAC(I134,TODAY()))&gt;=41,INT(YEARFRAC(I134,TODAY()))&lt;=45),INT(YEARFRAC(I134,TODAY())),"")</f>
        <v/>
      </c>
      <c r="AH134" s="93"/>
    </row>
    <row r="135" spans="1:34" ht="31.2" x14ac:dyDescent="0.3">
      <c r="A135" s="73"/>
      <c r="B135" s="57" t="s">
        <v>1110</v>
      </c>
      <c r="C135" s="93">
        <v>124</v>
      </c>
      <c r="D135" s="91" t="s">
        <v>23</v>
      </c>
      <c r="E135" s="74"/>
      <c r="F135" s="93"/>
      <c r="G135" s="70"/>
      <c r="H135" s="91" t="str" cm="1">
        <f t="array" ref="H135">IF(
  ISBLANK(F135),
  "",
  IF(
    COUNTIF(Settings!G$1:G$609, F135) = 1,
    INDEX(Settings!H$1:H$609, MATCH(F135, Settings!G$1:G$609, 0)),
    IFERROR(
      INDEX(Settings!H$1:H$609,
        MATCH(1,
          (Settings!G$1:G$609=F135) * (Settings!D$1:D$609=G135),
          0
        )
      ),
      ""
    )
  )
)</f>
        <v/>
      </c>
      <c r="I135" s="75"/>
      <c r="J135" s="73"/>
      <c r="K135" s="74"/>
      <c r="L135" s="62"/>
      <c r="M135" s="74"/>
      <c r="N135" s="74"/>
      <c r="O135" s="91"/>
      <c r="P135" s="74"/>
      <c r="Q135" s="74"/>
      <c r="R135" s="74"/>
      <c r="S135" s="62"/>
      <c r="T135" s="93"/>
      <c r="U135" s="91" t="s">
        <v>22</v>
      </c>
      <c r="V135" s="60">
        <v>100</v>
      </c>
      <c r="W135" s="50"/>
      <c r="X135" s="61">
        <v>45773</v>
      </c>
      <c r="Y135" s="61" t="s">
        <v>1111</v>
      </c>
      <c r="Z135" s="61" t="str">
        <f>IF(E135="","",IF(T135="","ні","так"))</f>
        <v/>
      </c>
      <c r="AA135" s="61"/>
      <c r="AB135" s="61" t="s">
        <v>109</v>
      </c>
      <c r="AC135" s="62"/>
      <c r="AD135" s="63" t="str">
        <f ca="1">IF(INT(YEARFRAC(I135,TODAY()))&lt;=30,INT(YEARFRAC(I135,TODAY())),"")</f>
        <v/>
      </c>
      <c r="AE135" s="63" t="str">
        <f ca="1">IF(AND(INT(YEARFRAC(I135,TODAY()))&gt;=31,INT(YEARFRAC(I135,TODAY()))&lt;=35),INT(YEARFRAC(I135,TODAY())),"")</f>
        <v/>
      </c>
      <c r="AF135" s="63" t="str">
        <f ca="1">IF(AND(INT(YEARFRAC(I135,TODAY()))&gt;=36,INT(YEARFRAC(I135,TODAY()))&lt;=40),INT(YEARFRAC(I135,TODAY())),"")</f>
        <v/>
      </c>
      <c r="AG135" s="64" t="str">
        <f ca="1">IF(AND(INT(YEARFRAC(I135,TODAY()))&gt;=41,INT(YEARFRAC(I135,TODAY()))&lt;=45),INT(YEARFRAC(I135,TODAY())),"")</f>
        <v/>
      </c>
      <c r="AH135" s="93"/>
    </row>
    <row r="136" spans="1:34" ht="31.2" x14ac:dyDescent="0.3">
      <c r="A136" s="73"/>
      <c r="B136" s="57" t="s">
        <v>1110</v>
      </c>
      <c r="C136" s="93">
        <v>125</v>
      </c>
      <c r="D136" s="91" t="s">
        <v>23</v>
      </c>
      <c r="E136" s="74"/>
      <c r="F136" s="93"/>
      <c r="G136" s="70"/>
      <c r="H136" s="91" t="str" cm="1">
        <f t="array" ref="H136">IF(
  ISBLANK(F136),
  "",
  IF(
    COUNTIF(Settings!G$1:G$609, F136) = 1,
    INDEX(Settings!H$1:H$609, MATCH(F136, Settings!G$1:G$609, 0)),
    IFERROR(
      INDEX(Settings!H$1:H$609,
        MATCH(1,
          (Settings!G$1:G$609=F136) * (Settings!D$1:D$609=G136),
          0
        )
      ),
      ""
    )
  )
)</f>
        <v/>
      </c>
      <c r="I136" s="75"/>
      <c r="J136" s="73"/>
      <c r="K136" s="74"/>
      <c r="L136" s="62"/>
      <c r="M136" s="74"/>
      <c r="N136" s="74"/>
      <c r="O136" s="91"/>
      <c r="P136" s="74"/>
      <c r="Q136" s="74"/>
      <c r="R136" s="74"/>
      <c r="S136" s="62"/>
      <c r="T136" s="93"/>
      <c r="U136" s="91" t="s">
        <v>22</v>
      </c>
      <c r="V136" s="60">
        <v>100</v>
      </c>
      <c r="W136" s="50"/>
      <c r="X136" s="61">
        <v>45773</v>
      </c>
      <c r="Y136" s="61" t="s">
        <v>1111</v>
      </c>
      <c r="Z136" s="61" t="str">
        <f>IF(E136="","",IF(T136="","ні","так"))</f>
        <v/>
      </c>
      <c r="AA136" s="61"/>
      <c r="AB136" s="61" t="s">
        <v>109</v>
      </c>
      <c r="AC136" s="62"/>
      <c r="AD136" s="63" t="str">
        <f ca="1">IF(INT(YEARFRAC(I136,TODAY()))&lt;=30,INT(YEARFRAC(I136,TODAY())),"")</f>
        <v/>
      </c>
      <c r="AE136" s="63" t="str">
        <f ca="1">IF(AND(INT(YEARFRAC(I136,TODAY()))&gt;=31,INT(YEARFRAC(I136,TODAY()))&lt;=35),INT(YEARFRAC(I136,TODAY())),"")</f>
        <v/>
      </c>
      <c r="AF136" s="63" t="str">
        <f ca="1">IF(AND(INT(YEARFRAC(I136,TODAY()))&gt;=36,INT(YEARFRAC(I136,TODAY()))&lt;=40),INT(YEARFRAC(I136,TODAY())),"")</f>
        <v/>
      </c>
      <c r="AG136" s="64" t="str">
        <f ca="1">IF(AND(INT(YEARFRAC(I136,TODAY()))&gt;=41,INT(YEARFRAC(I136,TODAY()))&lt;=45),INT(YEARFRAC(I136,TODAY())),"")</f>
        <v/>
      </c>
      <c r="AH136" s="93"/>
    </row>
    <row r="137" spans="1:34" ht="31.2" x14ac:dyDescent="0.3">
      <c r="A137" s="73"/>
      <c r="B137" s="57" t="s">
        <v>1110</v>
      </c>
      <c r="C137" s="93">
        <v>126</v>
      </c>
      <c r="D137" s="91" t="s">
        <v>23</v>
      </c>
      <c r="E137" s="74"/>
      <c r="F137" s="93"/>
      <c r="G137" s="70"/>
      <c r="H137" s="91" t="str" cm="1">
        <f t="array" ref="H137">IF(
  ISBLANK(F137),
  "",
  IF(
    COUNTIF(Settings!G$1:G$609, F137) = 1,
    INDEX(Settings!H$1:H$609, MATCH(F137, Settings!G$1:G$609, 0)),
    IFERROR(
      INDEX(Settings!H$1:H$609,
        MATCH(1,
          (Settings!G$1:G$609=F137) * (Settings!D$1:D$609=G137),
          0
        )
      ),
      ""
    )
  )
)</f>
        <v/>
      </c>
      <c r="I137" s="75"/>
      <c r="J137" s="73"/>
      <c r="K137" s="74"/>
      <c r="L137" s="62"/>
      <c r="M137" s="74"/>
      <c r="N137" s="74"/>
      <c r="O137" s="91"/>
      <c r="P137" s="74"/>
      <c r="Q137" s="74"/>
      <c r="R137" s="74"/>
      <c r="S137" s="62"/>
      <c r="T137" s="93"/>
      <c r="U137" s="91" t="s">
        <v>22</v>
      </c>
      <c r="V137" s="60">
        <v>100</v>
      </c>
      <c r="W137" s="50"/>
      <c r="X137" s="61">
        <v>45773</v>
      </c>
      <c r="Y137" s="61" t="s">
        <v>1111</v>
      </c>
      <c r="Z137" s="61" t="str">
        <f>IF(E137="","",IF(T137="","ні","так"))</f>
        <v/>
      </c>
      <c r="AA137" s="61"/>
      <c r="AB137" s="61" t="s">
        <v>109</v>
      </c>
      <c r="AC137" s="62"/>
      <c r="AD137" s="63" t="str">
        <f ca="1">IF(INT(YEARFRAC(I137,TODAY()))&lt;=30,INT(YEARFRAC(I137,TODAY())),"")</f>
        <v/>
      </c>
      <c r="AE137" s="63" t="str">
        <f ca="1">IF(AND(INT(YEARFRAC(I137,TODAY()))&gt;=31,INT(YEARFRAC(I137,TODAY()))&lt;=35),INT(YEARFRAC(I137,TODAY())),"")</f>
        <v/>
      </c>
      <c r="AF137" s="63" t="str">
        <f ca="1">IF(AND(INT(YEARFRAC(I137,TODAY()))&gt;=36,INT(YEARFRAC(I137,TODAY()))&lt;=40),INT(YEARFRAC(I137,TODAY())),"")</f>
        <v/>
      </c>
      <c r="AG137" s="64" t="str">
        <f ca="1">IF(AND(INT(YEARFRAC(I137,TODAY()))&gt;=41,INT(YEARFRAC(I137,TODAY()))&lt;=45),INT(YEARFRAC(I137,TODAY())),"")</f>
        <v/>
      </c>
      <c r="AH137" s="93"/>
    </row>
    <row r="138" spans="1:34" ht="31.2" x14ac:dyDescent="0.3">
      <c r="A138" s="73"/>
      <c r="B138" s="57" t="s">
        <v>1110</v>
      </c>
      <c r="C138" s="93">
        <v>127</v>
      </c>
      <c r="D138" s="91" t="s">
        <v>23</v>
      </c>
      <c r="E138" s="74"/>
      <c r="F138" s="93"/>
      <c r="G138" s="70"/>
      <c r="H138" s="91" t="str" cm="1">
        <f t="array" ref="H138">IF(
  ISBLANK(F138),
  "",
  IF(
    COUNTIF(Settings!G$1:G$609, F138) = 1,
    INDEX(Settings!H$1:H$609, MATCH(F138, Settings!G$1:G$609, 0)),
    IFERROR(
      INDEX(Settings!H$1:H$609,
        MATCH(1,
          (Settings!G$1:G$609=F138) * (Settings!D$1:D$609=G138),
          0
        )
      ),
      ""
    )
  )
)</f>
        <v/>
      </c>
      <c r="I138" s="75"/>
      <c r="J138" s="73"/>
      <c r="K138" s="74"/>
      <c r="L138" s="62"/>
      <c r="M138" s="74"/>
      <c r="N138" s="74"/>
      <c r="O138" s="91"/>
      <c r="P138" s="74"/>
      <c r="Q138" s="74"/>
      <c r="R138" s="74"/>
      <c r="S138" s="62"/>
      <c r="T138" s="93"/>
      <c r="U138" s="91" t="s">
        <v>22</v>
      </c>
      <c r="V138" s="60">
        <v>100</v>
      </c>
      <c r="W138" s="50"/>
      <c r="X138" s="61">
        <v>45773</v>
      </c>
      <c r="Y138" s="61" t="s">
        <v>1111</v>
      </c>
      <c r="Z138" s="61" t="str">
        <f>IF(E138="","",IF(T138="","ні","так"))</f>
        <v/>
      </c>
      <c r="AA138" s="61"/>
      <c r="AB138" s="61" t="s">
        <v>109</v>
      </c>
      <c r="AC138" s="62"/>
      <c r="AD138" s="63" t="str">
        <f ca="1">IF(INT(YEARFRAC(I138,TODAY()))&lt;=30,INT(YEARFRAC(I138,TODAY())),"")</f>
        <v/>
      </c>
      <c r="AE138" s="63" t="str">
        <f ca="1">IF(AND(INT(YEARFRAC(I138,TODAY()))&gt;=31,INT(YEARFRAC(I138,TODAY()))&lt;=35),INT(YEARFRAC(I138,TODAY())),"")</f>
        <v/>
      </c>
      <c r="AF138" s="63" t="str">
        <f ca="1">IF(AND(INT(YEARFRAC(I138,TODAY()))&gt;=36,INT(YEARFRAC(I138,TODAY()))&lt;=40),INT(YEARFRAC(I138,TODAY())),"")</f>
        <v/>
      </c>
      <c r="AG138" s="64" t="str">
        <f ca="1">IF(AND(INT(YEARFRAC(I138,TODAY()))&gt;=41,INT(YEARFRAC(I138,TODAY()))&lt;=45),INT(YEARFRAC(I138,TODAY())),"")</f>
        <v/>
      </c>
      <c r="AH138" s="93"/>
    </row>
    <row r="139" spans="1:34" ht="31.2" x14ac:dyDescent="0.3">
      <c r="A139" s="73"/>
      <c r="B139" s="57" t="s">
        <v>1110</v>
      </c>
      <c r="C139" s="93">
        <v>128</v>
      </c>
      <c r="D139" s="91" t="s">
        <v>23</v>
      </c>
      <c r="E139" s="74"/>
      <c r="F139" s="93"/>
      <c r="G139" s="70"/>
      <c r="H139" s="91" t="str" cm="1">
        <f t="array" ref="H139">IF(
  ISBLANK(F139),
  "",
  IF(
    COUNTIF(Settings!G$1:G$609, F139) = 1,
    INDEX(Settings!H$1:H$609, MATCH(F139, Settings!G$1:G$609, 0)),
    IFERROR(
      INDEX(Settings!H$1:H$609,
        MATCH(1,
          (Settings!G$1:G$609=F139) * (Settings!D$1:D$609=G139),
          0
        )
      ),
      ""
    )
  )
)</f>
        <v/>
      </c>
      <c r="I139" s="75"/>
      <c r="J139" s="73"/>
      <c r="K139" s="74"/>
      <c r="L139" s="62"/>
      <c r="M139" s="74"/>
      <c r="N139" s="74"/>
      <c r="O139" s="91"/>
      <c r="P139" s="74"/>
      <c r="Q139" s="74"/>
      <c r="R139" s="74"/>
      <c r="S139" s="62"/>
      <c r="T139" s="93"/>
      <c r="U139" s="91" t="s">
        <v>22</v>
      </c>
      <c r="V139" s="60">
        <v>100</v>
      </c>
      <c r="W139" s="50"/>
      <c r="X139" s="61">
        <v>45773</v>
      </c>
      <c r="Y139" s="61" t="s">
        <v>1111</v>
      </c>
      <c r="Z139" s="61" t="str">
        <f>IF(E139="","",IF(T139="","ні","так"))</f>
        <v/>
      </c>
      <c r="AA139" s="61"/>
      <c r="AB139" s="61" t="s">
        <v>109</v>
      </c>
      <c r="AC139" s="62"/>
      <c r="AD139" s="63" t="str">
        <f ca="1">IF(INT(YEARFRAC(I139,TODAY()))&lt;=30,INT(YEARFRAC(I139,TODAY())),"")</f>
        <v/>
      </c>
      <c r="AE139" s="63" t="str">
        <f ca="1">IF(AND(INT(YEARFRAC(I139,TODAY()))&gt;=31,INT(YEARFRAC(I139,TODAY()))&lt;=35),INT(YEARFRAC(I139,TODAY())),"")</f>
        <v/>
      </c>
      <c r="AF139" s="63" t="str">
        <f ca="1">IF(AND(INT(YEARFRAC(I139,TODAY()))&gt;=36,INT(YEARFRAC(I139,TODAY()))&lt;=40),INT(YEARFRAC(I139,TODAY())),"")</f>
        <v/>
      </c>
      <c r="AG139" s="64" t="str">
        <f ca="1">IF(AND(INT(YEARFRAC(I139,TODAY()))&gt;=41,INT(YEARFRAC(I139,TODAY()))&lt;=45),INT(YEARFRAC(I139,TODAY())),"")</f>
        <v/>
      </c>
      <c r="AH139" s="93"/>
    </row>
    <row r="140" spans="1:34" ht="31.2" x14ac:dyDescent="0.3">
      <c r="A140" s="73"/>
      <c r="B140" s="57" t="s">
        <v>1110</v>
      </c>
      <c r="C140" s="93">
        <v>129</v>
      </c>
      <c r="D140" s="91" t="s">
        <v>23</v>
      </c>
      <c r="E140" s="74"/>
      <c r="F140" s="93"/>
      <c r="G140" s="70"/>
      <c r="H140" s="91" t="str" cm="1">
        <f t="array" ref="H140">IF(
  ISBLANK(F140),
  "",
  IF(
    COUNTIF(Settings!G$1:G$609, F140) = 1,
    INDEX(Settings!H$1:H$609, MATCH(F140, Settings!G$1:G$609, 0)),
    IFERROR(
      INDEX(Settings!H$1:H$609,
        MATCH(1,
          (Settings!G$1:G$609=F140) * (Settings!D$1:D$609=G140),
          0
        )
      ),
      ""
    )
  )
)</f>
        <v/>
      </c>
      <c r="I140" s="75"/>
      <c r="J140" s="73"/>
      <c r="K140" s="74"/>
      <c r="L140" s="62"/>
      <c r="M140" s="74"/>
      <c r="N140" s="74"/>
      <c r="O140" s="91"/>
      <c r="P140" s="74"/>
      <c r="Q140" s="74"/>
      <c r="R140" s="74"/>
      <c r="S140" s="62"/>
      <c r="T140" s="93"/>
      <c r="U140" s="91" t="s">
        <v>22</v>
      </c>
      <c r="V140" s="60">
        <v>100</v>
      </c>
      <c r="W140" s="50"/>
      <c r="X140" s="61">
        <v>45773</v>
      </c>
      <c r="Y140" s="61" t="s">
        <v>1111</v>
      </c>
      <c r="Z140" s="61" t="str">
        <f>IF(E140="","",IF(T140="","ні","так"))</f>
        <v/>
      </c>
      <c r="AA140" s="61"/>
      <c r="AB140" s="61" t="s">
        <v>109</v>
      </c>
      <c r="AC140" s="62"/>
      <c r="AD140" s="63" t="str">
        <f ca="1">IF(INT(YEARFRAC(I140,TODAY()))&lt;=30,INT(YEARFRAC(I140,TODAY())),"")</f>
        <v/>
      </c>
      <c r="AE140" s="63" t="str">
        <f ca="1">IF(AND(INT(YEARFRAC(I140,TODAY()))&gt;=31,INT(YEARFRAC(I140,TODAY()))&lt;=35),INT(YEARFRAC(I140,TODAY())),"")</f>
        <v/>
      </c>
      <c r="AF140" s="63" t="str">
        <f ca="1">IF(AND(INT(YEARFRAC(I140,TODAY()))&gt;=36,INT(YEARFRAC(I140,TODAY()))&lt;=40),INT(YEARFRAC(I140,TODAY())),"")</f>
        <v/>
      </c>
      <c r="AG140" s="64" t="str">
        <f ca="1">IF(AND(INT(YEARFRAC(I140,TODAY()))&gt;=41,INT(YEARFRAC(I140,TODAY()))&lt;=45),INT(YEARFRAC(I140,TODAY())),"")</f>
        <v/>
      </c>
      <c r="AH140" s="93"/>
    </row>
    <row r="141" spans="1:34" ht="31.2" x14ac:dyDescent="0.3">
      <c r="A141" s="73"/>
      <c r="B141" s="57" t="s">
        <v>1110</v>
      </c>
      <c r="C141" s="93">
        <v>130</v>
      </c>
      <c r="D141" s="91" t="s">
        <v>23</v>
      </c>
      <c r="E141" s="74"/>
      <c r="F141" s="93"/>
      <c r="G141" s="70"/>
      <c r="H141" s="91" t="str" cm="1">
        <f t="array" ref="H141">IF(
  ISBLANK(F141),
  "",
  IF(
    COUNTIF(Settings!G$1:G$609, F141) = 1,
    INDEX(Settings!H$1:H$609, MATCH(F141, Settings!G$1:G$609, 0)),
    IFERROR(
      INDEX(Settings!H$1:H$609,
        MATCH(1,
          (Settings!G$1:G$609=F141) * (Settings!D$1:D$609=G141),
          0
        )
      ),
      ""
    )
  )
)</f>
        <v/>
      </c>
      <c r="I141" s="75"/>
      <c r="J141" s="73"/>
      <c r="K141" s="74"/>
      <c r="L141" s="62"/>
      <c r="M141" s="74"/>
      <c r="N141" s="74"/>
      <c r="O141" s="91"/>
      <c r="P141" s="74"/>
      <c r="Q141" s="74"/>
      <c r="R141" s="74"/>
      <c r="S141" s="62"/>
      <c r="T141" s="93"/>
      <c r="U141" s="91" t="s">
        <v>22</v>
      </c>
      <c r="V141" s="60">
        <v>100</v>
      </c>
      <c r="W141" s="50"/>
      <c r="X141" s="61">
        <v>45773</v>
      </c>
      <c r="Y141" s="61" t="s">
        <v>1111</v>
      </c>
      <c r="Z141" s="61" t="str">
        <f>IF(E141="","",IF(T141="","ні","так"))</f>
        <v/>
      </c>
      <c r="AA141" s="61"/>
      <c r="AB141" s="61" t="s">
        <v>109</v>
      </c>
      <c r="AC141" s="62"/>
      <c r="AD141" s="63" t="str">
        <f ca="1">IF(INT(YEARFRAC(I141,TODAY()))&lt;=30,INT(YEARFRAC(I141,TODAY())),"")</f>
        <v/>
      </c>
      <c r="AE141" s="63" t="str">
        <f ca="1">IF(AND(INT(YEARFRAC(I141,TODAY()))&gt;=31,INT(YEARFRAC(I141,TODAY()))&lt;=35),INT(YEARFRAC(I141,TODAY())),"")</f>
        <v/>
      </c>
      <c r="AF141" s="63" t="str">
        <f ca="1">IF(AND(INT(YEARFRAC(I141,TODAY()))&gt;=36,INT(YEARFRAC(I141,TODAY()))&lt;=40),INT(YEARFRAC(I141,TODAY())),"")</f>
        <v/>
      </c>
      <c r="AG141" s="64" t="str">
        <f ca="1">IF(AND(INT(YEARFRAC(I141,TODAY()))&gt;=41,INT(YEARFRAC(I141,TODAY()))&lt;=45),INT(YEARFRAC(I141,TODAY())),"")</f>
        <v/>
      </c>
      <c r="AH141" s="93"/>
    </row>
    <row r="142" spans="1:34" ht="31.2" x14ac:dyDescent="0.3">
      <c r="A142" s="73"/>
      <c r="B142" s="57" t="s">
        <v>1110</v>
      </c>
      <c r="C142" s="93">
        <v>131</v>
      </c>
      <c r="D142" s="91" t="s">
        <v>23</v>
      </c>
      <c r="E142" s="74"/>
      <c r="F142" s="93"/>
      <c r="G142" s="70"/>
      <c r="H142" s="91" t="str" cm="1">
        <f t="array" ref="H142">IF(
  ISBLANK(F142),
  "",
  IF(
    COUNTIF(Settings!G$1:G$609, F142) = 1,
    INDEX(Settings!H$1:H$609, MATCH(F142, Settings!G$1:G$609, 0)),
    IFERROR(
      INDEX(Settings!H$1:H$609,
        MATCH(1,
          (Settings!G$1:G$609=F142) * (Settings!D$1:D$609=G142),
          0
        )
      ),
      ""
    )
  )
)</f>
        <v/>
      </c>
      <c r="I142" s="75"/>
      <c r="J142" s="73"/>
      <c r="K142" s="74"/>
      <c r="L142" s="62"/>
      <c r="M142" s="74"/>
      <c r="N142" s="74"/>
      <c r="O142" s="91"/>
      <c r="P142" s="74"/>
      <c r="Q142" s="74"/>
      <c r="R142" s="74"/>
      <c r="S142" s="62"/>
      <c r="T142" s="93"/>
      <c r="U142" s="91" t="s">
        <v>22</v>
      </c>
      <c r="V142" s="60">
        <v>100</v>
      </c>
      <c r="W142" s="50"/>
      <c r="X142" s="61">
        <v>45773</v>
      </c>
      <c r="Y142" s="61" t="s">
        <v>1111</v>
      </c>
      <c r="Z142" s="61" t="str">
        <f>IF(E142="","",IF(T142="","ні","так"))</f>
        <v/>
      </c>
      <c r="AA142" s="61"/>
      <c r="AB142" s="61" t="s">
        <v>109</v>
      </c>
      <c r="AC142" s="62"/>
      <c r="AD142" s="63" t="str">
        <f ca="1">IF(INT(YEARFRAC(I142,TODAY()))&lt;=30,INT(YEARFRAC(I142,TODAY())),"")</f>
        <v/>
      </c>
      <c r="AE142" s="63" t="str">
        <f ca="1">IF(AND(INT(YEARFRAC(I142,TODAY()))&gt;=31,INT(YEARFRAC(I142,TODAY()))&lt;=35),INT(YEARFRAC(I142,TODAY())),"")</f>
        <v/>
      </c>
      <c r="AF142" s="63" t="str">
        <f ca="1">IF(AND(INT(YEARFRAC(I142,TODAY()))&gt;=36,INT(YEARFRAC(I142,TODAY()))&lt;=40),INT(YEARFRAC(I142,TODAY())),"")</f>
        <v/>
      </c>
      <c r="AG142" s="64" t="str">
        <f ca="1">IF(AND(INT(YEARFRAC(I142,TODAY()))&gt;=41,INT(YEARFRAC(I142,TODAY()))&lt;=45),INT(YEARFRAC(I142,TODAY())),"")</f>
        <v/>
      </c>
      <c r="AH142" s="93"/>
    </row>
    <row r="143" spans="1:34" ht="31.2" x14ac:dyDescent="0.3">
      <c r="A143" s="73"/>
      <c r="B143" s="57" t="s">
        <v>1110</v>
      </c>
      <c r="C143" s="93">
        <v>132</v>
      </c>
      <c r="D143" s="91" t="s">
        <v>23</v>
      </c>
      <c r="E143" s="74"/>
      <c r="F143" s="93"/>
      <c r="G143" s="70"/>
      <c r="H143" s="91" t="str" cm="1">
        <f t="array" ref="H143">IF(
  ISBLANK(F143),
  "",
  IF(
    COUNTIF(Settings!G$1:G$609, F143) = 1,
    INDEX(Settings!H$1:H$609, MATCH(F143, Settings!G$1:G$609, 0)),
    IFERROR(
      INDEX(Settings!H$1:H$609,
        MATCH(1,
          (Settings!G$1:G$609=F143) * (Settings!D$1:D$609=G143),
          0
        )
      ),
      ""
    )
  )
)</f>
        <v/>
      </c>
      <c r="I143" s="75"/>
      <c r="J143" s="73"/>
      <c r="K143" s="74"/>
      <c r="L143" s="62"/>
      <c r="M143" s="74"/>
      <c r="N143" s="74"/>
      <c r="O143" s="91"/>
      <c r="P143" s="74"/>
      <c r="Q143" s="74"/>
      <c r="R143" s="74"/>
      <c r="S143" s="62"/>
      <c r="T143" s="93"/>
      <c r="U143" s="91" t="s">
        <v>22</v>
      </c>
      <c r="V143" s="60">
        <v>100</v>
      </c>
      <c r="W143" s="50"/>
      <c r="X143" s="61">
        <v>45773</v>
      </c>
      <c r="Y143" s="61" t="s">
        <v>1111</v>
      </c>
      <c r="Z143" s="61" t="str">
        <f>IF(E143="","",IF(T143="","ні","так"))</f>
        <v/>
      </c>
      <c r="AA143" s="61"/>
      <c r="AB143" s="61" t="s">
        <v>109</v>
      </c>
      <c r="AC143" s="62"/>
      <c r="AD143" s="63" t="str">
        <f ca="1">IF(INT(YEARFRAC(I143,TODAY()))&lt;=30,INT(YEARFRAC(I143,TODAY())),"")</f>
        <v/>
      </c>
      <c r="AE143" s="63" t="str">
        <f ca="1">IF(AND(INT(YEARFRAC(I143,TODAY()))&gt;=31,INT(YEARFRAC(I143,TODAY()))&lt;=35),INT(YEARFRAC(I143,TODAY())),"")</f>
        <v/>
      </c>
      <c r="AF143" s="63" t="str">
        <f ca="1">IF(AND(INT(YEARFRAC(I143,TODAY()))&gt;=36,INT(YEARFRAC(I143,TODAY()))&lt;=40),INT(YEARFRAC(I143,TODAY())),"")</f>
        <v/>
      </c>
      <c r="AG143" s="64" t="str">
        <f ca="1">IF(AND(INT(YEARFRAC(I143,TODAY()))&gt;=41,INT(YEARFRAC(I143,TODAY()))&lt;=45),INT(YEARFRAC(I143,TODAY())),"")</f>
        <v/>
      </c>
      <c r="AH143" s="93"/>
    </row>
    <row r="144" spans="1:34" ht="31.2" x14ac:dyDescent="0.3">
      <c r="A144" s="73"/>
      <c r="B144" s="57" t="s">
        <v>1110</v>
      </c>
      <c r="C144" s="93">
        <v>133</v>
      </c>
      <c r="D144" s="91" t="s">
        <v>23</v>
      </c>
      <c r="E144" s="74"/>
      <c r="F144" s="93"/>
      <c r="G144" s="70"/>
      <c r="H144" s="91" t="str" cm="1">
        <f t="array" ref="H144">IF(
  ISBLANK(F144),
  "",
  IF(
    COUNTIF(Settings!G$1:G$609, F144) = 1,
    INDEX(Settings!H$1:H$609, MATCH(F144, Settings!G$1:G$609, 0)),
    IFERROR(
      INDEX(Settings!H$1:H$609,
        MATCH(1,
          (Settings!G$1:G$609=F144) * (Settings!D$1:D$609=G144),
          0
        )
      ),
      ""
    )
  )
)</f>
        <v/>
      </c>
      <c r="I144" s="75"/>
      <c r="J144" s="73"/>
      <c r="K144" s="74"/>
      <c r="L144" s="62"/>
      <c r="M144" s="74"/>
      <c r="N144" s="74"/>
      <c r="O144" s="91"/>
      <c r="P144" s="74"/>
      <c r="Q144" s="74"/>
      <c r="R144" s="74"/>
      <c r="S144" s="62"/>
      <c r="T144" s="93"/>
      <c r="U144" s="91" t="s">
        <v>22</v>
      </c>
      <c r="V144" s="60">
        <v>100</v>
      </c>
      <c r="W144" s="50"/>
      <c r="X144" s="61">
        <v>45773</v>
      </c>
      <c r="Y144" s="61" t="s">
        <v>1111</v>
      </c>
      <c r="Z144" s="61" t="str">
        <f>IF(E144="","",IF(T144="","ні","так"))</f>
        <v/>
      </c>
      <c r="AA144" s="61"/>
      <c r="AB144" s="61" t="s">
        <v>109</v>
      </c>
      <c r="AC144" s="62"/>
      <c r="AD144" s="63" t="str">
        <f ca="1">IF(INT(YEARFRAC(I144,TODAY()))&lt;=30,INT(YEARFRAC(I144,TODAY())),"")</f>
        <v/>
      </c>
      <c r="AE144" s="63" t="str">
        <f ca="1">IF(AND(INT(YEARFRAC(I144,TODAY()))&gt;=31,INT(YEARFRAC(I144,TODAY()))&lt;=35),INT(YEARFRAC(I144,TODAY())),"")</f>
        <v/>
      </c>
      <c r="AF144" s="63" t="str">
        <f ca="1">IF(AND(INT(YEARFRAC(I144,TODAY()))&gt;=36,INT(YEARFRAC(I144,TODAY()))&lt;=40),INT(YEARFRAC(I144,TODAY())),"")</f>
        <v/>
      </c>
      <c r="AG144" s="64" t="str">
        <f ca="1">IF(AND(INT(YEARFRAC(I144,TODAY()))&gt;=41,INT(YEARFRAC(I144,TODAY()))&lt;=45),INT(YEARFRAC(I144,TODAY())),"")</f>
        <v/>
      </c>
      <c r="AH144" s="93"/>
    </row>
    <row r="145" spans="1:34" ht="31.2" x14ac:dyDescent="0.3">
      <c r="A145" s="73"/>
      <c r="B145" s="57" t="s">
        <v>1110</v>
      </c>
      <c r="C145" s="93">
        <v>134</v>
      </c>
      <c r="D145" s="91" t="s">
        <v>23</v>
      </c>
      <c r="E145" s="74"/>
      <c r="F145" s="93"/>
      <c r="G145" s="70"/>
      <c r="H145" s="91" t="str" cm="1">
        <f t="array" ref="H145">IF(
  ISBLANK(F145),
  "",
  IF(
    COUNTIF(Settings!G$1:G$609, F145) = 1,
    INDEX(Settings!H$1:H$609, MATCH(F145, Settings!G$1:G$609, 0)),
    IFERROR(
      INDEX(Settings!H$1:H$609,
        MATCH(1,
          (Settings!G$1:G$609=F145) * (Settings!D$1:D$609=G145),
          0
        )
      ),
      ""
    )
  )
)</f>
        <v/>
      </c>
      <c r="I145" s="75"/>
      <c r="J145" s="73"/>
      <c r="K145" s="74"/>
      <c r="L145" s="62"/>
      <c r="M145" s="74"/>
      <c r="N145" s="74"/>
      <c r="O145" s="91"/>
      <c r="P145" s="74"/>
      <c r="Q145" s="74"/>
      <c r="R145" s="74"/>
      <c r="S145" s="62"/>
      <c r="T145" s="93"/>
      <c r="U145" s="91" t="s">
        <v>22</v>
      </c>
      <c r="V145" s="60">
        <v>100</v>
      </c>
      <c r="W145" s="50"/>
      <c r="X145" s="61">
        <v>45773</v>
      </c>
      <c r="Y145" s="61" t="s">
        <v>1111</v>
      </c>
      <c r="Z145" s="61" t="str">
        <f>IF(E145="","",IF(T145="","ні","так"))</f>
        <v/>
      </c>
      <c r="AA145" s="61"/>
      <c r="AB145" s="61" t="s">
        <v>109</v>
      </c>
      <c r="AC145" s="62"/>
      <c r="AD145" s="63" t="str">
        <f ca="1">IF(INT(YEARFRAC(I145,TODAY()))&lt;=30,INT(YEARFRAC(I145,TODAY())),"")</f>
        <v/>
      </c>
      <c r="AE145" s="63" t="str">
        <f ca="1">IF(AND(INT(YEARFRAC(I145,TODAY()))&gt;=31,INT(YEARFRAC(I145,TODAY()))&lt;=35),INT(YEARFRAC(I145,TODAY())),"")</f>
        <v/>
      </c>
      <c r="AF145" s="63" t="str">
        <f ca="1">IF(AND(INT(YEARFRAC(I145,TODAY()))&gt;=36,INT(YEARFRAC(I145,TODAY()))&lt;=40),INT(YEARFRAC(I145,TODAY())),"")</f>
        <v/>
      </c>
      <c r="AG145" s="64" t="str">
        <f ca="1">IF(AND(INT(YEARFRAC(I145,TODAY()))&gt;=41,INT(YEARFRAC(I145,TODAY()))&lt;=45),INT(YEARFRAC(I145,TODAY())),"")</f>
        <v/>
      </c>
      <c r="AH145" s="93"/>
    </row>
    <row r="146" spans="1:34" ht="31.2" x14ac:dyDescent="0.3">
      <c r="A146" s="73"/>
      <c r="B146" s="57" t="s">
        <v>1110</v>
      </c>
      <c r="C146" s="93">
        <v>135</v>
      </c>
      <c r="D146" s="91" t="s">
        <v>23</v>
      </c>
      <c r="E146" s="74"/>
      <c r="F146" s="93"/>
      <c r="G146" s="70"/>
      <c r="H146" s="91" t="str" cm="1">
        <f t="array" ref="H146">IF(
  ISBLANK(F146),
  "",
  IF(
    COUNTIF(Settings!G$1:G$609, F146) = 1,
    INDEX(Settings!H$1:H$609, MATCH(F146, Settings!G$1:G$609, 0)),
    IFERROR(
      INDEX(Settings!H$1:H$609,
        MATCH(1,
          (Settings!G$1:G$609=F146) * (Settings!D$1:D$609=G146),
          0
        )
      ),
      ""
    )
  )
)</f>
        <v/>
      </c>
      <c r="I146" s="94"/>
      <c r="J146" s="73"/>
      <c r="K146" s="74"/>
      <c r="L146" s="62"/>
      <c r="M146" s="74"/>
      <c r="N146" s="74"/>
      <c r="O146" s="91"/>
      <c r="P146" s="74"/>
      <c r="Q146" s="74"/>
      <c r="R146" s="74"/>
      <c r="S146" s="62"/>
      <c r="T146" s="93"/>
      <c r="U146" s="91" t="s">
        <v>22</v>
      </c>
      <c r="V146" s="60">
        <v>100</v>
      </c>
      <c r="W146" s="50"/>
      <c r="X146" s="61">
        <v>45773</v>
      </c>
      <c r="Y146" s="61" t="s">
        <v>1111</v>
      </c>
      <c r="Z146" s="61" t="str">
        <f>IF(E146="","",IF(T146="","ні","так"))</f>
        <v/>
      </c>
      <c r="AA146" s="61"/>
      <c r="AB146" s="61" t="s">
        <v>109</v>
      </c>
      <c r="AC146" s="62"/>
      <c r="AD146" s="63" t="str">
        <f ca="1">IF(INT(YEARFRAC(I146,TODAY()))&lt;=30,INT(YEARFRAC(I146,TODAY())),"")</f>
        <v/>
      </c>
      <c r="AE146" s="63" t="str">
        <f ca="1">IF(AND(INT(YEARFRAC(I146,TODAY()))&gt;=31,INT(YEARFRAC(I146,TODAY()))&lt;=35),INT(YEARFRAC(I146,TODAY())),"")</f>
        <v/>
      </c>
      <c r="AF146" s="63" t="str">
        <f ca="1">IF(AND(INT(YEARFRAC(I146,TODAY()))&gt;=36,INT(YEARFRAC(I146,TODAY()))&lt;=40),INT(YEARFRAC(I146,TODAY())),"")</f>
        <v/>
      </c>
      <c r="AG146" s="64" t="str">
        <f ca="1">IF(AND(INT(YEARFRAC(I146,TODAY()))&gt;=41,INT(YEARFRAC(I146,TODAY()))&lt;=45),INT(YEARFRAC(I146,TODAY())),"")</f>
        <v/>
      </c>
      <c r="AH146" s="93"/>
    </row>
    <row r="147" spans="1:34" ht="31.2" x14ac:dyDescent="0.3">
      <c r="A147" s="73"/>
      <c r="B147" s="57" t="s">
        <v>1110</v>
      </c>
      <c r="C147" s="93">
        <v>136</v>
      </c>
      <c r="D147" s="91" t="s">
        <v>23</v>
      </c>
      <c r="E147" s="74"/>
      <c r="F147" s="93"/>
      <c r="G147" s="70"/>
      <c r="H147" s="91" t="str" cm="1">
        <f t="array" ref="H147">IF(
  ISBLANK(F147),
  "",
  IF(
    COUNTIF(Settings!G$1:G$609, F147) = 1,
    INDEX(Settings!H$1:H$609, MATCH(F147, Settings!G$1:G$609, 0)),
    IFERROR(
      INDEX(Settings!H$1:H$609,
        MATCH(1,
          (Settings!G$1:G$609=F147) * (Settings!D$1:D$609=G147),
          0
        )
      ),
      ""
    )
  )
)</f>
        <v/>
      </c>
      <c r="I147" s="94"/>
      <c r="J147" s="73"/>
      <c r="K147" s="74"/>
      <c r="L147" s="62"/>
      <c r="M147" s="74"/>
      <c r="N147" s="74"/>
      <c r="O147" s="91"/>
      <c r="P147" s="74"/>
      <c r="Q147" s="74"/>
      <c r="R147" s="74"/>
      <c r="S147" s="62"/>
      <c r="T147" s="93"/>
      <c r="U147" s="91" t="s">
        <v>22</v>
      </c>
      <c r="V147" s="60">
        <v>100</v>
      </c>
      <c r="W147" s="50"/>
      <c r="X147" s="61">
        <v>45773</v>
      </c>
      <c r="Y147" s="61" t="s">
        <v>1111</v>
      </c>
      <c r="Z147" s="61" t="str">
        <f>IF(E147="","",IF(T147="","ні","так"))</f>
        <v/>
      </c>
      <c r="AA147" s="61"/>
      <c r="AB147" s="61" t="s">
        <v>109</v>
      </c>
      <c r="AC147" s="62"/>
      <c r="AD147" s="63" t="str">
        <f ca="1">IF(INT(YEARFRAC(I147,TODAY()))&lt;=30,INT(YEARFRAC(I147,TODAY())),"")</f>
        <v/>
      </c>
      <c r="AE147" s="63" t="str">
        <f ca="1">IF(AND(INT(YEARFRAC(I147,TODAY()))&gt;=31,INT(YEARFRAC(I147,TODAY()))&lt;=35),INT(YEARFRAC(I147,TODAY())),"")</f>
        <v/>
      </c>
      <c r="AF147" s="63" t="str">
        <f ca="1">IF(AND(INT(YEARFRAC(I147,TODAY()))&gt;=36,INT(YEARFRAC(I147,TODAY()))&lt;=40),INT(YEARFRAC(I147,TODAY())),"")</f>
        <v/>
      </c>
      <c r="AG147" s="64" t="str">
        <f ca="1">IF(AND(INT(YEARFRAC(I147,TODAY()))&gt;=41,INT(YEARFRAC(I147,TODAY()))&lt;=45),INT(YEARFRAC(I147,TODAY())),"")</f>
        <v/>
      </c>
      <c r="AH147" s="93"/>
    </row>
    <row r="148" spans="1:34" ht="31.2" x14ac:dyDescent="0.3">
      <c r="A148" s="73"/>
      <c r="B148" s="57" t="s">
        <v>1110</v>
      </c>
      <c r="C148" s="93">
        <v>137</v>
      </c>
      <c r="D148" s="91" t="s">
        <v>23</v>
      </c>
      <c r="E148" s="74"/>
      <c r="F148" s="93"/>
      <c r="G148" s="70"/>
      <c r="H148" s="91" t="str" cm="1">
        <f t="array" ref="H148">IF(
  ISBLANK(F148),
  "",
  IF(
    COUNTIF(Settings!G$1:G$609, F148) = 1,
    INDEX(Settings!H$1:H$609, MATCH(F148, Settings!G$1:G$609, 0)),
    IFERROR(
      INDEX(Settings!H$1:H$609,
        MATCH(1,
          (Settings!G$1:G$609=F148) * (Settings!D$1:D$609=G148),
          0
        )
      ),
      ""
    )
  )
)</f>
        <v/>
      </c>
      <c r="I148" s="94"/>
      <c r="J148" s="73"/>
      <c r="K148" s="74"/>
      <c r="L148" s="62"/>
      <c r="M148" s="74"/>
      <c r="N148" s="74"/>
      <c r="O148" s="91"/>
      <c r="P148" s="74"/>
      <c r="Q148" s="74"/>
      <c r="R148" s="74"/>
      <c r="S148" s="62"/>
      <c r="T148" s="93"/>
      <c r="U148" s="91" t="s">
        <v>22</v>
      </c>
      <c r="V148" s="60">
        <v>100</v>
      </c>
      <c r="W148" s="50"/>
      <c r="X148" s="61">
        <v>45773</v>
      </c>
      <c r="Y148" s="61" t="s">
        <v>1111</v>
      </c>
      <c r="Z148" s="61" t="str">
        <f>IF(E148="","",IF(T148="","ні","так"))</f>
        <v/>
      </c>
      <c r="AA148" s="61"/>
      <c r="AB148" s="61" t="s">
        <v>109</v>
      </c>
      <c r="AC148" s="62"/>
      <c r="AD148" s="63" t="str">
        <f ca="1">IF(INT(YEARFRAC(I148,TODAY()))&lt;=30,INT(YEARFRAC(I148,TODAY())),"")</f>
        <v/>
      </c>
      <c r="AE148" s="63" t="str">
        <f ca="1">IF(AND(INT(YEARFRAC(I148,TODAY()))&gt;=31,INT(YEARFRAC(I148,TODAY()))&lt;=35),INT(YEARFRAC(I148,TODAY())),"")</f>
        <v/>
      </c>
      <c r="AF148" s="63" t="str">
        <f ca="1">IF(AND(INT(YEARFRAC(I148,TODAY()))&gt;=36,INT(YEARFRAC(I148,TODAY()))&lt;=40),INT(YEARFRAC(I148,TODAY())),"")</f>
        <v/>
      </c>
      <c r="AG148" s="64" t="str">
        <f ca="1">IF(AND(INT(YEARFRAC(I148,TODAY()))&gt;=41,INT(YEARFRAC(I148,TODAY()))&lt;=45),INT(YEARFRAC(I148,TODAY())),"")</f>
        <v/>
      </c>
      <c r="AH148" s="93"/>
    </row>
    <row r="149" spans="1:34" ht="31.2" x14ac:dyDescent="0.3">
      <c r="A149" s="73"/>
      <c r="B149" s="57" t="s">
        <v>1110</v>
      </c>
      <c r="C149" s="93">
        <v>138</v>
      </c>
      <c r="D149" s="91" t="s">
        <v>23</v>
      </c>
      <c r="E149" s="74"/>
      <c r="F149" s="93"/>
      <c r="G149" s="70"/>
      <c r="H149" s="91" t="str" cm="1">
        <f t="array" ref="H149">IF(
  ISBLANK(F149),
  "",
  IF(
    COUNTIF(Settings!G$1:G$609, F149) = 1,
    INDEX(Settings!H$1:H$609, MATCH(F149, Settings!G$1:G$609, 0)),
    IFERROR(
      INDEX(Settings!H$1:H$609,
        MATCH(1,
          (Settings!G$1:G$609=F149) * (Settings!D$1:D$609=G149),
          0
        )
      ),
      ""
    )
  )
)</f>
        <v/>
      </c>
      <c r="I149" s="94"/>
      <c r="J149" s="73"/>
      <c r="K149" s="74"/>
      <c r="L149" s="62"/>
      <c r="M149" s="74"/>
      <c r="N149" s="74"/>
      <c r="O149" s="91"/>
      <c r="P149" s="74"/>
      <c r="Q149" s="74"/>
      <c r="R149" s="74"/>
      <c r="S149" s="62"/>
      <c r="T149" s="93"/>
      <c r="U149" s="91" t="s">
        <v>22</v>
      </c>
      <c r="V149" s="60">
        <v>100</v>
      </c>
      <c r="W149" s="50"/>
      <c r="X149" s="61">
        <v>45773</v>
      </c>
      <c r="Y149" s="61" t="s">
        <v>1111</v>
      </c>
      <c r="Z149" s="61" t="str">
        <f>IF(E149="","",IF(T149="","ні","так"))</f>
        <v/>
      </c>
      <c r="AA149" s="61"/>
      <c r="AB149" s="61" t="s">
        <v>109</v>
      </c>
      <c r="AC149" s="62"/>
      <c r="AD149" s="63" t="str">
        <f ca="1">IF(INT(YEARFRAC(I149,TODAY()))&lt;=30,INT(YEARFRAC(I149,TODAY())),"")</f>
        <v/>
      </c>
      <c r="AE149" s="63" t="str">
        <f ca="1">IF(AND(INT(YEARFRAC(I149,TODAY()))&gt;=31,INT(YEARFRAC(I149,TODAY()))&lt;=35),INT(YEARFRAC(I149,TODAY())),"")</f>
        <v/>
      </c>
      <c r="AF149" s="63" t="str">
        <f ca="1">IF(AND(INT(YEARFRAC(I149,TODAY()))&gt;=36,INT(YEARFRAC(I149,TODAY()))&lt;=40),INT(YEARFRAC(I149,TODAY())),"")</f>
        <v/>
      </c>
      <c r="AG149" s="64" t="str">
        <f ca="1">IF(AND(INT(YEARFRAC(I149,TODAY()))&gt;=41,INT(YEARFRAC(I149,TODAY()))&lt;=45),INT(YEARFRAC(I149,TODAY())),"")</f>
        <v/>
      </c>
      <c r="AH149" s="93"/>
    </row>
    <row r="150" spans="1:34" ht="31.2" x14ac:dyDescent="0.3">
      <c r="A150" s="73"/>
      <c r="B150" s="57" t="s">
        <v>1110</v>
      </c>
      <c r="C150" s="93">
        <v>139</v>
      </c>
      <c r="D150" s="91" t="s">
        <v>23</v>
      </c>
      <c r="E150" s="74"/>
      <c r="F150" s="93"/>
      <c r="G150" s="70"/>
      <c r="H150" s="91" t="str" cm="1">
        <f t="array" ref="H150">IF(
  ISBLANK(F150),
  "",
  IF(
    COUNTIF(Settings!G$1:G$609, F150) = 1,
    INDEX(Settings!H$1:H$609, MATCH(F150, Settings!G$1:G$609, 0)),
    IFERROR(
      INDEX(Settings!H$1:H$609,
        MATCH(1,
          (Settings!G$1:G$609=F150) * (Settings!D$1:D$609=G150),
          0
        )
      ),
      ""
    )
  )
)</f>
        <v/>
      </c>
      <c r="I150" s="94"/>
      <c r="J150" s="73"/>
      <c r="K150" s="74"/>
      <c r="L150" s="62"/>
      <c r="M150" s="74"/>
      <c r="N150" s="74"/>
      <c r="O150" s="91"/>
      <c r="P150" s="74"/>
      <c r="Q150" s="74"/>
      <c r="R150" s="74"/>
      <c r="S150" s="62"/>
      <c r="T150" s="93"/>
      <c r="U150" s="91" t="s">
        <v>22</v>
      </c>
      <c r="V150" s="60">
        <v>100</v>
      </c>
      <c r="W150" s="50"/>
      <c r="X150" s="61">
        <v>45773</v>
      </c>
      <c r="Y150" s="61" t="s">
        <v>1111</v>
      </c>
      <c r="Z150" s="61" t="str">
        <f>IF(E150="","",IF(T150="","ні","так"))</f>
        <v/>
      </c>
      <c r="AA150" s="61"/>
      <c r="AB150" s="61" t="s">
        <v>109</v>
      </c>
      <c r="AC150" s="62"/>
      <c r="AD150" s="63" t="str">
        <f ca="1">IF(INT(YEARFRAC(I150,TODAY()))&lt;=30,INT(YEARFRAC(I150,TODAY())),"")</f>
        <v/>
      </c>
      <c r="AE150" s="63" t="str">
        <f ca="1">IF(AND(INT(YEARFRAC(I150,TODAY()))&gt;=31,INT(YEARFRAC(I150,TODAY()))&lt;=35),INT(YEARFRAC(I150,TODAY())),"")</f>
        <v/>
      </c>
      <c r="AF150" s="63" t="str">
        <f ca="1">IF(AND(INT(YEARFRAC(I150,TODAY()))&gt;=36,INT(YEARFRAC(I150,TODAY()))&lt;=40),INT(YEARFRAC(I150,TODAY())),"")</f>
        <v/>
      </c>
      <c r="AG150" s="64" t="str">
        <f ca="1">IF(AND(INT(YEARFRAC(I150,TODAY()))&gt;=41,INT(YEARFRAC(I150,TODAY()))&lt;=45),INT(YEARFRAC(I150,TODAY())),"")</f>
        <v/>
      </c>
      <c r="AH150" s="93"/>
    </row>
    <row r="151" spans="1:34" ht="31.2" x14ac:dyDescent="0.3">
      <c r="A151" s="73"/>
      <c r="B151" s="57" t="s">
        <v>1110</v>
      </c>
      <c r="C151" s="93">
        <v>140</v>
      </c>
      <c r="D151" s="91" t="s">
        <v>23</v>
      </c>
      <c r="E151" s="74"/>
      <c r="F151" s="93"/>
      <c r="G151" s="70"/>
      <c r="H151" s="91" t="str" cm="1">
        <f t="array" ref="H151">IF(
  ISBLANK(F151),
  "",
  IF(
    COUNTIF(Settings!G$1:G$609, F151) = 1,
    INDEX(Settings!H$1:H$609, MATCH(F151, Settings!G$1:G$609, 0)),
    IFERROR(
      INDEX(Settings!H$1:H$609,
        MATCH(1,
          (Settings!G$1:G$609=F151) * (Settings!D$1:D$609=G151),
          0
        )
      ),
      ""
    )
  )
)</f>
        <v/>
      </c>
      <c r="I151" s="94"/>
      <c r="J151" s="73"/>
      <c r="K151" s="74"/>
      <c r="L151" s="62"/>
      <c r="M151" s="74"/>
      <c r="N151" s="74"/>
      <c r="O151" s="91"/>
      <c r="P151" s="74"/>
      <c r="Q151" s="74"/>
      <c r="R151" s="74"/>
      <c r="S151" s="62"/>
      <c r="T151" s="93"/>
      <c r="U151" s="91" t="s">
        <v>22</v>
      </c>
      <c r="V151" s="60">
        <v>100</v>
      </c>
      <c r="W151" s="50"/>
      <c r="X151" s="61">
        <v>45773</v>
      </c>
      <c r="Y151" s="61" t="s">
        <v>1111</v>
      </c>
      <c r="Z151" s="61" t="str">
        <f>IF(E151="","",IF(T151="","ні","так"))</f>
        <v/>
      </c>
      <c r="AA151" s="61"/>
      <c r="AB151" s="61" t="s">
        <v>109</v>
      </c>
      <c r="AC151" s="62"/>
      <c r="AD151" s="63" t="str">
        <f ca="1">IF(INT(YEARFRAC(I151,TODAY()))&lt;=30,INT(YEARFRAC(I151,TODAY())),"")</f>
        <v/>
      </c>
      <c r="AE151" s="63" t="str">
        <f ca="1">IF(AND(INT(YEARFRAC(I151,TODAY()))&gt;=31,INT(YEARFRAC(I151,TODAY()))&lt;=35),INT(YEARFRAC(I151,TODAY())),"")</f>
        <v/>
      </c>
      <c r="AF151" s="63" t="str">
        <f ca="1">IF(AND(INT(YEARFRAC(I151,TODAY()))&gt;=36,INT(YEARFRAC(I151,TODAY()))&lt;=40),INT(YEARFRAC(I151,TODAY())),"")</f>
        <v/>
      </c>
      <c r="AG151" s="64" t="str">
        <f ca="1">IF(AND(INT(YEARFRAC(I151,TODAY()))&gt;=41,INT(YEARFRAC(I151,TODAY()))&lt;=45),INT(YEARFRAC(I151,TODAY())),"")</f>
        <v/>
      </c>
      <c r="AH151" s="93"/>
    </row>
    <row r="152" spans="1:34" ht="31.2" x14ac:dyDescent="0.3">
      <c r="A152" s="73"/>
      <c r="B152" s="57" t="s">
        <v>1110</v>
      </c>
      <c r="C152" s="93">
        <v>141</v>
      </c>
      <c r="D152" s="91" t="s">
        <v>23</v>
      </c>
      <c r="E152" s="74"/>
      <c r="F152" s="93"/>
      <c r="G152" s="70"/>
      <c r="H152" s="91" t="str" cm="1">
        <f t="array" ref="H152">IF(
  ISBLANK(F152),
  "",
  IF(
    COUNTIF(Settings!G$1:G$609, F152) = 1,
    INDEX(Settings!H$1:H$609, MATCH(F152, Settings!G$1:G$609, 0)),
    IFERROR(
      INDEX(Settings!H$1:H$609,
        MATCH(1,
          (Settings!G$1:G$609=F152) * (Settings!D$1:D$609=G152),
          0
        )
      ),
      ""
    )
  )
)</f>
        <v/>
      </c>
      <c r="I152" s="94"/>
      <c r="J152" s="73"/>
      <c r="K152" s="74"/>
      <c r="L152" s="62"/>
      <c r="M152" s="74"/>
      <c r="N152" s="74"/>
      <c r="O152" s="91"/>
      <c r="P152" s="74"/>
      <c r="Q152" s="74"/>
      <c r="R152" s="74"/>
      <c r="S152" s="62"/>
      <c r="T152" s="93"/>
      <c r="U152" s="91" t="s">
        <v>22</v>
      </c>
      <c r="V152" s="60">
        <v>100</v>
      </c>
      <c r="W152" s="50"/>
      <c r="X152" s="61">
        <v>45773</v>
      </c>
      <c r="Y152" s="61" t="s">
        <v>1111</v>
      </c>
      <c r="Z152" s="61" t="str">
        <f>IF(E152="","",IF(T152="","ні","так"))</f>
        <v/>
      </c>
      <c r="AA152" s="61"/>
      <c r="AB152" s="61" t="s">
        <v>109</v>
      </c>
      <c r="AC152" s="62"/>
      <c r="AD152" s="63" t="str">
        <f ca="1">IF(INT(YEARFRAC(I152,TODAY()))&lt;=30,INT(YEARFRAC(I152,TODAY())),"")</f>
        <v/>
      </c>
      <c r="AE152" s="63" t="str">
        <f ca="1">IF(AND(INT(YEARFRAC(I152,TODAY()))&gt;=31,INT(YEARFRAC(I152,TODAY()))&lt;=35),INT(YEARFRAC(I152,TODAY())),"")</f>
        <v/>
      </c>
      <c r="AF152" s="63" t="str">
        <f ca="1">IF(AND(INT(YEARFRAC(I152,TODAY()))&gt;=36,INT(YEARFRAC(I152,TODAY()))&lt;=40),INT(YEARFRAC(I152,TODAY())),"")</f>
        <v/>
      </c>
      <c r="AG152" s="64" t="str">
        <f ca="1">IF(AND(INT(YEARFRAC(I152,TODAY()))&gt;=41,INT(YEARFRAC(I152,TODAY()))&lt;=45),INT(YEARFRAC(I152,TODAY())),"")</f>
        <v/>
      </c>
      <c r="AH152" s="93"/>
    </row>
    <row r="153" spans="1:34" ht="31.2" x14ac:dyDescent="0.3">
      <c r="A153" s="73"/>
      <c r="B153" s="57" t="s">
        <v>1110</v>
      </c>
      <c r="C153" s="93">
        <v>142</v>
      </c>
      <c r="D153" s="91" t="s">
        <v>23</v>
      </c>
      <c r="E153" s="74"/>
      <c r="F153" s="93"/>
      <c r="G153" s="70"/>
      <c r="H153" s="91" t="str" cm="1">
        <f t="array" ref="H153">IF(
  ISBLANK(F153),
  "",
  IF(
    COUNTIF(Settings!G$1:G$609, F153) = 1,
    INDEX(Settings!H$1:H$609, MATCH(F153, Settings!G$1:G$609, 0)),
    IFERROR(
      INDEX(Settings!H$1:H$609,
        MATCH(1,
          (Settings!G$1:G$609=F153) * (Settings!D$1:D$609=G153),
          0
        )
      ),
      ""
    )
  )
)</f>
        <v/>
      </c>
      <c r="I153" s="94"/>
      <c r="J153" s="73"/>
      <c r="K153" s="74"/>
      <c r="L153" s="62"/>
      <c r="M153" s="74"/>
      <c r="N153" s="74"/>
      <c r="O153" s="91"/>
      <c r="P153" s="74"/>
      <c r="Q153" s="74"/>
      <c r="R153" s="74"/>
      <c r="S153" s="62"/>
      <c r="T153" s="93"/>
      <c r="U153" s="91" t="s">
        <v>22</v>
      </c>
      <c r="V153" s="60">
        <v>100</v>
      </c>
      <c r="W153" s="50"/>
      <c r="X153" s="61">
        <v>45773</v>
      </c>
      <c r="Y153" s="61" t="s">
        <v>1111</v>
      </c>
      <c r="Z153" s="61" t="str">
        <f>IF(E153="","",IF(T153="","ні","так"))</f>
        <v/>
      </c>
      <c r="AA153" s="61"/>
      <c r="AB153" s="61" t="s">
        <v>109</v>
      </c>
      <c r="AC153" s="62"/>
      <c r="AD153" s="63" t="str">
        <f ca="1">IF(INT(YEARFRAC(I153,TODAY()))&lt;=30,INT(YEARFRAC(I153,TODAY())),"")</f>
        <v/>
      </c>
      <c r="AE153" s="63" t="str">
        <f ca="1">IF(AND(INT(YEARFRAC(I153,TODAY()))&gt;=31,INT(YEARFRAC(I153,TODAY()))&lt;=35),INT(YEARFRAC(I153,TODAY())),"")</f>
        <v/>
      </c>
      <c r="AF153" s="63" t="str">
        <f ca="1">IF(AND(INT(YEARFRAC(I153,TODAY()))&gt;=36,INT(YEARFRAC(I153,TODAY()))&lt;=40),INT(YEARFRAC(I153,TODAY())),"")</f>
        <v/>
      </c>
      <c r="AG153" s="64" t="str">
        <f ca="1">IF(AND(INT(YEARFRAC(I153,TODAY()))&gt;=41,INT(YEARFRAC(I153,TODAY()))&lt;=45),INT(YEARFRAC(I153,TODAY())),"")</f>
        <v/>
      </c>
      <c r="AH153" s="93"/>
    </row>
    <row r="154" spans="1:34" ht="31.2" x14ac:dyDescent="0.3">
      <c r="A154" s="73"/>
      <c r="B154" s="57" t="s">
        <v>1110</v>
      </c>
      <c r="C154" s="93">
        <v>143</v>
      </c>
      <c r="D154" s="91" t="s">
        <v>23</v>
      </c>
      <c r="E154" s="74"/>
      <c r="F154" s="93"/>
      <c r="G154" s="70"/>
      <c r="H154" s="91" t="str" cm="1">
        <f t="array" ref="H154">IF(
  ISBLANK(F154),
  "",
  IF(
    COUNTIF(Settings!G$1:G$609, F154) = 1,
    INDEX(Settings!H$1:H$609, MATCH(F154, Settings!G$1:G$609, 0)),
    IFERROR(
      INDEX(Settings!H$1:H$609,
        MATCH(1,
          (Settings!G$1:G$609=F154) * (Settings!D$1:D$609=G154),
          0
        )
      ),
      ""
    )
  )
)</f>
        <v/>
      </c>
      <c r="I154" s="94"/>
      <c r="J154" s="73"/>
      <c r="K154" s="74"/>
      <c r="L154" s="62"/>
      <c r="M154" s="74"/>
      <c r="N154" s="74"/>
      <c r="O154" s="91"/>
      <c r="P154" s="74"/>
      <c r="Q154" s="74"/>
      <c r="R154" s="74"/>
      <c r="S154" s="62"/>
      <c r="T154" s="93"/>
      <c r="U154" s="91" t="s">
        <v>22</v>
      </c>
      <c r="V154" s="60">
        <v>100</v>
      </c>
      <c r="W154" s="50"/>
      <c r="X154" s="61">
        <v>45773</v>
      </c>
      <c r="Y154" s="61" t="s">
        <v>1111</v>
      </c>
      <c r="Z154" s="61" t="str">
        <f>IF(E154="","",IF(T154="","ні","так"))</f>
        <v/>
      </c>
      <c r="AA154" s="61"/>
      <c r="AB154" s="61" t="s">
        <v>109</v>
      </c>
      <c r="AC154" s="62"/>
      <c r="AD154" s="63" t="str">
        <f ca="1">IF(INT(YEARFRAC(I154,TODAY()))&lt;=30,INT(YEARFRAC(I154,TODAY())),"")</f>
        <v/>
      </c>
      <c r="AE154" s="63" t="str">
        <f ca="1">IF(AND(INT(YEARFRAC(I154,TODAY()))&gt;=31,INT(YEARFRAC(I154,TODAY()))&lt;=35),INT(YEARFRAC(I154,TODAY())),"")</f>
        <v/>
      </c>
      <c r="AF154" s="63" t="str">
        <f ca="1">IF(AND(INT(YEARFRAC(I154,TODAY()))&gt;=36,INT(YEARFRAC(I154,TODAY()))&lt;=40),INT(YEARFRAC(I154,TODAY())),"")</f>
        <v/>
      </c>
      <c r="AG154" s="64" t="str">
        <f ca="1">IF(AND(INT(YEARFRAC(I154,TODAY()))&gt;=41,INT(YEARFRAC(I154,TODAY()))&lt;=45),INT(YEARFRAC(I154,TODAY())),"")</f>
        <v/>
      </c>
      <c r="AH154" s="93"/>
    </row>
    <row r="155" spans="1:34" ht="31.2" x14ac:dyDescent="0.3">
      <c r="A155" s="73"/>
      <c r="B155" s="57" t="s">
        <v>1110</v>
      </c>
      <c r="C155" s="93">
        <v>144</v>
      </c>
      <c r="D155" s="91" t="s">
        <v>23</v>
      </c>
      <c r="E155" s="74"/>
      <c r="F155" s="93"/>
      <c r="G155" s="70"/>
      <c r="H155" s="91" t="str" cm="1">
        <f t="array" ref="H155">IF(
  ISBLANK(F155),
  "",
  IF(
    COUNTIF(Settings!G$1:G$609, F155) = 1,
    INDEX(Settings!H$1:H$609, MATCH(F155, Settings!G$1:G$609, 0)),
    IFERROR(
      INDEX(Settings!H$1:H$609,
        MATCH(1,
          (Settings!G$1:G$609=F155) * (Settings!D$1:D$609=G155),
          0
        )
      ),
      ""
    )
  )
)</f>
        <v/>
      </c>
      <c r="I155" s="94"/>
      <c r="J155" s="73"/>
      <c r="K155" s="74"/>
      <c r="L155" s="62"/>
      <c r="M155" s="74"/>
      <c r="N155" s="74"/>
      <c r="O155" s="91"/>
      <c r="P155" s="74"/>
      <c r="Q155" s="74"/>
      <c r="R155" s="74"/>
      <c r="S155" s="62"/>
      <c r="T155" s="93"/>
      <c r="U155" s="91" t="s">
        <v>22</v>
      </c>
      <c r="V155" s="60">
        <v>100</v>
      </c>
      <c r="W155" s="50"/>
      <c r="X155" s="61">
        <v>45773</v>
      </c>
      <c r="Y155" s="61" t="s">
        <v>1111</v>
      </c>
      <c r="Z155" s="61" t="str">
        <f>IF(E155="","",IF(T155="","ні","так"))</f>
        <v/>
      </c>
      <c r="AA155" s="61"/>
      <c r="AB155" s="61" t="s">
        <v>109</v>
      </c>
      <c r="AC155" s="62"/>
      <c r="AD155" s="63" t="str">
        <f ca="1">IF(INT(YEARFRAC(I155,TODAY()))&lt;=30,INT(YEARFRAC(I155,TODAY())),"")</f>
        <v/>
      </c>
      <c r="AE155" s="63" t="str">
        <f ca="1">IF(AND(INT(YEARFRAC(I155,TODAY()))&gt;=31,INT(YEARFRAC(I155,TODAY()))&lt;=35),INT(YEARFRAC(I155,TODAY())),"")</f>
        <v/>
      </c>
      <c r="AF155" s="63" t="str">
        <f ca="1">IF(AND(INT(YEARFRAC(I155,TODAY()))&gt;=36,INT(YEARFRAC(I155,TODAY()))&lt;=40),INT(YEARFRAC(I155,TODAY())),"")</f>
        <v/>
      </c>
      <c r="AG155" s="64" t="str">
        <f ca="1">IF(AND(INT(YEARFRAC(I155,TODAY()))&gt;=41,INT(YEARFRAC(I155,TODAY()))&lt;=45),INT(YEARFRAC(I155,TODAY())),"")</f>
        <v/>
      </c>
      <c r="AH155" s="93"/>
    </row>
    <row r="156" spans="1:34" ht="31.2" x14ac:dyDescent="0.3">
      <c r="A156" s="73"/>
      <c r="B156" s="57" t="s">
        <v>1110</v>
      </c>
      <c r="C156" s="93">
        <v>145</v>
      </c>
      <c r="D156" s="91" t="s">
        <v>23</v>
      </c>
      <c r="E156" s="74"/>
      <c r="F156" s="93"/>
      <c r="G156" s="70"/>
      <c r="H156" s="91" t="str" cm="1">
        <f t="array" ref="H156">IF(
  ISBLANK(F156),
  "",
  IF(
    COUNTIF(Settings!G$1:G$609, F156) = 1,
    INDEX(Settings!H$1:H$609, MATCH(F156, Settings!G$1:G$609, 0)),
    IFERROR(
      INDEX(Settings!H$1:H$609,
        MATCH(1,
          (Settings!G$1:G$609=F156) * (Settings!D$1:D$609=G156),
          0
        )
      ),
      ""
    )
  )
)</f>
        <v/>
      </c>
      <c r="I156" s="94"/>
      <c r="J156" s="73"/>
      <c r="K156" s="74"/>
      <c r="L156" s="62"/>
      <c r="M156" s="74"/>
      <c r="N156" s="74"/>
      <c r="O156" s="91"/>
      <c r="P156" s="74"/>
      <c r="Q156" s="74"/>
      <c r="R156" s="74"/>
      <c r="S156" s="62"/>
      <c r="T156" s="93"/>
      <c r="U156" s="91" t="s">
        <v>22</v>
      </c>
      <c r="V156" s="60">
        <v>100</v>
      </c>
      <c r="W156" s="50"/>
      <c r="X156" s="61">
        <v>45773</v>
      </c>
      <c r="Y156" s="61" t="s">
        <v>1111</v>
      </c>
      <c r="Z156" s="61" t="str">
        <f>IF(E156="","",IF(T156="","ні","так"))</f>
        <v/>
      </c>
      <c r="AA156" s="61"/>
      <c r="AB156" s="61" t="s">
        <v>109</v>
      </c>
      <c r="AC156" s="62"/>
      <c r="AD156" s="63" t="str">
        <f ca="1">IF(INT(YEARFRAC(I156,TODAY()))&lt;=30,INT(YEARFRAC(I156,TODAY())),"")</f>
        <v/>
      </c>
      <c r="AE156" s="63" t="str">
        <f ca="1">IF(AND(INT(YEARFRAC(I156,TODAY()))&gt;=31,INT(YEARFRAC(I156,TODAY()))&lt;=35),INT(YEARFRAC(I156,TODAY())),"")</f>
        <v/>
      </c>
      <c r="AF156" s="63" t="str">
        <f ca="1">IF(AND(INT(YEARFRAC(I156,TODAY()))&gt;=36,INT(YEARFRAC(I156,TODAY()))&lt;=40),INT(YEARFRAC(I156,TODAY())),"")</f>
        <v/>
      </c>
      <c r="AG156" s="64" t="str">
        <f ca="1">IF(AND(INT(YEARFRAC(I156,TODAY()))&gt;=41,INT(YEARFRAC(I156,TODAY()))&lt;=45),INT(YEARFRAC(I156,TODAY())),"")</f>
        <v/>
      </c>
      <c r="AH156" s="93"/>
    </row>
    <row r="157" spans="1:34" ht="31.2" x14ac:dyDescent="0.3">
      <c r="A157" s="73"/>
      <c r="B157" s="57" t="s">
        <v>1110</v>
      </c>
      <c r="C157" s="93">
        <v>146</v>
      </c>
      <c r="D157" s="91" t="s">
        <v>23</v>
      </c>
      <c r="E157" s="74"/>
      <c r="F157" s="93"/>
      <c r="G157" s="70"/>
      <c r="H157" s="91" t="str" cm="1">
        <f t="array" ref="H157">IF(
  ISBLANK(F157),
  "",
  IF(
    COUNTIF(Settings!G$1:G$609, F157) = 1,
    INDEX(Settings!H$1:H$609, MATCH(F157, Settings!G$1:G$609, 0)),
    IFERROR(
      INDEX(Settings!H$1:H$609,
        MATCH(1,
          (Settings!G$1:G$609=F157) * (Settings!D$1:D$609=G157),
          0
        )
      ),
      ""
    )
  )
)</f>
        <v/>
      </c>
      <c r="I157" s="94"/>
      <c r="J157" s="73"/>
      <c r="K157" s="74"/>
      <c r="L157" s="62"/>
      <c r="M157" s="74"/>
      <c r="N157" s="74"/>
      <c r="O157" s="91"/>
      <c r="P157" s="74"/>
      <c r="Q157" s="74"/>
      <c r="R157" s="74"/>
      <c r="S157" s="62"/>
      <c r="T157" s="93"/>
      <c r="U157" s="91" t="s">
        <v>22</v>
      </c>
      <c r="V157" s="60">
        <v>100</v>
      </c>
      <c r="W157" s="50"/>
      <c r="X157" s="61">
        <v>45773</v>
      </c>
      <c r="Y157" s="61" t="s">
        <v>1111</v>
      </c>
      <c r="Z157" s="61" t="str">
        <f>IF(E157="","",IF(T157="","ні","так"))</f>
        <v/>
      </c>
      <c r="AA157" s="61"/>
      <c r="AB157" s="61" t="s">
        <v>109</v>
      </c>
      <c r="AC157" s="62"/>
      <c r="AD157" s="63" t="str">
        <f ca="1">IF(INT(YEARFRAC(I157,TODAY()))&lt;=30,INT(YEARFRAC(I157,TODAY())),"")</f>
        <v/>
      </c>
      <c r="AE157" s="63" t="str">
        <f ca="1">IF(AND(INT(YEARFRAC(I157,TODAY()))&gt;=31,INT(YEARFRAC(I157,TODAY()))&lt;=35),INT(YEARFRAC(I157,TODAY())),"")</f>
        <v/>
      </c>
      <c r="AF157" s="63" t="str">
        <f ca="1">IF(AND(INT(YEARFRAC(I157,TODAY()))&gt;=36,INT(YEARFRAC(I157,TODAY()))&lt;=40),INT(YEARFRAC(I157,TODAY())),"")</f>
        <v/>
      </c>
      <c r="AG157" s="64" t="str">
        <f ca="1">IF(AND(INT(YEARFRAC(I157,TODAY()))&gt;=41,INT(YEARFRAC(I157,TODAY()))&lt;=45),INT(YEARFRAC(I157,TODAY())),"")</f>
        <v/>
      </c>
      <c r="AH157" s="93"/>
    </row>
    <row r="158" spans="1:34" ht="31.2" x14ac:dyDescent="0.3">
      <c r="A158" s="73"/>
      <c r="B158" s="57" t="s">
        <v>1110</v>
      </c>
      <c r="C158" s="93">
        <v>147</v>
      </c>
      <c r="D158" s="91" t="s">
        <v>23</v>
      </c>
      <c r="E158" s="74"/>
      <c r="F158" s="93"/>
      <c r="G158" s="70"/>
      <c r="H158" s="91" t="str" cm="1">
        <f t="array" ref="H158">IF(
  ISBLANK(F158),
  "",
  IF(
    COUNTIF(Settings!G$1:G$609, F158) = 1,
    INDEX(Settings!H$1:H$609, MATCH(F158, Settings!G$1:G$609, 0)),
    IFERROR(
      INDEX(Settings!H$1:H$609,
        MATCH(1,
          (Settings!G$1:G$609=F158) * (Settings!D$1:D$609=G158),
          0
        )
      ),
      ""
    )
  )
)</f>
        <v/>
      </c>
      <c r="I158" s="94"/>
      <c r="J158" s="73"/>
      <c r="K158" s="74"/>
      <c r="L158" s="62"/>
      <c r="M158" s="74"/>
      <c r="N158" s="74"/>
      <c r="O158" s="91"/>
      <c r="P158" s="74"/>
      <c r="Q158" s="74"/>
      <c r="R158" s="74"/>
      <c r="S158" s="62"/>
      <c r="T158" s="93"/>
      <c r="U158" s="91" t="s">
        <v>22</v>
      </c>
      <c r="V158" s="60">
        <v>100</v>
      </c>
      <c r="W158" s="50"/>
      <c r="X158" s="61">
        <v>45773</v>
      </c>
      <c r="Y158" s="61" t="s">
        <v>1111</v>
      </c>
      <c r="Z158" s="61" t="str">
        <f>IF(E158="","",IF(T158="","ні","так"))</f>
        <v/>
      </c>
      <c r="AA158" s="61"/>
      <c r="AB158" s="61" t="s">
        <v>109</v>
      </c>
      <c r="AC158" s="62"/>
      <c r="AD158" s="63" t="str">
        <f ca="1">IF(INT(YEARFRAC(I158,TODAY()))&lt;=30,INT(YEARFRAC(I158,TODAY())),"")</f>
        <v/>
      </c>
      <c r="AE158" s="63" t="str">
        <f ca="1">IF(AND(INT(YEARFRAC(I158,TODAY()))&gt;=31,INT(YEARFRAC(I158,TODAY()))&lt;=35),INT(YEARFRAC(I158,TODAY())),"")</f>
        <v/>
      </c>
      <c r="AF158" s="63" t="str">
        <f ca="1">IF(AND(INT(YEARFRAC(I158,TODAY()))&gt;=36,INT(YEARFRAC(I158,TODAY()))&lt;=40),INT(YEARFRAC(I158,TODAY())),"")</f>
        <v/>
      </c>
      <c r="AG158" s="64" t="str">
        <f ca="1">IF(AND(INT(YEARFRAC(I158,TODAY()))&gt;=41,INT(YEARFRAC(I158,TODAY()))&lt;=45),INT(YEARFRAC(I158,TODAY())),"")</f>
        <v/>
      </c>
      <c r="AH158" s="93"/>
    </row>
    <row r="159" spans="1:34" ht="31.2" x14ac:dyDescent="0.3">
      <c r="A159" s="73"/>
      <c r="B159" s="57" t="s">
        <v>1110</v>
      </c>
      <c r="C159" s="93">
        <v>148</v>
      </c>
      <c r="D159" s="91" t="s">
        <v>23</v>
      </c>
      <c r="E159" s="74"/>
      <c r="F159" s="93"/>
      <c r="G159" s="70"/>
      <c r="H159" s="91" t="str" cm="1">
        <f t="array" ref="H159">IF(
  ISBLANK(F159),
  "",
  IF(
    COUNTIF(Settings!G$1:G$609, F159) = 1,
    INDEX(Settings!H$1:H$609, MATCH(F159, Settings!G$1:G$609, 0)),
    IFERROR(
      INDEX(Settings!H$1:H$609,
        MATCH(1,
          (Settings!G$1:G$609=F159) * (Settings!D$1:D$609=G159),
          0
        )
      ),
      ""
    )
  )
)</f>
        <v/>
      </c>
      <c r="I159" s="94"/>
      <c r="J159" s="73"/>
      <c r="K159" s="74"/>
      <c r="L159" s="62"/>
      <c r="M159" s="74"/>
      <c r="N159" s="74"/>
      <c r="O159" s="91"/>
      <c r="P159" s="74"/>
      <c r="Q159" s="74"/>
      <c r="R159" s="74"/>
      <c r="S159" s="62"/>
      <c r="T159" s="93"/>
      <c r="U159" s="91" t="s">
        <v>22</v>
      </c>
      <c r="V159" s="60">
        <v>100</v>
      </c>
      <c r="W159" s="50"/>
      <c r="X159" s="61">
        <v>45773</v>
      </c>
      <c r="Y159" s="61" t="s">
        <v>1111</v>
      </c>
      <c r="Z159" s="61" t="str">
        <f>IF(E159="","",IF(T159="","ні","так"))</f>
        <v/>
      </c>
      <c r="AA159" s="61"/>
      <c r="AB159" s="61" t="s">
        <v>109</v>
      </c>
      <c r="AC159" s="62"/>
      <c r="AD159" s="63" t="str">
        <f ca="1">IF(INT(YEARFRAC(I159,TODAY()))&lt;=30,INT(YEARFRAC(I159,TODAY())),"")</f>
        <v/>
      </c>
      <c r="AE159" s="63" t="str">
        <f ca="1">IF(AND(INT(YEARFRAC(I159,TODAY()))&gt;=31,INT(YEARFRAC(I159,TODAY()))&lt;=35),INT(YEARFRAC(I159,TODAY())),"")</f>
        <v/>
      </c>
      <c r="AF159" s="63" t="str">
        <f ca="1">IF(AND(INT(YEARFRAC(I159,TODAY()))&gt;=36,INT(YEARFRAC(I159,TODAY()))&lt;=40),INT(YEARFRAC(I159,TODAY())),"")</f>
        <v/>
      </c>
      <c r="AG159" s="64" t="str">
        <f ca="1">IF(AND(INT(YEARFRAC(I159,TODAY()))&gt;=41,INT(YEARFRAC(I159,TODAY()))&lt;=45),INT(YEARFRAC(I159,TODAY())),"")</f>
        <v/>
      </c>
      <c r="AH159" s="93"/>
    </row>
    <row r="160" spans="1:34" ht="31.2" x14ac:dyDescent="0.3">
      <c r="A160" s="73"/>
      <c r="B160" s="57" t="s">
        <v>1110</v>
      </c>
      <c r="C160" s="93">
        <v>149</v>
      </c>
      <c r="D160" s="91" t="s">
        <v>23</v>
      </c>
      <c r="E160" s="74"/>
      <c r="F160" s="93"/>
      <c r="G160" s="70"/>
      <c r="H160" s="91" t="str" cm="1">
        <f t="array" ref="H160">IF(
  ISBLANK(F160),
  "",
  IF(
    COUNTIF(Settings!G$1:G$609, F160) = 1,
    INDEX(Settings!H$1:H$609, MATCH(F160, Settings!G$1:G$609, 0)),
    IFERROR(
      INDEX(Settings!H$1:H$609,
        MATCH(1,
          (Settings!G$1:G$609=F160) * (Settings!D$1:D$609=G160),
          0
        )
      ),
      ""
    )
  )
)</f>
        <v/>
      </c>
      <c r="I160" s="94"/>
      <c r="J160" s="73"/>
      <c r="K160" s="74"/>
      <c r="L160" s="62"/>
      <c r="M160" s="74"/>
      <c r="N160" s="74"/>
      <c r="O160" s="91"/>
      <c r="P160" s="74"/>
      <c r="Q160" s="74"/>
      <c r="R160" s="74"/>
      <c r="S160" s="62"/>
      <c r="T160" s="93"/>
      <c r="U160" s="91" t="s">
        <v>22</v>
      </c>
      <c r="V160" s="60">
        <v>100</v>
      </c>
      <c r="W160" s="50"/>
      <c r="X160" s="61">
        <v>45773</v>
      </c>
      <c r="Y160" s="61" t="s">
        <v>1111</v>
      </c>
      <c r="Z160" s="61" t="str">
        <f>IF(E160="","",IF(T160="","ні","так"))</f>
        <v/>
      </c>
      <c r="AA160" s="61"/>
      <c r="AB160" s="61" t="s">
        <v>109</v>
      </c>
      <c r="AC160" s="62"/>
      <c r="AD160" s="63" t="str">
        <f ca="1">IF(INT(YEARFRAC(I160,TODAY()))&lt;=30,INT(YEARFRAC(I160,TODAY())),"")</f>
        <v/>
      </c>
      <c r="AE160" s="63" t="str">
        <f ca="1">IF(AND(INT(YEARFRAC(I160,TODAY()))&gt;=31,INT(YEARFRAC(I160,TODAY()))&lt;=35),INT(YEARFRAC(I160,TODAY())),"")</f>
        <v/>
      </c>
      <c r="AF160" s="63" t="str">
        <f ca="1">IF(AND(INT(YEARFRAC(I160,TODAY()))&gt;=36,INT(YEARFRAC(I160,TODAY()))&lt;=40),INT(YEARFRAC(I160,TODAY())),"")</f>
        <v/>
      </c>
      <c r="AG160" s="64" t="str">
        <f ca="1">IF(AND(INT(YEARFRAC(I160,TODAY()))&gt;=41,INT(YEARFRAC(I160,TODAY()))&lt;=45),INT(YEARFRAC(I160,TODAY())),"")</f>
        <v/>
      </c>
      <c r="AH160" s="93"/>
    </row>
    <row r="161" spans="1:34" ht="31.2" x14ac:dyDescent="0.3">
      <c r="A161" s="73"/>
      <c r="B161" s="57" t="s">
        <v>1110</v>
      </c>
      <c r="C161" s="93">
        <v>150</v>
      </c>
      <c r="D161" s="91" t="s">
        <v>23</v>
      </c>
      <c r="E161" s="74"/>
      <c r="F161" s="93"/>
      <c r="G161" s="70"/>
      <c r="H161" s="91" t="str" cm="1">
        <f t="array" ref="H161">IF(
  ISBLANK(F161),
  "",
  IF(
    COUNTIF(Settings!G$1:G$609, F161) = 1,
    INDEX(Settings!H$1:H$609, MATCH(F161, Settings!G$1:G$609, 0)),
    IFERROR(
      INDEX(Settings!H$1:H$609,
        MATCH(1,
          (Settings!G$1:G$609=F161) * (Settings!D$1:D$609=G161),
          0
        )
      ),
      ""
    )
  )
)</f>
        <v/>
      </c>
      <c r="I161" s="94"/>
      <c r="J161" s="73"/>
      <c r="K161" s="74"/>
      <c r="L161" s="62"/>
      <c r="M161" s="74"/>
      <c r="N161" s="74"/>
      <c r="O161" s="91"/>
      <c r="P161" s="74"/>
      <c r="Q161" s="74"/>
      <c r="R161" s="74"/>
      <c r="S161" s="62"/>
      <c r="T161" s="93"/>
      <c r="U161" s="91" t="s">
        <v>22</v>
      </c>
      <c r="V161" s="60">
        <v>100</v>
      </c>
      <c r="W161" s="50"/>
      <c r="X161" s="61">
        <v>45773</v>
      </c>
      <c r="Y161" s="61" t="s">
        <v>1111</v>
      </c>
      <c r="Z161" s="61" t="str">
        <f>IF(E161="","",IF(T161="","ні","так"))</f>
        <v/>
      </c>
      <c r="AA161" s="61"/>
      <c r="AB161" s="61" t="s">
        <v>109</v>
      </c>
      <c r="AC161" s="62"/>
      <c r="AD161" s="63" t="str">
        <f ca="1">IF(INT(YEARFRAC(I161,TODAY()))&lt;=30,INT(YEARFRAC(I161,TODAY())),"")</f>
        <v/>
      </c>
      <c r="AE161" s="63" t="str">
        <f ca="1">IF(AND(INT(YEARFRAC(I161,TODAY()))&gt;=31,INT(YEARFRAC(I161,TODAY()))&lt;=35),INT(YEARFRAC(I161,TODAY())),"")</f>
        <v/>
      </c>
      <c r="AF161" s="63" t="str">
        <f ca="1">IF(AND(INT(YEARFRAC(I161,TODAY()))&gt;=36,INT(YEARFRAC(I161,TODAY()))&lt;=40),INT(YEARFRAC(I161,TODAY())),"")</f>
        <v/>
      </c>
      <c r="AG161" s="64" t="str">
        <f ca="1">IF(AND(INT(YEARFRAC(I161,TODAY()))&gt;=41,INT(YEARFRAC(I161,TODAY()))&lt;=45),INT(YEARFRAC(I161,TODAY())),"")</f>
        <v/>
      </c>
      <c r="AH161" s="93"/>
    </row>
    <row r="162" spans="1:34" ht="16.8" x14ac:dyDescent="0.3">
      <c r="A162" s="73"/>
      <c r="B162" s="57"/>
      <c r="C162" s="93"/>
      <c r="D162" s="93"/>
      <c r="E162" s="74"/>
      <c r="F162" s="93"/>
      <c r="G162" s="70"/>
      <c r="H162" s="93"/>
      <c r="I162" s="94"/>
      <c r="J162" s="73"/>
      <c r="K162" s="74"/>
      <c r="L162" s="62"/>
      <c r="M162" s="74"/>
      <c r="N162" s="74"/>
      <c r="O162" s="91"/>
      <c r="P162" s="74"/>
      <c r="Q162" s="74"/>
      <c r="R162" s="74"/>
      <c r="S162" s="62"/>
      <c r="T162" s="93"/>
      <c r="U162" s="91"/>
      <c r="V162" s="60"/>
      <c r="W162" s="50"/>
      <c r="X162" s="61"/>
      <c r="Y162" s="61"/>
      <c r="Z162" s="61"/>
      <c r="AA162" s="61"/>
      <c r="AB162" s="61"/>
      <c r="AC162" s="62"/>
      <c r="AD162" s="63" t="str">
        <f ca="1">IF(INT(YEARFRAC(I162,TODAY()))&lt;=30,INT(YEARFRAC(I162,TODAY())),"")</f>
        <v/>
      </c>
      <c r="AE162" s="63" t="str">
        <f ca="1">IF(AND(INT(YEARFRAC(I162,TODAY()))&gt;=31,INT(YEARFRAC(I162,TODAY()))&lt;=35),INT(YEARFRAC(I162,TODAY())),"")</f>
        <v/>
      </c>
      <c r="AF162" s="63" t="str">
        <f ca="1">IF(AND(INT(YEARFRAC(I162,TODAY()))&gt;=36,INT(YEARFRAC(I162,TODAY()))&lt;=40),INT(YEARFRAC(I162,TODAY())),"")</f>
        <v/>
      </c>
      <c r="AG162" s="64" t="str">
        <f ca="1">IF(AND(INT(YEARFRAC(I162,TODAY()))&gt;=41,INT(YEARFRAC(I162,TODAY()))&lt;=45),INT(YEARFRAC(I162,TODAY())),"")</f>
        <v/>
      </c>
      <c r="AH162" s="93"/>
    </row>
    <row r="163" spans="1:34" ht="16.8" x14ac:dyDescent="0.3">
      <c r="A163" s="73"/>
      <c r="B163" s="57"/>
      <c r="C163" s="93"/>
      <c r="D163" s="93"/>
      <c r="E163" s="74"/>
      <c r="F163" s="93"/>
      <c r="G163" s="70"/>
      <c r="H163" s="93"/>
      <c r="I163" s="94"/>
      <c r="J163" s="73"/>
      <c r="K163" s="74"/>
      <c r="L163" s="62"/>
      <c r="M163" s="74"/>
      <c r="N163" s="74"/>
      <c r="O163" s="91"/>
      <c r="P163" s="74"/>
      <c r="Q163" s="74"/>
      <c r="R163" s="74"/>
      <c r="S163" s="62"/>
      <c r="T163" s="93"/>
      <c r="U163" s="93"/>
      <c r="V163" s="78"/>
      <c r="W163" s="73"/>
      <c r="X163" s="77"/>
      <c r="Y163" s="77"/>
      <c r="Z163" s="61"/>
      <c r="AA163" s="61"/>
      <c r="AB163" s="61"/>
      <c r="AC163" s="62"/>
      <c r="AD163" s="63" t="str">
        <f ca="1">IF(INT(YEARFRAC(I163,TODAY()))&lt;=30,INT(YEARFRAC(I163,TODAY())),"")</f>
        <v/>
      </c>
      <c r="AE163" s="63" t="str">
        <f ca="1">IF(AND(INT(YEARFRAC(I163,TODAY()))&gt;=31,INT(YEARFRAC(I163,TODAY()))&lt;=35),INT(YEARFRAC(I163,TODAY())),"")</f>
        <v/>
      </c>
      <c r="AF163" s="63" t="str">
        <f ca="1">IF(AND(INT(YEARFRAC(I163,TODAY()))&gt;=36,INT(YEARFRAC(I163,TODAY()))&lt;=40),INT(YEARFRAC(I163,TODAY())),"")</f>
        <v/>
      </c>
      <c r="AG163" s="64" t="str">
        <f ca="1">IF(AND(INT(YEARFRAC(I163,TODAY()))&gt;=41,INT(YEARFRAC(I163,TODAY()))&lt;=45),INT(YEARFRAC(I163,TODAY())),"")</f>
        <v/>
      </c>
      <c r="AH163" s="93"/>
    </row>
    <row r="164" spans="1:34" ht="16.8" x14ac:dyDescent="0.3">
      <c r="A164" s="73"/>
      <c r="B164" s="57"/>
      <c r="C164" s="93"/>
      <c r="D164" s="93"/>
      <c r="E164" s="74"/>
      <c r="F164" s="93"/>
      <c r="G164" s="70"/>
      <c r="H164" s="93"/>
      <c r="I164" s="94"/>
      <c r="J164" s="73"/>
      <c r="K164" s="74"/>
      <c r="L164" s="62"/>
      <c r="M164" s="74"/>
      <c r="N164" s="74"/>
      <c r="O164" s="91"/>
      <c r="P164" s="74"/>
      <c r="Q164" s="74"/>
      <c r="R164" s="74"/>
      <c r="S164" s="62"/>
      <c r="T164" s="93"/>
      <c r="U164" s="93"/>
      <c r="V164" s="78"/>
      <c r="W164" s="73"/>
      <c r="X164" s="77"/>
      <c r="Y164" s="77"/>
      <c r="Z164" s="61"/>
      <c r="AA164" s="61"/>
      <c r="AB164" s="61"/>
      <c r="AC164" s="62"/>
      <c r="AD164" s="63" t="str">
        <f ca="1">IF(INT(YEARFRAC(I164,TODAY()))&lt;=30,INT(YEARFRAC(I164,TODAY())),"")</f>
        <v/>
      </c>
      <c r="AE164" s="63" t="str">
        <f ca="1">IF(AND(INT(YEARFRAC(I164,TODAY()))&gt;=31,INT(YEARFRAC(I164,TODAY()))&lt;=35),INT(YEARFRAC(I164,TODAY())),"")</f>
        <v/>
      </c>
      <c r="AF164" s="63" t="str">
        <f ca="1">IF(AND(INT(YEARFRAC(I164,TODAY()))&gt;=36,INT(YEARFRAC(I164,TODAY()))&lt;=40),INT(YEARFRAC(I164,TODAY())),"")</f>
        <v/>
      </c>
      <c r="AG164" s="64" t="str">
        <f ca="1">IF(AND(INT(YEARFRAC(I164,TODAY()))&gt;=41,INT(YEARFRAC(I164,TODAY()))&lt;=45),INT(YEARFRAC(I164,TODAY())),"")</f>
        <v/>
      </c>
      <c r="AH164" s="93"/>
    </row>
    <row r="165" spans="1:34" ht="16.8" x14ac:dyDescent="0.3">
      <c r="A165" s="73"/>
      <c r="B165" s="57"/>
      <c r="C165" s="93"/>
      <c r="D165" s="93"/>
      <c r="E165" s="74"/>
      <c r="F165" s="93"/>
      <c r="G165" s="70"/>
      <c r="H165" s="93"/>
      <c r="I165" s="94"/>
      <c r="J165" s="73"/>
      <c r="K165" s="74"/>
      <c r="L165" s="62"/>
      <c r="M165" s="74"/>
      <c r="N165" s="74"/>
      <c r="O165" s="91"/>
      <c r="P165" s="74"/>
      <c r="Q165" s="74"/>
      <c r="R165" s="74"/>
      <c r="S165" s="62"/>
      <c r="T165" s="93"/>
      <c r="U165" s="93"/>
      <c r="V165" s="78"/>
      <c r="W165" s="73"/>
      <c r="X165" s="77"/>
      <c r="Y165" s="77"/>
      <c r="Z165" s="61"/>
      <c r="AA165" s="61"/>
      <c r="AB165" s="61"/>
      <c r="AC165" s="62"/>
      <c r="AD165" s="63" t="str">
        <f ca="1">IF(INT(YEARFRAC(I165,TODAY()))&lt;=30,INT(YEARFRAC(I165,TODAY())),"")</f>
        <v/>
      </c>
      <c r="AE165" s="63" t="str">
        <f ca="1">IF(AND(INT(YEARFRAC(I165,TODAY()))&gt;=31,INT(YEARFRAC(I165,TODAY()))&lt;=35),INT(YEARFRAC(I165,TODAY())),"")</f>
        <v/>
      </c>
      <c r="AF165" s="63" t="str">
        <f ca="1">IF(AND(INT(YEARFRAC(I165,TODAY()))&gt;=36,INT(YEARFRAC(I165,TODAY()))&lt;=40),INT(YEARFRAC(I165,TODAY())),"")</f>
        <v/>
      </c>
      <c r="AG165" s="64" t="str">
        <f ca="1">IF(AND(INT(YEARFRAC(I165,TODAY()))&gt;=41,INT(YEARFRAC(I165,TODAY()))&lt;=45),INT(YEARFRAC(I165,TODAY())),"")</f>
        <v/>
      </c>
      <c r="AH165" s="93"/>
    </row>
    <row r="166" spans="1:34" ht="16.8" x14ac:dyDescent="0.3">
      <c r="A166" s="73"/>
      <c r="B166" s="57"/>
      <c r="C166" s="93"/>
      <c r="D166" s="93"/>
      <c r="E166" s="74"/>
      <c r="F166" s="93"/>
      <c r="G166" s="70"/>
      <c r="H166" s="93"/>
      <c r="I166" s="94"/>
      <c r="J166" s="73"/>
      <c r="K166" s="74"/>
      <c r="L166" s="62"/>
      <c r="M166" s="74"/>
      <c r="N166" s="74"/>
      <c r="O166" s="91"/>
      <c r="P166" s="74"/>
      <c r="Q166" s="74"/>
      <c r="R166" s="74"/>
      <c r="S166" s="62"/>
      <c r="T166" s="93"/>
      <c r="U166" s="93"/>
      <c r="V166" s="78"/>
      <c r="W166" s="73"/>
      <c r="X166" s="77"/>
      <c r="Y166" s="77"/>
      <c r="Z166" s="61"/>
      <c r="AA166" s="61"/>
      <c r="AB166" s="61"/>
      <c r="AC166" s="62"/>
      <c r="AD166" s="63" t="str">
        <f ca="1">IF(INT(YEARFRAC(I166,TODAY()))&lt;=30,INT(YEARFRAC(I166,TODAY())),"")</f>
        <v/>
      </c>
      <c r="AE166" s="63" t="str">
        <f ca="1">IF(AND(INT(YEARFRAC(I166,TODAY()))&gt;=31,INT(YEARFRAC(I166,TODAY()))&lt;=35),INT(YEARFRAC(I166,TODAY())),"")</f>
        <v/>
      </c>
      <c r="AF166" s="63" t="str">
        <f ca="1">IF(AND(INT(YEARFRAC(I166,TODAY()))&gt;=36,INT(YEARFRAC(I166,TODAY()))&lt;=40),INT(YEARFRAC(I166,TODAY())),"")</f>
        <v/>
      </c>
      <c r="AG166" s="64" t="str">
        <f ca="1">IF(AND(INT(YEARFRAC(I166,TODAY()))&gt;=41,INT(YEARFRAC(I166,TODAY()))&lt;=45),INT(YEARFRAC(I166,TODAY())),"")</f>
        <v/>
      </c>
      <c r="AH166" s="93"/>
    </row>
    <row r="167" spans="1:34" ht="16.8" x14ac:dyDescent="0.3">
      <c r="A167" s="73"/>
      <c r="B167" s="57"/>
      <c r="C167" s="93"/>
      <c r="D167" s="93"/>
      <c r="E167" s="74"/>
      <c r="F167" s="93"/>
      <c r="G167" s="70"/>
      <c r="H167" s="93"/>
      <c r="I167" s="94"/>
      <c r="J167" s="73"/>
      <c r="K167" s="74"/>
      <c r="L167" s="62"/>
      <c r="M167" s="74"/>
      <c r="N167" s="74"/>
      <c r="O167" s="91"/>
      <c r="P167" s="74"/>
      <c r="Q167" s="74"/>
      <c r="R167" s="74"/>
      <c r="S167" s="62"/>
      <c r="T167" s="93"/>
      <c r="U167" s="93"/>
      <c r="V167" s="78"/>
      <c r="W167" s="73"/>
      <c r="X167" s="77"/>
      <c r="Y167" s="77"/>
      <c r="Z167" s="61"/>
      <c r="AA167" s="61"/>
      <c r="AB167" s="61"/>
      <c r="AC167" s="62"/>
      <c r="AD167" s="63" t="str">
        <f ca="1">IF(INT(YEARFRAC(I167,TODAY()))&lt;=30,INT(YEARFRAC(I167,TODAY())),"")</f>
        <v/>
      </c>
      <c r="AE167" s="63" t="str">
        <f ca="1">IF(AND(INT(YEARFRAC(I167,TODAY()))&gt;=31,INT(YEARFRAC(I167,TODAY()))&lt;=35),INT(YEARFRAC(I167,TODAY())),"")</f>
        <v/>
      </c>
      <c r="AF167" s="63" t="str">
        <f ca="1">IF(AND(INT(YEARFRAC(I167,TODAY()))&gt;=36,INT(YEARFRAC(I167,TODAY()))&lt;=40),INT(YEARFRAC(I167,TODAY())),"")</f>
        <v/>
      </c>
      <c r="AG167" s="64" t="str">
        <f ca="1">IF(AND(INT(YEARFRAC(I167,TODAY()))&gt;=41,INT(YEARFRAC(I167,TODAY()))&lt;=45),INT(YEARFRAC(I167,TODAY())),"")</f>
        <v/>
      </c>
      <c r="AH167" s="93"/>
    </row>
    <row r="168" spans="1:34" ht="16.8" x14ac:dyDescent="0.3">
      <c r="A168" s="73"/>
      <c r="B168" s="57"/>
      <c r="C168" s="93"/>
      <c r="D168" s="93"/>
      <c r="E168" s="74"/>
      <c r="F168" s="93"/>
      <c r="G168" s="70"/>
      <c r="H168" s="93"/>
      <c r="I168" s="94"/>
      <c r="J168" s="73"/>
      <c r="K168" s="74"/>
      <c r="L168" s="62"/>
      <c r="M168" s="74"/>
      <c r="N168" s="74"/>
      <c r="O168" s="91"/>
      <c r="P168" s="74"/>
      <c r="Q168" s="74"/>
      <c r="R168" s="74"/>
      <c r="S168" s="62"/>
      <c r="T168" s="93"/>
      <c r="U168" s="93"/>
      <c r="V168" s="78"/>
      <c r="W168" s="73"/>
      <c r="X168" s="77"/>
      <c r="Y168" s="77"/>
      <c r="Z168" s="61"/>
      <c r="AA168" s="61"/>
      <c r="AB168" s="61"/>
      <c r="AC168" s="62"/>
      <c r="AD168" s="63" t="str">
        <f ca="1">IF(INT(YEARFRAC(I168,TODAY()))&lt;=30,INT(YEARFRAC(I168,TODAY())),"")</f>
        <v/>
      </c>
      <c r="AE168" s="63" t="str">
        <f ca="1">IF(AND(INT(YEARFRAC(I168,TODAY()))&gt;=31,INT(YEARFRAC(I168,TODAY()))&lt;=35),INT(YEARFRAC(I168,TODAY())),"")</f>
        <v/>
      </c>
      <c r="AF168" s="63" t="str">
        <f ca="1">IF(AND(INT(YEARFRAC(I168,TODAY()))&gt;=36,INT(YEARFRAC(I168,TODAY()))&lt;=40),INT(YEARFRAC(I168,TODAY())),"")</f>
        <v/>
      </c>
      <c r="AG168" s="64" t="str">
        <f ca="1">IF(AND(INT(YEARFRAC(I168,TODAY()))&gt;=41,INT(YEARFRAC(I168,TODAY()))&lt;=45),INT(YEARFRAC(I168,TODAY())),"")</f>
        <v/>
      </c>
      <c r="AH168" s="93"/>
    </row>
    <row r="169" spans="1:34" ht="16.8" x14ac:dyDescent="0.3">
      <c r="A169" s="73"/>
      <c r="B169" s="57"/>
      <c r="C169" s="93"/>
      <c r="D169" s="93"/>
      <c r="E169" s="74"/>
      <c r="F169" s="93"/>
      <c r="G169" s="70"/>
      <c r="H169" s="93"/>
      <c r="I169" s="94"/>
      <c r="J169" s="73"/>
      <c r="K169" s="74"/>
      <c r="L169" s="62"/>
      <c r="M169" s="74"/>
      <c r="N169" s="74"/>
      <c r="O169" s="91"/>
      <c r="P169" s="74"/>
      <c r="Q169" s="74"/>
      <c r="R169" s="74"/>
      <c r="S169" s="62"/>
      <c r="T169" s="93"/>
      <c r="U169" s="93"/>
      <c r="V169" s="78"/>
      <c r="W169" s="73"/>
      <c r="X169" s="77"/>
      <c r="Y169" s="77"/>
      <c r="Z169" s="61"/>
      <c r="AA169" s="61"/>
      <c r="AB169" s="61"/>
      <c r="AC169" s="62"/>
      <c r="AD169" s="63" t="str">
        <f ca="1">IF(INT(YEARFRAC(I169,TODAY()))&lt;=30,INT(YEARFRAC(I169,TODAY())),"")</f>
        <v/>
      </c>
      <c r="AE169" s="63" t="str">
        <f ca="1">IF(AND(INT(YEARFRAC(I169,TODAY()))&gt;=31,INT(YEARFRAC(I169,TODAY()))&lt;=35),INT(YEARFRAC(I169,TODAY())),"")</f>
        <v/>
      </c>
      <c r="AF169" s="63" t="str">
        <f ca="1">IF(AND(INT(YEARFRAC(I169,TODAY()))&gt;=36,INT(YEARFRAC(I169,TODAY()))&lt;=40),INT(YEARFRAC(I169,TODAY())),"")</f>
        <v/>
      </c>
      <c r="AG169" s="64" t="str">
        <f ca="1">IF(AND(INT(YEARFRAC(I169,TODAY()))&gt;=41,INT(YEARFRAC(I169,TODAY()))&lt;=45),INT(YEARFRAC(I169,TODAY())),"")</f>
        <v/>
      </c>
      <c r="AH169" s="93"/>
    </row>
    <row r="170" spans="1:34" ht="16.8" x14ac:dyDescent="0.3">
      <c r="A170" s="73"/>
      <c r="B170" s="57"/>
      <c r="C170" s="93"/>
      <c r="D170" s="93"/>
      <c r="E170" s="74"/>
      <c r="F170" s="93"/>
      <c r="G170" s="70"/>
      <c r="H170" s="93"/>
      <c r="I170" s="94"/>
      <c r="J170" s="73"/>
      <c r="K170" s="74"/>
      <c r="L170" s="62"/>
      <c r="M170" s="74"/>
      <c r="N170" s="74"/>
      <c r="O170" s="91"/>
      <c r="P170" s="74"/>
      <c r="Q170" s="74"/>
      <c r="R170" s="74"/>
      <c r="S170" s="62"/>
      <c r="T170" s="93"/>
      <c r="U170" s="93"/>
      <c r="V170" s="78"/>
      <c r="W170" s="73"/>
      <c r="X170" s="77"/>
      <c r="Y170" s="77"/>
      <c r="Z170" s="61"/>
      <c r="AA170" s="61"/>
      <c r="AB170" s="61"/>
      <c r="AC170" s="62"/>
      <c r="AD170" s="63" t="str">
        <f ca="1">IF(INT(YEARFRAC(I170,TODAY()))&lt;=30,INT(YEARFRAC(I170,TODAY())),"")</f>
        <v/>
      </c>
      <c r="AE170" s="63" t="str">
        <f ca="1">IF(AND(INT(YEARFRAC(I170,TODAY()))&gt;=31,INT(YEARFRAC(I170,TODAY()))&lt;=35),INT(YEARFRAC(I170,TODAY())),"")</f>
        <v/>
      </c>
      <c r="AF170" s="63" t="str">
        <f ca="1">IF(AND(INT(YEARFRAC(I170,TODAY()))&gt;=36,INT(YEARFRAC(I170,TODAY()))&lt;=40),INT(YEARFRAC(I170,TODAY())),"")</f>
        <v/>
      </c>
      <c r="AG170" s="64" t="str">
        <f ca="1">IF(AND(INT(YEARFRAC(I170,TODAY()))&gt;=41,INT(YEARFRAC(I170,TODAY()))&lt;=45),INT(YEARFRAC(I170,TODAY())),"")</f>
        <v/>
      </c>
      <c r="AH170" s="93"/>
    </row>
    <row r="171" spans="1:34" ht="16.8" x14ac:dyDescent="0.3">
      <c r="A171" s="73"/>
      <c r="B171" s="57"/>
      <c r="C171" s="93"/>
      <c r="D171" s="93"/>
      <c r="E171" s="74"/>
      <c r="F171" s="93"/>
      <c r="G171" s="70"/>
      <c r="H171" s="93"/>
      <c r="I171" s="94"/>
      <c r="J171" s="73"/>
      <c r="K171" s="74"/>
      <c r="L171" s="62"/>
      <c r="M171" s="74"/>
      <c r="N171" s="74"/>
      <c r="O171" s="91"/>
      <c r="P171" s="74"/>
      <c r="Q171" s="74"/>
      <c r="R171" s="74"/>
      <c r="S171" s="62"/>
      <c r="T171" s="93"/>
      <c r="U171" s="93"/>
      <c r="V171" s="78"/>
      <c r="W171" s="73"/>
      <c r="X171" s="77"/>
      <c r="Y171" s="77"/>
      <c r="Z171" s="61"/>
      <c r="AA171" s="61"/>
      <c r="AB171" s="61"/>
      <c r="AC171" s="62"/>
      <c r="AD171" s="63" t="str">
        <f ca="1">IF(INT(YEARFRAC(I171,TODAY()))&lt;=30,INT(YEARFRAC(I171,TODAY())),"")</f>
        <v/>
      </c>
      <c r="AE171" s="63" t="str">
        <f ca="1">IF(AND(INT(YEARFRAC(I171,TODAY()))&gt;=31,INT(YEARFRAC(I171,TODAY()))&lt;=35),INT(YEARFRAC(I171,TODAY())),"")</f>
        <v/>
      </c>
      <c r="AF171" s="63" t="str">
        <f ca="1">IF(AND(INT(YEARFRAC(I171,TODAY()))&gt;=36,INT(YEARFRAC(I171,TODAY()))&lt;=40),INT(YEARFRAC(I171,TODAY())),"")</f>
        <v/>
      </c>
      <c r="AG171" s="64" t="str">
        <f ca="1">IF(AND(INT(YEARFRAC(I171,TODAY()))&gt;=41,INT(YEARFRAC(I171,TODAY()))&lt;=45),INT(YEARFRAC(I171,TODAY())),"")</f>
        <v/>
      </c>
      <c r="AH171" s="93"/>
    </row>
    <row r="172" spans="1:34" ht="16.8" x14ac:dyDescent="0.3">
      <c r="A172" s="73"/>
      <c r="B172" s="57"/>
      <c r="C172" s="93"/>
      <c r="D172" s="93"/>
      <c r="E172" s="74"/>
      <c r="F172" s="93"/>
      <c r="G172" s="70"/>
      <c r="H172" s="93"/>
      <c r="I172" s="94"/>
      <c r="J172" s="73"/>
      <c r="K172" s="74"/>
      <c r="L172" s="62"/>
      <c r="M172" s="74"/>
      <c r="N172" s="74"/>
      <c r="O172" s="91"/>
      <c r="P172" s="74"/>
      <c r="Q172" s="74"/>
      <c r="R172" s="74"/>
      <c r="S172" s="62"/>
      <c r="T172" s="93"/>
      <c r="U172" s="93"/>
      <c r="V172" s="78"/>
      <c r="W172" s="73"/>
      <c r="X172" s="77"/>
      <c r="Y172" s="77"/>
      <c r="Z172" s="61"/>
      <c r="AA172" s="61"/>
      <c r="AB172" s="61"/>
      <c r="AC172" s="62"/>
      <c r="AD172" s="63" t="str">
        <f ca="1">IF(INT(YEARFRAC(I172,TODAY()))&lt;=30,INT(YEARFRAC(I172,TODAY())),"")</f>
        <v/>
      </c>
      <c r="AE172" s="63" t="str">
        <f ca="1">IF(AND(INT(YEARFRAC(I172,TODAY()))&gt;=31,INT(YEARFRAC(I172,TODAY()))&lt;=35),INT(YEARFRAC(I172,TODAY())),"")</f>
        <v/>
      </c>
      <c r="AF172" s="63" t="str">
        <f ca="1">IF(AND(INT(YEARFRAC(I172,TODAY()))&gt;=36,INT(YEARFRAC(I172,TODAY()))&lt;=40),INT(YEARFRAC(I172,TODAY())),"")</f>
        <v/>
      </c>
      <c r="AG172" s="64" t="str">
        <f ca="1">IF(AND(INT(YEARFRAC(I172,TODAY()))&gt;=41,INT(YEARFRAC(I172,TODAY()))&lt;=45),INT(YEARFRAC(I172,TODAY())),"")</f>
        <v/>
      </c>
      <c r="AH172" s="93"/>
    </row>
    <row r="173" spans="1:34" ht="16.8" x14ac:dyDescent="0.3">
      <c r="A173" s="73"/>
      <c r="B173" s="57"/>
      <c r="C173" s="93"/>
      <c r="D173" s="93"/>
      <c r="E173" s="74"/>
      <c r="F173" s="93"/>
      <c r="G173" s="70"/>
      <c r="H173" s="93"/>
      <c r="I173" s="94"/>
      <c r="J173" s="73"/>
      <c r="K173" s="74"/>
      <c r="L173" s="62"/>
      <c r="M173" s="74"/>
      <c r="N173" s="74"/>
      <c r="O173" s="91"/>
      <c r="P173" s="74"/>
      <c r="Q173" s="74"/>
      <c r="R173" s="74"/>
      <c r="S173" s="62"/>
      <c r="T173" s="93"/>
      <c r="U173" s="93"/>
      <c r="V173" s="78"/>
      <c r="W173" s="73"/>
      <c r="X173" s="77"/>
      <c r="Y173" s="77"/>
      <c r="Z173" s="61"/>
      <c r="AA173" s="61"/>
      <c r="AB173" s="61"/>
      <c r="AC173" s="62"/>
      <c r="AD173" s="63" t="str">
        <f ca="1">IF(INT(YEARFRAC(I173,TODAY()))&lt;=30,INT(YEARFRAC(I173,TODAY())),"")</f>
        <v/>
      </c>
      <c r="AE173" s="63" t="str">
        <f ca="1">IF(AND(INT(YEARFRAC(I173,TODAY()))&gt;=31,INT(YEARFRAC(I173,TODAY()))&lt;=35),INT(YEARFRAC(I173,TODAY())),"")</f>
        <v/>
      </c>
      <c r="AF173" s="63" t="str">
        <f ca="1">IF(AND(INT(YEARFRAC(I173,TODAY()))&gt;=36,INT(YEARFRAC(I173,TODAY()))&lt;=40),INT(YEARFRAC(I173,TODAY())),"")</f>
        <v/>
      </c>
      <c r="AG173" s="64" t="str">
        <f ca="1">IF(AND(INT(YEARFRAC(I173,TODAY()))&gt;=41,INT(YEARFRAC(I173,TODAY()))&lt;=45),INT(YEARFRAC(I173,TODAY())),"")</f>
        <v/>
      </c>
      <c r="AH173" s="93"/>
    </row>
    <row r="174" spans="1:34" ht="16.8" x14ac:dyDescent="0.3">
      <c r="A174" s="73"/>
      <c r="B174" s="57"/>
      <c r="C174" s="93"/>
      <c r="D174" s="93"/>
      <c r="E174" s="74"/>
      <c r="F174" s="93"/>
      <c r="G174" s="70"/>
      <c r="H174" s="93"/>
      <c r="I174" s="94"/>
      <c r="J174" s="73"/>
      <c r="K174" s="74"/>
      <c r="L174" s="62"/>
      <c r="M174" s="74"/>
      <c r="N174" s="74"/>
      <c r="O174" s="91"/>
      <c r="P174" s="74"/>
      <c r="Q174" s="74"/>
      <c r="R174" s="74"/>
      <c r="S174" s="62"/>
      <c r="T174" s="93"/>
      <c r="U174" s="93"/>
      <c r="V174" s="78"/>
      <c r="W174" s="73"/>
      <c r="X174" s="77"/>
      <c r="Y174" s="77"/>
      <c r="Z174" s="61"/>
      <c r="AA174" s="61"/>
      <c r="AB174" s="61"/>
      <c r="AC174" s="62"/>
      <c r="AD174" s="63" t="str">
        <f ca="1">IF(INT(YEARFRAC(I174,TODAY()))&lt;=30,INT(YEARFRAC(I174,TODAY())),"")</f>
        <v/>
      </c>
      <c r="AE174" s="63" t="str">
        <f ca="1">IF(AND(INT(YEARFRAC(I174,TODAY()))&gt;=31,INT(YEARFRAC(I174,TODAY()))&lt;=35),INT(YEARFRAC(I174,TODAY())),"")</f>
        <v/>
      </c>
      <c r="AF174" s="63" t="str">
        <f ca="1">IF(AND(INT(YEARFRAC(I174,TODAY()))&gt;=36,INT(YEARFRAC(I174,TODAY()))&lt;=40),INT(YEARFRAC(I174,TODAY())),"")</f>
        <v/>
      </c>
      <c r="AG174" s="64" t="str">
        <f ca="1">IF(AND(INT(YEARFRAC(I174,TODAY()))&gt;=41,INT(YEARFRAC(I174,TODAY()))&lt;=45),INT(YEARFRAC(I174,TODAY())),"")</f>
        <v/>
      </c>
      <c r="AH174" s="93"/>
    </row>
    <row r="175" spans="1:34" ht="16.8" x14ac:dyDescent="0.3">
      <c r="A175" s="73"/>
      <c r="B175" s="57"/>
      <c r="C175" s="93"/>
      <c r="D175" s="93"/>
      <c r="E175" s="74"/>
      <c r="F175" s="93"/>
      <c r="G175" s="70"/>
      <c r="H175" s="93"/>
      <c r="I175" s="94"/>
      <c r="J175" s="73"/>
      <c r="K175" s="74"/>
      <c r="L175" s="62"/>
      <c r="M175" s="74"/>
      <c r="N175" s="74"/>
      <c r="O175" s="91"/>
      <c r="P175" s="74"/>
      <c r="Q175" s="74"/>
      <c r="R175" s="74"/>
      <c r="S175" s="62"/>
      <c r="T175" s="93"/>
      <c r="U175" s="93"/>
      <c r="V175" s="78"/>
      <c r="W175" s="73"/>
      <c r="X175" s="77"/>
      <c r="Y175" s="77"/>
      <c r="Z175" s="61"/>
      <c r="AA175" s="61"/>
      <c r="AB175" s="61"/>
      <c r="AC175" s="62"/>
      <c r="AD175" s="63" t="str">
        <f ca="1">IF(INT(YEARFRAC(I175,TODAY()))&lt;=30,INT(YEARFRAC(I175,TODAY())),"")</f>
        <v/>
      </c>
      <c r="AE175" s="63" t="str">
        <f ca="1">IF(AND(INT(YEARFRAC(I175,TODAY()))&gt;=31,INT(YEARFRAC(I175,TODAY()))&lt;=35),INT(YEARFRAC(I175,TODAY())),"")</f>
        <v/>
      </c>
      <c r="AF175" s="63" t="str">
        <f ca="1">IF(AND(INT(YEARFRAC(I175,TODAY()))&gt;=36,INT(YEARFRAC(I175,TODAY()))&lt;=40),INT(YEARFRAC(I175,TODAY())),"")</f>
        <v/>
      </c>
      <c r="AG175" s="64" t="str">
        <f ca="1">IF(AND(INT(YEARFRAC(I175,TODAY()))&gt;=41,INT(YEARFRAC(I175,TODAY()))&lt;=45),INT(YEARFRAC(I175,TODAY())),"")</f>
        <v/>
      </c>
      <c r="AH175" s="93"/>
    </row>
    <row r="176" spans="1:34" ht="16.8" x14ac:dyDescent="0.3">
      <c r="A176" s="73"/>
      <c r="B176" s="57"/>
      <c r="C176" s="93"/>
      <c r="D176" s="93"/>
      <c r="E176" s="74"/>
      <c r="F176" s="93"/>
      <c r="G176" s="70"/>
      <c r="H176" s="93"/>
      <c r="I176" s="94"/>
      <c r="J176" s="73"/>
      <c r="K176" s="74"/>
      <c r="L176" s="62"/>
      <c r="M176" s="74"/>
      <c r="N176" s="74"/>
      <c r="O176" s="91"/>
      <c r="P176" s="74"/>
      <c r="Q176" s="74"/>
      <c r="R176" s="74"/>
      <c r="S176" s="62"/>
      <c r="T176" s="93"/>
      <c r="U176" s="93"/>
      <c r="V176" s="78"/>
      <c r="W176" s="73"/>
      <c r="X176" s="77"/>
      <c r="Y176" s="77"/>
      <c r="Z176" s="61"/>
      <c r="AA176" s="61"/>
      <c r="AB176" s="61"/>
      <c r="AC176" s="62"/>
      <c r="AD176" s="63" t="str">
        <f ca="1">IF(INT(YEARFRAC(I176,TODAY()))&lt;=30,INT(YEARFRAC(I176,TODAY())),"")</f>
        <v/>
      </c>
      <c r="AE176" s="63" t="str">
        <f ca="1">IF(AND(INT(YEARFRAC(I176,TODAY()))&gt;=31,INT(YEARFRAC(I176,TODAY()))&lt;=35),INT(YEARFRAC(I176,TODAY())),"")</f>
        <v/>
      </c>
      <c r="AF176" s="63" t="str">
        <f ca="1">IF(AND(INT(YEARFRAC(I176,TODAY()))&gt;=36,INT(YEARFRAC(I176,TODAY()))&lt;=40),INT(YEARFRAC(I176,TODAY())),"")</f>
        <v/>
      </c>
      <c r="AG176" s="64" t="str">
        <f ca="1">IF(AND(INT(YEARFRAC(I176,TODAY()))&gt;=41,INT(YEARFRAC(I176,TODAY()))&lt;=45),INT(YEARFRAC(I176,TODAY())),"")</f>
        <v/>
      </c>
      <c r="AH176" s="93"/>
    </row>
    <row r="177" spans="1:34" ht="16.8" x14ac:dyDescent="0.3">
      <c r="A177" s="73"/>
      <c r="B177" s="57"/>
      <c r="C177" s="93"/>
      <c r="D177" s="93"/>
      <c r="E177" s="74"/>
      <c r="F177" s="93"/>
      <c r="G177" s="70"/>
      <c r="H177" s="93"/>
      <c r="I177" s="94"/>
      <c r="J177" s="73"/>
      <c r="K177" s="74"/>
      <c r="L177" s="62"/>
      <c r="M177" s="74"/>
      <c r="N177" s="74"/>
      <c r="O177" s="91"/>
      <c r="P177" s="74"/>
      <c r="Q177" s="74"/>
      <c r="R177" s="74"/>
      <c r="S177" s="62"/>
      <c r="T177" s="74"/>
      <c r="U177" s="93"/>
      <c r="V177" s="78"/>
      <c r="W177" s="73"/>
      <c r="X177" s="77"/>
      <c r="Y177" s="77"/>
      <c r="Z177" s="61"/>
      <c r="AA177" s="61"/>
      <c r="AB177" s="61"/>
      <c r="AC177" s="62"/>
      <c r="AD177" s="63" t="str">
        <f ca="1">IF(INT(YEARFRAC(I177,TODAY()))&lt;=30,INT(YEARFRAC(I177,TODAY())),"")</f>
        <v/>
      </c>
      <c r="AE177" s="63" t="str">
        <f ca="1">IF(AND(INT(YEARFRAC(I177,TODAY()))&gt;=31,INT(YEARFRAC(I177,TODAY()))&lt;=35),INT(YEARFRAC(I177,TODAY())),"")</f>
        <v/>
      </c>
      <c r="AF177" s="63" t="str">
        <f ca="1">IF(AND(INT(YEARFRAC(I177,TODAY()))&gt;=36,INT(YEARFRAC(I177,TODAY()))&lt;=40),INT(YEARFRAC(I177,TODAY())),"")</f>
        <v/>
      </c>
      <c r="AG177" s="64" t="str">
        <f ca="1">IF(AND(INT(YEARFRAC(I177,TODAY()))&gt;=41,INT(YEARFRAC(I177,TODAY()))&lt;=45),INT(YEARFRAC(I177,TODAY())),"")</f>
        <v/>
      </c>
      <c r="AH177" s="93"/>
    </row>
    <row r="178" spans="1:34" ht="16.8" x14ac:dyDescent="0.3">
      <c r="A178" s="73"/>
      <c r="B178" s="57"/>
      <c r="C178" s="93"/>
      <c r="D178" s="93"/>
      <c r="E178" s="74"/>
      <c r="F178" s="93"/>
      <c r="G178" s="70"/>
      <c r="H178" s="93"/>
      <c r="I178" s="94"/>
      <c r="J178" s="73"/>
      <c r="K178" s="74"/>
      <c r="L178" s="62"/>
      <c r="M178" s="74"/>
      <c r="N178" s="74"/>
      <c r="O178" s="91"/>
      <c r="P178" s="74"/>
      <c r="Q178" s="74"/>
      <c r="R178" s="74"/>
      <c r="S178" s="62"/>
      <c r="T178" s="74"/>
      <c r="U178" s="93"/>
      <c r="V178" s="78"/>
      <c r="W178" s="73"/>
      <c r="X178" s="77"/>
      <c r="Y178" s="77"/>
      <c r="Z178" s="61"/>
      <c r="AA178" s="61"/>
      <c r="AB178" s="61"/>
      <c r="AC178" s="62"/>
      <c r="AD178" s="63" t="str">
        <f ca="1">IF(INT(YEARFRAC(I178,TODAY()))&lt;=30,INT(YEARFRAC(I178,TODAY())),"")</f>
        <v/>
      </c>
      <c r="AE178" s="63" t="str">
        <f ca="1">IF(AND(INT(YEARFRAC(I178,TODAY()))&gt;=31,INT(YEARFRAC(I178,TODAY()))&lt;=35),INT(YEARFRAC(I178,TODAY())),"")</f>
        <v/>
      </c>
      <c r="AF178" s="63" t="str">
        <f ca="1">IF(AND(INT(YEARFRAC(I178,TODAY()))&gt;=36,INT(YEARFRAC(I178,TODAY()))&lt;=40),INT(YEARFRAC(I178,TODAY())),"")</f>
        <v/>
      </c>
      <c r="AG178" s="64" t="str">
        <f ca="1">IF(AND(INT(YEARFRAC(I178,TODAY()))&gt;=41,INT(YEARFRAC(I178,TODAY()))&lt;=45),INT(YEARFRAC(I178,TODAY())),"")</f>
        <v/>
      </c>
      <c r="AH178" s="93"/>
    </row>
    <row r="179" spans="1:34" ht="16.8" x14ac:dyDescent="0.3">
      <c r="A179" s="73"/>
      <c r="B179" s="57"/>
      <c r="C179" s="93"/>
      <c r="D179" s="93"/>
      <c r="E179" s="74"/>
      <c r="F179" s="93"/>
      <c r="G179" s="70"/>
      <c r="H179" s="93"/>
      <c r="I179" s="94"/>
      <c r="J179" s="73"/>
      <c r="K179" s="74"/>
      <c r="L179" s="62"/>
      <c r="M179" s="74"/>
      <c r="N179" s="74"/>
      <c r="O179" s="91"/>
      <c r="P179" s="74"/>
      <c r="Q179" s="74"/>
      <c r="R179" s="74"/>
      <c r="S179" s="62"/>
      <c r="T179" s="74"/>
      <c r="U179" s="93"/>
      <c r="V179" s="78"/>
      <c r="W179" s="73"/>
      <c r="X179" s="77"/>
      <c r="Y179" s="77"/>
      <c r="Z179" s="61"/>
      <c r="AA179" s="61"/>
      <c r="AB179" s="61"/>
      <c r="AC179" s="62"/>
      <c r="AD179" s="63" t="str">
        <f ca="1">IF(INT(YEARFRAC(I179,TODAY()))&lt;=30,INT(YEARFRAC(I179,TODAY())),"")</f>
        <v/>
      </c>
      <c r="AE179" s="63" t="str">
        <f ca="1">IF(AND(INT(YEARFRAC(I179,TODAY()))&gt;=31,INT(YEARFRAC(I179,TODAY()))&lt;=35),INT(YEARFRAC(I179,TODAY())),"")</f>
        <v/>
      </c>
      <c r="AF179" s="63" t="str">
        <f ca="1">IF(AND(INT(YEARFRAC(I179,TODAY()))&gt;=36,INT(YEARFRAC(I179,TODAY()))&lt;=40),INT(YEARFRAC(I179,TODAY())),"")</f>
        <v/>
      </c>
      <c r="AG179" s="64" t="str">
        <f ca="1">IF(AND(INT(YEARFRAC(I179,TODAY()))&gt;=41,INT(YEARFRAC(I179,TODAY()))&lt;=45),INT(YEARFRAC(I179,TODAY())),"")</f>
        <v/>
      </c>
      <c r="AH179" s="93"/>
    </row>
    <row r="180" spans="1:34" ht="16.8" x14ac:dyDescent="0.3">
      <c r="A180" s="73"/>
      <c r="B180" s="57"/>
      <c r="C180" s="93"/>
      <c r="D180" s="93"/>
      <c r="E180" s="74"/>
      <c r="F180" s="93"/>
      <c r="G180" s="70"/>
      <c r="H180" s="93"/>
      <c r="I180" s="94"/>
      <c r="J180" s="73"/>
      <c r="K180" s="74"/>
      <c r="L180" s="62"/>
      <c r="M180" s="74"/>
      <c r="N180" s="74"/>
      <c r="O180" s="91"/>
      <c r="P180" s="74"/>
      <c r="Q180" s="74"/>
      <c r="R180" s="74"/>
      <c r="S180" s="62"/>
      <c r="T180" s="74"/>
      <c r="U180" s="93"/>
      <c r="V180" s="78"/>
      <c r="W180" s="73"/>
      <c r="X180" s="77"/>
      <c r="Y180" s="77"/>
      <c r="Z180" s="61"/>
      <c r="AA180" s="61"/>
      <c r="AB180" s="61"/>
      <c r="AC180" s="62"/>
      <c r="AD180" s="63" t="str">
        <f ca="1">IF(INT(YEARFRAC(I180,TODAY()))&lt;=30,INT(YEARFRAC(I180,TODAY())),"")</f>
        <v/>
      </c>
      <c r="AE180" s="63" t="str">
        <f ca="1">IF(AND(INT(YEARFRAC(I180,TODAY()))&gt;=31,INT(YEARFRAC(I180,TODAY()))&lt;=35),INT(YEARFRAC(I180,TODAY())),"")</f>
        <v/>
      </c>
      <c r="AF180" s="63" t="str">
        <f ca="1">IF(AND(INT(YEARFRAC(I180,TODAY()))&gt;=36,INT(YEARFRAC(I180,TODAY()))&lt;=40),INT(YEARFRAC(I180,TODAY())),"")</f>
        <v/>
      </c>
      <c r="AG180" s="64" t="str">
        <f ca="1">IF(AND(INT(YEARFRAC(I180,TODAY()))&gt;=41,INT(YEARFRAC(I180,TODAY()))&lt;=45),INT(YEARFRAC(I180,TODAY())),"")</f>
        <v/>
      </c>
      <c r="AH180" s="93"/>
    </row>
    <row r="181" spans="1:34" ht="16.8" x14ac:dyDescent="0.3">
      <c r="A181" s="73"/>
      <c r="B181" s="57"/>
      <c r="C181" s="93"/>
      <c r="D181" s="93"/>
      <c r="E181" s="74"/>
      <c r="F181" s="93"/>
      <c r="G181" s="70"/>
      <c r="H181" s="93"/>
      <c r="I181" s="94"/>
      <c r="J181" s="73"/>
      <c r="K181" s="74"/>
      <c r="L181" s="62"/>
      <c r="M181" s="74"/>
      <c r="N181" s="74"/>
      <c r="O181" s="91"/>
      <c r="P181" s="74"/>
      <c r="Q181" s="74"/>
      <c r="R181" s="74"/>
      <c r="S181" s="62"/>
      <c r="T181" s="74"/>
      <c r="U181" s="93"/>
      <c r="V181" s="78"/>
      <c r="W181" s="73"/>
      <c r="X181" s="77"/>
      <c r="Y181" s="77"/>
      <c r="Z181" s="61"/>
      <c r="AA181" s="61"/>
      <c r="AB181" s="61"/>
      <c r="AC181" s="62"/>
      <c r="AD181" s="63" t="str">
        <f ca="1">IF(INT(YEARFRAC(I181,TODAY()))&lt;=30,INT(YEARFRAC(I181,TODAY())),"")</f>
        <v/>
      </c>
      <c r="AE181" s="63" t="str">
        <f ca="1">IF(AND(INT(YEARFRAC(I181,TODAY()))&gt;=31,INT(YEARFRAC(I181,TODAY()))&lt;=35),INT(YEARFRAC(I181,TODAY())),"")</f>
        <v/>
      </c>
      <c r="AF181" s="63" t="str">
        <f ca="1">IF(AND(INT(YEARFRAC(I181,TODAY()))&gt;=36,INT(YEARFRAC(I181,TODAY()))&lt;=40),INT(YEARFRAC(I181,TODAY())),"")</f>
        <v/>
      </c>
      <c r="AG181" s="64" t="str">
        <f ca="1">IF(AND(INT(YEARFRAC(I181,TODAY()))&gt;=41,INT(YEARFRAC(I181,TODAY()))&lt;=45),INT(YEARFRAC(I181,TODAY())),"")</f>
        <v/>
      </c>
      <c r="AH181" s="93"/>
    </row>
    <row r="182" spans="1:34" ht="16.8" x14ac:dyDescent="0.3">
      <c r="A182" s="73"/>
      <c r="B182" s="57"/>
      <c r="C182" s="93"/>
      <c r="D182" s="93"/>
      <c r="E182" s="74"/>
      <c r="F182" s="93"/>
      <c r="G182" s="70"/>
      <c r="H182" s="93"/>
      <c r="I182" s="94"/>
      <c r="J182" s="73"/>
      <c r="K182" s="74"/>
      <c r="L182" s="62"/>
      <c r="M182" s="74"/>
      <c r="N182" s="74"/>
      <c r="O182" s="91"/>
      <c r="P182" s="74"/>
      <c r="Q182" s="74"/>
      <c r="R182" s="74"/>
      <c r="S182" s="62"/>
      <c r="T182" s="74"/>
      <c r="U182" s="93"/>
      <c r="V182" s="78"/>
      <c r="W182" s="73"/>
      <c r="X182" s="77"/>
      <c r="Y182" s="77"/>
      <c r="Z182" s="61"/>
      <c r="AA182" s="61"/>
      <c r="AB182" s="61"/>
      <c r="AC182" s="62"/>
      <c r="AD182" s="63" t="str">
        <f ca="1">IF(INT(YEARFRAC(I182,TODAY()))&lt;=30,INT(YEARFRAC(I182,TODAY())),"")</f>
        <v/>
      </c>
      <c r="AE182" s="63" t="str">
        <f ca="1">IF(AND(INT(YEARFRAC(I182,TODAY()))&gt;=31,INT(YEARFRAC(I182,TODAY()))&lt;=35),INT(YEARFRAC(I182,TODAY())),"")</f>
        <v/>
      </c>
      <c r="AF182" s="63" t="str">
        <f ca="1">IF(AND(INT(YEARFRAC(I182,TODAY()))&gt;=36,INT(YEARFRAC(I182,TODAY()))&lt;=40),INT(YEARFRAC(I182,TODAY())),"")</f>
        <v/>
      </c>
      <c r="AG182" s="64" t="str">
        <f ca="1">IF(AND(INT(YEARFRAC(I182,TODAY()))&gt;=41,INT(YEARFRAC(I182,TODAY()))&lt;=45),INT(YEARFRAC(I182,TODAY())),"")</f>
        <v/>
      </c>
      <c r="AH182" s="93"/>
    </row>
    <row r="183" spans="1:34" ht="16.8" x14ac:dyDescent="0.3">
      <c r="A183" s="73"/>
      <c r="B183" s="57"/>
      <c r="C183" s="74"/>
      <c r="D183" s="74"/>
      <c r="E183" s="74"/>
      <c r="F183" s="93"/>
      <c r="G183" s="70"/>
      <c r="H183" s="93"/>
      <c r="I183" s="94"/>
      <c r="J183" s="73"/>
      <c r="K183" s="74"/>
      <c r="L183" s="62"/>
      <c r="M183" s="74"/>
      <c r="N183" s="74"/>
      <c r="O183" s="91"/>
      <c r="P183" s="74"/>
      <c r="Q183" s="74"/>
      <c r="R183" s="74"/>
      <c r="S183" s="62"/>
      <c r="T183" s="74"/>
      <c r="U183" s="74"/>
      <c r="V183" s="74"/>
      <c r="W183" s="73"/>
      <c r="X183" s="74"/>
      <c r="Y183" s="74"/>
      <c r="Z183" s="61"/>
      <c r="AA183" s="61"/>
      <c r="AB183" s="61"/>
      <c r="AC183" s="62"/>
      <c r="AD183" s="63" t="str">
        <f ca="1">IF(INT(YEARFRAC(I183,TODAY()))&lt;=30,INT(YEARFRAC(I183,TODAY())),"")</f>
        <v/>
      </c>
      <c r="AE183" s="63" t="str">
        <f ca="1">IF(AND(INT(YEARFRAC(I183,TODAY()))&gt;=31,INT(YEARFRAC(I183,TODAY()))&lt;=35),INT(YEARFRAC(I183,TODAY())),"")</f>
        <v/>
      </c>
      <c r="AF183" s="63" t="str">
        <f ca="1">IF(AND(INT(YEARFRAC(I183,TODAY()))&gt;=36,INT(YEARFRAC(I183,TODAY()))&lt;=40),INT(YEARFRAC(I183,TODAY())),"")</f>
        <v/>
      </c>
      <c r="AG183" s="64" t="str">
        <f ca="1">IF(AND(INT(YEARFRAC(I183,TODAY()))&gt;=41,INT(YEARFRAC(I183,TODAY()))&lt;=45),INT(YEARFRAC(I183,TODAY())),"")</f>
        <v/>
      </c>
      <c r="AH183" s="93"/>
    </row>
    <row r="184" spans="1:34" ht="16.8" x14ac:dyDescent="0.3">
      <c r="A184" s="73"/>
      <c r="B184" s="57"/>
      <c r="C184" s="74"/>
      <c r="D184" s="74"/>
      <c r="E184" s="74"/>
      <c r="F184" s="93"/>
      <c r="G184" s="70"/>
      <c r="H184" s="93"/>
      <c r="I184" s="94"/>
      <c r="J184" s="73"/>
      <c r="K184" s="74"/>
      <c r="L184" s="62"/>
      <c r="M184" s="74"/>
      <c r="N184" s="74"/>
      <c r="O184" s="91"/>
      <c r="P184" s="74"/>
      <c r="Q184" s="74"/>
      <c r="R184" s="74"/>
      <c r="S184" s="62"/>
      <c r="T184" s="74"/>
      <c r="U184" s="74"/>
      <c r="V184" s="74"/>
      <c r="W184" s="73"/>
      <c r="X184" s="74"/>
      <c r="Y184" s="74"/>
      <c r="Z184" s="61"/>
      <c r="AA184" s="61"/>
      <c r="AB184" s="61"/>
      <c r="AC184" s="62"/>
      <c r="AD184" s="63" t="str">
        <f ca="1">IF(INT(YEARFRAC(I184,TODAY()))&lt;=30,INT(YEARFRAC(I184,TODAY())),"")</f>
        <v/>
      </c>
      <c r="AE184" s="63" t="str">
        <f ca="1">IF(AND(INT(YEARFRAC(I184,TODAY()))&gt;=31,INT(YEARFRAC(I184,TODAY()))&lt;=35),INT(YEARFRAC(I184,TODAY())),"")</f>
        <v/>
      </c>
      <c r="AF184" s="63" t="str">
        <f ca="1">IF(AND(INT(YEARFRAC(I184,TODAY()))&gt;=36,INT(YEARFRAC(I184,TODAY()))&lt;=40),INT(YEARFRAC(I184,TODAY())),"")</f>
        <v/>
      </c>
      <c r="AG184" s="64" t="str">
        <f ca="1">IF(AND(INT(YEARFRAC(I184,TODAY()))&gt;=41,INT(YEARFRAC(I184,TODAY()))&lt;=45),INT(YEARFRAC(I184,TODAY())),"")</f>
        <v/>
      </c>
      <c r="AH184" s="93"/>
    </row>
    <row r="185" spans="1:34" ht="16.8" x14ac:dyDescent="0.3">
      <c r="G185" s="70"/>
      <c r="O185" s="91"/>
      <c r="Z185" s="61"/>
      <c r="AA185" s="61"/>
      <c r="AB185" s="61"/>
      <c r="AD185" s="63" t="str">
        <f t="shared" ref="AD185:AD204" ca="1" si="0">IF(INT(YEARFRAC(I185,TODAY()))&lt;=30,INT(YEARFRAC(I185,TODAY())),"")</f>
        <v/>
      </c>
      <c r="AE185" s="63" t="str">
        <f t="shared" ref="AE185:AE204" ca="1" si="1">IF(AND(INT(YEARFRAC(I185,TODAY()))&gt;=31,INT(YEARFRAC(I185,TODAY()))&lt;=35),INT(YEARFRAC(I185,TODAY())),"")</f>
        <v/>
      </c>
      <c r="AF185" s="63" t="str">
        <f t="shared" ref="AF185:AF204" ca="1" si="2">IF(AND(INT(YEARFRAC(I185,TODAY()))&gt;=36,INT(YEARFRAC(I185,TODAY()))&lt;=40),INT(YEARFRAC(I185,TODAY())),"")</f>
        <v/>
      </c>
      <c r="AG185" s="64" t="str">
        <f t="shared" ref="AG185:AG204" ca="1" si="3">IF(AND(INT(YEARFRAC(I185,TODAY()))&gt;=41,INT(YEARFRAC(I185,TODAY()))&lt;=45),INT(YEARFRAC(I185,TODAY())),"")</f>
        <v/>
      </c>
    </row>
    <row r="186" spans="1:34" ht="16.8" x14ac:dyDescent="0.3">
      <c r="G186" s="70"/>
      <c r="O186" s="91"/>
      <c r="Z186" s="61"/>
      <c r="AA186" s="61"/>
      <c r="AB186" s="61"/>
      <c r="AD186" s="63" t="str">
        <f t="shared" ca="1" si="0"/>
        <v/>
      </c>
      <c r="AE186" s="63" t="str">
        <f t="shared" ca="1" si="1"/>
        <v/>
      </c>
      <c r="AF186" s="63" t="str">
        <f t="shared" ca="1" si="2"/>
        <v/>
      </c>
      <c r="AG186" s="64" t="str">
        <f t="shared" ca="1" si="3"/>
        <v/>
      </c>
    </row>
    <row r="187" spans="1:34" ht="16.8" x14ac:dyDescent="0.3">
      <c r="G187" s="70"/>
      <c r="O187" s="91"/>
      <c r="Z187" s="61"/>
      <c r="AA187" s="61"/>
      <c r="AB187" s="61"/>
      <c r="AD187" s="63" t="str">
        <f t="shared" ca="1" si="0"/>
        <v/>
      </c>
      <c r="AE187" s="63" t="str">
        <f t="shared" ca="1" si="1"/>
        <v/>
      </c>
      <c r="AF187" s="63" t="str">
        <f t="shared" ca="1" si="2"/>
        <v/>
      </c>
      <c r="AG187" s="64" t="str">
        <f t="shared" ca="1" si="3"/>
        <v/>
      </c>
    </row>
    <row r="188" spans="1:34" ht="16.8" x14ac:dyDescent="0.3">
      <c r="G188" s="70"/>
      <c r="O188" s="91"/>
      <c r="Z188" s="61"/>
      <c r="AA188" s="61"/>
      <c r="AB188" s="61"/>
      <c r="AD188" s="63" t="str">
        <f t="shared" ca="1" si="0"/>
        <v/>
      </c>
      <c r="AE188" s="63" t="str">
        <f t="shared" ca="1" si="1"/>
        <v/>
      </c>
      <c r="AF188" s="63" t="str">
        <f t="shared" ca="1" si="2"/>
        <v/>
      </c>
      <c r="AG188" s="64" t="str">
        <f t="shared" ca="1" si="3"/>
        <v/>
      </c>
    </row>
    <row r="189" spans="1:34" ht="16.8" x14ac:dyDescent="0.3">
      <c r="G189" s="70"/>
      <c r="O189" s="91"/>
      <c r="Z189" s="61"/>
      <c r="AA189" s="61"/>
      <c r="AB189" s="61"/>
      <c r="AD189" s="63" t="str">
        <f t="shared" ca="1" si="0"/>
        <v/>
      </c>
      <c r="AE189" s="63" t="str">
        <f t="shared" ca="1" si="1"/>
        <v/>
      </c>
      <c r="AF189" s="63" t="str">
        <f t="shared" ca="1" si="2"/>
        <v/>
      </c>
      <c r="AG189" s="64" t="str">
        <f t="shared" ca="1" si="3"/>
        <v/>
      </c>
    </row>
    <row r="190" spans="1:34" ht="16.8" x14ac:dyDescent="0.3">
      <c r="G190" s="70"/>
      <c r="O190" s="91"/>
      <c r="Z190" s="61"/>
      <c r="AA190" s="61"/>
      <c r="AB190" s="61"/>
      <c r="AD190" s="63" t="str">
        <f t="shared" ca="1" si="0"/>
        <v/>
      </c>
      <c r="AE190" s="63" t="str">
        <f t="shared" ca="1" si="1"/>
        <v/>
      </c>
      <c r="AF190" s="63" t="str">
        <f t="shared" ca="1" si="2"/>
        <v/>
      </c>
      <c r="AG190" s="64" t="str">
        <f t="shared" ca="1" si="3"/>
        <v/>
      </c>
    </row>
    <row r="191" spans="1:34" ht="16.8" x14ac:dyDescent="0.3">
      <c r="G191" s="70"/>
      <c r="O191" s="91"/>
      <c r="Z191" s="61"/>
      <c r="AA191" s="61"/>
      <c r="AB191" s="61"/>
      <c r="AD191" s="63" t="str">
        <f t="shared" ca="1" si="0"/>
        <v/>
      </c>
      <c r="AE191" s="63" t="str">
        <f t="shared" ca="1" si="1"/>
        <v/>
      </c>
      <c r="AF191" s="63" t="str">
        <f t="shared" ca="1" si="2"/>
        <v/>
      </c>
      <c r="AG191" s="64" t="str">
        <f t="shared" ca="1" si="3"/>
        <v/>
      </c>
    </row>
    <row r="192" spans="1:34" ht="16.8" x14ac:dyDescent="0.3">
      <c r="G192" s="70"/>
      <c r="O192" s="91"/>
      <c r="Z192" s="61"/>
      <c r="AA192" s="61"/>
      <c r="AB192" s="61"/>
      <c r="AD192" s="63" t="str">
        <f t="shared" ca="1" si="0"/>
        <v/>
      </c>
      <c r="AE192" s="63" t="str">
        <f t="shared" ca="1" si="1"/>
        <v/>
      </c>
      <c r="AF192" s="63" t="str">
        <f t="shared" ca="1" si="2"/>
        <v/>
      </c>
      <c r="AG192" s="64" t="str">
        <f t="shared" ca="1" si="3"/>
        <v/>
      </c>
    </row>
    <row r="193" spans="7:33" ht="16.8" x14ac:dyDescent="0.3">
      <c r="G193" s="70"/>
      <c r="O193" s="91"/>
      <c r="Z193" s="61"/>
      <c r="AA193" s="61"/>
      <c r="AB193" s="61"/>
      <c r="AD193" s="63" t="str">
        <f t="shared" ca="1" si="0"/>
        <v/>
      </c>
      <c r="AE193" s="63" t="str">
        <f t="shared" ca="1" si="1"/>
        <v/>
      </c>
      <c r="AF193" s="63" t="str">
        <f t="shared" ca="1" si="2"/>
        <v/>
      </c>
      <c r="AG193" s="64" t="str">
        <f t="shared" ca="1" si="3"/>
        <v/>
      </c>
    </row>
    <row r="194" spans="7:33" ht="16.8" x14ac:dyDescent="0.3">
      <c r="G194" s="70"/>
      <c r="O194" s="91"/>
      <c r="Z194" s="61"/>
      <c r="AA194" s="61"/>
      <c r="AB194" s="61"/>
      <c r="AD194" s="63" t="str">
        <f t="shared" ca="1" si="0"/>
        <v/>
      </c>
      <c r="AE194" s="63" t="str">
        <f t="shared" ca="1" si="1"/>
        <v/>
      </c>
      <c r="AF194" s="63" t="str">
        <f t="shared" ca="1" si="2"/>
        <v/>
      </c>
      <c r="AG194" s="64" t="str">
        <f t="shared" ca="1" si="3"/>
        <v/>
      </c>
    </row>
    <row r="195" spans="7:33" ht="16.8" x14ac:dyDescent="0.3">
      <c r="G195" s="70"/>
      <c r="O195" s="91"/>
      <c r="Z195" s="61"/>
      <c r="AA195" s="61"/>
      <c r="AB195" s="61"/>
      <c r="AD195" s="63" t="str">
        <f t="shared" ca="1" si="0"/>
        <v/>
      </c>
      <c r="AE195" s="63" t="str">
        <f t="shared" ca="1" si="1"/>
        <v/>
      </c>
      <c r="AF195" s="63" t="str">
        <f t="shared" ca="1" si="2"/>
        <v/>
      </c>
      <c r="AG195" s="64" t="str">
        <f t="shared" ca="1" si="3"/>
        <v/>
      </c>
    </row>
    <row r="196" spans="7:33" ht="16.8" x14ac:dyDescent="0.3">
      <c r="G196" s="70"/>
      <c r="O196" s="91"/>
      <c r="Z196" s="61"/>
      <c r="AA196" s="61"/>
      <c r="AB196" s="61"/>
      <c r="AD196" s="63" t="str">
        <f t="shared" ca="1" si="0"/>
        <v/>
      </c>
      <c r="AE196" s="63" t="str">
        <f t="shared" ca="1" si="1"/>
        <v/>
      </c>
      <c r="AF196" s="63" t="str">
        <f t="shared" ca="1" si="2"/>
        <v/>
      </c>
      <c r="AG196" s="64" t="str">
        <f t="shared" ca="1" si="3"/>
        <v/>
      </c>
    </row>
    <row r="197" spans="7:33" ht="16.8" x14ac:dyDescent="0.3">
      <c r="G197" s="70"/>
      <c r="O197" s="91"/>
      <c r="Z197" s="61"/>
      <c r="AA197" s="61"/>
      <c r="AB197" s="61"/>
      <c r="AD197" s="63" t="str">
        <f t="shared" ca="1" si="0"/>
        <v/>
      </c>
      <c r="AE197" s="63" t="str">
        <f t="shared" ca="1" si="1"/>
        <v/>
      </c>
      <c r="AF197" s="63" t="str">
        <f t="shared" ca="1" si="2"/>
        <v/>
      </c>
      <c r="AG197" s="64" t="str">
        <f t="shared" ca="1" si="3"/>
        <v/>
      </c>
    </row>
    <row r="198" spans="7:33" ht="16.8" x14ac:dyDescent="0.3">
      <c r="G198" s="70"/>
      <c r="O198" s="91"/>
      <c r="Z198" s="61"/>
      <c r="AA198" s="61"/>
      <c r="AB198" s="61"/>
      <c r="AD198" s="63" t="str">
        <f t="shared" ca="1" si="0"/>
        <v/>
      </c>
      <c r="AE198" s="63" t="str">
        <f t="shared" ca="1" si="1"/>
        <v/>
      </c>
      <c r="AF198" s="63" t="str">
        <f t="shared" ca="1" si="2"/>
        <v/>
      </c>
      <c r="AG198" s="64" t="str">
        <f t="shared" ca="1" si="3"/>
        <v/>
      </c>
    </row>
    <row r="199" spans="7:33" ht="16.8" x14ac:dyDescent="0.3">
      <c r="G199" s="70"/>
      <c r="O199" s="91"/>
      <c r="Z199" s="61"/>
      <c r="AA199" s="61"/>
      <c r="AB199" s="61"/>
      <c r="AD199" s="63" t="str">
        <f t="shared" ca="1" si="0"/>
        <v/>
      </c>
      <c r="AE199" s="63" t="str">
        <f t="shared" ca="1" si="1"/>
        <v/>
      </c>
      <c r="AF199" s="63" t="str">
        <f t="shared" ca="1" si="2"/>
        <v/>
      </c>
      <c r="AG199" s="64" t="str">
        <f t="shared" ca="1" si="3"/>
        <v/>
      </c>
    </row>
    <row r="200" spans="7:33" ht="16.8" x14ac:dyDescent="0.3">
      <c r="G200" s="70"/>
      <c r="O200" s="91"/>
      <c r="Z200" s="61"/>
      <c r="AA200" s="61"/>
      <c r="AB200" s="61"/>
      <c r="AD200" s="63" t="str">
        <f t="shared" ca="1" si="0"/>
        <v/>
      </c>
      <c r="AE200" s="63" t="str">
        <f t="shared" ca="1" si="1"/>
        <v/>
      </c>
      <c r="AF200" s="63" t="str">
        <f t="shared" ca="1" si="2"/>
        <v/>
      </c>
      <c r="AG200" s="64" t="str">
        <f t="shared" ca="1" si="3"/>
        <v/>
      </c>
    </row>
    <row r="201" spans="7:33" ht="16.8" x14ac:dyDescent="0.3">
      <c r="G201" s="70"/>
      <c r="O201" s="91"/>
      <c r="Z201" s="61"/>
      <c r="AA201" s="61"/>
      <c r="AB201" s="61"/>
      <c r="AD201" s="63" t="str">
        <f t="shared" ca="1" si="0"/>
        <v/>
      </c>
      <c r="AE201" s="63" t="str">
        <f t="shared" ca="1" si="1"/>
        <v/>
      </c>
      <c r="AF201" s="63" t="str">
        <f t="shared" ca="1" si="2"/>
        <v/>
      </c>
      <c r="AG201" s="64" t="str">
        <f t="shared" ca="1" si="3"/>
        <v/>
      </c>
    </row>
    <row r="202" spans="7:33" ht="16.8" x14ac:dyDescent="0.3">
      <c r="G202" s="70"/>
      <c r="O202" s="91"/>
      <c r="Z202" s="61"/>
      <c r="AA202" s="61"/>
      <c r="AB202" s="61"/>
      <c r="AD202" s="63" t="str">
        <f t="shared" ca="1" si="0"/>
        <v/>
      </c>
      <c r="AE202" s="63" t="str">
        <f t="shared" ca="1" si="1"/>
        <v/>
      </c>
      <c r="AF202" s="63" t="str">
        <f t="shared" ca="1" si="2"/>
        <v/>
      </c>
      <c r="AG202" s="64" t="str">
        <f t="shared" ca="1" si="3"/>
        <v/>
      </c>
    </row>
    <row r="203" spans="7:33" ht="16.8" x14ac:dyDescent="0.3">
      <c r="G203" s="70"/>
      <c r="O203" s="91"/>
      <c r="Z203" s="61"/>
      <c r="AA203" s="61"/>
      <c r="AB203" s="61"/>
      <c r="AD203" s="63" t="str">
        <f t="shared" ca="1" si="0"/>
        <v/>
      </c>
      <c r="AE203" s="63" t="str">
        <f t="shared" ca="1" si="1"/>
        <v/>
      </c>
      <c r="AF203" s="63" t="str">
        <f t="shared" ca="1" si="2"/>
        <v/>
      </c>
      <c r="AG203" s="64" t="str">
        <f t="shared" ca="1" si="3"/>
        <v/>
      </c>
    </row>
    <row r="204" spans="7:33" ht="16.8" x14ac:dyDescent="0.3">
      <c r="G204" s="70"/>
      <c r="O204" s="91"/>
      <c r="Z204" s="61"/>
      <c r="AA204" s="61"/>
      <c r="AB204" s="61"/>
      <c r="AD204" s="63" t="str">
        <f t="shared" ca="1" si="0"/>
        <v/>
      </c>
      <c r="AE204" s="63" t="str">
        <f t="shared" ca="1" si="1"/>
        <v/>
      </c>
      <c r="AF204" s="63" t="str">
        <f t="shared" ca="1" si="2"/>
        <v/>
      </c>
      <c r="AG204" s="64" t="str">
        <f t="shared" ca="1" si="3"/>
        <v/>
      </c>
    </row>
    <row r="205" spans="7:33" ht="16.8" x14ac:dyDescent="0.3">
      <c r="G205" s="70"/>
      <c r="O205" s="91"/>
      <c r="Z205" s="61"/>
      <c r="AA205" s="61"/>
      <c r="AB205" s="61"/>
      <c r="AD205" s="63" t="str">
        <f t="shared" ref="AD205:AD268" ca="1" si="4">IF(INT(YEARFRAC(I205,TODAY()))&lt;=30,INT(YEARFRAC(I205,TODAY())),"")</f>
        <v/>
      </c>
      <c r="AE205" s="63" t="str">
        <f t="shared" ref="AE205:AE268" ca="1" si="5">IF(AND(INT(YEARFRAC(I205,TODAY()))&gt;=31,INT(YEARFRAC(I205,TODAY()))&lt;=35),INT(YEARFRAC(I205,TODAY())),"")</f>
        <v/>
      </c>
      <c r="AF205" s="63" t="str">
        <f t="shared" ref="AF205:AF268" ca="1" si="6">IF(AND(INT(YEARFRAC(I205,TODAY()))&gt;=36,INT(YEARFRAC(I205,TODAY()))&lt;=40),INT(YEARFRAC(I205,TODAY())),"")</f>
        <v/>
      </c>
      <c r="AG205" s="64" t="str">
        <f t="shared" ref="AG205:AG268" ca="1" si="7">IF(AND(INT(YEARFRAC(I205,TODAY()))&gt;=41,INT(YEARFRAC(I205,TODAY()))&lt;=45),INT(YEARFRAC(I205,TODAY())),"")</f>
        <v/>
      </c>
    </row>
    <row r="206" spans="7:33" ht="16.8" x14ac:dyDescent="0.3">
      <c r="G206" s="70"/>
      <c r="O206" s="91"/>
      <c r="Z206" s="61"/>
      <c r="AA206" s="61"/>
      <c r="AB206" s="61"/>
      <c r="AD206" s="63" t="str">
        <f t="shared" ca="1" si="4"/>
        <v/>
      </c>
      <c r="AE206" s="63" t="str">
        <f t="shared" ca="1" si="5"/>
        <v/>
      </c>
      <c r="AF206" s="63" t="str">
        <f t="shared" ca="1" si="6"/>
        <v/>
      </c>
      <c r="AG206" s="64" t="str">
        <f t="shared" ca="1" si="7"/>
        <v/>
      </c>
    </row>
    <row r="207" spans="7:33" ht="16.8" x14ac:dyDescent="0.3">
      <c r="G207" s="70"/>
      <c r="O207" s="91"/>
      <c r="Z207" s="61"/>
      <c r="AA207" s="61"/>
      <c r="AB207" s="61"/>
      <c r="AD207" s="63" t="str">
        <f t="shared" ca="1" si="4"/>
        <v/>
      </c>
      <c r="AE207" s="63" t="str">
        <f t="shared" ca="1" si="5"/>
        <v/>
      </c>
      <c r="AF207" s="63" t="str">
        <f t="shared" ca="1" si="6"/>
        <v/>
      </c>
      <c r="AG207" s="64" t="str">
        <f t="shared" ca="1" si="7"/>
        <v/>
      </c>
    </row>
    <row r="208" spans="7:33" ht="16.8" x14ac:dyDescent="0.3">
      <c r="G208" s="70"/>
      <c r="O208" s="91"/>
      <c r="Z208" s="61"/>
      <c r="AA208" s="61"/>
      <c r="AB208" s="61"/>
      <c r="AD208" s="63" t="str">
        <f t="shared" ca="1" si="4"/>
        <v/>
      </c>
      <c r="AE208" s="63" t="str">
        <f t="shared" ca="1" si="5"/>
        <v/>
      </c>
      <c r="AF208" s="63" t="str">
        <f t="shared" ca="1" si="6"/>
        <v/>
      </c>
      <c r="AG208" s="64" t="str">
        <f t="shared" ca="1" si="7"/>
        <v/>
      </c>
    </row>
    <row r="209" spans="7:33" ht="16.8" x14ac:dyDescent="0.3">
      <c r="G209" s="70"/>
      <c r="O209" s="91"/>
      <c r="Z209" s="61"/>
      <c r="AA209" s="61"/>
      <c r="AB209" s="61"/>
      <c r="AD209" s="63" t="str">
        <f t="shared" ca="1" si="4"/>
        <v/>
      </c>
      <c r="AE209" s="63" t="str">
        <f t="shared" ca="1" si="5"/>
        <v/>
      </c>
      <c r="AF209" s="63" t="str">
        <f t="shared" ca="1" si="6"/>
        <v/>
      </c>
      <c r="AG209" s="64" t="str">
        <f t="shared" ca="1" si="7"/>
        <v/>
      </c>
    </row>
    <row r="210" spans="7:33" ht="16.8" x14ac:dyDescent="0.3">
      <c r="G210" s="70"/>
      <c r="O210" s="91"/>
      <c r="Z210" s="61"/>
      <c r="AA210" s="61"/>
      <c r="AB210" s="61"/>
      <c r="AD210" s="63" t="str">
        <f t="shared" ca="1" si="4"/>
        <v/>
      </c>
      <c r="AE210" s="63" t="str">
        <f t="shared" ca="1" si="5"/>
        <v/>
      </c>
      <c r="AF210" s="63" t="str">
        <f t="shared" ca="1" si="6"/>
        <v/>
      </c>
      <c r="AG210" s="64" t="str">
        <f t="shared" ca="1" si="7"/>
        <v/>
      </c>
    </row>
    <row r="211" spans="7:33" ht="16.8" x14ac:dyDescent="0.3">
      <c r="G211" s="70"/>
      <c r="O211" s="91"/>
      <c r="Z211" s="61"/>
      <c r="AA211" s="61"/>
      <c r="AB211" s="61"/>
      <c r="AD211" s="63" t="str">
        <f t="shared" ca="1" si="4"/>
        <v/>
      </c>
      <c r="AE211" s="63" t="str">
        <f t="shared" ca="1" si="5"/>
        <v/>
      </c>
      <c r="AF211" s="63" t="str">
        <f t="shared" ca="1" si="6"/>
        <v/>
      </c>
      <c r="AG211" s="64" t="str">
        <f t="shared" ca="1" si="7"/>
        <v/>
      </c>
    </row>
    <row r="212" spans="7:33" ht="16.8" x14ac:dyDescent="0.3">
      <c r="G212" s="70"/>
      <c r="O212" s="91"/>
      <c r="Z212" s="61"/>
      <c r="AA212" s="61"/>
      <c r="AB212" s="61"/>
      <c r="AD212" s="63" t="str">
        <f t="shared" ca="1" si="4"/>
        <v/>
      </c>
      <c r="AE212" s="63" t="str">
        <f t="shared" ca="1" si="5"/>
        <v/>
      </c>
      <c r="AF212" s="63" t="str">
        <f t="shared" ca="1" si="6"/>
        <v/>
      </c>
      <c r="AG212" s="64" t="str">
        <f t="shared" ca="1" si="7"/>
        <v/>
      </c>
    </row>
    <row r="213" spans="7:33" ht="16.8" x14ac:dyDescent="0.3">
      <c r="G213" s="70"/>
      <c r="O213" s="91"/>
      <c r="Z213" s="61"/>
      <c r="AA213" s="61"/>
      <c r="AB213" s="61"/>
      <c r="AD213" s="63" t="str">
        <f t="shared" ca="1" si="4"/>
        <v/>
      </c>
      <c r="AE213" s="63" t="str">
        <f t="shared" ca="1" si="5"/>
        <v/>
      </c>
      <c r="AF213" s="63" t="str">
        <f t="shared" ca="1" si="6"/>
        <v/>
      </c>
      <c r="AG213" s="64" t="str">
        <f t="shared" ca="1" si="7"/>
        <v/>
      </c>
    </row>
    <row r="214" spans="7:33" ht="16.8" x14ac:dyDescent="0.3">
      <c r="G214" s="70"/>
      <c r="O214" s="91"/>
      <c r="Z214" s="61"/>
      <c r="AA214" s="61"/>
      <c r="AB214" s="61"/>
      <c r="AD214" s="63" t="str">
        <f t="shared" ca="1" si="4"/>
        <v/>
      </c>
      <c r="AE214" s="63" t="str">
        <f t="shared" ca="1" si="5"/>
        <v/>
      </c>
      <c r="AF214" s="63" t="str">
        <f t="shared" ca="1" si="6"/>
        <v/>
      </c>
      <c r="AG214" s="64" t="str">
        <f t="shared" ca="1" si="7"/>
        <v/>
      </c>
    </row>
    <row r="215" spans="7:33" ht="16.8" x14ac:dyDescent="0.3">
      <c r="G215" s="70"/>
      <c r="O215" s="91"/>
      <c r="Z215" s="61"/>
      <c r="AA215" s="61"/>
      <c r="AB215" s="61"/>
      <c r="AD215" s="63" t="str">
        <f t="shared" ca="1" si="4"/>
        <v/>
      </c>
      <c r="AE215" s="63" t="str">
        <f t="shared" ca="1" si="5"/>
        <v/>
      </c>
      <c r="AF215" s="63" t="str">
        <f t="shared" ca="1" si="6"/>
        <v/>
      </c>
      <c r="AG215" s="64" t="str">
        <f t="shared" ca="1" si="7"/>
        <v/>
      </c>
    </row>
    <row r="216" spans="7:33" ht="16.8" x14ac:dyDescent="0.3">
      <c r="G216" s="70"/>
      <c r="O216" s="91"/>
      <c r="Z216" s="61"/>
      <c r="AA216" s="61"/>
      <c r="AB216" s="61"/>
      <c r="AD216" s="63" t="str">
        <f t="shared" ca="1" si="4"/>
        <v/>
      </c>
      <c r="AE216" s="63" t="str">
        <f t="shared" ca="1" si="5"/>
        <v/>
      </c>
      <c r="AF216" s="63" t="str">
        <f t="shared" ca="1" si="6"/>
        <v/>
      </c>
      <c r="AG216" s="64" t="str">
        <f t="shared" ca="1" si="7"/>
        <v/>
      </c>
    </row>
    <row r="217" spans="7:33" ht="16.8" x14ac:dyDescent="0.3">
      <c r="G217" s="70"/>
      <c r="O217" s="91"/>
      <c r="Z217" s="61"/>
      <c r="AA217" s="61"/>
      <c r="AB217" s="61"/>
      <c r="AD217" s="63" t="str">
        <f t="shared" ca="1" si="4"/>
        <v/>
      </c>
      <c r="AE217" s="63" t="str">
        <f t="shared" ca="1" si="5"/>
        <v/>
      </c>
      <c r="AF217" s="63" t="str">
        <f t="shared" ca="1" si="6"/>
        <v/>
      </c>
      <c r="AG217" s="64" t="str">
        <f t="shared" ca="1" si="7"/>
        <v/>
      </c>
    </row>
    <row r="218" spans="7:33" ht="16.8" x14ac:dyDescent="0.3">
      <c r="G218" s="70"/>
      <c r="O218" s="91"/>
      <c r="Z218" s="61"/>
      <c r="AA218" s="61"/>
      <c r="AB218" s="61"/>
      <c r="AD218" s="63" t="str">
        <f t="shared" ca="1" si="4"/>
        <v/>
      </c>
      <c r="AE218" s="63" t="str">
        <f t="shared" ca="1" si="5"/>
        <v/>
      </c>
      <c r="AF218" s="63" t="str">
        <f t="shared" ca="1" si="6"/>
        <v/>
      </c>
      <c r="AG218" s="64" t="str">
        <f t="shared" ca="1" si="7"/>
        <v/>
      </c>
    </row>
    <row r="219" spans="7:33" ht="16.8" x14ac:dyDescent="0.3">
      <c r="G219" s="70"/>
      <c r="O219" s="91"/>
      <c r="Z219" s="61"/>
      <c r="AA219" s="61"/>
      <c r="AB219" s="61"/>
      <c r="AD219" s="63" t="str">
        <f t="shared" ca="1" si="4"/>
        <v/>
      </c>
      <c r="AE219" s="63" t="str">
        <f t="shared" ca="1" si="5"/>
        <v/>
      </c>
      <c r="AF219" s="63" t="str">
        <f t="shared" ca="1" si="6"/>
        <v/>
      </c>
      <c r="AG219" s="64" t="str">
        <f t="shared" ca="1" si="7"/>
        <v/>
      </c>
    </row>
    <row r="220" spans="7:33" ht="16.8" x14ac:dyDescent="0.3">
      <c r="G220" s="70"/>
      <c r="O220" s="91"/>
      <c r="Z220" s="61"/>
      <c r="AA220" s="61"/>
      <c r="AB220" s="61"/>
      <c r="AD220" s="63" t="str">
        <f t="shared" ca="1" si="4"/>
        <v/>
      </c>
      <c r="AE220" s="63" t="str">
        <f t="shared" ca="1" si="5"/>
        <v/>
      </c>
      <c r="AF220" s="63" t="str">
        <f t="shared" ca="1" si="6"/>
        <v/>
      </c>
      <c r="AG220" s="64" t="str">
        <f t="shared" ca="1" si="7"/>
        <v/>
      </c>
    </row>
    <row r="221" spans="7:33" ht="16.8" x14ac:dyDescent="0.3">
      <c r="G221" s="70"/>
      <c r="O221" s="91"/>
      <c r="Z221" s="61"/>
      <c r="AA221" s="61"/>
      <c r="AB221" s="61"/>
      <c r="AD221" s="63" t="str">
        <f t="shared" ca="1" si="4"/>
        <v/>
      </c>
      <c r="AE221" s="63" t="str">
        <f t="shared" ca="1" si="5"/>
        <v/>
      </c>
      <c r="AF221" s="63" t="str">
        <f t="shared" ca="1" si="6"/>
        <v/>
      </c>
      <c r="AG221" s="64" t="str">
        <f t="shared" ca="1" si="7"/>
        <v/>
      </c>
    </row>
    <row r="222" spans="7:33" ht="16.8" x14ac:dyDescent="0.3">
      <c r="G222" s="70"/>
      <c r="O222" s="91"/>
      <c r="Z222" s="61"/>
      <c r="AA222" s="61"/>
      <c r="AB222" s="61"/>
      <c r="AD222" s="63" t="str">
        <f t="shared" ca="1" si="4"/>
        <v/>
      </c>
      <c r="AE222" s="63" t="str">
        <f t="shared" ca="1" si="5"/>
        <v/>
      </c>
      <c r="AF222" s="63" t="str">
        <f t="shared" ca="1" si="6"/>
        <v/>
      </c>
      <c r="AG222" s="64" t="str">
        <f t="shared" ca="1" si="7"/>
        <v/>
      </c>
    </row>
    <row r="223" spans="7:33" ht="16.8" x14ac:dyDescent="0.3">
      <c r="G223" s="70"/>
      <c r="O223" s="91"/>
      <c r="Z223" s="61"/>
      <c r="AA223" s="61"/>
      <c r="AB223" s="61"/>
      <c r="AD223" s="63" t="str">
        <f t="shared" ca="1" si="4"/>
        <v/>
      </c>
      <c r="AE223" s="63" t="str">
        <f t="shared" ca="1" si="5"/>
        <v/>
      </c>
      <c r="AF223" s="63" t="str">
        <f t="shared" ca="1" si="6"/>
        <v/>
      </c>
      <c r="AG223" s="64" t="str">
        <f t="shared" ca="1" si="7"/>
        <v/>
      </c>
    </row>
    <row r="224" spans="7:33" ht="16.8" x14ac:dyDescent="0.3">
      <c r="G224" s="70"/>
      <c r="O224" s="91"/>
      <c r="Z224" s="61"/>
      <c r="AA224" s="61"/>
      <c r="AB224" s="61"/>
      <c r="AD224" s="63" t="str">
        <f t="shared" ca="1" si="4"/>
        <v/>
      </c>
      <c r="AE224" s="63" t="str">
        <f t="shared" ca="1" si="5"/>
        <v/>
      </c>
      <c r="AF224" s="63" t="str">
        <f t="shared" ca="1" si="6"/>
        <v/>
      </c>
      <c r="AG224" s="64" t="str">
        <f t="shared" ca="1" si="7"/>
        <v/>
      </c>
    </row>
    <row r="225" spans="7:33" ht="16.8" x14ac:dyDescent="0.3">
      <c r="G225" s="70"/>
      <c r="O225" s="91"/>
      <c r="Z225" s="61"/>
      <c r="AA225" s="61"/>
      <c r="AB225" s="61"/>
      <c r="AD225" s="63" t="str">
        <f t="shared" ca="1" si="4"/>
        <v/>
      </c>
      <c r="AE225" s="63" t="str">
        <f t="shared" ca="1" si="5"/>
        <v/>
      </c>
      <c r="AF225" s="63" t="str">
        <f t="shared" ca="1" si="6"/>
        <v/>
      </c>
      <c r="AG225" s="64" t="str">
        <f t="shared" ca="1" si="7"/>
        <v/>
      </c>
    </row>
    <row r="226" spans="7:33" ht="16.8" x14ac:dyDescent="0.3">
      <c r="G226" s="70"/>
      <c r="O226" s="91"/>
      <c r="Z226" s="61"/>
      <c r="AA226" s="61"/>
      <c r="AB226" s="61"/>
      <c r="AD226" s="63" t="str">
        <f t="shared" ca="1" si="4"/>
        <v/>
      </c>
      <c r="AE226" s="63" t="str">
        <f t="shared" ca="1" si="5"/>
        <v/>
      </c>
      <c r="AF226" s="63" t="str">
        <f t="shared" ca="1" si="6"/>
        <v/>
      </c>
      <c r="AG226" s="64" t="str">
        <f t="shared" ca="1" si="7"/>
        <v/>
      </c>
    </row>
    <row r="227" spans="7:33" ht="16.8" x14ac:dyDescent="0.3">
      <c r="G227" s="70"/>
      <c r="O227" s="91"/>
      <c r="Z227" s="61"/>
      <c r="AA227" s="61"/>
      <c r="AB227" s="61"/>
      <c r="AD227" s="63" t="str">
        <f t="shared" ca="1" si="4"/>
        <v/>
      </c>
      <c r="AE227" s="63" t="str">
        <f t="shared" ca="1" si="5"/>
        <v/>
      </c>
      <c r="AF227" s="63" t="str">
        <f t="shared" ca="1" si="6"/>
        <v/>
      </c>
      <c r="AG227" s="64" t="str">
        <f t="shared" ca="1" si="7"/>
        <v/>
      </c>
    </row>
    <row r="228" spans="7:33" ht="16.8" x14ac:dyDescent="0.3">
      <c r="G228" s="70"/>
      <c r="O228" s="91"/>
      <c r="Z228" s="61"/>
      <c r="AA228" s="61"/>
      <c r="AB228" s="61"/>
      <c r="AD228" s="63" t="str">
        <f t="shared" ca="1" si="4"/>
        <v/>
      </c>
      <c r="AE228" s="63" t="str">
        <f t="shared" ca="1" si="5"/>
        <v/>
      </c>
      <c r="AF228" s="63" t="str">
        <f t="shared" ca="1" si="6"/>
        <v/>
      </c>
      <c r="AG228" s="64" t="str">
        <f t="shared" ca="1" si="7"/>
        <v/>
      </c>
    </row>
    <row r="229" spans="7:33" ht="16.8" x14ac:dyDescent="0.3">
      <c r="G229" s="70"/>
      <c r="O229" s="91"/>
      <c r="Z229" s="61"/>
      <c r="AA229" s="61"/>
      <c r="AB229" s="61"/>
      <c r="AD229" s="63" t="str">
        <f t="shared" ca="1" si="4"/>
        <v/>
      </c>
      <c r="AE229" s="63" t="str">
        <f t="shared" ca="1" si="5"/>
        <v/>
      </c>
      <c r="AF229" s="63" t="str">
        <f t="shared" ca="1" si="6"/>
        <v/>
      </c>
      <c r="AG229" s="64" t="str">
        <f t="shared" ca="1" si="7"/>
        <v/>
      </c>
    </row>
    <row r="230" spans="7:33" ht="16.8" x14ac:dyDescent="0.3">
      <c r="G230" s="70"/>
      <c r="O230" s="91"/>
      <c r="Z230" s="61"/>
      <c r="AA230" s="61"/>
      <c r="AB230" s="61"/>
      <c r="AD230" s="63" t="str">
        <f t="shared" ca="1" si="4"/>
        <v/>
      </c>
      <c r="AE230" s="63" t="str">
        <f t="shared" ca="1" si="5"/>
        <v/>
      </c>
      <c r="AF230" s="63" t="str">
        <f t="shared" ca="1" si="6"/>
        <v/>
      </c>
      <c r="AG230" s="64" t="str">
        <f t="shared" ca="1" si="7"/>
        <v/>
      </c>
    </row>
    <row r="231" spans="7:33" ht="16.8" x14ac:dyDescent="0.3">
      <c r="G231" s="70"/>
      <c r="O231" s="91"/>
      <c r="Z231" s="61"/>
      <c r="AA231" s="61"/>
      <c r="AB231" s="61"/>
      <c r="AD231" s="63" t="str">
        <f t="shared" ca="1" si="4"/>
        <v/>
      </c>
      <c r="AE231" s="63" t="str">
        <f t="shared" ca="1" si="5"/>
        <v/>
      </c>
      <c r="AF231" s="63" t="str">
        <f t="shared" ca="1" si="6"/>
        <v/>
      </c>
      <c r="AG231" s="64" t="str">
        <f t="shared" ca="1" si="7"/>
        <v/>
      </c>
    </row>
    <row r="232" spans="7:33" ht="16.8" x14ac:dyDescent="0.3">
      <c r="G232" s="70"/>
      <c r="O232" s="91"/>
      <c r="Z232" s="61"/>
      <c r="AA232" s="61"/>
      <c r="AB232" s="61"/>
      <c r="AD232" s="63" t="str">
        <f t="shared" ca="1" si="4"/>
        <v/>
      </c>
      <c r="AE232" s="63" t="str">
        <f t="shared" ca="1" si="5"/>
        <v/>
      </c>
      <c r="AF232" s="63" t="str">
        <f t="shared" ca="1" si="6"/>
        <v/>
      </c>
      <c r="AG232" s="64" t="str">
        <f t="shared" ca="1" si="7"/>
        <v/>
      </c>
    </row>
    <row r="233" spans="7:33" ht="16.8" x14ac:dyDescent="0.3">
      <c r="G233" s="70"/>
      <c r="O233" s="91"/>
      <c r="Z233" s="61"/>
      <c r="AA233" s="61"/>
      <c r="AB233" s="61"/>
      <c r="AD233" s="63" t="str">
        <f t="shared" ca="1" si="4"/>
        <v/>
      </c>
      <c r="AE233" s="63" t="str">
        <f t="shared" ca="1" si="5"/>
        <v/>
      </c>
      <c r="AF233" s="63" t="str">
        <f t="shared" ca="1" si="6"/>
        <v/>
      </c>
      <c r="AG233" s="64" t="str">
        <f t="shared" ca="1" si="7"/>
        <v/>
      </c>
    </row>
    <row r="234" spans="7:33" ht="16.8" x14ac:dyDescent="0.3">
      <c r="G234" s="70"/>
      <c r="O234" s="91"/>
      <c r="Z234" s="61"/>
      <c r="AA234" s="61"/>
      <c r="AB234" s="61"/>
      <c r="AD234" s="63" t="str">
        <f t="shared" ca="1" si="4"/>
        <v/>
      </c>
      <c r="AE234" s="63" t="str">
        <f t="shared" ca="1" si="5"/>
        <v/>
      </c>
      <c r="AF234" s="63" t="str">
        <f t="shared" ca="1" si="6"/>
        <v/>
      </c>
      <c r="AG234" s="64" t="str">
        <f t="shared" ca="1" si="7"/>
        <v/>
      </c>
    </row>
    <row r="235" spans="7:33" ht="16.8" x14ac:dyDescent="0.3">
      <c r="G235" s="70"/>
      <c r="O235" s="91"/>
      <c r="Z235" s="61"/>
      <c r="AA235" s="61"/>
      <c r="AB235" s="61"/>
      <c r="AD235" s="63" t="str">
        <f t="shared" ca="1" si="4"/>
        <v/>
      </c>
      <c r="AE235" s="63" t="str">
        <f t="shared" ca="1" si="5"/>
        <v/>
      </c>
      <c r="AF235" s="63" t="str">
        <f t="shared" ca="1" si="6"/>
        <v/>
      </c>
      <c r="AG235" s="64" t="str">
        <f t="shared" ca="1" si="7"/>
        <v/>
      </c>
    </row>
    <row r="236" spans="7:33" ht="16.8" x14ac:dyDescent="0.3">
      <c r="G236" s="70"/>
      <c r="O236" s="91"/>
      <c r="Z236" s="61"/>
      <c r="AA236" s="61"/>
      <c r="AB236" s="61"/>
      <c r="AD236" s="63" t="str">
        <f t="shared" ca="1" si="4"/>
        <v/>
      </c>
      <c r="AE236" s="63" t="str">
        <f t="shared" ca="1" si="5"/>
        <v/>
      </c>
      <c r="AF236" s="63" t="str">
        <f t="shared" ca="1" si="6"/>
        <v/>
      </c>
      <c r="AG236" s="64" t="str">
        <f t="shared" ca="1" si="7"/>
        <v/>
      </c>
    </row>
    <row r="237" spans="7:33" ht="16.8" x14ac:dyDescent="0.3">
      <c r="G237" s="70"/>
      <c r="O237" s="91"/>
      <c r="Z237" s="61"/>
      <c r="AA237" s="61"/>
      <c r="AB237" s="61"/>
      <c r="AD237" s="63" t="str">
        <f t="shared" ca="1" si="4"/>
        <v/>
      </c>
      <c r="AE237" s="63" t="str">
        <f t="shared" ca="1" si="5"/>
        <v/>
      </c>
      <c r="AF237" s="63" t="str">
        <f t="shared" ca="1" si="6"/>
        <v/>
      </c>
      <c r="AG237" s="64" t="str">
        <f t="shared" ca="1" si="7"/>
        <v/>
      </c>
    </row>
    <row r="238" spans="7:33" ht="16.8" x14ac:dyDescent="0.3">
      <c r="G238" s="70"/>
      <c r="O238" s="91"/>
      <c r="Z238" s="61"/>
      <c r="AA238" s="61"/>
      <c r="AB238" s="61"/>
      <c r="AD238" s="63" t="str">
        <f t="shared" ca="1" si="4"/>
        <v/>
      </c>
      <c r="AE238" s="63" t="str">
        <f t="shared" ca="1" si="5"/>
        <v/>
      </c>
      <c r="AF238" s="63" t="str">
        <f t="shared" ca="1" si="6"/>
        <v/>
      </c>
      <c r="AG238" s="64" t="str">
        <f t="shared" ca="1" si="7"/>
        <v/>
      </c>
    </row>
    <row r="239" spans="7:33" ht="16.8" x14ac:dyDescent="0.3">
      <c r="G239" s="70"/>
      <c r="O239" s="91"/>
      <c r="Z239" s="61"/>
      <c r="AA239" s="61"/>
      <c r="AB239" s="61"/>
      <c r="AD239" s="63" t="str">
        <f t="shared" ca="1" si="4"/>
        <v/>
      </c>
      <c r="AE239" s="63" t="str">
        <f t="shared" ca="1" si="5"/>
        <v/>
      </c>
      <c r="AF239" s="63" t="str">
        <f t="shared" ca="1" si="6"/>
        <v/>
      </c>
      <c r="AG239" s="64" t="str">
        <f t="shared" ca="1" si="7"/>
        <v/>
      </c>
    </row>
    <row r="240" spans="7:33" ht="16.8" x14ac:dyDescent="0.3">
      <c r="G240" s="70"/>
      <c r="O240" s="91"/>
      <c r="Z240" s="61"/>
      <c r="AA240" s="61"/>
      <c r="AB240" s="61"/>
      <c r="AD240" s="63" t="str">
        <f t="shared" ca="1" si="4"/>
        <v/>
      </c>
      <c r="AE240" s="63" t="str">
        <f t="shared" ca="1" si="5"/>
        <v/>
      </c>
      <c r="AF240" s="63" t="str">
        <f t="shared" ca="1" si="6"/>
        <v/>
      </c>
      <c r="AG240" s="64" t="str">
        <f t="shared" ca="1" si="7"/>
        <v/>
      </c>
    </row>
    <row r="241" spans="7:33" ht="16.8" x14ac:dyDescent="0.3">
      <c r="G241" s="70"/>
      <c r="O241" s="91"/>
      <c r="Z241" s="61"/>
      <c r="AA241" s="61"/>
      <c r="AB241" s="61"/>
      <c r="AD241" s="63" t="str">
        <f t="shared" ca="1" si="4"/>
        <v/>
      </c>
      <c r="AE241" s="63" t="str">
        <f t="shared" ca="1" si="5"/>
        <v/>
      </c>
      <c r="AF241" s="63" t="str">
        <f t="shared" ca="1" si="6"/>
        <v/>
      </c>
      <c r="AG241" s="64" t="str">
        <f t="shared" ca="1" si="7"/>
        <v/>
      </c>
    </row>
    <row r="242" spans="7:33" ht="16.8" x14ac:dyDescent="0.3">
      <c r="G242" s="70"/>
      <c r="O242" s="91"/>
      <c r="Z242" s="61"/>
      <c r="AA242" s="61"/>
      <c r="AB242" s="61"/>
      <c r="AD242" s="63" t="str">
        <f t="shared" ca="1" si="4"/>
        <v/>
      </c>
      <c r="AE242" s="63" t="str">
        <f t="shared" ca="1" si="5"/>
        <v/>
      </c>
      <c r="AF242" s="63" t="str">
        <f t="shared" ca="1" si="6"/>
        <v/>
      </c>
      <c r="AG242" s="64" t="str">
        <f t="shared" ca="1" si="7"/>
        <v/>
      </c>
    </row>
    <row r="243" spans="7:33" ht="16.8" x14ac:dyDescent="0.3">
      <c r="G243" s="70"/>
      <c r="O243" s="91"/>
      <c r="Z243" s="61"/>
      <c r="AA243" s="61"/>
      <c r="AB243" s="61"/>
      <c r="AD243" s="63" t="str">
        <f t="shared" ca="1" si="4"/>
        <v/>
      </c>
      <c r="AE243" s="63" t="str">
        <f t="shared" ca="1" si="5"/>
        <v/>
      </c>
      <c r="AF243" s="63" t="str">
        <f t="shared" ca="1" si="6"/>
        <v/>
      </c>
      <c r="AG243" s="64" t="str">
        <f t="shared" ca="1" si="7"/>
        <v/>
      </c>
    </row>
    <row r="244" spans="7:33" ht="16.8" x14ac:dyDescent="0.3">
      <c r="G244" s="70"/>
      <c r="O244" s="91"/>
      <c r="Z244" s="61"/>
      <c r="AA244" s="61"/>
      <c r="AB244" s="61"/>
      <c r="AD244" s="63" t="str">
        <f t="shared" ca="1" si="4"/>
        <v/>
      </c>
      <c r="AE244" s="63" t="str">
        <f t="shared" ca="1" si="5"/>
        <v/>
      </c>
      <c r="AF244" s="63" t="str">
        <f t="shared" ca="1" si="6"/>
        <v/>
      </c>
      <c r="AG244" s="64" t="str">
        <f t="shared" ca="1" si="7"/>
        <v/>
      </c>
    </row>
    <row r="245" spans="7:33" ht="16.8" x14ac:dyDescent="0.3">
      <c r="G245" s="70"/>
      <c r="O245" s="91"/>
      <c r="Z245" s="61"/>
      <c r="AA245" s="61"/>
      <c r="AB245" s="61"/>
      <c r="AD245" s="63" t="str">
        <f t="shared" ca="1" si="4"/>
        <v/>
      </c>
      <c r="AE245" s="63" t="str">
        <f t="shared" ca="1" si="5"/>
        <v/>
      </c>
      <c r="AF245" s="63" t="str">
        <f t="shared" ca="1" si="6"/>
        <v/>
      </c>
      <c r="AG245" s="64" t="str">
        <f t="shared" ca="1" si="7"/>
        <v/>
      </c>
    </row>
    <row r="246" spans="7:33" ht="16.8" x14ac:dyDescent="0.3">
      <c r="G246" s="70"/>
      <c r="O246" s="91"/>
      <c r="Z246" s="61"/>
      <c r="AA246" s="61"/>
      <c r="AB246" s="61"/>
      <c r="AD246" s="63" t="str">
        <f t="shared" ca="1" si="4"/>
        <v/>
      </c>
      <c r="AE246" s="63" t="str">
        <f t="shared" ca="1" si="5"/>
        <v/>
      </c>
      <c r="AF246" s="63" t="str">
        <f t="shared" ca="1" si="6"/>
        <v/>
      </c>
      <c r="AG246" s="64" t="str">
        <f t="shared" ca="1" si="7"/>
        <v/>
      </c>
    </row>
    <row r="247" spans="7:33" ht="16.8" x14ac:dyDescent="0.3">
      <c r="G247" s="70"/>
      <c r="O247" s="91"/>
      <c r="Z247" s="61"/>
      <c r="AA247" s="61"/>
      <c r="AB247" s="61"/>
      <c r="AD247" s="63" t="str">
        <f t="shared" ca="1" si="4"/>
        <v/>
      </c>
      <c r="AE247" s="63" t="str">
        <f t="shared" ca="1" si="5"/>
        <v/>
      </c>
      <c r="AF247" s="63" t="str">
        <f t="shared" ca="1" si="6"/>
        <v/>
      </c>
      <c r="AG247" s="64" t="str">
        <f t="shared" ca="1" si="7"/>
        <v/>
      </c>
    </row>
    <row r="248" spans="7:33" ht="16.8" x14ac:dyDescent="0.3">
      <c r="G248" s="70"/>
      <c r="O248" s="91"/>
      <c r="Z248" s="61"/>
      <c r="AA248" s="61"/>
      <c r="AB248" s="61"/>
      <c r="AD248" s="63" t="str">
        <f t="shared" ca="1" si="4"/>
        <v/>
      </c>
      <c r="AE248" s="63" t="str">
        <f t="shared" ca="1" si="5"/>
        <v/>
      </c>
      <c r="AF248" s="63" t="str">
        <f t="shared" ca="1" si="6"/>
        <v/>
      </c>
      <c r="AG248" s="64" t="str">
        <f t="shared" ca="1" si="7"/>
        <v/>
      </c>
    </row>
    <row r="249" spans="7:33" ht="16.8" x14ac:dyDescent="0.3">
      <c r="G249" s="70"/>
      <c r="O249" s="91"/>
      <c r="Z249" s="61"/>
      <c r="AA249" s="61"/>
      <c r="AB249" s="61"/>
      <c r="AD249" s="63" t="str">
        <f t="shared" ca="1" si="4"/>
        <v/>
      </c>
      <c r="AE249" s="63" t="str">
        <f t="shared" ca="1" si="5"/>
        <v/>
      </c>
      <c r="AF249" s="63" t="str">
        <f t="shared" ca="1" si="6"/>
        <v/>
      </c>
      <c r="AG249" s="64" t="str">
        <f t="shared" ca="1" si="7"/>
        <v/>
      </c>
    </row>
    <row r="250" spans="7:33" ht="16.8" x14ac:dyDescent="0.3">
      <c r="G250" s="70"/>
      <c r="O250" s="91"/>
      <c r="Z250" s="61"/>
      <c r="AA250" s="61"/>
      <c r="AB250" s="61"/>
      <c r="AD250" s="63" t="str">
        <f t="shared" ca="1" si="4"/>
        <v/>
      </c>
      <c r="AE250" s="63" t="str">
        <f t="shared" ca="1" si="5"/>
        <v/>
      </c>
      <c r="AF250" s="63" t="str">
        <f t="shared" ca="1" si="6"/>
        <v/>
      </c>
      <c r="AG250" s="64" t="str">
        <f t="shared" ca="1" si="7"/>
        <v/>
      </c>
    </row>
    <row r="251" spans="7:33" ht="16.8" x14ac:dyDescent="0.3">
      <c r="G251" s="70"/>
      <c r="O251" s="91"/>
      <c r="Z251" s="61"/>
      <c r="AA251" s="61"/>
      <c r="AB251" s="61"/>
      <c r="AD251" s="63" t="str">
        <f t="shared" ca="1" si="4"/>
        <v/>
      </c>
      <c r="AE251" s="63" t="str">
        <f t="shared" ca="1" si="5"/>
        <v/>
      </c>
      <c r="AF251" s="63" t="str">
        <f t="shared" ca="1" si="6"/>
        <v/>
      </c>
      <c r="AG251" s="64" t="str">
        <f t="shared" ca="1" si="7"/>
        <v/>
      </c>
    </row>
    <row r="252" spans="7:33" ht="16.8" x14ac:dyDescent="0.3">
      <c r="G252" s="70"/>
      <c r="O252" s="91"/>
      <c r="Z252" s="61"/>
      <c r="AA252" s="61"/>
      <c r="AB252" s="61"/>
      <c r="AD252" s="63" t="str">
        <f t="shared" ca="1" si="4"/>
        <v/>
      </c>
      <c r="AE252" s="63" t="str">
        <f t="shared" ca="1" si="5"/>
        <v/>
      </c>
      <c r="AF252" s="63" t="str">
        <f t="shared" ca="1" si="6"/>
        <v/>
      </c>
      <c r="AG252" s="64" t="str">
        <f t="shared" ca="1" si="7"/>
        <v/>
      </c>
    </row>
    <row r="253" spans="7:33" ht="16.8" x14ac:dyDescent="0.3">
      <c r="G253" s="70"/>
      <c r="O253" s="91"/>
      <c r="Z253" s="61"/>
      <c r="AA253" s="61"/>
      <c r="AB253" s="61"/>
      <c r="AD253" s="63" t="str">
        <f t="shared" ca="1" si="4"/>
        <v/>
      </c>
      <c r="AE253" s="63" t="str">
        <f t="shared" ca="1" si="5"/>
        <v/>
      </c>
      <c r="AF253" s="63" t="str">
        <f t="shared" ca="1" si="6"/>
        <v/>
      </c>
      <c r="AG253" s="64" t="str">
        <f t="shared" ca="1" si="7"/>
        <v/>
      </c>
    </row>
    <row r="254" spans="7:33" ht="16.8" x14ac:dyDescent="0.3">
      <c r="G254" s="70"/>
      <c r="O254" s="91"/>
      <c r="Z254" s="61"/>
      <c r="AA254" s="61"/>
      <c r="AB254" s="61"/>
      <c r="AD254" s="63" t="str">
        <f t="shared" ca="1" si="4"/>
        <v/>
      </c>
      <c r="AE254" s="63" t="str">
        <f t="shared" ca="1" si="5"/>
        <v/>
      </c>
      <c r="AF254" s="63" t="str">
        <f t="shared" ca="1" si="6"/>
        <v/>
      </c>
      <c r="AG254" s="64" t="str">
        <f t="shared" ca="1" si="7"/>
        <v/>
      </c>
    </row>
    <row r="255" spans="7:33" ht="16.8" x14ac:dyDescent="0.3">
      <c r="G255" s="70"/>
      <c r="O255" s="91"/>
      <c r="Z255" s="61"/>
      <c r="AA255" s="61"/>
      <c r="AB255" s="61"/>
      <c r="AD255" s="63" t="str">
        <f t="shared" ca="1" si="4"/>
        <v/>
      </c>
      <c r="AE255" s="63" t="str">
        <f t="shared" ca="1" si="5"/>
        <v/>
      </c>
      <c r="AF255" s="63" t="str">
        <f t="shared" ca="1" si="6"/>
        <v/>
      </c>
      <c r="AG255" s="64" t="str">
        <f t="shared" ca="1" si="7"/>
        <v/>
      </c>
    </row>
    <row r="256" spans="7:33" ht="16.8" x14ac:dyDescent="0.3">
      <c r="G256" s="70"/>
      <c r="O256" s="91"/>
      <c r="Z256" s="61"/>
      <c r="AA256" s="61"/>
      <c r="AB256" s="61"/>
      <c r="AD256" s="63" t="str">
        <f t="shared" ca="1" si="4"/>
        <v/>
      </c>
      <c r="AE256" s="63" t="str">
        <f t="shared" ca="1" si="5"/>
        <v/>
      </c>
      <c r="AF256" s="63" t="str">
        <f t="shared" ca="1" si="6"/>
        <v/>
      </c>
      <c r="AG256" s="64" t="str">
        <f t="shared" ca="1" si="7"/>
        <v/>
      </c>
    </row>
    <row r="257" spans="7:33" ht="16.8" x14ac:dyDescent="0.3">
      <c r="G257" s="70"/>
      <c r="O257" s="91"/>
      <c r="Z257" s="61"/>
      <c r="AA257" s="61"/>
      <c r="AB257" s="61"/>
      <c r="AD257" s="63" t="str">
        <f t="shared" ca="1" si="4"/>
        <v/>
      </c>
      <c r="AE257" s="63" t="str">
        <f t="shared" ca="1" si="5"/>
        <v/>
      </c>
      <c r="AF257" s="63" t="str">
        <f t="shared" ca="1" si="6"/>
        <v/>
      </c>
      <c r="AG257" s="64" t="str">
        <f t="shared" ca="1" si="7"/>
        <v/>
      </c>
    </row>
    <row r="258" spans="7:33" ht="16.8" x14ac:dyDescent="0.3">
      <c r="G258" s="70"/>
      <c r="O258" s="91"/>
      <c r="Z258" s="61"/>
      <c r="AA258" s="61"/>
      <c r="AB258" s="61"/>
      <c r="AD258" s="63" t="str">
        <f t="shared" ca="1" si="4"/>
        <v/>
      </c>
      <c r="AE258" s="63" t="str">
        <f t="shared" ca="1" si="5"/>
        <v/>
      </c>
      <c r="AF258" s="63" t="str">
        <f t="shared" ca="1" si="6"/>
        <v/>
      </c>
      <c r="AG258" s="64" t="str">
        <f t="shared" ca="1" si="7"/>
        <v/>
      </c>
    </row>
    <row r="259" spans="7:33" ht="16.8" x14ac:dyDescent="0.3">
      <c r="G259" s="70"/>
      <c r="O259" s="91"/>
      <c r="Z259" s="61"/>
      <c r="AA259" s="61"/>
      <c r="AB259" s="61"/>
      <c r="AD259" s="63" t="str">
        <f t="shared" ca="1" si="4"/>
        <v/>
      </c>
      <c r="AE259" s="63" t="str">
        <f t="shared" ca="1" si="5"/>
        <v/>
      </c>
      <c r="AF259" s="63" t="str">
        <f t="shared" ca="1" si="6"/>
        <v/>
      </c>
      <c r="AG259" s="64" t="str">
        <f t="shared" ca="1" si="7"/>
        <v/>
      </c>
    </row>
    <row r="260" spans="7:33" ht="16.8" x14ac:dyDescent="0.3">
      <c r="G260" s="70"/>
      <c r="O260" s="91"/>
      <c r="Z260" s="61"/>
      <c r="AA260" s="61"/>
      <c r="AB260" s="61"/>
      <c r="AD260" s="63" t="str">
        <f t="shared" ca="1" si="4"/>
        <v/>
      </c>
      <c r="AE260" s="63" t="str">
        <f t="shared" ca="1" si="5"/>
        <v/>
      </c>
      <c r="AF260" s="63" t="str">
        <f t="shared" ca="1" si="6"/>
        <v/>
      </c>
      <c r="AG260" s="64" t="str">
        <f t="shared" ca="1" si="7"/>
        <v/>
      </c>
    </row>
    <row r="261" spans="7:33" ht="16.8" x14ac:dyDescent="0.3">
      <c r="G261" s="70"/>
      <c r="O261" s="91"/>
      <c r="Z261" s="61"/>
      <c r="AA261" s="61"/>
      <c r="AB261" s="61"/>
      <c r="AD261" s="63" t="str">
        <f t="shared" ca="1" si="4"/>
        <v/>
      </c>
      <c r="AE261" s="63" t="str">
        <f t="shared" ca="1" si="5"/>
        <v/>
      </c>
      <c r="AF261" s="63" t="str">
        <f t="shared" ca="1" si="6"/>
        <v/>
      </c>
      <c r="AG261" s="64" t="str">
        <f t="shared" ca="1" si="7"/>
        <v/>
      </c>
    </row>
    <row r="262" spans="7:33" ht="16.8" x14ac:dyDescent="0.3">
      <c r="G262" s="70"/>
      <c r="O262" s="91"/>
      <c r="Z262" s="61"/>
      <c r="AA262" s="61"/>
      <c r="AB262" s="61"/>
      <c r="AD262" s="63" t="str">
        <f t="shared" ca="1" si="4"/>
        <v/>
      </c>
      <c r="AE262" s="63" t="str">
        <f t="shared" ca="1" si="5"/>
        <v/>
      </c>
      <c r="AF262" s="63" t="str">
        <f t="shared" ca="1" si="6"/>
        <v/>
      </c>
      <c r="AG262" s="64" t="str">
        <f t="shared" ca="1" si="7"/>
        <v/>
      </c>
    </row>
    <row r="263" spans="7:33" ht="16.8" x14ac:dyDescent="0.3">
      <c r="G263" s="70"/>
      <c r="O263" s="91"/>
      <c r="Z263" s="61"/>
      <c r="AA263" s="61"/>
      <c r="AB263" s="61"/>
      <c r="AD263" s="63" t="str">
        <f t="shared" ca="1" si="4"/>
        <v/>
      </c>
      <c r="AE263" s="63" t="str">
        <f t="shared" ca="1" si="5"/>
        <v/>
      </c>
      <c r="AF263" s="63" t="str">
        <f t="shared" ca="1" si="6"/>
        <v/>
      </c>
      <c r="AG263" s="64" t="str">
        <f t="shared" ca="1" si="7"/>
        <v/>
      </c>
    </row>
    <row r="264" spans="7:33" ht="16.8" x14ac:dyDescent="0.3">
      <c r="G264" s="70"/>
      <c r="O264" s="91"/>
      <c r="Z264" s="61"/>
      <c r="AA264" s="61"/>
      <c r="AB264" s="61"/>
      <c r="AD264" s="63" t="str">
        <f t="shared" ca="1" si="4"/>
        <v/>
      </c>
      <c r="AE264" s="63" t="str">
        <f t="shared" ca="1" si="5"/>
        <v/>
      </c>
      <c r="AF264" s="63" t="str">
        <f t="shared" ca="1" si="6"/>
        <v/>
      </c>
      <c r="AG264" s="64" t="str">
        <f t="shared" ca="1" si="7"/>
        <v/>
      </c>
    </row>
    <row r="265" spans="7:33" ht="16.8" x14ac:dyDescent="0.3">
      <c r="G265" s="70"/>
      <c r="O265" s="91"/>
      <c r="Z265" s="61"/>
      <c r="AA265" s="61"/>
      <c r="AB265" s="61"/>
      <c r="AD265" s="63" t="str">
        <f t="shared" ca="1" si="4"/>
        <v/>
      </c>
      <c r="AE265" s="63" t="str">
        <f t="shared" ca="1" si="5"/>
        <v/>
      </c>
      <c r="AF265" s="63" t="str">
        <f t="shared" ca="1" si="6"/>
        <v/>
      </c>
      <c r="AG265" s="64" t="str">
        <f t="shared" ca="1" si="7"/>
        <v/>
      </c>
    </row>
    <row r="266" spans="7:33" ht="16.8" x14ac:dyDescent="0.3">
      <c r="G266" s="70"/>
      <c r="O266" s="91"/>
      <c r="Z266" s="61"/>
      <c r="AA266" s="61"/>
      <c r="AB266" s="61"/>
      <c r="AD266" s="63" t="str">
        <f t="shared" ca="1" si="4"/>
        <v/>
      </c>
      <c r="AE266" s="63" t="str">
        <f t="shared" ca="1" si="5"/>
        <v/>
      </c>
      <c r="AF266" s="63" t="str">
        <f t="shared" ca="1" si="6"/>
        <v/>
      </c>
      <c r="AG266" s="64" t="str">
        <f t="shared" ca="1" si="7"/>
        <v/>
      </c>
    </row>
    <row r="267" spans="7:33" ht="16.8" x14ac:dyDescent="0.3">
      <c r="G267" s="70"/>
      <c r="O267" s="91"/>
      <c r="Z267" s="61"/>
      <c r="AA267" s="61"/>
      <c r="AB267" s="61"/>
      <c r="AD267" s="63" t="str">
        <f t="shared" ca="1" si="4"/>
        <v/>
      </c>
      <c r="AE267" s="63" t="str">
        <f t="shared" ca="1" si="5"/>
        <v/>
      </c>
      <c r="AF267" s="63" t="str">
        <f t="shared" ca="1" si="6"/>
        <v/>
      </c>
      <c r="AG267" s="64" t="str">
        <f t="shared" ca="1" si="7"/>
        <v/>
      </c>
    </row>
    <row r="268" spans="7:33" ht="16.8" x14ac:dyDescent="0.3">
      <c r="G268" s="70"/>
      <c r="O268" s="91"/>
      <c r="Z268" s="61"/>
      <c r="AA268" s="61"/>
      <c r="AB268" s="61"/>
      <c r="AD268" s="63" t="str">
        <f t="shared" ca="1" si="4"/>
        <v/>
      </c>
      <c r="AE268" s="63" t="str">
        <f t="shared" ca="1" si="5"/>
        <v/>
      </c>
      <c r="AF268" s="63" t="str">
        <f t="shared" ca="1" si="6"/>
        <v/>
      </c>
      <c r="AG268" s="64" t="str">
        <f t="shared" ca="1" si="7"/>
        <v/>
      </c>
    </row>
    <row r="269" spans="7:33" ht="16.8" x14ac:dyDescent="0.3">
      <c r="G269" s="70"/>
      <c r="O269" s="91"/>
      <c r="Z269" s="61"/>
      <c r="AA269" s="61"/>
      <c r="AB269" s="61"/>
      <c r="AD269" s="63" t="str">
        <f t="shared" ref="AD269:AD332" ca="1" si="8">IF(INT(YEARFRAC(I269,TODAY()))&lt;=30,INT(YEARFRAC(I269,TODAY())),"")</f>
        <v/>
      </c>
      <c r="AE269" s="63" t="str">
        <f t="shared" ref="AE269:AE332" ca="1" si="9">IF(AND(INT(YEARFRAC(I269,TODAY()))&gt;=31,INT(YEARFRAC(I269,TODAY()))&lt;=35),INT(YEARFRAC(I269,TODAY())),"")</f>
        <v/>
      </c>
      <c r="AF269" s="63" t="str">
        <f t="shared" ref="AF269:AF332" ca="1" si="10">IF(AND(INT(YEARFRAC(I269,TODAY()))&gt;=36,INT(YEARFRAC(I269,TODAY()))&lt;=40),INT(YEARFRAC(I269,TODAY())),"")</f>
        <v/>
      </c>
      <c r="AG269" s="64" t="str">
        <f t="shared" ref="AG269:AG332" ca="1" si="11">IF(AND(INT(YEARFRAC(I269,TODAY()))&gt;=41,INT(YEARFRAC(I269,TODAY()))&lt;=45),INT(YEARFRAC(I269,TODAY())),"")</f>
        <v/>
      </c>
    </row>
    <row r="270" spans="7:33" ht="16.8" x14ac:dyDescent="0.3">
      <c r="G270" s="70"/>
      <c r="O270" s="91"/>
      <c r="Z270" s="61"/>
      <c r="AA270" s="61"/>
      <c r="AB270" s="61"/>
      <c r="AD270" s="63" t="str">
        <f t="shared" ca="1" si="8"/>
        <v/>
      </c>
      <c r="AE270" s="63" t="str">
        <f t="shared" ca="1" si="9"/>
        <v/>
      </c>
      <c r="AF270" s="63" t="str">
        <f t="shared" ca="1" si="10"/>
        <v/>
      </c>
      <c r="AG270" s="64" t="str">
        <f t="shared" ca="1" si="11"/>
        <v/>
      </c>
    </row>
    <row r="271" spans="7:33" ht="16.8" x14ac:dyDescent="0.3">
      <c r="G271" s="70"/>
      <c r="O271" s="91"/>
      <c r="Z271" s="61"/>
      <c r="AA271" s="61"/>
      <c r="AB271" s="61"/>
      <c r="AD271" s="63" t="str">
        <f t="shared" ca="1" si="8"/>
        <v/>
      </c>
      <c r="AE271" s="63" t="str">
        <f t="shared" ca="1" si="9"/>
        <v/>
      </c>
      <c r="AF271" s="63" t="str">
        <f t="shared" ca="1" si="10"/>
        <v/>
      </c>
      <c r="AG271" s="64" t="str">
        <f t="shared" ca="1" si="11"/>
        <v/>
      </c>
    </row>
    <row r="272" spans="7:33" ht="16.8" x14ac:dyDescent="0.3">
      <c r="O272" s="91"/>
      <c r="Z272" s="61"/>
      <c r="AA272" s="61"/>
      <c r="AB272" s="61"/>
      <c r="AD272" s="63" t="str">
        <f t="shared" ca="1" si="8"/>
        <v/>
      </c>
      <c r="AE272" s="63" t="str">
        <f t="shared" ca="1" si="9"/>
        <v/>
      </c>
      <c r="AF272" s="63" t="str">
        <f t="shared" ca="1" si="10"/>
        <v/>
      </c>
      <c r="AG272" s="64" t="str">
        <f t="shared" ca="1" si="11"/>
        <v/>
      </c>
    </row>
    <row r="273" spans="15:33" ht="16.8" x14ac:dyDescent="0.3">
      <c r="O273" s="91"/>
      <c r="Z273" s="61"/>
      <c r="AA273" s="61"/>
      <c r="AB273" s="61"/>
      <c r="AD273" s="63" t="str">
        <f t="shared" ca="1" si="8"/>
        <v/>
      </c>
      <c r="AE273" s="63" t="str">
        <f t="shared" ca="1" si="9"/>
        <v/>
      </c>
      <c r="AF273" s="63" t="str">
        <f t="shared" ca="1" si="10"/>
        <v/>
      </c>
      <c r="AG273" s="64" t="str">
        <f t="shared" ca="1" si="11"/>
        <v/>
      </c>
    </row>
    <row r="274" spans="15:33" ht="16.8" x14ac:dyDescent="0.3">
      <c r="O274" s="91"/>
      <c r="Z274" s="61"/>
      <c r="AA274" s="61"/>
      <c r="AB274" s="61"/>
      <c r="AD274" s="63" t="str">
        <f t="shared" ca="1" si="8"/>
        <v/>
      </c>
      <c r="AE274" s="63" t="str">
        <f t="shared" ca="1" si="9"/>
        <v/>
      </c>
      <c r="AF274" s="63" t="str">
        <f t="shared" ca="1" si="10"/>
        <v/>
      </c>
      <c r="AG274" s="64" t="str">
        <f t="shared" ca="1" si="11"/>
        <v/>
      </c>
    </row>
    <row r="275" spans="15:33" ht="16.8" x14ac:dyDescent="0.3">
      <c r="O275" s="91"/>
      <c r="Z275" s="61"/>
      <c r="AA275" s="61"/>
      <c r="AB275" s="61"/>
      <c r="AD275" s="63" t="str">
        <f t="shared" ca="1" si="8"/>
        <v/>
      </c>
      <c r="AE275" s="63" t="str">
        <f t="shared" ca="1" si="9"/>
        <v/>
      </c>
      <c r="AF275" s="63" t="str">
        <f t="shared" ca="1" si="10"/>
        <v/>
      </c>
      <c r="AG275" s="64" t="str">
        <f t="shared" ca="1" si="11"/>
        <v/>
      </c>
    </row>
    <row r="276" spans="15:33" ht="16.8" x14ac:dyDescent="0.3">
      <c r="O276" s="91"/>
      <c r="Z276" s="61"/>
      <c r="AA276" s="61"/>
      <c r="AB276" s="61"/>
      <c r="AD276" s="63" t="str">
        <f t="shared" ca="1" si="8"/>
        <v/>
      </c>
      <c r="AE276" s="63" t="str">
        <f t="shared" ca="1" si="9"/>
        <v/>
      </c>
      <c r="AF276" s="63" t="str">
        <f t="shared" ca="1" si="10"/>
        <v/>
      </c>
      <c r="AG276" s="64" t="str">
        <f t="shared" ca="1" si="11"/>
        <v/>
      </c>
    </row>
    <row r="277" spans="15:33" ht="16.8" x14ac:dyDescent="0.3">
      <c r="O277" s="91"/>
      <c r="Z277" s="61"/>
      <c r="AA277" s="61"/>
      <c r="AB277" s="61"/>
      <c r="AD277" s="63" t="str">
        <f t="shared" ca="1" si="8"/>
        <v/>
      </c>
      <c r="AE277" s="63" t="str">
        <f t="shared" ca="1" si="9"/>
        <v/>
      </c>
      <c r="AF277" s="63" t="str">
        <f t="shared" ca="1" si="10"/>
        <v/>
      </c>
      <c r="AG277" s="64" t="str">
        <f t="shared" ca="1" si="11"/>
        <v/>
      </c>
    </row>
    <row r="278" spans="15:33" ht="16.8" x14ac:dyDescent="0.3">
      <c r="O278" s="91"/>
      <c r="Z278" s="61"/>
      <c r="AA278" s="61"/>
      <c r="AB278" s="61"/>
      <c r="AD278" s="63" t="str">
        <f t="shared" ca="1" si="8"/>
        <v/>
      </c>
      <c r="AE278" s="63" t="str">
        <f t="shared" ca="1" si="9"/>
        <v/>
      </c>
      <c r="AF278" s="63" t="str">
        <f t="shared" ca="1" si="10"/>
        <v/>
      </c>
      <c r="AG278" s="64" t="str">
        <f t="shared" ca="1" si="11"/>
        <v/>
      </c>
    </row>
    <row r="279" spans="15:33" ht="16.8" x14ac:dyDescent="0.3">
      <c r="O279" s="91"/>
      <c r="Z279" s="61"/>
      <c r="AA279" s="61"/>
      <c r="AB279" s="61"/>
      <c r="AD279" s="63" t="str">
        <f t="shared" ca="1" si="8"/>
        <v/>
      </c>
      <c r="AE279" s="63" t="str">
        <f t="shared" ca="1" si="9"/>
        <v/>
      </c>
      <c r="AF279" s="63" t="str">
        <f t="shared" ca="1" si="10"/>
        <v/>
      </c>
      <c r="AG279" s="64" t="str">
        <f t="shared" ca="1" si="11"/>
        <v/>
      </c>
    </row>
    <row r="280" spans="15:33" ht="16.8" x14ac:dyDescent="0.3">
      <c r="O280" s="91"/>
      <c r="Z280" s="61"/>
      <c r="AA280" s="61"/>
      <c r="AB280" s="61"/>
      <c r="AD280" s="63" t="str">
        <f t="shared" ca="1" si="8"/>
        <v/>
      </c>
      <c r="AE280" s="63" t="str">
        <f t="shared" ca="1" si="9"/>
        <v/>
      </c>
      <c r="AF280" s="63" t="str">
        <f t="shared" ca="1" si="10"/>
        <v/>
      </c>
      <c r="AG280" s="64" t="str">
        <f t="shared" ca="1" si="11"/>
        <v/>
      </c>
    </row>
    <row r="281" spans="15:33" ht="16.8" x14ac:dyDescent="0.3">
      <c r="O281" s="91"/>
      <c r="Z281" s="61"/>
      <c r="AA281" s="61"/>
      <c r="AB281" s="61"/>
      <c r="AD281" s="63" t="str">
        <f t="shared" ca="1" si="8"/>
        <v/>
      </c>
      <c r="AE281" s="63" t="str">
        <f t="shared" ca="1" si="9"/>
        <v/>
      </c>
      <c r="AF281" s="63" t="str">
        <f t="shared" ca="1" si="10"/>
        <v/>
      </c>
      <c r="AG281" s="64" t="str">
        <f t="shared" ca="1" si="11"/>
        <v/>
      </c>
    </row>
    <row r="282" spans="15:33" ht="16.8" x14ac:dyDescent="0.3">
      <c r="O282" s="91"/>
      <c r="Z282" s="61"/>
      <c r="AA282" s="61"/>
      <c r="AB282" s="61"/>
      <c r="AD282" s="63" t="str">
        <f t="shared" ca="1" si="8"/>
        <v/>
      </c>
      <c r="AE282" s="63" t="str">
        <f t="shared" ca="1" si="9"/>
        <v/>
      </c>
      <c r="AF282" s="63" t="str">
        <f t="shared" ca="1" si="10"/>
        <v/>
      </c>
      <c r="AG282" s="64" t="str">
        <f t="shared" ca="1" si="11"/>
        <v/>
      </c>
    </row>
    <row r="283" spans="15:33" ht="16.8" x14ac:dyDescent="0.3">
      <c r="O283" s="91"/>
      <c r="Z283" s="61"/>
      <c r="AA283" s="61"/>
      <c r="AB283" s="61"/>
      <c r="AD283" s="63" t="str">
        <f t="shared" ca="1" si="8"/>
        <v/>
      </c>
      <c r="AE283" s="63" t="str">
        <f t="shared" ca="1" si="9"/>
        <v/>
      </c>
      <c r="AF283" s="63" t="str">
        <f t="shared" ca="1" si="10"/>
        <v/>
      </c>
      <c r="AG283" s="64" t="str">
        <f t="shared" ca="1" si="11"/>
        <v/>
      </c>
    </row>
    <row r="284" spans="15:33" ht="16.8" x14ac:dyDescent="0.3">
      <c r="O284" s="91"/>
      <c r="Z284" s="61"/>
      <c r="AA284" s="61"/>
      <c r="AB284" s="61"/>
      <c r="AD284" s="63" t="str">
        <f t="shared" ca="1" si="8"/>
        <v/>
      </c>
      <c r="AE284" s="63" t="str">
        <f t="shared" ca="1" si="9"/>
        <v/>
      </c>
      <c r="AF284" s="63" t="str">
        <f t="shared" ca="1" si="10"/>
        <v/>
      </c>
      <c r="AG284" s="64" t="str">
        <f t="shared" ca="1" si="11"/>
        <v/>
      </c>
    </row>
    <row r="285" spans="15:33" ht="16.8" x14ac:dyDescent="0.3">
      <c r="O285" s="91"/>
      <c r="Z285" s="61"/>
      <c r="AA285" s="61"/>
      <c r="AB285" s="61"/>
      <c r="AD285" s="63" t="str">
        <f t="shared" ca="1" si="8"/>
        <v/>
      </c>
      <c r="AE285" s="63" t="str">
        <f t="shared" ca="1" si="9"/>
        <v/>
      </c>
      <c r="AF285" s="63" t="str">
        <f t="shared" ca="1" si="10"/>
        <v/>
      </c>
      <c r="AG285" s="64" t="str">
        <f t="shared" ca="1" si="11"/>
        <v/>
      </c>
    </row>
    <row r="286" spans="15:33" ht="16.8" x14ac:dyDescent="0.3">
      <c r="O286" s="91"/>
      <c r="Z286" s="61"/>
      <c r="AA286" s="61"/>
      <c r="AB286" s="61"/>
      <c r="AD286" s="63" t="str">
        <f t="shared" ca="1" si="8"/>
        <v/>
      </c>
      <c r="AE286" s="63" t="str">
        <f t="shared" ca="1" si="9"/>
        <v/>
      </c>
      <c r="AF286" s="63" t="str">
        <f t="shared" ca="1" si="10"/>
        <v/>
      </c>
      <c r="AG286" s="64" t="str">
        <f t="shared" ca="1" si="11"/>
        <v/>
      </c>
    </row>
    <row r="287" spans="15:33" ht="16.8" x14ac:dyDescent="0.3">
      <c r="O287" s="91"/>
      <c r="Z287" s="61"/>
      <c r="AA287" s="61"/>
      <c r="AB287" s="61"/>
      <c r="AD287" s="63" t="str">
        <f t="shared" ca="1" si="8"/>
        <v/>
      </c>
      <c r="AE287" s="63" t="str">
        <f t="shared" ca="1" si="9"/>
        <v/>
      </c>
      <c r="AF287" s="63" t="str">
        <f t="shared" ca="1" si="10"/>
        <v/>
      </c>
      <c r="AG287" s="64" t="str">
        <f t="shared" ca="1" si="11"/>
        <v/>
      </c>
    </row>
    <row r="288" spans="15:33" ht="16.8" x14ac:dyDescent="0.3">
      <c r="O288" s="91"/>
      <c r="Z288" s="61"/>
      <c r="AA288" s="61"/>
      <c r="AB288" s="61"/>
      <c r="AD288" s="63" t="str">
        <f t="shared" ca="1" si="8"/>
        <v/>
      </c>
      <c r="AE288" s="63" t="str">
        <f t="shared" ca="1" si="9"/>
        <v/>
      </c>
      <c r="AF288" s="63" t="str">
        <f t="shared" ca="1" si="10"/>
        <v/>
      </c>
      <c r="AG288" s="64" t="str">
        <f t="shared" ca="1" si="11"/>
        <v/>
      </c>
    </row>
    <row r="289" spans="15:33" ht="16.8" x14ac:dyDescent="0.3">
      <c r="O289" s="91"/>
      <c r="Z289" s="61"/>
      <c r="AA289" s="61"/>
      <c r="AB289" s="61"/>
      <c r="AD289" s="63" t="str">
        <f t="shared" ca="1" si="8"/>
        <v/>
      </c>
      <c r="AE289" s="63" t="str">
        <f t="shared" ca="1" si="9"/>
        <v/>
      </c>
      <c r="AF289" s="63" t="str">
        <f t="shared" ca="1" si="10"/>
        <v/>
      </c>
      <c r="AG289" s="64" t="str">
        <f t="shared" ca="1" si="11"/>
        <v/>
      </c>
    </row>
    <row r="290" spans="15:33" ht="16.8" x14ac:dyDescent="0.3">
      <c r="O290" s="91"/>
      <c r="Z290" s="61"/>
      <c r="AA290" s="61"/>
      <c r="AB290" s="61"/>
      <c r="AD290" s="63" t="str">
        <f t="shared" ca="1" si="8"/>
        <v/>
      </c>
      <c r="AE290" s="63" t="str">
        <f t="shared" ca="1" si="9"/>
        <v/>
      </c>
      <c r="AF290" s="63" t="str">
        <f t="shared" ca="1" si="10"/>
        <v/>
      </c>
      <c r="AG290" s="64" t="str">
        <f t="shared" ca="1" si="11"/>
        <v/>
      </c>
    </row>
    <row r="291" spans="15:33" ht="16.8" x14ac:dyDescent="0.3">
      <c r="O291" s="91"/>
      <c r="Z291" s="61"/>
      <c r="AA291" s="61"/>
      <c r="AB291" s="61"/>
      <c r="AD291" s="63" t="str">
        <f t="shared" ca="1" si="8"/>
        <v/>
      </c>
      <c r="AE291" s="63" t="str">
        <f t="shared" ca="1" si="9"/>
        <v/>
      </c>
      <c r="AF291" s="63" t="str">
        <f t="shared" ca="1" si="10"/>
        <v/>
      </c>
      <c r="AG291" s="64" t="str">
        <f t="shared" ca="1" si="11"/>
        <v/>
      </c>
    </row>
    <row r="292" spans="15:33" ht="16.8" x14ac:dyDescent="0.3">
      <c r="O292" s="91"/>
      <c r="Z292" s="61"/>
      <c r="AA292" s="61"/>
      <c r="AB292" s="61"/>
      <c r="AD292" s="63" t="str">
        <f t="shared" ca="1" si="8"/>
        <v/>
      </c>
      <c r="AE292" s="63" t="str">
        <f t="shared" ca="1" si="9"/>
        <v/>
      </c>
      <c r="AF292" s="63" t="str">
        <f t="shared" ca="1" si="10"/>
        <v/>
      </c>
      <c r="AG292" s="64" t="str">
        <f t="shared" ca="1" si="11"/>
        <v/>
      </c>
    </row>
    <row r="293" spans="15:33" ht="16.8" x14ac:dyDescent="0.3">
      <c r="O293" s="91"/>
      <c r="Z293" s="61"/>
      <c r="AA293" s="61"/>
      <c r="AB293" s="61"/>
      <c r="AD293" s="63" t="str">
        <f t="shared" ca="1" si="8"/>
        <v/>
      </c>
      <c r="AE293" s="63" t="str">
        <f t="shared" ca="1" si="9"/>
        <v/>
      </c>
      <c r="AF293" s="63" t="str">
        <f t="shared" ca="1" si="10"/>
        <v/>
      </c>
      <c r="AG293" s="64" t="str">
        <f t="shared" ca="1" si="11"/>
        <v/>
      </c>
    </row>
    <row r="294" spans="15:33" ht="16.8" x14ac:dyDescent="0.3">
      <c r="O294" s="91"/>
      <c r="Z294" s="61"/>
      <c r="AA294" s="61"/>
      <c r="AB294" s="61"/>
      <c r="AD294" s="63" t="str">
        <f t="shared" ca="1" si="8"/>
        <v/>
      </c>
      <c r="AE294" s="63" t="str">
        <f t="shared" ca="1" si="9"/>
        <v/>
      </c>
      <c r="AF294" s="63" t="str">
        <f t="shared" ca="1" si="10"/>
        <v/>
      </c>
      <c r="AG294" s="64" t="str">
        <f t="shared" ca="1" si="11"/>
        <v/>
      </c>
    </row>
    <row r="295" spans="15:33" ht="16.8" x14ac:dyDescent="0.3">
      <c r="O295" s="91"/>
      <c r="Z295" s="61"/>
      <c r="AA295" s="61"/>
      <c r="AB295" s="61"/>
      <c r="AD295" s="63" t="str">
        <f t="shared" ca="1" si="8"/>
        <v/>
      </c>
      <c r="AE295" s="63" t="str">
        <f t="shared" ca="1" si="9"/>
        <v/>
      </c>
      <c r="AF295" s="63" t="str">
        <f t="shared" ca="1" si="10"/>
        <v/>
      </c>
      <c r="AG295" s="64" t="str">
        <f t="shared" ca="1" si="11"/>
        <v/>
      </c>
    </row>
    <row r="296" spans="15:33" ht="16.8" x14ac:dyDescent="0.3">
      <c r="O296" s="91"/>
      <c r="Z296" s="61"/>
      <c r="AA296" s="61"/>
      <c r="AB296" s="61"/>
      <c r="AD296" s="63" t="str">
        <f t="shared" ca="1" si="8"/>
        <v/>
      </c>
      <c r="AE296" s="63" t="str">
        <f t="shared" ca="1" si="9"/>
        <v/>
      </c>
      <c r="AF296" s="63" t="str">
        <f t="shared" ca="1" si="10"/>
        <v/>
      </c>
      <c r="AG296" s="64" t="str">
        <f t="shared" ca="1" si="11"/>
        <v/>
      </c>
    </row>
    <row r="297" spans="15:33" ht="16.8" x14ac:dyDescent="0.3">
      <c r="O297" s="91"/>
      <c r="Z297" s="61"/>
      <c r="AA297" s="61"/>
      <c r="AB297" s="61"/>
      <c r="AD297" s="63" t="str">
        <f t="shared" ca="1" si="8"/>
        <v/>
      </c>
      <c r="AE297" s="63" t="str">
        <f t="shared" ca="1" si="9"/>
        <v/>
      </c>
      <c r="AF297" s="63" t="str">
        <f t="shared" ca="1" si="10"/>
        <v/>
      </c>
      <c r="AG297" s="64" t="str">
        <f t="shared" ca="1" si="11"/>
        <v/>
      </c>
    </row>
    <row r="298" spans="15:33" ht="16.8" x14ac:dyDescent="0.3">
      <c r="O298" s="91"/>
      <c r="Z298" s="61"/>
      <c r="AA298" s="61"/>
      <c r="AB298" s="61"/>
      <c r="AD298" s="63" t="str">
        <f t="shared" ca="1" si="8"/>
        <v/>
      </c>
      <c r="AE298" s="63" t="str">
        <f t="shared" ca="1" si="9"/>
        <v/>
      </c>
      <c r="AF298" s="63" t="str">
        <f t="shared" ca="1" si="10"/>
        <v/>
      </c>
      <c r="AG298" s="64" t="str">
        <f t="shared" ca="1" si="11"/>
        <v/>
      </c>
    </row>
    <row r="299" spans="15:33" ht="16.8" x14ac:dyDescent="0.3">
      <c r="O299" s="91"/>
      <c r="Z299" s="61"/>
      <c r="AA299" s="61"/>
      <c r="AB299" s="61"/>
      <c r="AD299" s="63" t="str">
        <f t="shared" ca="1" si="8"/>
        <v/>
      </c>
      <c r="AE299" s="63" t="str">
        <f t="shared" ca="1" si="9"/>
        <v/>
      </c>
      <c r="AF299" s="63" t="str">
        <f t="shared" ca="1" si="10"/>
        <v/>
      </c>
      <c r="AG299" s="64" t="str">
        <f t="shared" ca="1" si="11"/>
        <v/>
      </c>
    </row>
    <row r="300" spans="15:33" ht="16.8" x14ac:dyDescent="0.3">
      <c r="O300" s="91"/>
      <c r="Z300" s="61"/>
      <c r="AA300" s="61"/>
      <c r="AB300" s="61"/>
      <c r="AD300" s="63" t="str">
        <f t="shared" ca="1" si="8"/>
        <v/>
      </c>
      <c r="AE300" s="63" t="str">
        <f t="shared" ca="1" si="9"/>
        <v/>
      </c>
      <c r="AF300" s="63" t="str">
        <f t="shared" ca="1" si="10"/>
        <v/>
      </c>
      <c r="AG300" s="64" t="str">
        <f t="shared" ca="1" si="11"/>
        <v/>
      </c>
    </row>
    <row r="301" spans="15:33" ht="16.8" x14ac:dyDescent="0.3">
      <c r="O301" s="91"/>
      <c r="Z301" s="61"/>
      <c r="AA301" s="61"/>
      <c r="AB301" s="61"/>
      <c r="AD301" s="63" t="str">
        <f t="shared" ca="1" si="8"/>
        <v/>
      </c>
      <c r="AE301" s="63" t="str">
        <f t="shared" ca="1" si="9"/>
        <v/>
      </c>
      <c r="AF301" s="63" t="str">
        <f t="shared" ca="1" si="10"/>
        <v/>
      </c>
      <c r="AG301" s="64" t="str">
        <f t="shared" ca="1" si="11"/>
        <v/>
      </c>
    </row>
    <row r="302" spans="15:33" ht="16.8" x14ac:dyDescent="0.3">
      <c r="O302" s="91"/>
      <c r="Z302" s="61"/>
      <c r="AA302" s="61"/>
      <c r="AB302" s="61"/>
      <c r="AD302" s="63" t="str">
        <f t="shared" ca="1" si="8"/>
        <v/>
      </c>
      <c r="AE302" s="63" t="str">
        <f t="shared" ca="1" si="9"/>
        <v/>
      </c>
      <c r="AF302" s="63" t="str">
        <f t="shared" ca="1" si="10"/>
        <v/>
      </c>
      <c r="AG302" s="64" t="str">
        <f t="shared" ca="1" si="11"/>
        <v/>
      </c>
    </row>
    <row r="303" spans="15:33" ht="16.8" x14ac:dyDescent="0.3">
      <c r="O303" s="91"/>
      <c r="Z303" s="61"/>
      <c r="AA303" s="61"/>
      <c r="AB303" s="61"/>
      <c r="AD303" s="63" t="str">
        <f t="shared" ca="1" si="8"/>
        <v/>
      </c>
      <c r="AE303" s="63" t="str">
        <f t="shared" ca="1" si="9"/>
        <v/>
      </c>
      <c r="AF303" s="63" t="str">
        <f t="shared" ca="1" si="10"/>
        <v/>
      </c>
      <c r="AG303" s="64" t="str">
        <f t="shared" ca="1" si="11"/>
        <v/>
      </c>
    </row>
    <row r="304" spans="15:33" ht="16.8" x14ac:dyDescent="0.3">
      <c r="O304" s="91"/>
      <c r="Z304" s="61"/>
      <c r="AA304" s="61"/>
      <c r="AB304" s="61"/>
      <c r="AD304" s="63" t="str">
        <f t="shared" ca="1" si="8"/>
        <v/>
      </c>
      <c r="AE304" s="63" t="str">
        <f t="shared" ca="1" si="9"/>
        <v/>
      </c>
      <c r="AF304" s="63" t="str">
        <f t="shared" ca="1" si="10"/>
        <v/>
      </c>
      <c r="AG304" s="64" t="str">
        <f t="shared" ca="1" si="11"/>
        <v/>
      </c>
    </row>
    <row r="305" spans="15:33" ht="16.8" x14ac:dyDescent="0.3">
      <c r="O305" s="91"/>
      <c r="Z305" s="61"/>
      <c r="AA305" s="61"/>
      <c r="AB305" s="61"/>
      <c r="AD305" s="63" t="str">
        <f t="shared" ca="1" si="8"/>
        <v/>
      </c>
      <c r="AE305" s="63" t="str">
        <f t="shared" ca="1" si="9"/>
        <v/>
      </c>
      <c r="AF305" s="63" t="str">
        <f t="shared" ca="1" si="10"/>
        <v/>
      </c>
      <c r="AG305" s="64" t="str">
        <f t="shared" ca="1" si="11"/>
        <v/>
      </c>
    </row>
    <row r="306" spans="15:33" ht="16.8" x14ac:dyDescent="0.3">
      <c r="O306" s="91"/>
      <c r="Z306" s="61"/>
      <c r="AA306" s="61"/>
      <c r="AB306" s="61"/>
      <c r="AD306" s="63" t="str">
        <f t="shared" ca="1" si="8"/>
        <v/>
      </c>
      <c r="AE306" s="63" t="str">
        <f t="shared" ca="1" si="9"/>
        <v/>
      </c>
      <c r="AF306" s="63" t="str">
        <f t="shared" ca="1" si="10"/>
        <v/>
      </c>
      <c r="AG306" s="64" t="str">
        <f t="shared" ca="1" si="11"/>
        <v/>
      </c>
    </row>
    <row r="307" spans="15:33" ht="16.8" x14ac:dyDescent="0.3">
      <c r="O307" s="91"/>
      <c r="Z307" s="61"/>
      <c r="AA307" s="61"/>
      <c r="AB307" s="61"/>
      <c r="AD307" s="63" t="str">
        <f t="shared" ca="1" si="8"/>
        <v/>
      </c>
      <c r="AE307" s="63" t="str">
        <f t="shared" ca="1" si="9"/>
        <v/>
      </c>
      <c r="AF307" s="63" t="str">
        <f t="shared" ca="1" si="10"/>
        <v/>
      </c>
      <c r="AG307" s="64" t="str">
        <f t="shared" ca="1" si="11"/>
        <v/>
      </c>
    </row>
    <row r="308" spans="15:33" ht="16.8" x14ac:dyDescent="0.3">
      <c r="O308" s="91"/>
      <c r="Z308" s="61"/>
      <c r="AA308" s="61"/>
      <c r="AB308" s="61"/>
      <c r="AD308" s="63" t="str">
        <f t="shared" ca="1" si="8"/>
        <v/>
      </c>
      <c r="AE308" s="63" t="str">
        <f t="shared" ca="1" si="9"/>
        <v/>
      </c>
      <c r="AF308" s="63" t="str">
        <f t="shared" ca="1" si="10"/>
        <v/>
      </c>
      <c r="AG308" s="64" t="str">
        <f t="shared" ca="1" si="11"/>
        <v/>
      </c>
    </row>
    <row r="309" spans="15:33" ht="16.8" x14ac:dyDescent="0.3">
      <c r="O309" s="91"/>
      <c r="Z309" s="61"/>
      <c r="AA309" s="61"/>
      <c r="AB309" s="61"/>
      <c r="AD309" s="63" t="str">
        <f t="shared" ca="1" si="8"/>
        <v/>
      </c>
      <c r="AE309" s="63" t="str">
        <f t="shared" ca="1" si="9"/>
        <v/>
      </c>
      <c r="AF309" s="63" t="str">
        <f t="shared" ca="1" si="10"/>
        <v/>
      </c>
      <c r="AG309" s="64" t="str">
        <f t="shared" ca="1" si="11"/>
        <v/>
      </c>
    </row>
    <row r="310" spans="15:33" ht="16.8" x14ac:dyDescent="0.3">
      <c r="O310" s="91"/>
      <c r="Z310" s="61"/>
      <c r="AA310" s="61"/>
      <c r="AB310" s="61"/>
      <c r="AD310" s="63" t="str">
        <f t="shared" ca="1" si="8"/>
        <v/>
      </c>
      <c r="AE310" s="63" t="str">
        <f t="shared" ca="1" si="9"/>
        <v/>
      </c>
      <c r="AF310" s="63" t="str">
        <f t="shared" ca="1" si="10"/>
        <v/>
      </c>
      <c r="AG310" s="64" t="str">
        <f t="shared" ca="1" si="11"/>
        <v/>
      </c>
    </row>
    <row r="311" spans="15:33" ht="16.8" x14ac:dyDescent="0.3">
      <c r="O311" s="91"/>
      <c r="Z311" s="61"/>
      <c r="AA311" s="61"/>
      <c r="AB311" s="61"/>
      <c r="AD311" s="63" t="str">
        <f t="shared" ca="1" si="8"/>
        <v/>
      </c>
      <c r="AE311" s="63" t="str">
        <f t="shared" ca="1" si="9"/>
        <v/>
      </c>
      <c r="AF311" s="63" t="str">
        <f t="shared" ca="1" si="10"/>
        <v/>
      </c>
      <c r="AG311" s="64" t="str">
        <f t="shared" ca="1" si="11"/>
        <v/>
      </c>
    </row>
    <row r="312" spans="15:33" ht="16.8" x14ac:dyDescent="0.3">
      <c r="O312" s="91"/>
      <c r="Z312" s="61"/>
      <c r="AA312" s="61"/>
      <c r="AB312" s="61"/>
      <c r="AD312" s="63" t="str">
        <f t="shared" ca="1" si="8"/>
        <v/>
      </c>
      <c r="AE312" s="63" t="str">
        <f t="shared" ca="1" si="9"/>
        <v/>
      </c>
      <c r="AF312" s="63" t="str">
        <f t="shared" ca="1" si="10"/>
        <v/>
      </c>
      <c r="AG312" s="64" t="str">
        <f t="shared" ca="1" si="11"/>
        <v/>
      </c>
    </row>
    <row r="313" spans="15:33" ht="16.8" x14ac:dyDescent="0.3">
      <c r="O313" s="91"/>
      <c r="Z313" s="61"/>
      <c r="AA313" s="61"/>
      <c r="AB313" s="61"/>
      <c r="AD313" s="63" t="str">
        <f t="shared" ca="1" si="8"/>
        <v/>
      </c>
      <c r="AE313" s="63" t="str">
        <f t="shared" ca="1" si="9"/>
        <v/>
      </c>
      <c r="AF313" s="63" t="str">
        <f t="shared" ca="1" si="10"/>
        <v/>
      </c>
      <c r="AG313" s="64" t="str">
        <f t="shared" ca="1" si="11"/>
        <v/>
      </c>
    </row>
    <row r="314" spans="15:33" ht="16.8" x14ac:dyDescent="0.3">
      <c r="O314" s="91"/>
      <c r="Z314" s="61"/>
      <c r="AA314" s="61"/>
      <c r="AB314" s="61"/>
      <c r="AD314" s="63" t="str">
        <f t="shared" ca="1" si="8"/>
        <v/>
      </c>
      <c r="AE314" s="63" t="str">
        <f t="shared" ca="1" si="9"/>
        <v/>
      </c>
      <c r="AF314" s="63" t="str">
        <f t="shared" ca="1" si="10"/>
        <v/>
      </c>
      <c r="AG314" s="64" t="str">
        <f t="shared" ca="1" si="11"/>
        <v/>
      </c>
    </row>
    <row r="315" spans="15:33" ht="16.8" x14ac:dyDescent="0.3">
      <c r="O315" s="91"/>
      <c r="Z315" s="61"/>
      <c r="AA315" s="61"/>
      <c r="AB315" s="61"/>
      <c r="AD315" s="63" t="str">
        <f t="shared" ca="1" si="8"/>
        <v/>
      </c>
      <c r="AE315" s="63" t="str">
        <f t="shared" ca="1" si="9"/>
        <v/>
      </c>
      <c r="AF315" s="63" t="str">
        <f t="shared" ca="1" si="10"/>
        <v/>
      </c>
      <c r="AG315" s="64" t="str">
        <f t="shared" ca="1" si="11"/>
        <v/>
      </c>
    </row>
    <row r="316" spans="15:33" ht="16.8" x14ac:dyDescent="0.3">
      <c r="O316" s="91"/>
      <c r="Z316" s="61"/>
      <c r="AA316" s="61"/>
      <c r="AB316" s="61"/>
      <c r="AD316" s="63" t="str">
        <f t="shared" ca="1" si="8"/>
        <v/>
      </c>
      <c r="AE316" s="63" t="str">
        <f t="shared" ca="1" si="9"/>
        <v/>
      </c>
      <c r="AF316" s="63" t="str">
        <f t="shared" ca="1" si="10"/>
        <v/>
      </c>
      <c r="AG316" s="64" t="str">
        <f t="shared" ca="1" si="11"/>
        <v/>
      </c>
    </row>
    <row r="317" spans="15:33" ht="16.8" x14ac:dyDescent="0.3">
      <c r="O317" s="91"/>
      <c r="Z317" s="61"/>
      <c r="AA317" s="61"/>
      <c r="AB317" s="61"/>
      <c r="AD317" s="63" t="str">
        <f t="shared" ca="1" si="8"/>
        <v/>
      </c>
      <c r="AE317" s="63" t="str">
        <f t="shared" ca="1" si="9"/>
        <v/>
      </c>
      <c r="AF317" s="63" t="str">
        <f t="shared" ca="1" si="10"/>
        <v/>
      </c>
      <c r="AG317" s="64" t="str">
        <f t="shared" ca="1" si="11"/>
        <v/>
      </c>
    </row>
    <row r="318" spans="15:33" ht="16.8" x14ac:dyDescent="0.3">
      <c r="O318" s="91"/>
      <c r="Z318" s="61"/>
      <c r="AA318" s="61"/>
      <c r="AB318" s="61"/>
      <c r="AD318" s="63" t="str">
        <f t="shared" ca="1" si="8"/>
        <v/>
      </c>
      <c r="AE318" s="63" t="str">
        <f t="shared" ca="1" si="9"/>
        <v/>
      </c>
      <c r="AF318" s="63" t="str">
        <f t="shared" ca="1" si="10"/>
        <v/>
      </c>
      <c r="AG318" s="64" t="str">
        <f t="shared" ca="1" si="11"/>
        <v/>
      </c>
    </row>
    <row r="319" spans="15:33" ht="16.8" x14ac:dyDescent="0.3">
      <c r="O319" s="91"/>
      <c r="Z319" s="61"/>
      <c r="AA319" s="61"/>
      <c r="AB319" s="61"/>
      <c r="AD319" s="63" t="str">
        <f t="shared" ca="1" si="8"/>
        <v/>
      </c>
      <c r="AE319" s="63" t="str">
        <f t="shared" ca="1" si="9"/>
        <v/>
      </c>
      <c r="AF319" s="63" t="str">
        <f t="shared" ca="1" si="10"/>
        <v/>
      </c>
      <c r="AG319" s="64" t="str">
        <f t="shared" ca="1" si="11"/>
        <v/>
      </c>
    </row>
    <row r="320" spans="15:33" ht="16.8" x14ac:dyDescent="0.3">
      <c r="O320" s="91"/>
      <c r="Z320" s="61"/>
      <c r="AA320" s="61"/>
      <c r="AB320" s="61"/>
      <c r="AD320" s="63" t="str">
        <f t="shared" ca="1" si="8"/>
        <v/>
      </c>
      <c r="AE320" s="63" t="str">
        <f t="shared" ca="1" si="9"/>
        <v/>
      </c>
      <c r="AF320" s="63" t="str">
        <f t="shared" ca="1" si="10"/>
        <v/>
      </c>
      <c r="AG320" s="64" t="str">
        <f t="shared" ca="1" si="11"/>
        <v/>
      </c>
    </row>
    <row r="321" spans="15:33" ht="16.8" x14ac:dyDescent="0.3">
      <c r="O321" s="91"/>
      <c r="Z321" s="61"/>
      <c r="AA321" s="61"/>
      <c r="AB321" s="61"/>
      <c r="AD321" s="63" t="str">
        <f t="shared" ca="1" si="8"/>
        <v/>
      </c>
      <c r="AE321" s="63" t="str">
        <f t="shared" ca="1" si="9"/>
        <v/>
      </c>
      <c r="AF321" s="63" t="str">
        <f t="shared" ca="1" si="10"/>
        <v/>
      </c>
      <c r="AG321" s="64" t="str">
        <f t="shared" ca="1" si="11"/>
        <v/>
      </c>
    </row>
    <row r="322" spans="15:33" ht="16.8" x14ac:dyDescent="0.3">
      <c r="O322" s="91"/>
      <c r="Z322" s="61"/>
      <c r="AA322" s="61"/>
      <c r="AB322" s="61"/>
      <c r="AD322" s="63" t="str">
        <f t="shared" ca="1" si="8"/>
        <v/>
      </c>
      <c r="AE322" s="63" t="str">
        <f t="shared" ca="1" si="9"/>
        <v/>
      </c>
      <c r="AF322" s="63" t="str">
        <f t="shared" ca="1" si="10"/>
        <v/>
      </c>
      <c r="AG322" s="64" t="str">
        <f t="shared" ca="1" si="11"/>
        <v/>
      </c>
    </row>
    <row r="323" spans="15:33" ht="16.8" x14ac:dyDescent="0.3">
      <c r="O323" s="91"/>
      <c r="Z323" s="61"/>
      <c r="AA323" s="61"/>
      <c r="AB323" s="61"/>
      <c r="AD323" s="63" t="str">
        <f t="shared" ca="1" si="8"/>
        <v/>
      </c>
      <c r="AE323" s="63" t="str">
        <f t="shared" ca="1" si="9"/>
        <v/>
      </c>
      <c r="AF323" s="63" t="str">
        <f t="shared" ca="1" si="10"/>
        <v/>
      </c>
      <c r="AG323" s="64" t="str">
        <f t="shared" ca="1" si="11"/>
        <v/>
      </c>
    </row>
    <row r="324" spans="15:33" ht="16.8" x14ac:dyDescent="0.3">
      <c r="O324" s="91"/>
      <c r="Z324" s="61"/>
      <c r="AA324" s="61"/>
      <c r="AB324" s="61"/>
      <c r="AD324" s="63" t="str">
        <f t="shared" ca="1" si="8"/>
        <v/>
      </c>
      <c r="AE324" s="63" t="str">
        <f t="shared" ca="1" si="9"/>
        <v/>
      </c>
      <c r="AF324" s="63" t="str">
        <f t="shared" ca="1" si="10"/>
        <v/>
      </c>
      <c r="AG324" s="64" t="str">
        <f t="shared" ca="1" si="11"/>
        <v/>
      </c>
    </row>
    <row r="325" spans="15:33" ht="16.8" x14ac:dyDescent="0.3">
      <c r="O325" s="91"/>
      <c r="Z325" s="61"/>
      <c r="AA325" s="61"/>
      <c r="AB325" s="61"/>
      <c r="AD325" s="63" t="str">
        <f t="shared" ca="1" si="8"/>
        <v/>
      </c>
      <c r="AE325" s="63" t="str">
        <f t="shared" ca="1" si="9"/>
        <v/>
      </c>
      <c r="AF325" s="63" t="str">
        <f t="shared" ca="1" si="10"/>
        <v/>
      </c>
      <c r="AG325" s="64" t="str">
        <f t="shared" ca="1" si="11"/>
        <v/>
      </c>
    </row>
    <row r="326" spans="15:33" ht="16.8" x14ac:dyDescent="0.3">
      <c r="O326" s="91"/>
      <c r="Z326" s="61"/>
      <c r="AA326" s="61"/>
      <c r="AB326" s="61"/>
      <c r="AD326" s="63" t="str">
        <f t="shared" ca="1" si="8"/>
        <v/>
      </c>
      <c r="AE326" s="63" t="str">
        <f t="shared" ca="1" si="9"/>
        <v/>
      </c>
      <c r="AF326" s="63" t="str">
        <f t="shared" ca="1" si="10"/>
        <v/>
      </c>
      <c r="AG326" s="64" t="str">
        <f t="shared" ca="1" si="11"/>
        <v/>
      </c>
    </row>
    <row r="327" spans="15:33" ht="16.8" x14ac:dyDescent="0.3">
      <c r="O327" s="91"/>
      <c r="Z327" s="61"/>
      <c r="AA327" s="61"/>
      <c r="AB327" s="61"/>
      <c r="AD327" s="63" t="str">
        <f t="shared" ca="1" si="8"/>
        <v/>
      </c>
      <c r="AE327" s="63" t="str">
        <f t="shared" ca="1" si="9"/>
        <v/>
      </c>
      <c r="AF327" s="63" t="str">
        <f t="shared" ca="1" si="10"/>
        <v/>
      </c>
      <c r="AG327" s="64" t="str">
        <f t="shared" ca="1" si="11"/>
        <v/>
      </c>
    </row>
    <row r="328" spans="15:33" ht="16.8" x14ac:dyDescent="0.3">
      <c r="O328" s="91"/>
      <c r="Z328" s="61"/>
      <c r="AA328" s="61"/>
      <c r="AB328" s="61"/>
      <c r="AD328" s="63" t="str">
        <f t="shared" ca="1" si="8"/>
        <v/>
      </c>
      <c r="AE328" s="63" t="str">
        <f t="shared" ca="1" si="9"/>
        <v/>
      </c>
      <c r="AF328" s="63" t="str">
        <f t="shared" ca="1" si="10"/>
        <v/>
      </c>
      <c r="AG328" s="64" t="str">
        <f t="shared" ca="1" si="11"/>
        <v/>
      </c>
    </row>
    <row r="329" spans="15:33" ht="16.8" x14ac:dyDescent="0.3">
      <c r="O329" s="91"/>
      <c r="Z329" s="61"/>
      <c r="AA329" s="61"/>
      <c r="AB329" s="61"/>
      <c r="AD329" s="63" t="str">
        <f t="shared" ca="1" si="8"/>
        <v/>
      </c>
      <c r="AE329" s="63" t="str">
        <f t="shared" ca="1" si="9"/>
        <v/>
      </c>
      <c r="AF329" s="63" t="str">
        <f t="shared" ca="1" si="10"/>
        <v/>
      </c>
      <c r="AG329" s="64" t="str">
        <f t="shared" ca="1" si="11"/>
        <v/>
      </c>
    </row>
    <row r="330" spans="15:33" ht="16.8" x14ac:dyDescent="0.3">
      <c r="O330" s="91"/>
      <c r="Z330" s="61"/>
      <c r="AA330" s="61"/>
      <c r="AB330" s="61"/>
      <c r="AD330" s="63" t="str">
        <f t="shared" ca="1" si="8"/>
        <v/>
      </c>
      <c r="AE330" s="63" t="str">
        <f t="shared" ca="1" si="9"/>
        <v/>
      </c>
      <c r="AF330" s="63" t="str">
        <f t="shared" ca="1" si="10"/>
        <v/>
      </c>
      <c r="AG330" s="64" t="str">
        <f t="shared" ca="1" si="11"/>
        <v/>
      </c>
    </row>
    <row r="331" spans="15:33" ht="16.8" x14ac:dyDescent="0.3">
      <c r="O331" s="91"/>
      <c r="Z331" s="61"/>
      <c r="AA331" s="61"/>
      <c r="AB331" s="61"/>
      <c r="AD331" s="63" t="str">
        <f t="shared" ca="1" si="8"/>
        <v/>
      </c>
      <c r="AE331" s="63" t="str">
        <f t="shared" ca="1" si="9"/>
        <v/>
      </c>
      <c r="AF331" s="63" t="str">
        <f t="shared" ca="1" si="10"/>
        <v/>
      </c>
      <c r="AG331" s="64" t="str">
        <f t="shared" ca="1" si="11"/>
        <v/>
      </c>
    </row>
    <row r="332" spans="15:33" ht="16.8" x14ac:dyDescent="0.3">
      <c r="O332" s="91"/>
      <c r="Z332" s="61"/>
      <c r="AA332" s="61"/>
      <c r="AB332" s="61"/>
      <c r="AD332" s="63" t="str">
        <f t="shared" ca="1" si="8"/>
        <v/>
      </c>
      <c r="AE332" s="63" t="str">
        <f t="shared" ca="1" si="9"/>
        <v/>
      </c>
      <c r="AF332" s="63" t="str">
        <f t="shared" ca="1" si="10"/>
        <v/>
      </c>
      <c r="AG332" s="64" t="str">
        <f t="shared" ca="1" si="11"/>
        <v/>
      </c>
    </row>
    <row r="333" spans="15:33" ht="16.8" x14ac:dyDescent="0.3">
      <c r="O333" s="91"/>
      <c r="Z333" s="61"/>
      <c r="AA333" s="61"/>
      <c r="AB333" s="61"/>
      <c r="AD333" s="63" t="str">
        <f t="shared" ref="AD333:AD396" ca="1" si="12">IF(INT(YEARFRAC(I333,TODAY()))&lt;=30,INT(YEARFRAC(I333,TODAY())),"")</f>
        <v/>
      </c>
      <c r="AE333" s="63" t="str">
        <f t="shared" ref="AE333:AE396" ca="1" si="13">IF(AND(INT(YEARFRAC(I333,TODAY()))&gt;=31,INT(YEARFRAC(I333,TODAY()))&lt;=35),INT(YEARFRAC(I333,TODAY())),"")</f>
        <v/>
      </c>
      <c r="AF333" s="63" t="str">
        <f t="shared" ref="AF333:AF396" ca="1" si="14">IF(AND(INT(YEARFRAC(I333,TODAY()))&gt;=36,INT(YEARFRAC(I333,TODAY()))&lt;=40),INT(YEARFRAC(I333,TODAY())),"")</f>
        <v/>
      </c>
      <c r="AG333" s="64" t="str">
        <f t="shared" ref="AG333:AG396" ca="1" si="15">IF(AND(INT(YEARFRAC(I333,TODAY()))&gt;=41,INT(YEARFRAC(I333,TODAY()))&lt;=45),INT(YEARFRAC(I333,TODAY())),"")</f>
        <v/>
      </c>
    </row>
    <row r="334" spans="15:33" ht="16.8" x14ac:dyDescent="0.3">
      <c r="O334" s="91"/>
      <c r="Z334" s="61"/>
      <c r="AA334" s="61"/>
      <c r="AB334" s="61"/>
      <c r="AD334" s="63" t="str">
        <f t="shared" ca="1" si="12"/>
        <v/>
      </c>
      <c r="AE334" s="63" t="str">
        <f t="shared" ca="1" si="13"/>
        <v/>
      </c>
      <c r="AF334" s="63" t="str">
        <f t="shared" ca="1" si="14"/>
        <v/>
      </c>
      <c r="AG334" s="64" t="str">
        <f t="shared" ca="1" si="15"/>
        <v/>
      </c>
    </row>
    <row r="335" spans="15:33" ht="16.8" x14ac:dyDescent="0.3">
      <c r="O335" s="91"/>
      <c r="Z335" s="61"/>
      <c r="AA335" s="61"/>
      <c r="AB335" s="61"/>
      <c r="AD335" s="63" t="str">
        <f t="shared" ca="1" si="12"/>
        <v/>
      </c>
      <c r="AE335" s="63" t="str">
        <f t="shared" ca="1" si="13"/>
        <v/>
      </c>
      <c r="AF335" s="63" t="str">
        <f t="shared" ca="1" si="14"/>
        <v/>
      </c>
      <c r="AG335" s="64" t="str">
        <f t="shared" ca="1" si="15"/>
        <v/>
      </c>
    </row>
    <row r="336" spans="15:33" ht="16.8" x14ac:dyDescent="0.3">
      <c r="O336" s="91"/>
      <c r="Z336" s="61"/>
      <c r="AA336" s="61"/>
      <c r="AB336" s="61"/>
      <c r="AD336" s="63" t="str">
        <f t="shared" ca="1" si="12"/>
        <v/>
      </c>
      <c r="AE336" s="63" t="str">
        <f t="shared" ca="1" si="13"/>
        <v/>
      </c>
      <c r="AF336" s="63" t="str">
        <f t="shared" ca="1" si="14"/>
        <v/>
      </c>
      <c r="AG336" s="64" t="str">
        <f t="shared" ca="1" si="15"/>
        <v/>
      </c>
    </row>
    <row r="337" spans="15:33" ht="16.8" x14ac:dyDescent="0.3">
      <c r="O337" s="91"/>
      <c r="Z337" s="61"/>
      <c r="AA337" s="61"/>
      <c r="AB337" s="61"/>
      <c r="AD337" s="63" t="str">
        <f t="shared" ca="1" si="12"/>
        <v/>
      </c>
      <c r="AE337" s="63" t="str">
        <f t="shared" ca="1" si="13"/>
        <v/>
      </c>
      <c r="AF337" s="63" t="str">
        <f t="shared" ca="1" si="14"/>
        <v/>
      </c>
      <c r="AG337" s="64" t="str">
        <f t="shared" ca="1" si="15"/>
        <v/>
      </c>
    </row>
    <row r="338" spans="15:33" ht="16.8" x14ac:dyDescent="0.3">
      <c r="O338" s="91"/>
      <c r="Z338" s="61"/>
      <c r="AA338" s="61"/>
      <c r="AB338" s="61"/>
      <c r="AD338" s="63" t="str">
        <f t="shared" ca="1" si="12"/>
        <v/>
      </c>
      <c r="AE338" s="63" t="str">
        <f t="shared" ca="1" si="13"/>
        <v/>
      </c>
      <c r="AF338" s="63" t="str">
        <f t="shared" ca="1" si="14"/>
        <v/>
      </c>
      <c r="AG338" s="64" t="str">
        <f t="shared" ca="1" si="15"/>
        <v/>
      </c>
    </row>
    <row r="339" spans="15:33" ht="16.8" x14ac:dyDescent="0.3">
      <c r="O339" s="91"/>
      <c r="Z339" s="61"/>
      <c r="AA339" s="61"/>
      <c r="AB339" s="61"/>
      <c r="AD339" s="63" t="str">
        <f t="shared" ca="1" si="12"/>
        <v/>
      </c>
      <c r="AE339" s="63" t="str">
        <f t="shared" ca="1" si="13"/>
        <v/>
      </c>
      <c r="AF339" s="63" t="str">
        <f t="shared" ca="1" si="14"/>
        <v/>
      </c>
      <c r="AG339" s="64" t="str">
        <f t="shared" ca="1" si="15"/>
        <v/>
      </c>
    </row>
    <row r="340" spans="15:33" ht="16.8" x14ac:dyDescent="0.3">
      <c r="O340" s="91"/>
      <c r="Z340" s="61"/>
      <c r="AA340" s="61"/>
      <c r="AB340" s="61"/>
      <c r="AD340" s="63" t="str">
        <f t="shared" ca="1" si="12"/>
        <v/>
      </c>
      <c r="AE340" s="63" t="str">
        <f t="shared" ca="1" si="13"/>
        <v/>
      </c>
      <c r="AF340" s="63" t="str">
        <f t="shared" ca="1" si="14"/>
        <v/>
      </c>
      <c r="AG340" s="64" t="str">
        <f t="shared" ca="1" si="15"/>
        <v/>
      </c>
    </row>
    <row r="341" spans="15:33" ht="16.8" x14ac:dyDescent="0.3">
      <c r="O341" s="91"/>
      <c r="Z341" s="61"/>
      <c r="AA341" s="61"/>
      <c r="AB341" s="61"/>
      <c r="AD341" s="63" t="str">
        <f t="shared" ca="1" si="12"/>
        <v/>
      </c>
      <c r="AE341" s="63" t="str">
        <f t="shared" ca="1" si="13"/>
        <v/>
      </c>
      <c r="AF341" s="63" t="str">
        <f t="shared" ca="1" si="14"/>
        <v/>
      </c>
      <c r="AG341" s="64" t="str">
        <f t="shared" ca="1" si="15"/>
        <v/>
      </c>
    </row>
    <row r="342" spans="15:33" ht="16.8" x14ac:dyDescent="0.3">
      <c r="O342" s="91"/>
      <c r="Z342" s="61"/>
      <c r="AA342" s="61"/>
      <c r="AB342" s="61"/>
      <c r="AD342" s="63" t="str">
        <f t="shared" ca="1" si="12"/>
        <v/>
      </c>
      <c r="AE342" s="63" t="str">
        <f t="shared" ca="1" si="13"/>
        <v/>
      </c>
      <c r="AF342" s="63" t="str">
        <f t="shared" ca="1" si="14"/>
        <v/>
      </c>
      <c r="AG342" s="64" t="str">
        <f t="shared" ca="1" si="15"/>
        <v/>
      </c>
    </row>
    <row r="343" spans="15:33" ht="16.8" x14ac:dyDescent="0.3">
      <c r="O343" s="91"/>
      <c r="Z343" s="61"/>
      <c r="AA343" s="61"/>
      <c r="AB343" s="61"/>
      <c r="AD343" s="63" t="str">
        <f t="shared" ca="1" si="12"/>
        <v/>
      </c>
      <c r="AE343" s="63" t="str">
        <f t="shared" ca="1" si="13"/>
        <v/>
      </c>
      <c r="AF343" s="63" t="str">
        <f t="shared" ca="1" si="14"/>
        <v/>
      </c>
      <c r="AG343" s="64" t="str">
        <f t="shared" ca="1" si="15"/>
        <v/>
      </c>
    </row>
    <row r="344" spans="15:33" ht="16.8" x14ac:dyDescent="0.3">
      <c r="O344" s="91"/>
      <c r="Z344" s="61"/>
      <c r="AA344" s="61"/>
      <c r="AB344" s="61"/>
      <c r="AD344" s="63" t="str">
        <f t="shared" ca="1" si="12"/>
        <v/>
      </c>
      <c r="AE344" s="63" t="str">
        <f t="shared" ca="1" si="13"/>
        <v/>
      </c>
      <c r="AF344" s="63" t="str">
        <f t="shared" ca="1" si="14"/>
        <v/>
      </c>
      <c r="AG344" s="64" t="str">
        <f t="shared" ca="1" si="15"/>
        <v/>
      </c>
    </row>
    <row r="345" spans="15:33" ht="16.8" x14ac:dyDescent="0.3">
      <c r="O345" s="91"/>
      <c r="Z345" s="61"/>
      <c r="AA345" s="61"/>
      <c r="AB345" s="61"/>
      <c r="AD345" s="63" t="str">
        <f t="shared" ca="1" si="12"/>
        <v/>
      </c>
      <c r="AE345" s="63" t="str">
        <f t="shared" ca="1" si="13"/>
        <v/>
      </c>
      <c r="AF345" s="63" t="str">
        <f t="shared" ca="1" si="14"/>
        <v/>
      </c>
      <c r="AG345" s="64" t="str">
        <f t="shared" ca="1" si="15"/>
        <v/>
      </c>
    </row>
    <row r="346" spans="15:33" ht="16.8" x14ac:dyDescent="0.3">
      <c r="O346" s="91"/>
      <c r="Z346" s="61"/>
      <c r="AA346" s="61"/>
      <c r="AB346" s="61"/>
      <c r="AD346" s="63" t="str">
        <f t="shared" ca="1" si="12"/>
        <v/>
      </c>
      <c r="AE346" s="63" t="str">
        <f t="shared" ca="1" si="13"/>
        <v/>
      </c>
      <c r="AF346" s="63" t="str">
        <f t="shared" ca="1" si="14"/>
        <v/>
      </c>
      <c r="AG346" s="64" t="str">
        <f t="shared" ca="1" si="15"/>
        <v/>
      </c>
    </row>
    <row r="347" spans="15:33" ht="16.8" x14ac:dyDescent="0.3">
      <c r="O347" s="91"/>
      <c r="Z347" s="61"/>
      <c r="AA347" s="61"/>
      <c r="AB347" s="61"/>
      <c r="AD347" s="63" t="str">
        <f t="shared" ca="1" si="12"/>
        <v/>
      </c>
      <c r="AE347" s="63" t="str">
        <f t="shared" ca="1" si="13"/>
        <v/>
      </c>
      <c r="AF347" s="63" t="str">
        <f t="shared" ca="1" si="14"/>
        <v/>
      </c>
      <c r="AG347" s="64" t="str">
        <f t="shared" ca="1" si="15"/>
        <v/>
      </c>
    </row>
    <row r="348" spans="15:33" ht="16.8" x14ac:dyDescent="0.3">
      <c r="O348" s="91"/>
      <c r="Z348" s="61"/>
      <c r="AA348" s="61"/>
      <c r="AB348" s="61"/>
      <c r="AD348" s="63" t="str">
        <f t="shared" ca="1" si="12"/>
        <v/>
      </c>
      <c r="AE348" s="63" t="str">
        <f t="shared" ca="1" si="13"/>
        <v/>
      </c>
      <c r="AF348" s="63" t="str">
        <f t="shared" ca="1" si="14"/>
        <v/>
      </c>
      <c r="AG348" s="64" t="str">
        <f t="shared" ca="1" si="15"/>
        <v/>
      </c>
    </row>
    <row r="349" spans="15:33" ht="16.8" x14ac:dyDescent="0.3">
      <c r="O349" s="91"/>
      <c r="Z349" s="61"/>
      <c r="AA349" s="61"/>
      <c r="AB349" s="61"/>
      <c r="AD349" s="63" t="str">
        <f t="shared" ca="1" si="12"/>
        <v/>
      </c>
      <c r="AE349" s="63" t="str">
        <f t="shared" ca="1" si="13"/>
        <v/>
      </c>
      <c r="AF349" s="63" t="str">
        <f t="shared" ca="1" si="14"/>
        <v/>
      </c>
      <c r="AG349" s="64" t="str">
        <f t="shared" ca="1" si="15"/>
        <v/>
      </c>
    </row>
    <row r="350" spans="15:33" ht="16.8" x14ac:dyDescent="0.3">
      <c r="O350" s="91"/>
      <c r="Z350" s="61"/>
      <c r="AA350" s="61"/>
      <c r="AB350" s="61"/>
      <c r="AD350" s="63" t="str">
        <f t="shared" ca="1" si="12"/>
        <v/>
      </c>
      <c r="AE350" s="63" t="str">
        <f t="shared" ca="1" si="13"/>
        <v/>
      </c>
      <c r="AF350" s="63" t="str">
        <f t="shared" ca="1" si="14"/>
        <v/>
      </c>
      <c r="AG350" s="64" t="str">
        <f t="shared" ca="1" si="15"/>
        <v/>
      </c>
    </row>
    <row r="351" spans="15:33" ht="16.8" x14ac:dyDescent="0.3">
      <c r="O351" s="91"/>
      <c r="Z351" s="61"/>
      <c r="AA351" s="61"/>
      <c r="AB351" s="61"/>
      <c r="AD351" s="63" t="str">
        <f t="shared" ca="1" si="12"/>
        <v/>
      </c>
      <c r="AE351" s="63" t="str">
        <f t="shared" ca="1" si="13"/>
        <v/>
      </c>
      <c r="AF351" s="63" t="str">
        <f t="shared" ca="1" si="14"/>
        <v/>
      </c>
      <c r="AG351" s="64" t="str">
        <f t="shared" ca="1" si="15"/>
        <v/>
      </c>
    </row>
    <row r="352" spans="15:33" ht="16.8" x14ac:dyDescent="0.3">
      <c r="O352" s="91"/>
      <c r="Z352" s="61"/>
      <c r="AA352" s="61"/>
      <c r="AB352" s="61"/>
      <c r="AD352" s="63" t="str">
        <f t="shared" ca="1" si="12"/>
        <v/>
      </c>
      <c r="AE352" s="63" t="str">
        <f t="shared" ca="1" si="13"/>
        <v/>
      </c>
      <c r="AF352" s="63" t="str">
        <f t="shared" ca="1" si="14"/>
        <v/>
      </c>
      <c r="AG352" s="64" t="str">
        <f t="shared" ca="1" si="15"/>
        <v/>
      </c>
    </row>
    <row r="353" spans="15:33" ht="16.8" x14ac:dyDescent="0.3">
      <c r="O353" s="91"/>
      <c r="Z353" s="61"/>
      <c r="AA353" s="61"/>
      <c r="AB353" s="61"/>
      <c r="AD353" s="63" t="str">
        <f t="shared" ca="1" si="12"/>
        <v/>
      </c>
      <c r="AE353" s="63" t="str">
        <f t="shared" ca="1" si="13"/>
        <v/>
      </c>
      <c r="AF353" s="63" t="str">
        <f t="shared" ca="1" si="14"/>
        <v/>
      </c>
      <c r="AG353" s="64" t="str">
        <f t="shared" ca="1" si="15"/>
        <v/>
      </c>
    </row>
    <row r="354" spans="15:33" ht="16.8" x14ac:dyDescent="0.3">
      <c r="O354" s="91"/>
      <c r="Z354" s="61"/>
      <c r="AA354" s="61"/>
      <c r="AB354" s="61"/>
      <c r="AD354" s="63" t="str">
        <f t="shared" ca="1" si="12"/>
        <v/>
      </c>
      <c r="AE354" s="63" t="str">
        <f t="shared" ca="1" si="13"/>
        <v/>
      </c>
      <c r="AF354" s="63" t="str">
        <f t="shared" ca="1" si="14"/>
        <v/>
      </c>
      <c r="AG354" s="64" t="str">
        <f t="shared" ca="1" si="15"/>
        <v/>
      </c>
    </row>
    <row r="355" spans="15:33" ht="16.8" x14ac:dyDescent="0.3">
      <c r="O355" s="91"/>
      <c r="Z355" s="61"/>
      <c r="AA355" s="61"/>
      <c r="AB355" s="61"/>
      <c r="AD355" s="63" t="str">
        <f t="shared" ca="1" si="12"/>
        <v/>
      </c>
      <c r="AE355" s="63" t="str">
        <f t="shared" ca="1" si="13"/>
        <v/>
      </c>
      <c r="AF355" s="63" t="str">
        <f t="shared" ca="1" si="14"/>
        <v/>
      </c>
      <c r="AG355" s="64" t="str">
        <f t="shared" ca="1" si="15"/>
        <v/>
      </c>
    </row>
    <row r="356" spans="15:33" ht="16.8" x14ac:dyDescent="0.3">
      <c r="O356" s="91"/>
      <c r="Z356" s="61"/>
      <c r="AA356" s="61"/>
      <c r="AB356" s="61"/>
      <c r="AD356" s="63" t="str">
        <f t="shared" ca="1" si="12"/>
        <v/>
      </c>
      <c r="AE356" s="63" t="str">
        <f t="shared" ca="1" si="13"/>
        <v/>
      </c>
      <c r="AF356" s="63" t="str">
        <f t="shared" ca="1" si="14"/>
        <v/>
      </c>
      <c r="AG356" s="64" t="str">
        <f t="shared" ca="1" si="15"/>
        <v/>
      </c>
    </row>
    <row r="357" spans="15:33" ht="16.8" x14ac:dyDescent="0.3">
      <c r="O357" s="91"/>
      <c r="Z357" s="61"/>
      <c r="AA357" s="61"/>
      <c r="AB357" s="61"/>
      <c r="AD357" s="63" t="str">
        <f t="shared" ca="1" si="12"/>
        <v/>
      </c>
      <c r="AE357" s="63" t="str">
        <f t="shared" ca="1" si="13"/>
        <v/>
      </c>
      <c r="AF357" s="63" t="str">
        <f t="shared" ca="1" si="14"/>
        <v/>
      </c>
      <c r="AG357" s="64" t="str">
        <f t="shared" ca="1" si="15"/>
        <v/>
      </c>
    </row>
    <row r="358" spans="15:33" ht="16.8" x14ac:dyDescent="0.3">
      <c r="O358" s="91"/>
      <c r="Z358" s="61"/>
      <c r="AA358" s="61"/>
      <c r="AB358" s="61"/>
      <c r="AD358" s="63" t="str">
        <f t="shared" ca="1" si="12"/>
        <v/>
      </c>
      <c r="AE358" s="63" t="str">
        <f t="shared" ca="1" si="13"/>
        <v/>
      </c>
      <c r="AF358" s="63" t="str">
        <f t="shared" ca="1" si="14"/>
        <v/>
      </c>
      <c r="AG358" s="64" t="str">
        <f t="shared" ca="1" si="15"/>
        <v/>
      </c>
    </row>
    <row r="359" spans="15:33" ht="16.8" x14ac:dyDescent="0.3">
      <c r="O359" s="91"/>
      <c r="Z359" s="61"/>
      <c r="AA359" s="61"/>
      <c r="AB359" s="61"/>
      <c r="AD359" s="63" t="str">
        <f t="shared" ca="1" si="12"/>
        <v/>
      </c>
      <c r="AE359" s="63" t="str">
        <f t="shared" ca="1" si="13"/>
        <v/>
      </c>
      <c r="AF359" s="63" t="str">
        <f t="shared" ca="1" si="14"/>
        <v/>
      </c>
      <c r="AG359" s="64" t="str">
        <f t="shared" ca="1" si="15"/>
        <v/>
      </c>
    </row>
    <row r="360" spans="15:33" ht="16.8" x14ac:dyDescent="0.3">
      <c r="O360" s="91"/>
      <c r="Z360" s="61"/>
      <c r="AA360" s="61"/>
      <c r="AB360" s="61"/>
      <c r="AD360" s="63" t="str">
        <f t="shared" ca="1" si="12"/>
        <v/>
      </c>
      <c r="AE360" s="63" t="str">
        <f t="shared" ca="1" si="13"/>
        <v/>
      </c>
      <c r="AF360" s="63" t="str">
        <f t="shared" ca="1" si="14"/>
        <v/>
      </c>
      <c r="AG360" s="64" t="str">
        <f t="shared" ca="1" si="15"/>
        <v/>
      </c>
    </row>
    <row r="361" spans="15:33" ht="16.8" x14ac:dyDescent="0.3">
      <c r="O361" s="91"/>
      <c r="Z361" s="61"/>
      <c r="AA361" s="61"/>
      <c r="AB361" s="61"/>
      <c r="AD361" s="63" t="str">
        <f t="shared" ca="1" si="12"/>
        <v/>
      </c>
      <c r="AE361" s="63" t="str">
        <f t="shared" ca="1" si="13"/>
        <v/>
      </c>
      <c r="AF361" s="63" t="str">
        <f t="shared" ca="1" si="14"/>
        <v/>
      </c>
      <c r="AG361" s="64" t="str">
        <f t="shared" ca="1" si="15"/>
        <v/>
      </c>
    </row>
    <row r="362" spans="15:33" ht="16.8" x14ac:dyDescent="0.3">
      <c r="O362" s="91"/>
      <c r="Z362" s="61"/>
      <c r="AA362" s="61"/>
      <c r="AB362" s="61"/>
      <c r="AD362" s="63" t="str">
        <f t="shared" ca="1" si="12"/>
        <v/>
      </c>
      <c r="AE362" s="63" t="str">
        <f t="shared" ca="1" si="13"/>
        <v/>
      </c>
      <c r="AF362" s="63" t="str">
        <f t="shared" ca="1" si="14"/>
        <v/>
      </c>
      <c r="AG362" s="64" t="str">
        <f t="shared" ca="1" si="15"/>
        <v/>
      </c>
    </row>
    <row r="363" spans="15:33" ht="16.8" x14ac:dyDescent="0.3">
      <c r="O363" s="91"/>
      <c r="Z363" s="61"/>
      <c r="AA363" s="61"/>
      <c r="AB363" s="61"/>
      <c r="AD363" s="63" t="str">
        <f t="shared" ca="1" si="12"/>
        <v/>
      </c>
      <c r="AE363" s="63" t="str">
        <f t="shared" ca="1" si="13"/>
        <v/>
      </c>
      <c r="AF363" s="63" t="str">
        <f t="shared" ca="1" si="14"/>
        <v/>
      </c>
      <c r="AG363" s="64" t="str">
        <f t="shared" ca="1" si="15"/>
        <v/>
      </c>
    </row>
    <row r="364" spans="15:33" ht="16.8" x14ac:dyDescent="0.3">
      <c r="O364" s="91"/>
      <c r="Z364" s="61"/>
      <c r="AA364" s="61"/>
      <c r="AB364" s="61"/>
      <c r="AD364" s="63" t="str">
        <f t="shared" ca="1" si="12"/>
        <v/>
      </c>
      <c r="AE364" s="63" t="str">
        <f t="shared" ca="1" si="13"/>
        <v/>
      </c>
      <c r="AF364" s="63" t="str">
        <f t="shared" ca="1" si="14"/>
        <v/>
      </c>
      <c r="AG364" s="64" t="str">
        <f t="shared" ca="1" si="15"/>
        <v/>
      </c>
    </row>
    <row r="365" spans="15:33" ht="16.8" x14ac:dyDescent="0.3">
      <c r="O365" s="91"/>
      <c r="Z365" s="61"/>
      <c r="AA365" s="61"/>
      <c r="AB365" s="61"/>
      <c r="AD365" s="63" t="str">
        <f t="shared" ca="1" si="12"/>
        <v/>
      </c>
      <c r="AE365" s="63" t="str">
        <f t="shared" ca="1" si="13"/>
        <v/>
      </c>
      <c r="AF365" s="63" t="str">
        <f t="shared" ca="1" si="14"/>
        <v/>
      </c>
      <c r="AG365" s="64" t="str">
        <f t="shared" ca="1" si="15"/>
        <v/>
      </c>
    </row>
    <row r="366" spans="15:33" ht="16.8" x14ac:dyDescent="0.3">
      <c r="O366" s="91"/>
      <c r="Z366" s="61"/>
      <c r="AA366" s="61"/>
      <c r="AB366" s="61"/>
      <c r="AD366" s="63" t="str">
        <f t="shared" ca="1" si="12"/>
        <v/>
      </c>
      <c r="AE366" s="63" t="str">
        <f t="shared" ca="1" si="13"/>
        <v/>
      </c>
      <c r="AF366" s="63" t="str">
        <f t="shared" ca="1" si="14"/>
        <v/>
      </c>
      <c r="AG366" s="64" t="str">
        <f t="shared" ca="1" si="15"/>
        <v/>
      </c>
    </row>
    <row r="367" spans="15:33" ht="16.8" x14ac:dyDescent="0.3">
      <c r="O367" s="91"/>
      <c r="Z367" s="61"/>
      <c r="AA367" s="61"/>
      <c r="AB367" s="61"/>
      <c r="AD367" s="63" t="str">
        <f t="shared" ca="1" si="12"/>
        <v/>
      </c>
      <c r="AE367" s="63" t="str">
        <f t="shared" ca="1" si="13"/>
        <v/>
      </c>
      <c r="AF367" s="63" t="str">
        <f t="shared" ca="1" si="14"/>
        <v/>
      </c>
      <c r="AG367" s="64" t="str">
        <f t="shared" ca="1" si="15"/>
        <v/>
      </c>
    </row>
    <row r="368" spans="15:33" ht="16.8" x14ac:dyDescent="0.3">
      <c r="O368" s="91"/>
      <c r="Z368" s="61"/>
      <c r="AA368" s="61"/>
      <c r="AB368" s="61"/>
      <c r="AD368" s="63" t="str">
        <f t="shared" ca="1" si="12"/>
        <v/>
      </c>
      <c r="AE368" s="63" t="str">
        <f t="shared" ca="1" si="13"/>
        <v/>
      </c>
      <c r="AF368" s="63" t="str">
        <f t="shared" ca="1" si="14"/>
        <v/>
      </c>
      <c r="AG368" s="64" t="str">
        <f t="shared" ca="1" si="15"/>
        <v/>
      </c>
    </row>
    <row r="369" spans="15:33" ht="16.8" x14ac:dyDescent="0.3">
      <c r="O369" s="91"/>
      <c r="Z369" s="61"/>
      <c r="AA369" s="61"/>
      <c r="AB369" s="61"/>
      <c r="AD369" s="63" t="str">
        <f t="shared" ca="1" si="12"/>
        <v/>
      </c>
      <c r="AE369" s="63" t="str">
        <f t="shared" ca="1" si="13"/>
        <v/>
      </c>
      <c r="AF369" s="63" t="str">
        <f t="shared" ca="1" si="14"/>
        <v/>
      </c>
      <c r="AG369" s="64" t="str">
        <f t="shared" ca="1" si="15"/>
        <v/>
      </c>
    </row>
    <row r="370" spans="15:33" ht="16.8" x14ac:dyDescent="0.3">
      <c r="O370" s="91"/>
      <c r="Z370" s="61"/>
      <c r="AA370" s="61"/>
      <c r="AB370" s="61"/>
      <c r="AD370" s="63" t="str">
        <f t="shared" ca="1" si="12"/>
        <v/>
      </c>
      <c r="AE370" s="63" t="str">
        <f t="shared" ca="1" si="13"/>
        <v/>
      </c>
      <c r="AF370" s="63" t="str">
        <f t="shared" ca="1" si="14"/>
        <v/>
      </c>
      <c r="AG370" s="64" t="str">
        <f t="shared" ca="1" si="15"/>
        <v/>
      </c>
    </row>
    <row r="371" spans="15:33" ht="16.8" x14ac:dyDescent="0.3">
      <c r="O371" s="91"/>
      <c r="Z371" s="61"/>
      <c r="AA371" s="61"/>
      <c r="AB371" s="61"/>
      <c r="AD371" s="63" t="str">
        <f t="shared" ca="1" si="12"/>
        <v/>
      </c>
      <c r="AE371" s="63" t="str">
        <f t="shared" ca="1" si="13"/>
        <v/>
      </c>
      <c r="AF371" s="63" t="str">
        <f t="shared" ca="1" si="14"/>
        <v/>
      </c>
      <c r="AG371" s="64" t="str">
        <f t="shared" ca="1" si="15"/>
        <v/>
      </c>
    </row>
    <row r="372" spans="15:33" ht="16.8" x14ac:dyDescent="0.3">
      <c r="O372" s="91"/>
      <c r="Z372" s="61"/>
      <c r="AA372" s="61"/>
      <c r="AB372" s="61"/>
      <c r="AD372" s="63" t="str">
        <f t="shared" ca="1" si="12"/>
        <v/>
      </c>
      <c r="AE372" s="63" t="str">
        <f t="shared" ca="1" si="13"/>
        <v/>
      </c>
      <c r="AF372" s="63" t="str">
        <f t="shared" ca="1" si="14"/>
        <v/>
      </c>
      <c r="AG372" s="64" t="str">
        <f t="shared" ca="1" si="15"/>
        <v/>
      </c>
    </row>
    <row r="373" spans="15:33" ht="16.8" x14ac:dyDescent="0.3">
      <c r="O373" s="91"/>
      <c r="Z373" s="61"/>
      <c r="AA373" s="61"/>
      <c r="AB373" s="61"/>
      <c r="AD373" s="63" t="str">
        <f t="shared" ca="1" si="12"/>
        <v/>
      </c>
      <c r="AE373" s="63" t="str">
        <f t="shared" ca="1" si="13"/>
        <v/>
      </c>
      <c r="AF373" s="63" t="str">
        <f t="shared" ca="1" si="14"/>
        <v/>
      </c>
      <c r="AG373" s="64" t="str">
        <f t="shared" ca="1" si="15"/>
        <v/>
      </c>
    </row>
    <row r="374" spans="15:33" ht="16.8" x14ac:dyDescent="0.3">
      <c r="O374" s="91"/>
      <c r="Z374" s="61"/>
      <c r="AA374" s="61"/>
      <c r="AB374" s="61"/>
      <c r="AD374" s="63" t="str">
        <f t="shared" ca="1" si="12"/>
        <v/>
      </c>
      <c r="AE374" s="63" t="str">
        <f t="shared" ca="1" si="13"/>
        <v/>
      </c>
      <c r="AF374" s="63" t="str">
        <f t="shared" ca="1" si="14"/>
        <v/>
      </c>
      <c r="AG374" s="64" t="str">
        <f t="shared" ca="1" si="15"/>
        <v/>
      </c>
    </row>
    <row r="375" spans="15:33" ht="16.8" x14ac:dyDescent="0.3">
      <c r="O375" s="91"/>
      <c r="Z375" s="61"/>
      <c r="AA375" s="61"/>
      <c r="AB375" s="61"/>
      <c r="AD375" s="63" t="str">
        <f t="shared" ca="1" si="12"/>
        <v/>
      </c>
      <c r="AE375" s="63" t="str">
        <f t="shared" ca="1" si="13"/>
        <v/>
      </c>
      <c r="AF375" s="63" t="str">
        <f t="shared" ca="1" si="14"/>
        <v/>
      </c>
      <c r="AG375" s="64" t="str">
        <f t="shared" ca="1" si="15"/>
        <v/>
      </c>
    </row>
    <row r="376" spans="15:33" ht="16.8" x14ac:dyDescent="0.3">
      <c r="O376" s="91"/>
      <c r="Z376" s="61"/>
      <c r="AA376" s="61"/>
      <c r="AB376" s="61"/>
      <c r="AD376" s="63" t="str">
        <f t="shared" ca="1" si="12"/>
        <v/>
      </c>
      <c r="AE376" s="63" t="str">
        <f t="shared" ca="1" si="13"/>
        <v/>
      </c>
      <c r="AF376" s="63" t="str">
        <f t="shared" ca="1" si="14"/>
        <v/>
      </c>
      <c r="AG376" s="64" t="str">
        <f t="shared" ca="1" si="15"/>
        <v/>
      </c>
    </row>
    <row r="377" spans="15:33" ht="16.8" x14ac:dyDescent="0.3">
      <c r="O377" s="91"/>
      <c r="Z377" s="61"/>
      <c r="AA377" s="61"/>
      <c r="AB377" s="61"/>
      <c r="AD377" s="63" t="str">
        <f t="shared" ca="1" si="12"/>
        <v/>
      </c>
      <c r="AE377" s="63" t="str">
        <f t="shared" ca="1" si="13"/>
        <v/>
      </c>
      <c r="AF377" s="63" t="str">
        <f t="shared" ca="1" si="14"/>
        <v/>
      </c>
      <c r="AG377" s="64" t="str">
        <f t="shared" ca="1" si="15"/>
        <v/>
      </c>
    </row>
    <row r="378" spans="15:33" ht="16.8" x14ac:dyDescent="0.3">
      <c r="O378" s="91"/>
      <c r="Z378" s="61"/>
      <c r="AA378" s="61"/>
      <c r="AB378" s="61"/>
      <c r="AD378" s="63" t="str">
        <f t="shared" ca="1" si="12"/>
        <v/>
      </c>
      <c r="AE378" s="63" t="str">
        <f t="shared" ca="1" si="13"/>
        <v/>
      </c>
      <c r="AF378" s="63" t="str">
        <f t="shared" ca="1" si="14"/>
        <v/>
      </c>
      <c r="AG378" s="64" t="str">
        <f t="shared" ca="1" si="15"/>
        <v/>
      </c>
    </row>
    <row r="379" spans="15:33" ht="16.8" x14ac:dyDescent="0.3">
      <c r="O379" s="91"/>
      <c r="Z379" s="61"/>
      <c r="AA379" s="61"/>
      <c r="AB379" s="61"/>
      <c r="AD379" s="63" t="str">
        <f t="shared" ca="1" si="12"/>
        <v/>
      </c>
      <c r="AE379" s="63" t="str">
        <f t="shared" ca="1" si="13"/>
        <v/>
      </c>
      <c r="AF379" s="63" t="str">
        <f t="shared" ca="1" si="14"/>
        <v/>
      </c>
      <c r="AG379" s="64" t="str">
        <f t="shared" ca="1" si="15"/>
        <v/>
      </c>
    </row>
    <row r="380" spans="15:33" ht="16.8" x14ac:dyDescent="0.3">
      <c r="O380" s="91"/>
      <c r="Z380" s="61"/>
      <c r="AA380" s="61"/>
      <c r="AB380" s="61"/>
      <c r="AD380" s="63" t="str">
        <f t="shared" ca="1" si="12"/>
        <v/>
      </c>
      <c r="AE380" s="63" t="str">
        <f t="shared" ca="1" si="13"/>
        <v/>
      </c>
      <c r="AF380" s="63" t="str">
        <f t="shared" ca="1" si="14"/>
        <v/>
      </c>
      <c r="AG380" s="64" t="str">
        <f t="shared" ca="1" si="15"/>
        <v/>
      </c>
    </row>
    <row r="381" spans="15:33" ht="16.8" x14ac:dyDescent="0.3">
      <c r="O381" s="91"/>
      <c r="Z381" s="61"/>
      <c r="AA381" s="61"/>
      <c r="AB381" s="61"/>
      <c r="AD381" s="63" t="str">
        <f t="shared" ca="1" si="12"/>
        <v/>
      </c>
      <c r="AE381" s="63" t="str">
        <f t="shared" ca="1" si="13"/>
        <v/>
      </c>
      <c r="AF381" s="63" t="str">
        <f t="shared" ca="1" si="14"/>
        <v/>
      </c>
      <c r="AG381" s="64" t="str">
        <f t="shared" ca="1" si="15"/>
        <v/>
      </c>
    </row>
    <row r="382" spans="15:33" ht="16.8" x14ac:dyDescent="0.3">
      <c r="O382" s="91"/>
      <c r="Z382" s="61"/>
      <c r="AA382" s="61"/>
      <c r="AB382" s="61"/>
      <c r="AD382" s="63" t="str">
        <f t="shared" ca="1" si="12"/>
        <v/>
      </c>
      <c r="AE382" s="63" t="str">
        <f t="shared" ca="1" si="13"/>
        <v/>
      </c>
      <c r="AF382" s="63" t="str">
        <f t="shared" ca="1" si="14"/>
        <v/>
      </c>
      <c r="AG382" s="64" t="str">
        <f t="shared" ca="1" si="15"/>
        <v/>
      </c>
    </row>
    <row r="383" spans="15:33" ht="16.8" x14ac:dyDescent="0.3">
      <c r="O383" s="91"/>
      <c r="Z383" s="61"/>
      <c r="AA383" s="61"/>
      <c r="AB383" s="61"/>
      <c r="AD383" s="63" t="str">
        <f t="shared" ca="1" si="12"/>
        <v/>
      </c>
      <c r="AE383" s="63" t="str">
        <f t="shared" ca="1" si="13"/>
        <v/>
      </c>
      <c r="AF383" s="63" t="str">
        <f t="shared" ca="1" si="14"/>
        <v/>
      </c>
      <c r="AG383" s="64" t="str">
        <f t="shared" ca="1" si="15"/>
        <v/>
      </c>
    </row>
    <row r="384" spans="15:33" ht="16.8" x14ac:dyDescent="0.3">
      <c r="O384" s="91"/>
      <c r="Z384" s="61"/>
      <c r="AA384" s="61"/>
      <c r="AB384" s="61"/>
      <c r="AD384" s="63" t="str">
        <f t="shared" ca="1" si="12"/>
        <v/>
      </c>
      <c r="AE384" s="63" t="str">
        <f t="shared" ca="1" si="13"/>
        <v/>
      </c>
      <c r="AF384" s="63" t="str">
        <f t="shared" ca="1" si="14"/>
        <v/>
      </c>
      <c r="AG384" s="64" t="str">
        <f t="shared" ca="1" si="15"/>
        <v/>
      </c>
    </row>
    <row r="385" spans="15:33" ht="16.8" x14ac:dyDescent="0.3">
      <c r="O385" s="91"/>
      <c r="Z385" s="61"/>
      <c r="AA385" s="61"/>
      <c r="AB385" s="61"/>
      <c r="AD385" s="63" t="str">
        <f t="shared" ca="1" si="12"/>
        <v/>
      </c>
      <c r="AE385" s="63" t="str">
        <f t="shared" ca="1" si="13"/>
        <v/>
      </c>
      <c r="AF385" s="63" t="str">
        <f t="shared" ca="1" si="14"/>
        <v/>
      </c>
      <c r="AG385" s="64" t="str">
        <f t="shared" ca="1" si="15"/>
        <v/>
      </c>
    </row>
    <row r="386" spans="15:33" ht="16.8" x14ac:dyDescent="0.3">
      <c r="O386" s="91"/>
      <c r="Z386" s="61"/>
      <c r="AA386" s="61"/>
      <c r="AB386" s="61"/>
      <c r="AD386" s="63" t="str">
        <f t="shared" ca="1" si="12"/>
        <v/>
      </c>
      <c r="AE386" s="63" t="str">
        <f t="shared" ca="1" si="13"/>
        <v/>
      </c>
      <c r="AF386" s="63" t="str">
        <f t="shared" ca="1" si="14"/>
        <v/>
      </c>
      <c r="AG386" s="64" t="str">
        <f t="shared" ca="1" si="15"/>
        <v/>
      </c>
    </row>
    <row r="387" spans="15:33" ht="16.8" x14ac:dyDescent="0.3">
      <c r="O387" s="91"/>
      <c r="Z387" s="61"/>
      <c r="AA387" s="61"/>
      <c r="AB387" s="61"/>
      <c r="AD387" s="63" t="str">
        <f t="shared" ca="1" si="12"/>
        <v/>
      </c>
      <c r="AE387" s="63" t="str">
        <f t="shared" ca="1" si="13"/>
        <v/>
      </c>
      <c r="AF387" s="63" t="str">
        <f t="shared" ca="1" si="14"/>
        <v/>
      </c>
      <c r="AG387" s="64" t="str">
        <f t="shared" ca="1" si="15"/>
        <v/>
      </c>
    </row>
    <row r="388" spans="15:33" ht="16.8" x14ac:dyDescent="0.3">
      <c r="O388" s="91"/>
      <c r="Z388" s="61"/>
      <c r="AA388" s="61"/>
      <c r="AB388" s="61"/>
      <c r="AD388" s="63" t="str">
        <f t="shared" ca="1" si="12"/>
        <v/>
      </c>
      <c r="AE388" s="63" t="str">
        <f t="shared" ca="1" si="13"/>
        <v/>
      </c>
      <c r="AF388" s="63" t="str">
        <f t="shared" ca="1" si="14"/>
        <v/>
      </c>
      <c r="AG388" s="64" t="str">
        <f t="shared" ca="1" si="15"/>
        <v/>
      </c>
    </row>
    <row r="389" spans="15:33" ht="16.8" x14ac:dyDescent="0.3">
      <c r="O389" s="91"/>
      <c r="Z389" s="61"/>
      <c r="AA389" s="61"/>
      <c r="AB389" s="61"/>
      <c r="AD389" s="63" t="str">
        <f t="shared" ca="1" si="12"/>
        <v/>
      </c>
      <c r="AE389" s="63" t="str">
        <f t="shared" ca="1" si="13"/>
        <v/>
      </c>
      <c r="AF389" s="63" t="str">
        <f t="shared" ca="1" si="14"/>
        <v/>
      </c>
      <c r="AG389" s="64" t="str">
        <f t="shared" ca="1" si="15"/>
        <v/>
      </c>
    </row>
    <row r="390" spans="15:33" ht="16.8" x14ac:dyDescent="0.3">
      <c r="O390" s="91"/>
      <c r="Z390" s="61"/>
      <c r="AA390" s="61"/>
      <c r="AB390" s="61"/>
      <c r="AD390" s="63" t="str">
        <f t="shared" ca="1" si="12"/>
        <v/>
      </c>
      <c r="AE390" s="63" t="str">
        <f t="shared" ca="1" si="13"/>
        <v/>
      </c>
      <c r="AF390" s="63" t="str">
        <f t="shared" ca="1" si="14"/>
        <v/>
      </c>
      <c r="AG390" s="64" t="str">
        <f t="shared" ca="1" si="15"/>
        <v/>
      </c>
    </row>
    <row r="391" spans="15:33" ht="16.8" x14ac:dyDescent="0.3">
      <c r="O391" s="91"/>
      <c r="Z391" s="61"/>
      <c r="AA391" s="61"/>
      <c r="AB391" s="61"/>
      <c r="AD391" s="63" t="str">
        <f t="shared" ca="1" si="12"/>
        <v/>
      </c>
      <c r="AE391" s="63" t="str">
        <f t="shared" ca="1" si="13"/>
        <v/>
      </c>
      <c r="AF391" s="63" t="str">
        <f t="shared" ca="1" si="14"/>
        <v/>
      </c>
      <c r="AG391" s="64" t="str">
        <f t="shared" ca="1" si="15"/>
        <v/>
      </c>
    </row>
    <row r="392" spans="15:33" ht="16.8" x14ac:dyDescent="0.3">
      <c r="O392" s="91"/>
      <c r="Z392" s="61"/>
      <c r="AA392" s="61"/>
      <c r="AB392" s="61"/>
      <c r="AD392" s="63" t="str">
        <f t="shared" ca="1" si="12"/>
        <v/>
      </c>
      <c r="AE392" s="63" t="str">
        <f t="shared" ca="1" si="13"/>
        <v/>
      </c>
      <c r="AF392" s="63" t="str">
        <f t="shared" ca="1" si="14"/>
        <v/>
      </c>
      <c r="AG392" s="64" t="str">
        <f t="shared" ca="1" si="15"/>
        <v/>
      </c>
    </row>
    <row r="393" spans="15:33" ht="16.8" x14ac:dyDescent="0.3">
      <c r="O393" s="91"/>
      <c r="Z393" s="61"/>
      <c r="AA393" s="61"/>
      <c r="AB393" s="61"/>
      <c r="AD393" s="63" t="str">
        <f t="shared" ca="1" si="12"/>
        <v/>
      </c>
      <c r="AE393" s="63" t="str">
        <f t="shared" ca="1" si="13"/>
        <v/>
      </c>
      <c r="AF393" s="63" t="str">
        <f t="shared" ca="1" si="14"/>
        <v/>
      </c>
      <c r="AG393" s="64" t="str">
        <f t="shared" ca="1" si="15"/>
        <v/>
      </c>
    </row>
    <row r="394" spans="15:33" ht="16.8" x14ac:dyDescent="0.3">
      <c r="O394" s="91"/>
      <c r="Z394" s="61"/>
      <c r="AA394" s="61"/>
      <c r="AB394" s="61"/>
      <c r="AD394" s="63" t="str">
        <f t="shared" ca="1" si="12"/>
        <v/>
      </c>
      <c r="AE394" s="63" t="str">
        <f t="shared" ca="1" si="13"/>
        <v/>
      </c>
      <c r="AF394" s="63" t="str">
        <f t="shared" ca="1" si="14"/>
        <v/>
      </c>
      <c r="AG394" s="64" t="str">
        <f t="shared" ca="1" si="15"/>
        <v/>
      </c>
    </row>
    <row r="395" spans="15:33" ht="16.8" x14ac:dyDescent="0.3">
      <c r="O395" s="91"/>
      <c r="Z395" s="61"/>
      <c r="AA395" s="61"/>
      <c r="AB395" s="61"/>
      <c r="AD395" s="63" t="str">
        <f t="shared" ca="1" si="12"/>
        <v/>
      </c>
      <c r="AE395" s="63" t="str">
        <f t="shared" ca="1" si="13"/>
        <v/>
      </c>
      <c r="AF395" s="63" t="str">
        <f t="shared" ca="1" si="14"/>
        <v/>
      </c>
      <c r="AG395" s="64" t="str">
        <f t="shared" ca="1" si="15"/>
        <v/>
      </c>
    </row>
    <row r="396" spans="15:33" ht="16.8" x14ac:dyDescent="0.3">
      <c r="O396" s="91"/>
      <c r="Z396" s="61"/>
      <c r="AA396" s="61"/>
      <c r="AB396" s="61"/>
      <c r="AD396" s="63" t="str">
        <f t="shared" ca="1" si="12"/>
        <v/>
      </c>
      <c r="AE396" s="63" t="str">
        <f t="shared" ca="1" si="13"/>
        <v/>
      </c>
      <c r="AF396" s="63" t="str">
        <f t="shared" ca="1" si="14"/>
        <v/>
      </c>
      <c r="AG396" s="64" t="str">
        <f t="shared" ca="1" si="15"/>
        <v/>
      </c>
    </row>
    <row r="397" spans="15:33" ht="16.8" x14ac:dyDescent="0.3">
      <c r="O397" s="91"/>
      <c r="Z397" s="61"/>
      <c r="AA397" s="61"/>
      <c r="AB397" s="61"/>
      <c r="AD397" s="63" t="str">
        <f t="shared" ref="AD397:AD460" ca="1" si="16">IF(INT(YEARFRAC(I397,TODAY()))&lt;=30,INT(YEARFRAC(I397,TODAY())),"")</f>
        <v/>
      </c>
      <c r="AE397" s="63" t="str">
        <f t="shared" ref="AE397:AE460" ca="1" si="17">IF(AND(INT(YEARFRAC(I397,TODAY()))&gt;=31,INT(YEARFRAC(I397,TODAY()))&lt;=35),INT(YEARFRAC(I397,TODAY())),"")</f>
        <v/>
      </c>
      <c r="AF397" s="63" t="str">
        <f t="shared" ref="AF397:AF460" ca="1" si="18">IF(AND(INT(YEARFRAC(I397,TODAY()))&gt;=36,INT(YEARFRAC(I397,TODAY()))&lt;=40),INT(YEARFRAC(I397,TODAY())),"")</f>
        <v/>
      </c>
      <c r="AG397" s="64" t="str">
        <f t="shared" ref="AG397:AG460" ca="1" si="19">IF(AND(INT(YEARFRAC(I397,TODAY()))&gt;=41,INT(YEARFRAC(I397,TODAY()))&lt;=45),INT(YEARFRAC(I397,TODAY())),"")</f>
        <v/>
      </c>
    </row>
    <row r="398" spans="15:33" ht="16.8" x14ac:dyDescent="0.3">
      <c r="O398" s="91"/>
      <c r="Z398" s="61"/>
      <c r="AA398" s="61"/>
      <c r="AB398" s="61"/>
      <c r="AD398" s="63" t="str">
        <f t="shared" ca="1" si="16"/>
        <v/>
      </c>
      <c r="AE398" s="63" t="str">
        <f t="shared" ca="1" si="17"/>
        <v/>
      </c>
      <c r="AF398" s="63" t="str">
        <f t="shared" ca="1" si="18"/>
        <v/>
      </c>
      <c r="AG398" s="64" t="str">
        <f t="shared" ca="1" si="19"/>
        <v/>
      </c>
    </row>
    <row r="399" spans="15:33" ht="16.8" x14ac:dyDescent="0.3">
      <c r="O399" s="91"/>
      <c r="Z399" s="61"/>
      <c r="AA399" s="61"/>
      <c r="AB399" s="61"/>
      <c r="AD399" s="63" t="str">
        <f t="shared" ca="1" si="16"/>
        <v/>
      </c>
      <c r="AE399" s="63" t="str">
        <f t="shared" ca="1" si="17"/>
        <v/>
      </c>
      <c r="AF399" s="63" t="str">
        <f t="shared" ca="1" si="18"/>
        <v/>
      </c>
      <c r="AG399" s="64" t="str">
        <f t="shared" ca="1" si="19"/>
        <v/>
      </c>
    </row>
    <row r="400" spans="15:33" ht="16.8" x14ac:dyDescent="0.3">
      <c r="O400" s="91"/>
      <c r="Z400" s="61"/>
      <c r="AA400" s="61"/>
      <c r="AB400" s="61"/>
      <c r="AD400" s="63" t="str">
        <f t="shared" ca="1" si="16"/>
        <v/>
      </c>
      <c r="AE400" s="63" t="str">
        <f t="shared" ca="1" si="17"/>
        <v/>
      </c>
      <c r="AF400" s="63" t="str">
        <f t="shared" ca="1" si="18"/>
        <v/>
      </c>
      <c r="AG400" s="64" t="str">
        <f t="shared" ca="1" si="19"/>
        <v/>
      </c>
    </row>
    <row r="401" spans="15:33" ht="16.8" x14ac:dyDescent="0.3">
      <c r="O401" s="91"/>
      <c r="Z401" s="61"/>
      <c r="AA401" s="61"/>
      <c r="AB401" s="61"/>
      <c r="AD401" s="63" t="str">
        <f t="shared" ca="1" si="16"/>
        <v/>
      </c>
      <c r="AE401" s="63" t="str">
        <f t="shared" ca="1" si="17"/>
        <v/>
      </c>
      <c r="AF401" s="63" t="str">
        <f t="shared" ca="1" si="18"/>
        <v/>
      </c>
      <c r="AG401" s="64" t="str">
        <f t="shared" ca="1" si="19"/>
        <v/>
      </c>
    </row>
    <row r="402" spans="15:33" ht="16.8" x14ac:dyDescent="0.3">
      <c r="O402" s="91"/>
      <c r="Z402" s="61"/>
      <c r="AA402" s="61"/>
      <c r="AB402" s="61"/>
      <c r="AD402" s="63" t="str">
        <f t="shared" ca="1" si="16"/>
        <v/>
      </c>
      <c r="AE402" s="63" t="str">
        <f t="shared" ca="1" si="17"/>
        <v/>
      </c>
      <c r="AF402" s="63" t="str">
        <f t="shared" ca="1" si="18"/>
        <v/>
      </c>
      <c r="AG402" s="64" t="str">
        <f t="shared" ca="1" si="19"/>
        <v/>
      </c>
    </row>
    <row r="403" spans="15:33" ht="16.8" x14ac:dyDescent="0.3">
      <c r="O403" s="91"/>
      <c r="Z403" s="61"/>
      <c r="AA403" s="61"/>
      <c r="AB403" s="61"/>
      <c r="AD403" s="63" t="str">
        <f t="shared" ca="1" si="16"/>
        <v/>
      </c>
      <c r="AE403" s="63" t="str">
        <f t="shared" ca="1" si="17"/>
        <v/>
      </c>
      <c r="AF403" s="63" t="str">
        <f t="shared" ca="1" si="18"/>
        <v/>
      </c>
      <c r="AG403" s="64" t="str">
        <f t="shared" ca="1" si="19"/>
        <v/>
      </c>
    </row>
    <row r="404" spans="15:33" ht="16.8" x14ac:dyDescent="0.3">
      <c r="O404" s="91"/>
      <c r="Z404" s="61"/>
      <c r="AA404" s="61"/>
      <c r="AB404" s="61"/>
      <c r="AD404" s="63" t="str">
        <f t="shared" ca="1" si="16"/>
        <v/>
      </c>
      <c r="AE404" s="63" t="str">
        <f t="shared" ca="1" si="17"/>
        <v/>
      </c>
      <c r="AF404" s="63" t="str">
        <f t="shared" ca="1" si="18"/>
        <v/>
      </c>
      <c r="AG404" s="64" t="str">
        <f t="shared" ca="1" si="19"/>
        <v/>
      </c>
    </row>
    <row r="405" spans="15:33" ht="16.8" x14ac:dyDescent="0.3">
      <c r="O405" s="91"/>
      <c r="Z405" s="61"/>
      <c r="AA405" s="61"/>
      <c r="AB405" s="61"/>
      <c r="AD405" s="63" t="str">
        <f t="shared" ca="1" si="16"/>
        <v/>
      </c>
      <c r="AE405" s="63" t="str">
        <f t="shared" ca="1" si="17"/>
        <v/>
      </c>
      <c r="AF405" s="63" t="str">
        <f t="shared" ca="1" si="18"/>
        <v/>
      </c>
      <c r="AG405" s="64" t="str">
        <f t="shared" ca="1" si="19"/>
        <v/>
      </c>
    </row>
    <row r="406" spans="15:33" ht="16.8" x14ac:dyDescent="0.3">
      <c r="O406" s="91"/>
      <c r="Z406" s="61"/>
      <c r="AA406" s="61"/>
      <c r="AB406" s="61"/>
      <c r="AD406" s="63" t="str">
        <f t="shared" ca="1" si="16"/>
        <v/>
      </c>
      <c r="AE406" s="63" t="str">
        <f t="shared" ca="1" si="17"/>
        <v/>
      </c>
      <c r="AF406" s="63" t="str">
        <f t="shared" ca="1" si="18"/>
        <v/>
      </c>
      <c r="AG406" s="64" t="str">
        <f t="shared" ca="1" si="19"/>
        <v/>
      </c>
    </row>
    <row r="407" spans="15:33" ht="16.8" x14ac:dyDescent="0.3">
      <c r="O407" s="91"/>
      <c r="Z407" s="61"/>
      <c r="AA407" s="61"/>
      <c r="AB407" s="61"/>
      <c r="AD407" s="63" t="str">
        <f t="shared" ca="1" si="16"/>
        <v/>
      </c>
      <c r="AE407" s="63" t="str">
        <f t="shared" ca="1" si="17"/>
        <v/>
      </c>
      <c r="AF407" s="63" t="str">
        <f t="shared" ca="1" si="18"/>
        <v/>
      </c>
      <c r="AG407" s="64" t="str">
        <f t="shared" ca="1" si="19"/>
        <v/>
      </c>
    </row>
    <row r="408" spans="15:33" ht="16.8" x14ac:dyDescent="0.3">
      <c r="O408" s="91"/>
      <c r="Z408" s="61"/>
      <c r="AA408" s="61"/>
      <c r="AB408" s="61"/>
      <c r="AD408" s="63" t="str">
        <f t="shared" ca="1" si="16"/>
        <v/>
      </c>
      <c r="AE408" s="63" t="str">
        <f t="shared" ca="1" si="17"/>
        <v/>
      </c>
      <c r="AF408" s="63" t="str">
        <f t="shared" ca="1" si="18"/>
        <v/>
      </c>
      <c r="AG408" s="64" t="str">
        <f t="shared" ca="1" si="19"/>
        <v/>
      </c>
    </row>
    <row r="409" spans="15:33" ht="16.8" x14ac:dyDescent="0.3">
      <c r="O409" s="91"/>
      <c r="Z409" s="61"/>
      <c r="AA409" s="61"/>
      <c r="AB409" s="61"/>
      <c r="AD409" s="63" t="str">
        <f t="shared" ca="1" si="16"/>
        <v/>
      </c>
      <c r="AE409" s="63" t="str">
        <f t="shared" ca="1" si="17"/>
        <v/>
      </c>
      <c r="AF409" s="63" t="str">
        <f t="shared" ca="1" si="18"/>
        <v/>
      </c>
      <c r="AG409" s="64" t="str">
        <f t="shared" ca="1" si="19"/>
        <v/>
      </c>
    </row>
    <row r="410" spans="15:33" ht="16.8" x14ac:dyDescent="0.3">
      <c r="O410" s="91"/>
      <c r="Z410" s="61"/>
      <c r="AA410" s="61"/>
      <c r="AB410" s="61"/>
      <c r="AD410" s="63" t="str">
        <f t="shared" ca="1" si="16"/>
        <v/>
      </c>
      <c r="AE410" s="63" t="str">
        <f t="shared" ca="1" si="17"/>
        <v/>
      </c>
      <c r="AF410" s="63" t="str">
        <f t="shared" ca="1" si="18"/>
        <v/>
      </c>
      <c r="AG410" s="64" t="str">
        <f t="shared" ca="1" si="19"/>
        <v/>
      </c>
    </row>
    <row r="411" spans="15:33" ht="16.8" x14ac:dyDescent="0.3">
      <c r="O411" s="91"/>
      <c r="Z411" s="61"/>
      <c r="AA411" s="61"/>
      <c r="AB411" s="61"/>
      <c r="AD411" s="63" t="str">
        <f t="shared" ca="1" si="16"/>
        <v/>
      </c>
      <c r="AE411" s="63" t="str">
        <f t="shared" ca="1" si="17"/>
        <v/>
      </c>
      <c r="AF411" s="63" t="str">
        <f t="shared" ca="1" si="18"/>
        <v/>
      </c>
      <c r="AG411" s="64" t="str">
        <f t="shared" ca="1" si="19"/>
        <v/>
      </c>
    </row>
    <row r="412" spans="15:33" ht="16.8" x14ac:dyDescent="0.3">
      <c r="O412" s="91"/>
      <c r="Z412" s="61"/>
      <c r="AA412" s="61"/>
      <c r="AB412" s="61"/>
      <c r="AD412" s="63" t="str">
        <f t="shared" ca="1" si="16"/>
        <v/>
      </c>
      <c r="AE412" s="63" t="str">
        <f t="shared" ca="1" si="17"/>
        <v/>
      </c>
      <c r="AF412" s="63" t="str">
        <f t="shared" ca="1" si="18"/>
        <v/>
      </c>
      <c r="AG412" s="64" t="str">
        <f t="shared" ca="1" si="19"/>
        <v/>
      </c>
    </row>
    <row r="413" spans="15:33" ht="16.8" x14ac:dyDescent="0.3">
      <c r="O413" s="91"/>
      <c r="Z413" s="61"/>
      <c r="AA413" s="61"/>
      <c r="AB413" s="61"/>
      <c r="AD413" s="63" t="str">
        <f t="shared" ca="1" si="16"/>
        <v/>
      </c>
      <c r="AE413" s="63" t="str">
        <f t="shared" ca="1" si="17"/>
        <v/>
      </c>
      <c r="AF413" s="63" t="str">
        <f t="shared" ca="1" si="18"/>
        <v/>
      </c>
      <c r="AG413" s="64" t="str">
        <f t="shared" ca="1" si="19"/>
        <v/>
      </c>
    </row>
    <row r="414" spans="15:33" ht="16.8" x14ac:dyDescent="0.3">
      <c r="O414" s="91"/>
      <c r="Z414" s="61"/>
      <c r="AA414" s="61"/>
      <c r="AB414" s="61"/>
      <c r="AD414" s="63" t="str">
        <f t="shared" ca="1" si="16"/>
        <v/>
      </c>
      <c r="AE414" s="63" t="str">
        <f t="shared" ca="1" si="17"/>
        <v/>
      </c>
      <c r="AF414" s="63" t="str">
        <f t="shared" ca="1" si="18"/>
        <v/>
      </c>
      <c r="AG414" s="64" t="str">
        <f t="shared" ca="1" si="19"/>
        <v/>
      </c>
    </row>
    <row r="415" spans="15:33" ht="16.8" x14ac:dyDescent="0.3">
      <c r="O415" s="91"/>
      <c r="Z415" s="61"/>
      <c r="AA415" s="61"/>
      <c r="AB415" s="61"/>
      <c r="AD415" s="63" t="str">
        <f t="shared" ca="1" si="16"/>
        <v/>
      </c>
      <c r="AE415" s="63" t="str">
        <f t="shared" ca="1" si="17"/>
        <v/>
      </c>
      <c r="AF415" s="63" t="str">
        <f t="shared" ca="1" si="18"/>
        <v/>
      </c>
      <c r="AG415" s="64" t="str">
        <f t="shared" ca="1" si="19"/>
        <v/>
      </c>
    </row>
    <row r="416" spans="15:33" ht="16.8" x14ac:dyDescent="0.3">
      <c r="O416" s="91"/>
      <c r="Z416" s="61"/>
      <c r="AA416" s="61"/>
      <c r="AB416" s="61"/>
      <c r="AD416" s="63" t="str">
        <f t="shared" ca="1" si="16"/>
        <v/>
      </c>
      <c r="AE416" s="63" t="str">
        <f t="shared" ca="1" si="17"/>
        <v/>
      </c>
      <c r="AF416" s="63" t="str">
        <f t="shared" ca="1" si="18"/>
        <v/>
      </c>
      <c r="AG416" s="64" t="str">
        <f t="shared" ca="1" si="19"/>
        <v/>
      </c>
    </row>
    <row r="417" spans="15:33" ht="16.8" x14ac:dyDescent="0.3">
      <c r="O417" s="91"/>
      <c r="Z417" s="61"/>
      <c r="AA417" s="61"/>
      <c r="AB417" s="61"/>
      <c r="AD417" s="63" t="str">
        <f t="shared" ca="1" si="16"/>
        <v/>
      </c>
      <c r="AE417" s="63" t="str">
        <f t="shared" ca="1" si="17"/>
        <v/>
      </c>
      <c r="AF417" s="63" t="str">
        <f t="shared" ca="1" si="18"/>
        <v/>
      </c>
      <c r="AG417" s="64" t="str">
        <f t="shared" ca="1" si="19"/>
        <v/>
      </c>
    </row>
    <row r="418" spans="15:33" ht="16.8" x14ac:dyDescent="0.3">
      <c r="O418" s="91"/>
      <c r="Z418" s="61"/>
      <c r="AA418" s="61"/>
      <c r="AB418" s="61"/>
      <c r="AD418" s="63" t="str">
        <f t="shared" ca="1" si="16"/>
        <v/>
      </c>
      <c r="AE418" s="63" t="str">
        <f t="shared" ca="1" si="17"/>
        <v/>
      </c>
      <c r="AF418" s="63" t="str">
        <f t="shared" ca="1" si="18"/>
        <v/>
      </c>
      <c r="AG418" s="64" t="str">
        <f t="shared" ca="1" si="19"/>
        <v/>
      </c>
    </row>
    <row r="419" spans="15:33" ht="16.8" x14ac:dyDescent="0.3">
      <c r="O419" s="91"/>
      <c r="Z419" s="61"/>
      <c r="AA419" s="61"/>
      <c r="AB419" s="61"/>
      <c r="AD419" s="63" t="str">
        <f t="shared" ca="1" si="16"/>
        <v/>
      </c>
      <c r="AE419" s="63" t="str">
        <f t="shared" ca="1" si="17"/>
        <v/>
      </c>
      <c r="AF419" s="63" t="str">
        <f t="shared" ca="1" si="18"/>
        <v/>
      </c>
      <c r="AG419" s="64" t="str">
        <f t="shared" ca="1" si="19"/>
        <v/>
      </c>
    </row>
    <row r="420" spans="15:33" ht="16.8" x14ac:dyDescent="0.3">
      <c r="O420" s="91"/>
      <c r="Z420" s="61"/>
      <c r="AA420" s="61"/>
      <c r="AB420" s="61"/>
      <c r="AD420" s="63" t="str">
        <f t="shared" ca="1" si="16"/>
        <v/>
      </c>
      <c r="AE420" s="63" t="str">
        <f t="shared" ca="1" si="17"/>
        <v/>
      </c>
      <c r="AF420" s="63" t="str">
        <f t="shared" ca="1" si="18"/>
        <v/>
      </c>
      <c r="AG420" s="64" t="str">
        <f t="shared" ca="1" si="19"/>
        <v/>
      </c>
    </row>
    <row r="421" spans="15:33" ht="16.8" x14ac:dyDescent="0.3">
      <c r="O421" s="91"/>
      <c r="Z421" s="61"/>
      <c r="AA421" s="61"/>
      <c r="AB421" s="61"/>
      <c r="AD421" s="63" t="str">
        <f t="shared" ca="1" si="16"/>
        <v/>
      </c>
      <c r="AE421" s="63" t="str">
        <f t="shared" ca="1" si="17"/>
        <v/>
      </c>
      <c r="AF421" s="63" t="str">
        <f t="shared" ca="1" si="18"/>
        <v/>
      </c>
      <c r="AG421" s="64" t="str">
        <f t="shared" ca="1" si="19"/>
        <v/>
      </c>
    </row>
    <row r="422" spans="15:33" ht="16.8" x14ac:dyDescent="0.3">
      <c r="O422" s="91"/>
      <c r="Z422" s="61"/>
      <c r="AA422" s="61"/>
      <c r="AB422" s="61"/>
      <c r="AD422" s="63" t="str">
        <f t="shared" ca="1" si="16"/>
        <v/>
      </c>
      <c r="AE422" s="63" t="str">
        <f t="shared" ca="1" si="17"/>
        <v/>
      </c>
      <c r="AF422" s="63" t="str">
        <f t="shared" ca="1" si="18"/>
        <v/>
      </c>
      <c r="AG422" s="64" t="str">
        <f t="shared" ca="1" si="19"/>
        <v/>
      </c>
    </row>
    <row r="423" spans="15:33" ht="16.8" x14ac:dyDescent="0.3">
      <c r="O423" s="91"/>
      <c r="Z423" s="61"/>
      <c r="AA423" s="61"/>
      <c r="AB423" s="61"/>
      <c r="AD423" s="63" t="str">
        <f t="shared" ca="1" si="16"/>
        <v/>
      </c>
      <c r="AE423" s="63" t="str">
        <f t="shared" ca="1" si="17"/>
        <v/>
      </c>
      <c r="AF423" s="63" t="str">
        <f t="shared" ca="1" si="18"/>
        <v/>
      </c>
      <c r="AG423" s="64" t="str">
        <f t="shared" ca="1" si="19"/>
        <v/>
      </c>
    </row>
    <row r="424" spans="15:33" ht="16.8" x14ac:dyDescent="0.3">
      <c r="O424" s="91"/>
      <c r="Z424" s="61"/>
      <c r="AA424" s="61"/>
      <c r="AB424" s="61"/>
      <c r="AD424" s="63" t="str">
        <f t="shared" ca="1" si="16"/>
        <v/>
      </c>
      <c r="AE424" s="63" t="str">
        <f t="shared" ca="1" si="17"/>
        <v/>
      </c>
      <c r="AF424" s="63" t="str">
        <f t="shared" ca="1" si="18"/>
        <v/>
      </c>
      <c r="AG424" s="64" t="str">
        <f t="shared" ca="1" si="19"/>
        <v/>
      </c>
    </row>
    <row r="425" spans="15:33" ht="16.8" x14ac:dyDescent="0.3">
      <c r="O425" s="91"/>
      <c r="Z425" s="61"/>
      <c r="AA425" s="61"/>
      <c r="AB425" s="61"/>
      <c r="AD425" s="63" t="str">
        <f t="shared" ca="1" si="16"/>
        <v/>
      </c>
      <c r="AE425" s="63" t="str">
        <f t="shared" ca="1" si="17"/>
        <v/>
      </c>
      <c r="AF425" s="63" t="str">
        <f t="shared" ca="1" si="18"/>
        <v/>
      </c>
      <c r="AG425" s="64" t="str">
        <f t="shared" ca="1" si="19"/>
        <v/>
      </c>
    </row>
    <row r="426" spans="15:33" ht="16.8" x14ac:dyDescent="0.3">
      <c r="O426" s="91"/>
      <c r="Z426" s="61"/>
      <c r="AA426" s="61"/>
      <c r="AB426" s="61"/>
      <c r="AD426" s="63" t="str">
        <f t="shared" ca="1" si="16"/>
        <v/>
      </c>
      <c r="AE426" s="63" t="str">
        <f t="shared" ca="1" si="17"/>
        <v/>
      </c>
      <c r="AF426" s="63" t="str">
        <f t="shared" ca="1" si="18"/>
        <v/>
      </c>
      <c r="AG426" s="64" t="str">
        <f t="shared" ca="1" si="19"/>
        <v/>
      </c>
    </row>
    <row r="427" spans="15:33" ht="16.8" x14ac:dyDescent="0.3">
      <c r="O427" s="91"/>
      <c r="Z427" s="61"/>
      <c r="AA427" s="61"/>
      <c r="AB427" s="61"/>
      <c r="AD427" s="63" t="str">
        <f t="shared" ca="1" si="16"/>
        <v/>
      </c>
      <c r="AE427" s="63" t="str">
        <f t="shared" ca="1" si="17"/>
        <v/>
      </c>
      <c r="AF427" s="63" t="str">
        <f t="shared" ca="1" si="18"/>
        <v/>
      </c>
      <c r="AG427" s="64" t="str">
        <f t="shared" ca="1" si="19"/>
        <v/>
      </c>
    </row>
    <row r="428" spans="15:33" ht="16.8" x14ac:dyDescent="0.3">
      <c r="O428" s="91"/>
      <c r="Z428" s="61"/>
      <c r="AA428" s="61"/>
      <c r="AB428" s="61"/>
      <c r="AD428" s="63" t="str">
        <f t="shared" ca="1" si="16"/>
        <v/>
      </c>
      <c r="AE428" s="63" t="str">
        <f t="shared" ca="1" si="17"/>
        <v/>
      </c>
      <c r="AF428" s="63" t="str">
        <f t="shared" ca="1" si="18"/>
        <v/>
      </c>
      <c r="AG428" s="64" t="str">
        <f t="shared" ca="1" si="19"/>
        <v/>
      </c>
    </row>
    <row r="429" spans="15:33" ht="16.8" x14ac:dyDescent="0.3">
      <c r="O429" s="91"/>
      <c r="Z429" s="61"/>
      <c r="AA429" s="61"/>
      <c r="AB429" s="61"/>
      <c r="AD429" s="63" t="str">
        <f t="shared" ca="1" si="16"/>
        <v/>
      </c>
      <c r="AE429" s="63" t="str">
        <f t="shared" ca="1" si="17"/>
        <v/>
      </c>
      <c r="AF429" s="63" t="str">
        <f t="shared" ca="1" si="18"/>
        <v/>
      </c>
      <c r="AG429" s="64" t="str">
        <f t="shared" ca="1" si="19"/>
        <v/>
      </c>
    </row>
    <row r="430" spans="15:33" ht="16.8" x14ac:dyDescent="0.3">
      <c r="O430" s="91"/>
      <c r="Z430" s="61"/>
      <c r="AA430" s="61"/>
      <c r="AB430" s="61"/>
      <c r="AD430" s="63" t="str">
        <f t="shared" ca="1" si="16"/>
        <v/>
      </c>
      <c r="AE430" s="63" t="str">
        <f t="shared" ca="1" si="17"/>
        <v/>
      </c>
      <c r="AF430" s="63" t="str">
        <f t="shared" ca="1" si="18"/>
        <v/>
      </c>
      <c r="AG430" s="64" t="str">
        <f t="shared" ca="1" si="19"/>
        <v/>
      </c>
    </row>
    <row r="431" spans="15:33" ht="16.8" x14ac:dyDescent="0.3">
      <c r="O431" s="91"/>
      <c r="Z431" s="61"/>
      <c r="AA431" s="61"/>
      <c r="AB431" s="61"/>
      <c r="AD431" s="63" t="str">
        <f t="shared" ca="1" si="16"/>
        <v/>
      </c>
      <c r="AE431" s="63" t="str">
        <f t="shared" ca="1" si="17"/>
        <v/>
      </c>
      <c r="AF431" s="63" t="str">
        <f t="shared" ca="1" si="18"/>
        <v/>
      </c>
      <c r="AG431" s="64" t="str">
        <f t="shared" ca="1" si="19"/>
        <v/>
      </c>
    </row>
    <row r="432" spans="15:33" ht="16.8" x14ac:dyDescent="0.3">
      <c r="O432" s="91"/>
      <c r="Z432" s="61"/>
      <c r="AA432" s="61"/>
      <c r="AB432" s="61"/>
      <c r="AD432" s="63" t="str">
        <f t="shared" ca="1" si="16"/>
        <v/>
      </c>
      <c r="AE432" s="63" t="str">
        <f t="shared" ca="1" si="17"/>
        <v/>
      </c>
      <c r="AF432" s="63" t="str">
        <f t="shared" ca="1" si="18"/>
        <v/>
      </c>
      <c r="AG432" s="64" t="str">
        <f t="shared" ca="1" si="19"/>
        <v/>
      </c>
    </row>
    <row r="433" spans="15:33" ht="16.8" x14ac:dyDescent="0.3">
      <c r="O433" s="91"/>
      <c r="Z433" s="61"/>
      <c r="AA433" s="61"/>
      <c r="AB433" s="61"/>
      <c r="AD433" s="63" t="str">
        <f t="shared" ca="1" si="16"/>
        <v/>
      </c>
      <c r="AE433" s="63" t="str">
        <f t="shared" ca="1" si="17"/>
        <v/>
      </c>
      <c r="AF433" s="63" t="str">
        <f t="shared" ca="1" si="18"/>
        <v/>
      </c>
      <c r="AG433" s="64" t="str">
        <f t="shared" ca="1" si="19"/>
        <v/>
      </c>
    </row>
    <row r="434" spans="15:33" ht="16.8" x14ac:dyDescent="0.3">
      <c r="O434" s="91"/>
      <c r="Z434" s="61"/>
      <c r="AA434" s="61"/>
      <c r="AB434" s="61"/>
      <c r="AD434" s="63" t="str">
        <f t="shared" ca="1" si="16"/>
        <v/>
      </c>
      <c r="AE434" s="63" t="str">
        <f t="shared" ca="1" si="17"/>
        <v/>
      </c>
      <c r="AF434" s="63" t="str">
        <f t="shared" ca="1" si="18"/>
        <v/>
      </c>
      <c r="AG434" s="64" t="str">
        <f t="shared" ca="1" si="19"/>
        <v/>
      </c>
    </row>
    <row r="435" spans="15:33" ht="16.8" x14ac:dyDescent="0.3">
      <c r="O435" s="91"/>
      <c r="Z435" s="61"/>
      <c r="AA435" s="61"/>
      <c r="AB435" s="61"/>
      <c r="AD435" s="63" t="str">
        <f t="shared" ca="1" si="16"/>
        <v/>
      </c>
      <c r="AE435" s="63" t="str">
        <f t="shared" ca="1" si="17"/>
        <v/>
      </c>
      <c r="AF435" s="63" t="str">
        <f t="shared" ca="1" si="18"/>
        <v/>
      </c>
      <c r="AG435" s="64" t="str">
        <f t="shared" ca="1" si="19"/>
        <v/>
      </c>
    </row>
    <row r="436" spans="15:33" ht="16.8" x14ac:dyDescent="0.3">
      <c r="O436" s="91"/>
      <c r="Z436" s="61"/>
      <c r="AA436" s="61"/>
      <c r="AB436" s="61"/>
      <c r="AD436" s="63" t="str">
        <f t="shared" ca="1" si="16"/>
        <v/>
      </c>
      <c r="AE436" s="63" t="str">
        <f t="shared" ca="1" si="17"/>
        <v/>
      </c>
      <c r="AF436" s="63" t="str">
        <f t="shared" ca="1" si="18"/>
        <v/>
      </c>
      <c r="AG436" s="64" t="str">
        <f t="shared" ca="1" si="19"/>
        <v/>
      </c>
    </row>
    <row r="437" spans="15:33" ht="16.8" x14ac:dyDescent="0.3">
      <c r="O437" s="91"/>
      <c r="Z437" s="61"/>
      <c r="AA437" s="61"/>
      <c r="AB437" s="61"/>
      <c r="AD437" s="63" t="str">
        <f t="shared" ca="1" si="16"/>
        <v/>
      </c>
      <c r="AE437" s="63" t="str">
        <f t="shared" ca="1" si="17"/>
        <v/>
      </c>
      <c r="AF437" s="63" t="str">
        <f t="shared" ca="1" si="18"/>
        <v/>
      </c>
      <c r="AG437" s="64" t="str">
        <f t="shared" ca="1" si="19"/>
        <v/>
      </c>
    </row>
    <row r="438" spans="15:33" ht="16.8" x14ac:dyDescent="0.3">
      <c r="O438" s="91"/>
      <c r="Z438" s="61"/>
      <c r="AA438" s="61"/>
      <c r="AB438" s="61"/>
      <c r="AD438" s="63" t="str">
        <f t="shared" ca="1" si="16"/>
        <v/>
      </c>
      <c r="AE438" s="63" t="str">
        <f t="shared" ca="1" si="17"/>
        <v/>
      </c>
      <c r="AF438" s="63" t="str">
        <f t="shared" ca="1" si="18"/>
        <v/>
      </c>
      <c r="AG438" s="64" t="str">
        <f t="shared" ca="1" si="19"/>
        <v/>
      </c>
    </row>
    <row r="439" spans="15:33" ht="16.8" x14ac:dyDescent="0.3">
      <c r="O439" s="91"/>
      <c r="Z439" s="61"/>
      <c r="AA439" s="61"/>
      <c r="AB439" s="61"/>
      <c r="AD439" s="63" t="str">
        <f t="shared" ca="1" si="16"/>
        <v/>
      </c>
      <c r="AE439" s="63" t="str">
        <f t="shared" ca="1" si="17"/>
        <v/>
      </c>
      <c r="AF439" s="63" t="str">
        <f t="shared" ca="1" si="18"/>
        <v/>
      </c>
      <c r="AG439" s="64" t="str">
        <f t="shared" ca="1" si="19"/>
        <v/>
      </c>
    </row>
    <row r="440" spans="15:33" ht="16.8" x14ac:dyDescent="0.3">
      <c r="O440" s="91"/>
      <c r="Z440" s="61"/>
      <c r="AA440" s="61"/>
      <c r="AB440" s="61"/>
      <c r="AD440" s="63" t="str">
        <f t="shared" ca="1" si="16"/>
        <v/>
      </c>
      <c r="AE440" s="63" t="str">
        <f t="shared" ca="1" si="17"/>
        <v/>
      </c>
      <c r="AF440" s="63" t="str">
        <f t="shared" ca="1" si="18"/>
        <v/>
      </c>
      <c r="AG440" s="64" t="str">
        <f t="shared" ca="1" si="19"/>
        <v/>
      </c>
    </row>
    <row r="441" spans="15:33" ht="16.8" x14ac:dyDescent="0.3">
      <c r="O441" s="91"/>
      <c r="Z441" s="61"/>
      <c r="AA441" s="61"/>
      <c r="AB441" s="61"/>
      <c r="AD441" s="63" t="str">
        <f t="shared" ca="1" si="16"/>
        <v/>
      </c>
      <c r="AE441" s="63" t="str">
        <f t="shared" ca="1" si="17"/>
        <v/>
      </c>
      <c r="AF441" s="63" t="str">
        <f t="shared" ca="1" si="18"/>
        <v/>
      </c>
      <c r="AG441" s="64" t="str">
        <f t="shared" ca="1" si="19"/>
        <v/>
      </c>
    </row>
    <row r="442" spans="15:33" ht="16.8" x14ac:dyDescent="0.3">
      <c r="O442" s="91"/>
      <c r="Z442" s="61"/>
      <c r="AA442" s="61"/>
      <c r="AB442" s="61"/>
      <c r="AD442" s="63" t="str">
        <f t="shared" ca="1" si="16"/>
        <v/>
      </c>
      <c r="AE442" s="63" t="str">
        <f t="shared" ca="1" si="17"/>
        <v/>
      </c>
      <c r="AF442" s="63" t="str">
        <f t="shared" ca="1" si="18"/>
        <v/>
      </c>
      <c r="AG442" s="64" t="str">
        <f t="shared" ca="1" si="19"/>
        <v/>
      </c>
    </row>
    <row r="443" spans="15:33" ht="16.8" x14ac:dyDescent="0.3">
      <c r="O443" s="91"/>
      <c r="Z443" s="61"/>
      <c r="AA443" s="61"/>
      <c r="AB443" s="61"/>
      <c r="AD443" s="63" t="str">
        <f t="shared" ca="1" si="16"/>
        <v/>
      </c>
      <c r="AE443" s="63" t="str">
        <f t="shared" ca="1" si="17"/>
        <v/>
      </c>
      <c r="AF443" s="63" t="str">
        <f t="shared" ca="1" si="18"/>
        <v/>
      </c>
      <c r="AG443" s="64" t="str">
        <f t="shared" ca="1" si="19"/>
        <v/>
      </c>
    </row>
    <row r="444" spans="15:33" ht="16.8" x14ac:dyDescent="0.3">
      <c r="O444" s="91"/>
      <c r="Z444" s="61"/>
      <c r="AA444" s="61"/>
      <c r="AB444" s="61"/>
      <c r="AD444" s="63" t="str">
        <f t="shared" ca="1" si="16"/>
        <v/>
      </c>
      <c r="AE444" s="63" t="str">
        <f t="shared" ca="1" si="17"/>
        <v/>
      </c>
      <c r="AF444" s="63" t="str">
        <f t="shared" ca="1" si="18"/>
        <v/>
      </c>
      <c r="AG444" s="64" t="str">
        <f t="shared" ca="1" si="19"/>
        <v/>
      </c>
    </row>
    <row r="445" spans="15:33" ht="16.8" x14ac:dyDescent="0.3">
      <c r="O445" s="91"/>
      <c r="Z445" s="61"/>
      <c r="AA445" s="61"/>
      <c r="AB445" s="61"/>
      <c r="AD445" s="63" t="str">
        <f t="shared" ca="1" si="16"/>
        <v/>
      </c>
      <c r="AE445" s="63" t="str">
        <f t="shared" ca="1" si="17"/>
        <v/>
      </c>
      <c r="AF445" s="63" t="str">
        <f t="shared" ca="1" si="18"/>
        <v/>
      </c>
      <c r="AG445" s="64" t="str">
        <f t="shared" ca="1" si="19"/>
        <v/>
      </c>
    </row>
    <row r="446" spans="15:33" ht="16.8" x14ac:dyDescent="0.3">
      <c r="O446" s="91"/>
      <c r="Z446" s="61"/>
      <c r="AA446" s="61"/>
      <c r="AB446" s="61"/>
      <c r="AD446" s="63" t="str">
        <f t="shared" ca="1" si="16"/>
        <v/>
      </c>
      <c r="AE446" s="63" t="str">
        <f t="shared" ca="1" si="17"/>
        <v/>
      </c>
      <c r="AF446" s="63" t="str">
        <f t="shared" ca="1" si="18"/>
        <v/>
      </c>
      <c r="AG446" s="64" t="str">
        <f t="shared" ca="1" si="19"/>
        <v/>
      </c>
    </row>
    <row r="447" spans="15:33" ht="16.8" x14ac:dyDescent="0.3">
      <c r="O447" s="91"/>
      <c r="Z447" s="61"/>
      <c r="AA447" s="61"/>
      <c r="AB447" s="61"/>
      <c r="AD447" s="63" t="str">
        <f t="shared" ca="1" si="16"/>
        <v/>
      </c>
      <c r="AE447" s="63" t="str">
        <f t="shared" ca="1" si="17"/>
        <v/>
      </c>
      <c r="AF447" s="63" t="str">
        <f t="shared" ca="1" si="18"/>
        <v/>
      </c>
      <c r="AG447" s="64" t="str">
        <f t="shared" ca="1" si="19"/>
        <v/>
      </c>
    </row>
    <row r="448" spans="15:33" ht="16.8" x14ac:dyDescent="0.3">
      <c r="O448" s="91"/>
      <c r="Z448" s="61"/>
      <c r="AA448" s="61"/>
      <c r="AB448" s="61"/>
      <c r="AD448" s="63" t="str">
        <f t="shared" ca="1" si="16"/>
        <v/>
      </c>
      <c r="AE448" s="63" t="str">
        <f t="shared" ca="1" si="17"/>
        <v/>
      </c>
      <c r="AF448" s="63" t="str">
        <f t="shared" ca="1" si="18"/>
        <v/>
      </c>
      <c r="AG448" s="64" t="str">
        <f t="shared" ca="1" si="19"/>
        <v/>
      </c>
    </row>
    <row r="449" spans="15:33" ht="16.8" x14ac:dyDescent="0.3">
      <c r="O449" s="91"/>
      <c r="Z449" s="61"/>
      <c r="AA449" s="61"/>
      <c r="AB449" s="61"/>
      <c r="AD449" s="63" t="str">
        <f t="shared" ca="1" si="16"/>
        <v/>
      </c>
      <c r="AE449" s="63" t="str">
        <f t="shared" ca="1" si="17"/>
        <v/>
      </c>
      <c r="AF449" s="63" t="str">
        <f t="shared" ca="1" si="18"/>
        <v/>
      </c>
      <c r="AG449" s="64" t="str">
        <f t="shared" ca="1" si="19"/>
        <v/>
      </c>
    </row>
    <row r="450" spans="15:33" ht="16.8" x14ac:dyDescent="0.3">
      <c r="O450" s="91"/>
      <c r="Z450" s="61"/>
      <c r="AA450" s="61"/>
      <c r="AB450" s="61"/>
      <c r="AD450" s="63" t="str">
        <f t="shared" ca="1" si="16"/>
        <v/>
      </c>
      <c r="AE450" s="63" t="str">
        <f t="shared" ca="1" si="17"/>
        <v/>
      </c>
      <c r="AF450" s="63" t="str">
        <f t="shared" ca="1" si="18"/>
        <v/>
      </c>
      <c r="AG450" s="64" t="str">
        <f t="shared" ca="1" si="19"/>
        <v/>
      </c>
    </row>
    <row r="451" spans="15:33" ht="16.8" x14ac:dyDescent="0.3">
      <c r="O451" s="91"/>
      <c r="Z451" s="61"/>
      <c r="AA451" s="61"/>
      <c r="AB451" s="61"/>
      <c r="AD451" s="63" t="str">
        <f t="shared" ca="1" si="16"/>
        <v/>
      </c>
      <c r="AE451" s="63" t="str">
        <f t="shared" ca="1" si="17"/>
        <v/>
      </c>
      <c r="AF451" s="63" t="str">
        <f t="shared" ca="1" si="18"/>
        <v/>
      </c>
      <c r="AG451" s="64" t="str">
        <f t="shared" ca="1" si="19"/>
        <v/>
      </c>
    </row>
    <row r="452" spans="15:33" ht="16.8" x14ac:dyDescent="0.3">
      <c r="O452" s="91"/>
      <c r="Z452" s="61"/>
      <c r="AA452" s="61"/>
      <c r="AB452" s="61"/>
      <c r="AD452" s="63" t="str">
        <f t="shared" ca="1" si="16"/>
        <v/>
      </c>
      <c r="AE452" s="63" t="str">
        <f t="shared" ca="1" si="17"/>
        <v/>
      </c>
      <c r="AF452" s="63" t="str">
        <f t="shared" ca="1" si="18"/>
        <v/>
      </c>
      <c r="AG452" s="64" t="str">
        <f t="shared" ca="1" si="19"/>
        <v/>
      </c>
    </row>
    <row r="453" spans="15:33" ht="16.8" x14ac:dyDescent="0.3">
      <c r="O453" s="91"/>
      <c r="Z453" s="61"/>
      <c r="AA453" s="61"/>
      <c r="AB453" s="61"/>
      <c r="AD453" s="63" t="str">
        <f t="shared" ca="1" si="16"/>
        <v/>
      </c>
      <c r="AE453" s="63" t="str">
        <f t="shared" ca="1" si="17"/>
        <v/>
      </c>
      <c r="AF453" s="63" t="str">
        <f t="shared" ca="1" si="18"/>
        <v/>
      </c>
      <c r="AG453" s="64" t="str">
        <f t="shared" ca="1" si="19"/>
        <v/>
      </c>
    </row>
    <row r="454" spans="15:33" ht="16.8" x14ac:dyDescent="0.3">
      <c r="O454" s="91"/>
      <c r="Z454" s="61"/>
      <c r="AA454" s="61"/>
      <c r="AB454" s="61"/>
      <c r="AD454" s="63" t="str">
        <f t="shared" ca="1" si="16"/>
        <v/>
      </c>
      <c r="AE454" s="63" t="str">
        <f t="shared" ca="1" si="17"/>
        <v/>
      </c>
      <c r="AF454" s="63" t="str">
        <f t="shared" ca="1" si="18"/>
        <v/>
      </c>
      <c r="AG454" s="64" t="str">
        <f t="shared" ca="1" si="19"/>
        <v/>
      </c>
    </row>
    <row r="455" spans="15:33" ht="16.8" x14ac:dyDescent="0.3">
      <c r="O455" s="91"/>
      <c r="Z455" s="61"/>
      <c r="AA455" s="61"/>
      <c r="AB455" s="61"/>
      <c r="AD455" s="63" t="str">
        <f t="shared" ca="1" si="16"/>
        <v/>
      </c>
      <c r="AE455" s="63" t="str">
        <f t="shared" ca="1" si="17"/>
        <v/>
      </c>
      <c r="AF455" s="63" t="str">
        <f t="shared" ca="1" si="18"/>
        <v/>
      </c>
      <c r="AG455" s="64" t="str">
        <f t="shared" ca="1" si="19"/>
        <v/>
      </c>
    </row>
    <row r="456" spans="15:33" ht="16.8" x14ac:dyDescent="0.3">
      <c r="O456" s="91"/>
      <c r="Z456" s="61"/>
      <c r="AA456" s="61"/>
      <c r="AB456" s="61"/>
      <c r="AD456" s="63" t="str">
        <f t="shared" ca="1" si="16"/>
        <v/>
      </c>
      <c r="AE456" s="63" t="str">
        <f t="shared" ca="1" si="17"/>
        <v/>
      </c>
      <c r="AF456" s="63" t="str">
        <f t="shared" ca="1" si="18"/>
        <v/>
      </c>
      <c r="AG456" s="64" t="str">
        <f t="shared" ca="1" si="19"/>
        <v/>
      </c>
    </row>
    <row r="457" spans="15:33" ht="16.8" x14ac:dyDescent="0.3">
      <c r="O457" s="91"/>
      <c r="Z457" s="61"/>
      <c r="AA457" s="61"/>
      <c r="AB457" s="61"/>
      <c r="AD457" s="63" t="str">
        <f t="shared" ca="1" si="16"/>
        <v/>
      </c>
      <c r="AE457" s="63" t="str">
        <f t="shared" ca="1" si="17"/>
        <v/>
      </c>
      <c r="AF457" s="63" t="str">
        <f t="shared" ca="1" si="18"/>
        <v/>
      </c>
      <c r="AG457" s="64" t="str">
        <f t="shared" ca="1" si="19"/>
        <v/>
      </c>
    </row>
    <row r="458" spans="15:33" ht="16.8" x14ac:dyDescent="0.3">
      <c r="O458" s="91"/>
      <c r="Z458" s="61"/>
      <c r="AA458" s="61"/>
      <c r="AB458" s="61"/>
      <c r="AD458" s="63" t="str">
        <f t="shared" ca="1" si="16"/>
        <v/>
      </c>
      <c r="AE458" s="63" t="str">
        <f t="shared" ca="1" si="17"/>
        <v/>
      </c>
      <c r="AF458" s="63" t="str">
        <f t="shared" ca="1" si="18"/>
        <v/>
      </c>
      <c r="AG458" s="64" t="str">
        <f t="shared" ca="1" si="19"/>
        <v/>
      </c>
    </row>
    <row r="459" spans="15:33" ht="16.8" x14ac:dyDescent="0.3">
      <c r="O459" s="91"/>
      <c r="Z459" s="61"/>
      <c r="AA459" s="61"/>
      <c r="AB459" s="61"/>
      <c r="AD459" s="63" t="str">
        <f t="shared" ca="1" si="16"/>
        <v/>
      </c>
      <c r="AE459" s="63" t="str">
        <f t="shared" ca="1" si="17"/>
        <v/>
      </c>
      <c r="AF459" s="63" t="str">
        <f t="shared" ca="1" si="18"/>
        <v/>
      </c>
      <c r="AG459" s="64" t="str">
        <f t="shared" ca="1" si="19"/>
        <v/>
      </c>
    </row>
    <row r="460" spans="15:33" ht="16.8" x14ac:dyDescent="0.3">
      <c r="O460" s="91"/>
      <c r="Z460" s="61"/>
      <c r="AA460" s="61"/>
      <c r="AB460" s="61"/>
      <c r="AD460" s="63" t="str">
        <f t="shared" ca="1" si="16"/>
        <v/>
      </c>
      <c r="AE460" s="63" t="str">
        <f t="shared" ca="1" si="17"/>
        <v/>
      </c>
      <c r="AF460" s="63" t="str">
        <f t="shared" ca="1" si="18"/>
        <v/>
      </c>
      <c r="AG460" s="64" t="str">
        <f t="shared" ca="1" si="19"/>
        <v/>
      </c>
    </row>
    <row r="461" spans="15:33" ht="16.8" x14ac:dyDescent="0.3">
      <c r="O461" s="91"/>
      <c r="Z461" s="61"/>
      <c r="AA461" s="61"/>
      <c r="AB461" s="61"/>
      <c r="AD461" s="63" t="str">
        <f t="shared" ref="AD461:AD500" ca="1" si="20">IF(INT(YEARFRAC(I461,TODAY()))&lt;=30,INT(YEARFRAC(I461,TODAY())),"")</f>
        <v/>
      </c>
      <c r="AE461" s="63" t="str">
        <f t="shared" ref="AE461:AE500" ca="1" si="21">IF(AND(INT(YEARFRAC(I461,TODAY()))&gt;=31,INT(YEARFRAC(I461,TODAY()))&lt;=35),INT(YEARFRAC(I461,TODAY())),"")</f>
        <v/>
      </c>
      <c r="AF461" s="63" t="str">
        <f t="shared" ref="AF461:AF500" ca="1" si="22">IF(AND(INT(YEARFRAC(I461,TODAY()))&gt;=36,INT(YEARFRAC(I461,TODAY()))&lt;=40),INT(YEARFRAC(I461,TODAY())),"")</f>
        <v/>
      </c>
      <c r="AG461" s="64" t="str">
        <f t="shared" ref="AG461:AG500" ca="1" si="23">IF(AND(INT(YEARFRAC(I461,TODAY()))&gt;=41,INT(YEARFRAC(I461,TODAY()))&lt;=45),INT(YEARFRAC(I461,TODAY())),"")</f>
        <v/>
      </c>
    </row>
    <row r="462" spans="15:33" ht="16.8" x14ac:dyDescent="0.3">
      <c r="O462" s="91"/>
      <c r="Z462" s="61"/>
      <c r="AA462" s="61"/>
      <c r="AB462" s="61"/>
      <c r="AD462" s="63" t="str">
        <f t="shared" ca="1" si="20"/>
        <v/>
      </c>
      <c r="AE462" s="63" t="str">
        <f t="shared" ca="1" si="21"/>
        <v/>
      </c>
      <c r="AF462" s="63" t="str">
        <f t="shared" ca="1" si="22"/>
        <v/>
      </c>
      <c r="AG462" s="64" t="str">
        <f t="shared" ca="1" si="23"/>
        <v/>
      </c>
    </row>
    <row r="463" spans="15:33" ht="16.8" x14ac:dyDescent="0.3">
      <c r="O463" s="91"/>
      <c r="Z463" s="61"/>
      <c r="AA463" s="61"/>
      <c r="AB463" s="61"/>
      <c r="AD463" s="63" t="str">
        <f t="shared" ca="1" si="20"/>
        <v/>
      </c>
      <c r="AE463" s="63" t="str">
        <f t="shared" ca="1" si="21"/>
        <v/>
      </c>
      <c r="AF463" s="63" t="str">
        <f t="shared" ca="1" si="22"/>
        <v/>
      </c>
      <c r="AG463" s="64" t="str">
        <f t="shared" ca="1" si="23"/>
        <v/>
      </c>
    </row>
    <row r="464" spans="15:33" ht="16.8" x14ac:dyDescent="0.3">
      <c r="O464" s="91"/>
      <c r="Z464" s="61"/>
      <c r="AA464" s="61"/>
      <c r="AB464" s="61"/>
      <c r="AD464" s="63" t="str">
        <f t="shared" ca="1" si="20"/>
        <v/>
      </c>
      <c r="AE464" s="63" t="str">
        <f t="shared" ca="1" si="21"/>
        <v/>
      </c>
      <c r="AF464" s="63" t="str">
        <f t="shared" ca="1" si="22"/>
        <v/>
      </c>
      <c r="AG464" s="64" t="str">
        <f t="shared" ca="1" si="23"/>
        <v/>
      </c>
    </row>
    <row r="465" spans="15:33" ht="16.8" x14ac:dyDescent="0.3">
      <c r="O465" s="91"/>
      <c r="Z465" s="61"/>
      <c r="AA465" s="61"/>
      <c r="AB465" s="61"/>
      <c r="AD465" s="63" t="str">
        <f t="shared" ca="1" si="20"/>
        <v/>
      </c>
      <c r="AE465" s="63" t="str">
        <f t="shared" ca="1" si="21"/>
        <v/>
      </c>
      <c r="AF465" s="63" t="str">
        <f t="shared" ca="1" si="22"/>
        <v/>
      </c>
      <c r="AG465" s="64" t="str">
        <f t="shared" ca="1" si="23"/>
        <v/>
      </c>
    </row>
    <row r="466" spans="15:33" ht="16.8" x14ac:dyDescent="0.3">
      <c r="O466" s="91"/>
      <c r="Z466" s="61"/>
      <c r="AA466" s="61"/>
      <c r="AB466" s="61"/>
      <c r="AD466" s="63" t="str">
        <f t="shared" ca="1" si="20"/>
        <v/>
      </c>
      <c r="AE466" s="63" t="str">
        <f t="shared" ca="1" si="21"/>
        <v/>
      </c>
      <c r="AF466" s="63" t="str">
        <f t="shared" ca="1" si="22"/>
        <v/>
      </c>
      <c r="AG466" s="64" t="str">
        <f t="shared" ca="1" si="23"/>
        <v/>
      </c>
    </row>
    <row r="467" spans="15:33" ht="16.8" x14ac:dyDescent="0.3">
      <c r="O467" s="91"/>
      <c r="Z467" s="61"/>
      <c r="AA467" s="61"/>
      <c r="AB467" s="61"/>
      <c r="AD467" s="63" t="str">
        <f t="shared" ca="1" si="20"/>
        <v/>
      </c>
      <c r="AE467" s="63" t="str">
        <f t="shared" ca="1" si="21"/>
        <v/>
      </c>
      <c r="AF467" s="63" t="str">
        <f t="shared" ca="1" si="22"/>
        <v/>
      </c>
      <c r="AG467" s="64" t="str">
        <f t="shared" ca="1" si="23"/>
        <v/>
      </c>
    </row>
    <row r="468" spans="15:33" ht="16.8" x14ac:dyDescent="0.3">
      <c r="O468" s="91"/>
      <c r="Z468" s="61"/>
      <c r="AA468" s="61"/>
      <c r="AB468" s="61"/>
      <c r="AD468" s="63" t="str">
        <f t="shared" ca="1" si="20"/>
        <v/>
      </c>
      <c r="AE468" s="63" t="str">
        <f t="shared" ca="1" si="21"/>
        <v/>
      </c>
      <c r="AF468" s="63" t="str">
        <f t="shared" ca="1" si="22"/>
        <v/>
      </c>
      <c r="AG468" s="64" t="str">
        <f t="shared" ca="1" si="23"/>
        <v/>
      </c>
    </row>
    <row r="469" spans="15:33" ht="16.8" x14ac:dyDescent="0.3">
      <c r="O469" s="91"/>
      <c r="Z469" s="61"/>
      <c r="AA469" s="61"/>
      <c r="AB469" s="61"/>
      <c r="AD469" s="63" t="str">
        <f t="shared" ca="1" si="20"/>
        <v/>
      </c>
      <c r="AE469" s="63" t="str">
        <f t="shared" ca="1" si="21"/>
        <v/>
      </c>
      <c r="AF469" s="63" t="str">
        <f t="shared" ca="1" si="22"/>
        <v/>
      </c>
      <c r="AG469" s="64" t="str">
        <f t="shared" ca="1" si="23"/>
        <v/>
      </c>
    </row>
    <row r="470" spans="15:33" ht="16.8" x14ac:dyDescent="0.3">
      <c r="O470" s="91"/>
      <c r="Z470" s="61"/>
      <c r="AA470" s="61"/>
      <c r="AB470" s="61"/>
      <c r="AD470" s="63" t="str">
        <f t="shared" ca="1" si="20"/>
        <v/>
      </c>
      <c r="AE470" s="63" t="str">
        <f t="shared" ca="1" si="21"/>
        <v/>
      </c>
      <c r="AF470" s="63" t="str">
        <f t="shared" ca="1" si="22"/>
        <v/>
      </c>
      <c r="AG470" s="64" t="str">
        <f t="shared" ca="1" si="23"/>
        <v/>
      </c>
    </row>
    <row r="471" spans="15:33" ht="16.8" x14ac:dyDescent="0.3">
      <c r="O471" s="91"/>
      <c r="Z471" s="61"/>
      <c r="AA471" s="61"/>
      <c r="AB471" s="61"/>
      <c r="AD471" s="63" t="str">
        <f t="shared" ca="1" si="20"/>
        <v/>
      </c>
      <c r="AE471" s="63" t="str">
        <f t="shared" ca="1" si="21"/>
        <v/>
      </c>
      <c r="AF471" s="63" t="str">
        <f t="shared" ca="1" si="22"/>
        <v/>
      </c>
      <c r="AG471" s="64" t="str">
        <f t="shared" ca="1" si="23"/>
        <v/>
      </c>
    </row>
    <row r="472" spans="15:33" ht="16.8" x14ac:dyDescent="0.3">
      <c r="O472" s="91"/>
      <c r="Z472" s="61"/>
      <c r="AA472" s="61"/>
      <c r="AB472" s="61"/>
      <c r="AD472" s="63" t="str">
        <f t="shared" ca="1" si="20"/>
        <v/>
      </c>
      <c r="AE472" s="63" t="str">
        <f t="shared" ca="1" si="21"/>
        <v/>
      </c>
      <c r="AF472" s="63" t="str">
        <f t="shared" ca="1" si="22"/>
        <v/>
      </c>
      <c r="AG472" s="64" t="str">
        <f t="shared" ca="1" si="23"/>
        <v/>
      </c>
    </row>
    <row r="473" spans="15:33" ht="16.8" x14ac:dyDescent="0.3">
      <c r="O473" s="91"/>
      <c r="Z473" s="61"/>
      <c r="AA473" s="61"/>
      <c r="AB473" s="61"/>
      <c r="AD473" s="63" t="str">
        <f t="shared" ca="1" si="20"/>
        <v/>
      </c>
      <c r="AE473" s="63" t="str">
        <f t="shared" ca="1" si="21"/>
        <v/>
      </c>
      <c r="AF473" s="63" t="str">
        <f t="shared" ca="1" si="22"/>
        <v/>
      </c>
      <c r="AG473" s="64" t="str">
        <f t="shared" ca="1" si="23"/>
        <v/>
      </c>
    </row>
    <row r="474" spans="15:33" ht="16.8" x14ac:dyDescent="0.3">
      <c r="O474" s="91"/>
      <c r="Z474" s="61"/>
      <c r="AA474" s="61"/>
      <c r="AB474" s="61"/>
      <c r="AD474" s="63" t="str">
        <f t="shared" ca="1" si="20"/>
        <v/>
      </c>
      <c r="AE474" s="63" t="str">
        <f t="shared" ca="1" si="21"/>
        <v/>
      </c>
      <c r="AF474" s="63" t="str">
        <f t="shared" ca="1" si="22"/>
        <v/>
      </c>
      <c r="AG474" s="64" t="str">
        <f t="shared" ca="1" si="23"/>
        <v/>
      </c>
    </row>
    <row r="475" spans="15:33" ht="16.8" x14ac:dyDescent="0.3">
      <c r="O475" s="91"/>
      <c r="Z475" s="61"/>
      <c r="AA475" s="61"/>
      <c r="AB475" s="61"/>
      <c r="AD475" s="63" t="str">
        <f t="shared" ca="1" si="20"/>
        <v/>
      </c>
      <c r="AE475" s="63" t="str">
        <f t="shared" ca="1" si="21"/>
        <v/>
      </c>
      <c r="AF475" s="63" t="str">
        <f t="shared" ca="1" si="22"/>
        <v/>
      </c>
      <c r="AG475" s="64" t="str">
        <f t="shared" ca="1" si="23"/>
        <v/>
      </c>
    </row>
    <row r="476" spans="15:33" ht="16.8" x14ac:dyDescent="0.3">
      <c r="O476" s="91"/>
      <c r="Z476" s="61"/>
      <c r="AA476" s="61"/>
      <c r="AB476" s="61"/>
      <c r="AD476" s="63" t="str">
        <f t="shared" ca="1" si="20"/>
        <v/>
      </c>
      <c r="AE476" s="63" t="str">
        <f t="shared" ca="1" si="21"/>
        <v/>
      </c>
      <c r="AF476" s="63" t="str">
        <f t="shared" ca="1" si="22"/>
        <v/>
      </c>
      <c r="AG476" s="64" t="str">
        <f t="shared" ca="1" si="23"/>
        <v/>
      </c>
    </row>
    <row r="477" spans="15:33" ht="16.8" x14ac:dyDescent="0.3">
      <c r="O477" s="91"/>
      <c r="Z477" s="61"/>
      <c r="AA477" s="61"/>
      <c r="AB477" s="61"/>
      <c r="AD477" s="63" t="str">
        <f t="shared" ca="1" si="20"/>
        <v/>
      </c>
      <c r="AE477" s="63" t="str">
        <f t="shared" ca="1" si="21"/>
        <v/>
      </c>
      <c r="AF477" s="63" t="str">
        <f t="shared" ca="1" si="22"/>
        <v/>
      </c>
      <c r="AG477" s="64" t="str">
        <f t="shared" ca="1" si="23"/>
        <v/>
      </c>
    </row>
    <row r="478" spans="15:33" ht="16.8" x14ac:dyDescent="0.3">
      <c r="O478" s="91"/>
      <c r="Z478" s="61"/>
      <c r="AA478" s="61"/>
      <c r="AB478" s="61"/>
      <c r="AD478" s="63" t="str">
        <f t="shared" ca="1" si="20"/>
        <v/>
      </c>
      <c r="AE478" s="63" t="str">
        <f t="shared" ca="1" si="21"/>
        <v/>
      </c>
      <c r="AF478" s="63" t="str">
        <f t="shared" ca="1" si="22"/>
        <v/>
      </c>
      <c r="AG478" s="64" t="str">
        <f t="shared" ca="1" si="23"/>
        <v/>
      </c>
    </row>
    <row r="479" spans="15:33" ht="16.8" x14ac:dyDescent="0.3">
      <c r="O479" s="91"/>
      <c r="Z479" s="61"/>
      <c r="AA479" s="61"/>
      <c r="AB479" s="61"/>
      <c r="AD479" s="63" t="str">
        <f t="shared" ca="1" si="20"/>
        <v/>
      </c>
      <c r="AE479" s="63" t="str">
        <f t="shared" ca="1" si="21"/>
        <v/>
      </c>
      <c r="AF479" s="63" t="str">
        <f t="shared" ca="1" si="22"/>
        <v/>
      </c>
      <c r="AG479" s="64" t="str">
        <f t="shared" ca="1" si="23"/>
        <v/>
      </c>
    </row>
    <row r="480" spans="15:33" ht="16.8" x14ac:dyDescent="0.3">
      <c r="O480" s="91"/>
      <c r="Z480" s="61"/>
      <c r="AA480" s="61"/>
      <c r="AB480" s="61"/>
      <c r="AD480" s="63" t="str">
        <f t="shared" ca="1" si="20"/>
        <v/>
      </c>
      <c r="AE480" s="63" t="str">
        <f t="shared" ca="1" si="21"/>
        <v/>
      </c>
      <c r="AF480" s="63" t="str">
        <f t="shared" ca="1" si="22"/>
        <v/>
      </c>
      <c r="AG480" s="64" t="str">
        <f t="shared" ca="1" si="23"/>
        <v/>
      </c>
    </row>
    <row r="481" spans="15:33" ht="16.8" x14ac:dyDescent="0.3">
      <c r="O481" s="91"/>
      <c r="Z481" s="61"/>
      <c r="AA481" s="61"/>
      <c r="AB481" s="61"/>
      <c r="AD481" s="63" t="str">
        <f t="shared" ca="1" si="20"/>
        <v/>
      </c>
      <c r="AE481" s="63" t="str">
        <f t="shared" ca="1" si="21"/>
        <v/>
      </c>
      <c r="AF481" s="63" t="str">
        <f t="shared" ca="1" si="22"/>
        <v/>
      </c>
      <c r="AG481" s="64" t="str">
        <f t="shared" ca="1" si="23"/>
        <v/>
      </c>
    </row>
    <row r="482" spans="15:33" ht="16.8" x14ac:dyDescent="0.3">
      <c r="O482" s="91"/>
      <c r="Z482" s="61"/>
      <c r="AA482" s="61"/>
      <c r="AB482" s="61"/>
      <c r="AD482" s="63" t="str">
        <f t="shared" ca="1" si="20"/>
        <v/>
      </c>
      <c r="AE482" s="63" t="str">
        <f t="shared" ca="1" si="21"/>
        <v/>
      </c>
      <c r="AF482" s="63" t="str">
        <f t="shared" ca="1" si="22"/>
        <v/>
      </c>
      <c r="AG482" s="64" t="str">
        <f t="shared" ca="1" si="23"/>
        <v/>
      </c>
    </row>
    <row r="483" spans="15:33" ht="16.8" x14ac:dyDescent="0.3">
      <c r="O483" s="91"/>
      <c r="Z483" s="61"/>
      <c r="AA483" s="61"/>
      <c r="AB483" s="61"/>
      <c r="AD483" s="63" t="str">
        <f t="shared" ca="1" si="20"/>
        <v/>
      </c>
      <c r="AE483" s="63" t="str">
        <f t="shared" ca="1" si="21"/>
        <v/>
      </c>
      <c r="AF483" s="63" t="str">
        <f t="shared" ca="1" si="22"/>
        <v/>
      </c>
      <c r="AG483" s="64" t="str">
        <f t="shared" ca="1" si="23"/>
        <v/>
      </c>
    </row>
    <row r="484" spans="15:33" ht="16.8" x14ac:dyDescent="0.3">
      <c r="O484" s="91"/>
      <c r="Z484" s="61"/>
      <c r="AA484" s="61"/>
      <c r="AB484" s="61"/>
      <c r="AD484" s="63" t="str">
        <f t="shared" ca="1" si="20"/>
        <v/>
      </c>
      <c r="AE484" s="63" t="str">
        <f t="shared" ca="1" si="21"/>
        <v/>
      </c>
      <c r="AF484" s="63" t="str">
        <f t="shared" ca="1" si="22"/>
        <v/>
      </c>
      <c r="AG484" s="64" t="str">
        <f t="shared" ca="1" si="23"/>
        <v/>
      </c>
    </row>
    <row r="485" spans="15:33" ht="16.8" x14ac:dyDescent="0.3">
      <c r="O485" s="91"/>
      <c r="Z485" s="61"/>
      <c r="AA485" s="61"/>
      <c r="AB485" s="61"/>
      <c r="AD485" s="63" t="str">
        <f t="shared" ca="1" si="20"/>
        <v/>
      </c>
      <c r="AE485" s="63" t="str">
        <f t="shared" ca="1" si="21"/>
        <v/>
      </c>
      <c r="AF485" s="63" t="str">
        <f t="shared" ca="1" si="22"/>
        <v/>
      </c>
      <c r="AG485" s="64" t="str">
        <f t="shared" ca="1" si="23"/>
        <v/>
      </c>
    </row>
    <row r="486" spans="15:33" ht="16.8" x14ac:dyDescent="0.3">
      <c r="O486" s="91"/>
      <c r="Z486" s="61"/>
      <c r="AA486" s="61"/>
      <c r="AB486" s="61"/>
      <c r="AD486" s="63" t="str">
        <f t="shared" ca="1" si="20"/>
        <v/>
      </c>
      <c r="AE486" s="63" t="str">
        <f t="shared" ca="1" si="21"/>
        <v/>
      </c>
      <c r="AF486" s="63" t="str">
        <f t="shared" ca="1" si="22"/>
        <v/>
      </c>
      <c r="AG486" s="64" t="str">
        <f t="shared" ca="1" si="23"/>
        <v/>
      </c>
    </row>
    <row r="487" spans="15:33" ht="16.8" x14ac:dyDescent="0.3">
      <c r="O487" s="91"/>
      <c r="Z487" s="61"/>
      <c r="AA487" s="61"/>
      <c r="AB487" s="61"/>
      <c r="AD487" s="63" t="str">
        <f t="shared" ca="1" si="20"/>
        <v/>
      </c>
      <c r="AE487" s="63" t="str">
        <f t="shared" ca="1" si="21"/>
        <v/>
      </c>
      <c r="AF487" s="63" t="str">
        <f t="shared" ca="1" si="22"/>
        <v/>
      </c>
      <c r="AG487" s="64" t="str">
        <f t="shared" ca="1" si="23"/>
        <v/>
      </c>
    </row>
    <row r="488" spans="15:33" ht="16.8" x14ac:dyDescent="0.3">
      <c r="O488" s="91"/>
      <c r="Z488" s="61"/>
      <c r="AA488" s="61"/>
      <c r="AB488" s="61"/>
      <c r="AD488" s="63" t="str">
        <f t="shared" ca="1" si="20"/>
        <v/>
      </c>
      <c r="AE488" s="63" t="str">
        <f t="shared" ca="1" si="21"/>
        <v/>
      </c>
      <c r="AF488" s="63" t="str">
        <f t="shared" ca="1" si="22"/>
        <v/>
      </c>
      <c r="AG488" s="64" t="str">
        <f t="shared" ca="1" si="23"/>
        <v/>
      </c>
    </row>
    <row r="489" spans="15:33" ht="16.8" x14ac:dyDescent="0.3">
      <c r="O489" s="91"/>
      <c r="Z489" s="61"/>
      <c r="AA489" s="61"/>
      <c r="AB489" s="61"/>
      <c r="AD489" s="63" t="str">
        <f t="shared" ca="1" si="20"/>
        <v/>
      </c>
      <c r="AE489" s="63" t="str">
        <f t="shared" ca="1" si="21"/>
        <v/>
      </c>
      <c r="AF489" s="63" t="str">
        <f t="shared" ca="1" si="22"/>
        <v/>
      </c>
      <c r="AG489" s="64" t="str">
        <f t="shared" ca="1" si="23"/>
        <v/>
      </c>
    </row>
    <row r="490" spans="15:33" ht="16.8" x14ac:dyDescent="0.3">
      <c r="O490" s="91"/>
      <c r="Z490" s="61"/>
      <c r="AA490" s="61"/>
      <c r="AB490" s="61"/>
      <c r="AD490" s="63" t="str">
        <f t="shared" ca="1" si="20"/>
        <v/>
      </c>
      <c r="AE490" s="63" t="str">
        <f t="shared" ca="1" si="21"/>
        <v/>
      </c>
      <c r="AF490" s="63" t="str">
        <f t="shared" ca="1" si="22"/>
        <v/>
      </c>
      <c r="AG490" s="64" t="str">
        <f t="shared" ca="1" si="23"/>
        <v/>
      </c>
    </row>
    <row r="491" spans="15:33" ht="16.8" x14ac:dyDescent="0.3">
      <c r="O491" s="91"/>
      <c r="Z491" s="61"/>
      <c r="AA491" s="61"/>
      <c r="AB491" s="61"/>
      <c r="AD491" s="63" t="str">
        <f t="shared" ca="1" si="20"/>
        <v/>
      </c>
      <c r="AE491" s="63" t="str">
        <f t="shared" ca="1" si="21"/>
        <v/>
      </c>
      <c r="AF491" s="63" t="str">
        <f t="shared" ca="1" si="22"/>
        <v/>
      </c>
      <c r="AG491" s="64" t="str">
        <f t="shared" ca="1" si="23"/>
        <v/>
      </c>
    </row>
    <row r="492" spans="15:33" ht="16.8" x14ac:dyDescent="0.3">
      <c r="O492" s="91"/>
      <c r="Z492" s="61"/>
      <c r="AA492" s="61"/>
      <c r="AB492" s="61"/>
      <c r="AD492" s="63" t="str">
        <f t="shared" ca="1" si="20"/>
        <v/>
      </c>
      <c r="AE492" s="63" t="str">
        <f t="shared" ca="1" si="21"/>
        <v/>
      </c>
      <c r="AF492" s="63" t="str">
        <f t="shared" ca="1" si="22"/>
        <v/>
      </c>
      <c r="AG492" s="64" t="str">
        <f t="shared" ca="1" si="23"/>
        <v/>
      </c>
    </row>
    <row r="493" spans="15:33" ht="16.8" x14ac:dyDescent="0.3">
      <c r="O493" s="91"/>
      <c r="Z493" s="61"/>
      <c r="AA493" s="61"/>
      <c r="AB493" s="61"/>
      <c r="AD493" s="63" t="str">
        <f t="shared" ca="1" si="20"/>
        <v/>
      </c>
      <c r="AE493" s="63" t="str">
        <f t="shared" ca="1" si="21"/>
        <v/>
      </c>
      <c r="AF493" s="63" t="str">
        <f t="shared" ca="1" si="22"/>
        <v/>
      </c>
      <c r="AG493" s="64" t="str">
        <f t="shared" ca="1" si="23"/>
        <v/>
      </c>
    </row>
    <row r="494" spans="15:33" ht="16.8" x14ac:dyDescent="0.3">
      <c r="O494" s="91"/>
      <c r="Z494" s="61"/>
      <c r="AA494" s="61"/>
      <c r="AB494" s="61"/>
      <c r="AD494" s="63" t="str">
        <f t="shared" ca="1" si="20"/>
        <v/>
      </c>
      <c r="AE494" s="63" t="str">
        <f t="shared" ca="1" si="21"/>
        <v/>
      </c>
      <c r="AF494" s="63" t="str">
        <f t="shared" ca="1" si="22"/>
        <v/>
      </c>
      <c r="AG494" s="64" t="str">
        <f t="shared" ca="1" si="23"/>
        <v/>
      </c>
    </row>
    <row r="495" spans="15:33" ht="16.8" x14ac:dyDescent="0.3">
      <c r="O495" s="91"/>
      <c r="Z495" s="61"/>
      <c r="AA495" s="61"/>
      <c r="AB495" s="61"/>
      <c r="AD495" s="63" t="str">
        <f t="shared" ca="1" si="20"/>
        <v/>
      </c>
      <c r="AE495" s="63" t="str">
        <f t="shared" ca="1" si="21"/>
        <v/>
      </c>
      <c r="AF495" s="63" t="str">
        <f t="shared" ca="1" si="22"/>
        <v/>
      </c>
      <c r="AG495" s="64" t="str">
        <f t="shared" ca="1" si="23"/>
        <v/>
      </c>
    </row>
    <row r="496" spans="15:33" ht="16.8" x14ac:dyDescent="0.3">
      <c r="O496" s="91"/>
      <c r="Z496" s="61"/>
      <c r="AA496" s="61"/>
      <c r="AB496" s="61"/>
      <c r="AD496" s="63" t="str">
        <f t="shared" ca="1" si="20"/>
        <v/>
      </c>
      <c r="AE496" s="63" t="str">
        <f t="shared" ca="1" si="21"/>
        <v/>
      </c>
      <c r="AF496" s="63" t="str">
        <f t="shared" ca="1" si="22"/>
        <v/>
      </c>
      <c r="AG496" s="64" t="str">
        <f t="shared" ca="1" si="23"/>
        <v/>
      </c>
    </row>
    <row r="497" spans="15:33" ht="16.8" x14ac:dyDescent="0.3">
      <c r="O497" s="91"/>
      <c r="Z497" s="61"/>
      <c r="AA497" s="61"/>
      <c r="AB497" s="61"/>
      <c r="AD497" s="63" t="str">
        <f t="shared" ca="1" si="20"/>
        <v/>
      </c>
      <c r="AE497" s="63" t="str">
        <f t="shared" ca="1" si="21"/>
        <v/>
      </c>
      <c r="AF497" s="63" t="str">
        <f t="shared" ca="1" si="22"/>
        <v/>
      </c>
      <c r="AG497" s="64" t="str">
        <f t="shared" ca="1" si="23"/>
        <v/>
      </c>
    </row>
    <row r="498" spans="15:33" ht="16.8" x14ac:dyDescent="0.3">
      <c r="O498" s="91"/>
      <c r="Z498" s="61"/>
      <c r="AA498" s="61"/>
      <c r="AB498" s="61"/>
      <c r="AD498" s="63" t="str">
        <f t="shared" ca="1" si="20"/>
        <v/>
      </c>
      <c r="AE498" s="63" t="str">
        <f t="shared" ca="1" si="21"/>
        <v/>
      </c>
      <c r="AF498" s="63" t="str">
        <f t="shared" ca="1" si="22"/>
        <v/>
      </c>
      <c r="AG498" s="64" t="str">
        <f t="shared" ca="1" si="23"/>
        <v/>
      </c>
    </row>
    <row r="499" spans="15:33" ht="16.8" x14ac:dyDescent="0.3">
      <c r="O499" s="91"/>
      <c r="Z499" s="61"/>
      <c r="AA499" s="61"/>
      <c r="AB499" s="61"/>
      <c r="AD499" s="63" t="str">
        <f t="shared" ca="1" si="20"/>
        <v/>
      </c>
      <c r="AE499" s="63" t="str">
        <f t="shared" ca="1" si="21"/>
        <v/>
      </c>
      <c r="AF499" s="63" t="str">
        <f t="shared" ca="1" si="22"/>
        <v/>
      </c>
      <c r="AG499" s="64" t="str">
        <f t="shared" ca="1" si="23"/>
        <v/>
      </c>
    </row>
    <row r="500" spans="15:33" ht="16.8" x14ac:dyDescent="0.3">
      <c r="Z500" s="61"/>
      <c r="AA500" s="61"/>
      <c r="AB500" s="61"/>
      <c r="AD500" s="63" t="str">
        <f t="shared" ca="1" si="20"/>
        <v/>
      </c>
      <c r="AE500" s="63" t="str">
        <f t="shared" ca="1" si="21"/>
        <v/>
      </c>
      <c r="AF500" s="63" t="str">
        <f t="shared" ca="1" si="22"/>
        <v/>
      </c>
      <c r="AG500" s="64" t="str">
        <f t="shared" ca="1" si="23"/>
        <v/>
      </c>
    </row>
    <row r="501" spans="15:33" ht="16.8" x14ac:dyDescent="0.3">
      <c r="AD501" s="63"/>
      <c r="AE501" s="63"/>
      <c r="AF501" s="63"/>
      <c r="AG501" s="64"/>
    </row>
  </sheetData>
  <autoFilter ref="A11:AH184">
    <sortState ref="A13:AH184">
      <sortCondition ref="E11:E184"/>
    </sortState>
  </autoFilter>
  <mergeCells count="37">
    <mergeCell ref="A10:A11"/>
    <mergeCell ref="B10:B11"/>
    <mergeCell ref="C7:AH7"/>
    <mergeCell ref="U8:W8"/>
    <mergeCell ref="X8:Y8"/>
    <mergeCell ref="C9:AH9"/>
    <mergeCell ref="J10:J11"/>
    <mergeCell ref="H10:H11"/>
    <mergeCell ref="C10:C11"/>
    <mergeCell ref="D10:D11"/>
    <mergeCell ref="E10:E11"/>
    <mergeCell ref="F10:F11"/>
    <mergeCell ref="I10:I11"/>
    <mergeCell ref="U10:W10"/>
    <mergeCell ref="Z10:Z11"/>
    <mergeCell ref="L10:L11"/>
    <mergeCell ref="R10:R11"/>
    <mergeCell ref="P10:P11"/>
    <mergeCell ref="G10:G11"/>
    <mergeCell ref="O10:O11"/>
    <mergeCell ref="Q10:Q11"/>
    <mergeCell ref="T10:T11"/>
    <mergeCell ref="X10:X11"/>
    <mergeCell ref="Y1:AH1"/>
    <mergeCell ref="Y2:AH2"/>
    <mergeCell ref="Y3:AH3"/>
    <mergeCell ref="C4:AH4"/>
    <mergeCell ref="C5:AH5"/>
    <mergeCell ref="AA10:AA11"/>
    <mergeCell ref="N10:N11"/>
    <mergeCell ref="Y10:Y11"/>
    <mergeCell ref="AC10:AC11"/>
    <mergeCell ref="C6:AH6"/>
    <mergeCell ref="AB10:AB11"/>
    <mergeCell ref="S10:S11"/>
    <mergeCell ref="K10:K11"/>
    <mergeCell ref="M10:M11"/>
  </mergeCells>
  <phoneticPr fontId="3" type="noConversion"/>
  <conditionalFormatting sqref="A65:A600 A12:A31">
    <cfRule type="expression" dxfId="67" priority="39">
      <formula>AND(E12&lt;&gt;"",A12="")</formula>
    </cfRule>
  </conditionalFormatting>
  <conditionalFormatting sqref="D12:D31 D56:D594">
    <cfRule type="expression" dxfId="66" priority="22">
      <formula>AND(D12&lt;&gt;"",D12&lt;&gt;"солдат")</formula>
    </cfRule>
  </conditionalFormatting>
  <conditionalFormatting sqref="E1:E31 E65:E600">
    <cfRule type="duplicateValues" dxfId="65" priority="198"/>
  </conditionalFormatting>
  <conditionalFormatting sqref="H12:H600">
    <cfRule type="expression" dxfId="64" priority="355">
      <formula>AND(_xlfn.ISFORMULA(H12), H12="")</formula>
    </cfRule>
  </conditionalFormatting>
  <conditionalFormatting sqref="I12:I31 I65:I600">
    <cfRule type="expression" dxfId="63" priority="26">
      <formula>(IF(LEN(J12)&lt;&gt;10," ",LEFT(J12,5)+1))=I12</formula>
    </cfRule>
  </conditionalFormatting>
  <conditionalFormatting sqref="I12:J31 I65:J600">
    <cfRule type="notContainsBlanks" dxfId="62" priority="27">
      <formula>LEN(TRIM(I12))&gt;0</formula>
    </cfRule>
  </conditionalFormatting>
  <conditionalFormatting sqref="J12:J31 J65:J600">
    <cfRule type="expression" dxfId="61" priority="25">
      <formula>VALUE(RIGHT(J12,1))         =     MOD(    MOD(   (MID(J12,1,1)*(-1)+MID(J12,2,1)*5+MID(J12,3,1)*7+MID(J12,4,1)*9+MID(J12,5,1)*4+MID(J12,6,1)*6+MID(J12,7,1)*10+MID(J12,8,1)*5+MID(J12,9,1)*7),11),10)</formula>
    </cfRule>
  </conditionalFormatting>
  <conditionalFormatting sqref="A56:A64">
    <cfRule type="expression" dxfId="60" priority="13">
      <formula>AND(E56&lt;&gt;"",A56="")</formula>
    </cfRule>
  </conditionalFormatting>
  <conditionalFormatting sqref="E56:E64">
    <cfRule type="duplicateValues" dxfId="59" priority="14"/>
  </conditionalFormatting>
  <conditionalFormatting sqref="I56:I64">
    <cfRule type="expression" dxfId="58" priority="10">
      <formula>(IF(LEN(J56)&lt;&gt;10," ",LEFT(J56,5)+1))=I56</formula>
    </cfRule>
  </conditionalFormatting>
  <conditionalFormatting sqref="I56:J64">
    <cfRule type="notContainsBlanks" dxfId="57" priority="11">
      <formula>LEN(TRIM(I56))&gt;0</formula>
    </cfRule>
  </conditionalFormatting>
  <conditionalFormatting sqref="J56:J64">
    <cfRule type="expression" dxfId="56" priority="9">
      <formula>VALUE(RIGHT(J56,1))         =     MOD(    MOD(   (MID(J56,1,1)*(-1)+MID(J56,2,1)*5+MID(J56,3,1)*7+MID(J56,4,1)*9+MID(J56,5,1)*4+MID(J56,6,1)*6+MID(J56,7,1)*10+MID(J56,8,1)*5+MID(J56,9,1)*7),11),10)</formula>
    </cfRule>
  </conditionalFormatting>
  <conditionalFormatting sqref="A32:A55">
    <cfRule type="expression" dxfId="7" priority="6">
      <formula>AND(E32&lt;&gt;"",A32="")</formula>
    </cfRule>
  </conditionalFormatting>
  <conditionalFormatting sqref="D32:D55">
    <cfRule type="expression" dxfId="6" priority="5">
      <formula>AND(D32&lt;&gt;"",D32&lt;&gt;"солдат")</formula>
    </cfRule>
  </conditionalFormatting>
  <conditionalFormatting sqref="E32:E55">
    <cfRule type="duplicateValues" dxfId="5" priority="7"/>
  </conditionalFormatting>
  <conditionalFormatting sqref="I32:I55">
    <cfRule type="expression" dxfId="3" priority="3">
      <formula>(IF(LEN(J32)&lt;&gt;10," ",LEFT(J32,5)+1))=I32</formula>
    </cfRule>
  </conditionalFormatting>
  <conditionalFormatting sqref="I32:J55">
    <cfRule type="notContainsBlanks" dxfId="2" priority="4">
      <formula>LEN(TRIM(I32))&gt;0</formula>
    </cfRule>
  </conditionalFormatting>
  <conditionalFormatting sqref="J32:J55">
    <cfRule type="expression" dxfId="1" priority="2">
      <formula>VALUE(RIGHT(J32,1))         =     MOD(    MOD(   (MID(J32,1,1)*(-1)+MID(J32,2,1)*5+MID(J32,3,1)*7+MID(J32,4,1)*9+MID(J32,5,1)*4+MID(J32,6,1)*6+MID(J32,7,1)*10+MID(J32,8,1)*5+MID(J32,9,1)*7),11),10)</formula>
    </cfRule>
  </conditionalFormatting>
  <dataValidations count="1">
    <dataValidation type="list" allowBlank="1" showInputMessage="1" showErrorMessage="1" promptTitle="Виберіть рівень освіти" sqref="O62:O64"/>
  </dataValidations>
  <pageMargins left="0.39370078740157483" right="0.39370078740157483" top="0.78740157480314965" bottom="0.39370078740157483" header="0" footer="0"/>
  <pageSetup scale="28" orientation="landscape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1" operator="containsText" id="{681F17DD-AA0E-493F-A38D-D6CA7B66C73F}">
            <xm:f>NOT(ISERROR(SEARCH("Військове звання",D10)))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D10</xm:sqref>
        </x14:conditionalFormatting>
        <x14:conditionalFormatting xmlns:xm="http://schemas.microsoft.com/office/excel/2006/main">
          <x14:cfRule type="expression" priority="356" id="{AC5DDC59-2CE5-4671-8B36-6FF389AEDBE7}">
            <xm:f>AND(NOT(ISBLANK(F12)), COUNTIF(Settings!G1:G620, F12) &gt; 1, LEN(H12) = 0)</xm:f>
            <x14:dxf>
              <fill>
                <patternFill>
                  <bgColor rgb="FFFFFF00"/>
                </patternFill>
              </fill>
            </x14:dxf>
          </x14:cfRule>
          <xm:sqref>G74:G148 G12:G31</xm:sqref>
        </x14:conditionalFormatting>
        <x14:conditionalFormatting xmlns:xm="http://schemas.microsoft.com/office/excel/2006/main">
          <x14:cfRule type="expression" priority="357" id="{AC5DDC59-2CE5-4671-8B36-6FF389AEDBE7}">
            <xm:f>AND(NOT(ISBLANK(F149)), COUNTIF(Settings!G139:G757, F149) &gt; 1, LEN(H149) = 0)</xm:f>
            <x14:dxf>
              <fill>
                <patternFill>
                  <bgColor rgb="FFFFFF00"/>
                </patternFill>
              </fill>
            </x14:dxf>
          </x14:cfRule>
          <xm:sqref>G149:G300</xm:sqref>
        </x14:conditionalFormatting>
        <x14:conditionalFormatting xmlns:xm="http://schemas.microsoft.com/office/excel/2006/main">
          <x14:cfRule type="expression" priority="354" id="{6B9D9794-54A9-4D6F-8D35-66275360635B}">
            <xm:f>IF(   F12="",   FALSE,   SUMPRODUCT(     (LOWER(TRIM(CLEAN(Settings!G$1:G$609)))=LOWER(TRIM(CLEAN(F12)))) *     (LOWER(TRIM(CLEAN(Settings!H$1:H$609)))=LOWER(TRIM(CLEAN(H12))))   )=0 )</xm:f>
            <x14:dxf>
              <fill>
                <patternFill>
                  <bgColor rgb="FFFFFF00"/>
                </patternFill>
              </fill>
            </x14:dxf>
          </x14:cfRule>
          <xm:sqref>H12:H600</xm:sqref>
        </x14:conditionalFormatting>
        <x14:conditionalFormatting xmlns:xm="http://schemas.microsoft.com/office/excel/2006/main">
          <x14:cfRule type="expression" priority="8" id="{410822CF-D788-41D5-A14E-61FB91128C64}">
            <xm:f>AND(NOT(ISBLANK(F32)), COUNTIF('\Users\Admin\Downloads\Новая папка (374)\[донесення 5.10 загальне 26.04.25___1бат - ОВ.xlsx]Settings'!#REF!, F32) &gt; 1, LEN(H32) = 0)</xm:f>
            <x14:dxf>
              <fill>
                <patternFill>
                  <bgColor rgb="FFFFFF00"/>
                </patternFill>
              </fill>
            </x14:dxf>
          </x14:cfRule>
          <xm:sqref>G32:G55 G57:G73</xm:sqref>
        </x14:conditionalFormatting>
        <x14:conditionalFormatting xmlns:xm="http://schemas.microsoft.com/office/excel/2006/main">
          <x14:cfRule type="expression" priority="1" id="{FB2E4AF6-7AA8-40D1-8ED4-583D645549E4}">
            <xm:f>AND(NOT(ISBLANK(F56)), COUNTIF(Settings!G45:G664, F56) &gt; 1, LEN(H56) = 0)</xm:f>
            <x14:dxf>
              <fill>
                <patternFill>
                  <bgColor rgb="FFFFFF00"/>
                </patternFill>
              </fill>
            </x14:dxf>
          </x14:cfRule>
          <xm:sqref>G56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Settings!$A$1:$A$4</xm:f>
          </x14:formula1>
          <xm:sqref>O65:O499 O16:O31</xm:sqref>
        </x14:dataValidation>
        <x14:dataValidation type="list" allowBlank="1" showInputMessage="1" showErrorMessage="1" promptTitle="Виберіть рівень освіти">
          <x14:formula1>
            <xm:f>Settings!$A$1:$A$4</xm:f>
          </x14:formula1>
          <xm:sqref>O12:O15</xm:sqref>
        </x14:dataValidation>
        <x14:dataValidation type="list" allowBlank="1" showInputMessage="1" showErrorMessage="1" promptTitle="Виберіть висновок ВЛК">
          <x14:formula1>
            <xm:f>Settings!$C$1:$C$3</xm:f>
          </x14:formula1>
          <xm:sqref>AB162:AB500</xm:sqref>
        </x14:dataValidation>
        <x14:dataValidation type="list" allowBlank="1" showInputMessage="1" showErrorMessage="1">
          <x14:formula1>
            <xm:f>Settings!$C$1:$C$3</xm:f>
          </x14:formula1>
          <xm:sqref>AB12:AB31 AB56:AB161</xm:sqref>
        </x14:dataValidation>
        <x14:dataValidation type="list" allowBlank="1" showInputMessage="1" showErrorMessage="1">
          <x14:formula1>
            <xm:f>Settings!$D$1:$D$609</xm:f>
          </x14:formula1>
          <xm:sqref>G12:G31 G74:G612 G56</xm:sqref>
        </x14:dataValidation>
        <x14:dataValidation type="list" allowBlank="1" showInputMessage="1" showErrorMessage="1">
          <x14:formula1>
            <xm:f>Settings!$K$1:$K$7</xm:f>
          </x14:formula1>
          <xm:sqref>D1:D31 D56:D1048576</xm:sqref>
        </x14:dataValidation>
        <x14:dataValidation type="list" allowBlank="1" showInputMessage="1" showErrorMessage="1">
          <x14:formula1>
            <xm:f>'C:\Users\Admin\Downloads\Новая папка (369)\[донесення 5.10 загальне 24.04.25___1бат - ОВ.xlsx]Settings'!#REF!</xm:f>
          </x14:formula1>
          <xm:sqref>O56:O61</xm:sqref>
        </x14:dataValidation>
        <x14:dataValidation type="list" allowBlank="1" showInputMessage="1" showErrorMessage="1">
          <x14:formula1>
            <xm:f>'C:\Users\Admin\Downloads\Новая папка (374)\[донесення 5.10 загальне 26.04.25___1бат - ОВ.xlsx]Settings'!#REF!</xm:f>
          </x14:formula1>
          <xm:sqref>D32:D55</xm:sqref>
        </x14:dataValidation>
        <x14:dataValidation type="list" allowBlank="1" showInputMessage="1" showErrorMessage="1">
          <x14:formula1>
            <xm:f>'C:\Users\Admin\Downloads\Новая папка (374)\[донесення 5.10 загальне 26.04.25___1бат - ОВ.xlsx]Settings'!#REF!</xm:f>
          </x14:formula1>
          <xm:sqref>G32:G55 G57:G73</xm:sqref>
        </x14:dataValidation>
        <x14:dataValidation type="list" allowBlank="1" showInputMessage="1" showErrorMessage="1">
          <x14:formula1>
            <xm:f>'C:\Users\Admin\Downloads\Новая папка (374)\[донесення 5.10 загальне 26.04.25___1бат - ОВ.xlsx]Settings'!#REF!</xm:f>
          </x14:formula1>
          <xm:sqref>AB32:AB55</xm:sqref>
        </x14:dataValidation>
        <x14:dataValidation type="list" allowBlank="1" showInputMessage="1" showErrorMessage="1" promptTitle="Виберіть рівень освіти">
          <x14:formula1>
            <xm:f>'C:\Users\Admin\Downloads\Новая папка (374)\[донесення 5.10 загальне 26.04.25___1бат - ОВ.xlsx]Settings'!#REF!</xm:f>
          </x14:formula1>
          <xm:sqref>O32:O35</xm:sqref>
        </x14:dataValidation>
        <x14:dataValidation type="list" allowBlank="1" showInputMessage="1" showErrorMessage="1">
          <x14:formula1>
            <xm:f>'C:\Users\Admin\Downloads\Новая папка (374)\[донесення 5.10 загальне 26.04.25___1бат - ОВ.xlsx]Settings'!#REF!</xm:f>
          </x14:formula1>
          <xm:sqref>O36:O55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"/>
  <dimension ref="A1:Z1011"/>
  <sheetViews>
    <sheetView topLeftCell="A15" workbookViewId="0">
      <selection activeCell="F29" sqref="A1:Z1011"/>
    </sheetView>
  </sheetViews>
  <sheetFormatPr defaultRowHeight="14.4" x14ac:dyDescent="0.3"/>
  <cols>
    <col min="1" max="1" width="11.6640625" bestFit="1" customWidth="1"/>
    <col min="3" max="3" width="18.33203125" bestFit="1" customWidth="1"/>
    <col min="4" max="4" width="17.5546875" customWidth="1"/>
    <col min="5" max="5" width="16.109375" bestFit="1" customWidth="1"/>
    <col min="6" max="6" width="39.33203125" bestFit="1" customWidth="1"/>
    <col min="7" max="7" width="39.33203125" customWidth="1"/>
    <col min="8" max="8" width="17.33203125" bestFit="1" customWidth="1"/>
    <col min="9" max="9" width="29.6640625" bestFit="1" customWidth="1"/>
    <col min="10" max="10" width="16.109375" bestFit="1" customWidth="1"/>
  </cols>
  <sheetData>
    <row r="1" spans="1:26" ht="43.8" thickBot="1" x14ac:dyDescent="0.35">
      <c r="A1" s="80" t="s">
        <v>563</v>
      </c>
      <c r="B1" s="81"/>
      <c r="C1" s="80" t="s">
        <v>567</v>
      </c>
      <c r="D1" s="81"/>
      <c r="E1" s="81"/>
      <c r="F1" s="81"/>
      <c r="G1" s="81"/>
      <c r="H1" s="81"/>
      <c r="I1" s="81"/>
      <c r="J1" s="81" t="s">
        <v>947</v>
      </c>
      <c r="K1" s="81" t="s">
        <v>23</v>
      </c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pans="1:26" ht="72.599999999999994" thickBot="1" x14ac:dyDescent="0.35">
      <c r="A2" s="80" t="s">
        <v>564</v>
      </c>
      <c r="B2" s="81"/>
      <c r="C2" s="80" t="s">
        <v>568</v>
      </c>
      <c r="D2" s="81"/>
      <c r="E2" s="81" t="s">
        <v>148</v>
      </c>
      <c r="F2" s="81" t="s">
        <v>172</v>
      </c>
      <c r="G2" s="81" t="s">
        <v>571</v>
      </c>
      <c r="H2" s="81" t="s">
        <v>947</v>
      </c>
      <c r="I2" s="81" t="s">
        <v>959</v>
      </c>
      <c r="J2" s="81" t="s">
        <v>149</v>
      </c>
      <c r="K2" s="82" t="s">
        <v>989</v>
      </c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spans="1:26" ht="43.8" thickBot="1" x14ac:dyDescent="0.35">
      <c r="A3" s="80" t="s">
        <v>565</v>
      </c>
      <c r="B3" s="81"/>
      <c r="C3" s="80" t="s">
        <v>569</v>
      </c>
      <c r="D3" s="81"/>
      <c r="E3" s="81" t="s">
        <v>148</v>
      </c>
      <c r="F3" s="81" t="s">
        <v>173</v>
      </c>
      <c r="G3" s="81" t="s">
        <v>572</v>
      </c>
      <c r="H3" s="81" t="s">
        <v>947</v>
      </c>
      <c r="I3" s="81" t="s">
        <v>959</v>
      </c>
      <c r="J3" s="81" t="s">
        <v>150</v>
      </c>
      <c r="K3" s="82" t="s">
        <v>1054</v>
      </c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1:26" ht="15" thickBot="1" x14ac:dyDescent="0.35">
      <c r="A4" s="81" t="s">
        <v>142</v>
      </c>
      <c r="B4" s="81"/>
      <c r="C4" s="81"/>
      <c r="D4" s="81"/>
      <c r="E4" s="81" t="s">
        <v>148</v>
      </c>
      <c r="F4" s="81" t="s">
        <v>174</v>
      </c>
      <c r="G4" s="81" t="s">
        <v>573</v>
      </c>
      <c r="H4" s="81" t="s">
        <v>947</v>
      </c>
      <c r="I4" s="81" t="s">
        <v>959</v>
      </c>
      <c r="J4" s="81" t="s">
        <v>151</v>
      </c>
      <c r="K4" s="81" t="s">
        <v>1056</v>
      </c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</row>
    <row r="5" spans="1:26" ht="15" thickBot="1" x14ac:dyDescent="0.35">
      <c r="A5" s="81"/>
      <c r="B5" s="81"/>
      <c r="C5" s="81"/>
      <c r="D5" s="81"/>
      <c r="E5" s="81" t="s">
        <v>148</v>
      </c>
      <c r="F5" s="81" t="s">
        <v>175</v>
      </c>
      <c r="G5" s="81" t="s">
        <v>574</v>
      </c>
      <c r="H5" s="81" t="s">
        <v>947</v>
      </c>
      <c r="I5" s="81" t="s">
        <v>959</v>
      </c>
      <c r="J5" s="81" t="s">
        <v>152</v>
      </c>
      <c r="K5" s="82" t="s">
        <v>1063</v>
      </c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</row>
    <row r="6" spans="1:26" ht="15" thickBot="1" x14ac:dyDescent="0.35">
      <c r="A6" s="81"/>
      <c r="B6" s="81"/>
      <c r="C6" s="81"/>
      <c r="D6" s="81"/>
      <c r="E6" s="81" t="s">
        <v>148</v>
      </c>
      <c r="F6" s="81" t="s">
        <v>171</v>
      </c>
      <c r="G6" s="81" t="s">
        <v>575</v>
      </c>
      <c r="H6" s="81" t="s">
        <v>947</v>
      </c>
      <c r="I6" s="81" t="s">
        <v>959</v>
      </c>
      <c r="J6" s="81" t="s">
        <v>153</v>
      </c>
      <c r="K6" s="81" t="s">
        <v>1064</v>
      </c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</row>
    <row r="7" spans="1:26" ht="15" thickBot="1" x14ac:dyDescent="0.35">
      <c r="A7" s="81"/>
      <c r="B7" s="81"/>
      <c r="C7" s="81"/>
      <c r="D7" s="81"/>
      <c r="E7" s="81" t="s">
        <v>148</v>
      </c>
      <c r="F7" s="81" t="s">
        <v>176</v>
      </c>
      <c r="G7" s="81" t="s">
        <v>576</v>
      </c>
      <c r="H7" s="81" t="s">
        <v>947</v>
      </c>
      <c r="I7" s="81" t="s">
        <v>959</v>
      </c>
      <c r="J7" s="81" t="s">
        <v>154</v>
      </c>
      <c r="K7" s="82" t="s">
        <v>1090</v>
      </c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</row>
    <row r="8" spans="1:26" ht="15" thickBot="1" x14ac:dyDescent="0.35">
      <c r="A8" s="81"/>
      <c r="B8" s="81"/>
      <c r="C8" s="81"/>
      <c r="D8" s="81"/>
      <c r="E8" s="81" t="s">
        <v>148</v>
      </c>
      <c r="F8" s="81" t="s">
        <v>177</v>
      </c>
      <c r="G8" s="81" t="s">
        <v>577</v>
      </c>
      <c r="H8" s="81" t="s">
        <v>947</v>
      </c>
      <c r="I8" s="81" t="s">
        <v>959</v>
      </c>
      <c r="J8" s="81" t="s">
        <v>155</v>
      </c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</row>
    <row r="9" spans="1:26" ht="15" thickBot="1" x14ac:dyDescent="0.35">
      <c r="A9" s="81"/>
      <c r="B9" s="81"/>
      <c r="C9" s="81"/>
      <c r="D9" s="81"/>
      <c r="E9" s="81" t="s">
        <v>148</v>
      </c>
      <c r="F9" s="81" t="s">
        <v>178</v>
      </c>
      <c r="G9" s="81" t="s">
        <v>578</v>
      </c>
      <c r="H9" s="81" t="s">
        <v>947</v>
      </c>
      <c r="I9" s="81" t="s">
        <v>959</v>
      </c>
      <c r="J9" s="81" t="s">
        <v>156</v>
      </c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</row>
    <row r="10" spans="1:26" ht="27.6" thickBot="1" x14ac:dyDescent="0.35">
      <c r="A10" s="81"/>
      <c r="B10" s="81"/>
      <c r="C10" s="81"/>
      <c r="D10" s="81"/>
      <c r="E10" s="81" t="s">
        <v>148</v>
      </c>
      <c r="F10" s="81" t="s">
        <v>179</v>
      </c>
      <c r="G10" s="81" t="s">
        <v>579</v>
      </c>
      <c r="H10" s="81" t="s">
        <v>947</v>
      </c>
      <c r="I10" s="81" t="s">
        <v>959</v>
      </c>
      <c r="J10" s="81" t="s">
        <v>139</v>
      </c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</row>
    <row r="11" spans="1:26" ht="15" thickBot="1" x14ac:dyDescent="0.35">
      <c r="A11" s="81"/>
      <c r="B11" s="81"/>
      <c r="C11" s="81"/>
      <c r="D11" s="81"/>
      <c r="E11" s="81" t="s">
        <v>148</v>
      </c>
      <c r="F11" s="81" t="s">
        <v>180</v>
      </c>
      <c r="G11" s="81" t="s">
        <v>580</v>
      </c>
      <c r="H11" s="81" t="s">
        <v>947</v>
      </c>
      <c r="I11" s="81" t="s">
        <v>959</v>
      </c>
      <c r="J11" s="81" t="s">
        <v>1081</v>
      </c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</row>
    <row r="12" spans="1:26" ht="15" thickBot="1" x14ac:dyDescent="0.35">
      <c r="A12" s="81"/>
      <c r="B12" s="81"/>
      <c r="C12" s="81"/>
      <c r="D12" s="81"/>
      <c r="E12" s="81" t="s">
        <v>148</v>
      </c>
      <c r="F12" s="81" t="s">
        <v>181</v>
      </c>
      <c r="G12" s="81" t="s">
        <v>581</v>
      </c>
      <c r="H12" s="81" t="s">
        <v>947</v>
      </c>
      <c r="I12" s="81" t="s">
        <v>959</v>
      </c>
      <c r="J12" s="81" t="s">
        <v>157</v>
      </c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</row>
    <row r="13" spans="1:26" ht="15" thickBot="1" x14ac:dyDescent="0.35">
      <c r="A13" s="81"/>
      <c r="B13" s="81"/>
      <c r="C13" s="81"/>
      <c r="D13" s="81"/>
      <c r="E13" s="81" t="s">
        <v>148</v>
      </c>
      <c r="F13" s="81" t="s">
        <v>182</v>
      </c>
      <c r="G13" s="81" t="s">
        <v>582</v>
      </c>
      <c r="H13" s="81" t="s">
        <v>947</v>
      </c>
      <c r="I13" s="81" t="s">
        <v>959</v>
      </c>
      <c r="J13" s="81" t="s">
        <v>158</v>
      </c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</row>
    <row r="14" spans="1:26" ht="27.6" thickBot="1" x14ac:dyDescent="0.35">
      <c r="A14" s="81"/>
      <c r="B14" s="81"/>
      <c r="C14" s="81"/>
      <c r="D14" s="81"/>
      <c r="E14" s="81" t="s">
        <v>148</v>
      </c>
      <c r="F14" s="81" t="s">
        <v>183</v>
      </c>
      <c r="G14" s="81" t="s">
        <v>583</v>
      </c>
      <c r="H14" s="81" t="s">
        <v>947</v>
      </c>
      <c r="I14" s="81" t="s">
        <v>959</v>
      </c>
      <c r="J14" s="81" t="s">
        <v>159</v>
      </c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</row>
    <row r="15" spans="1:26" ht="15" thickBot="1" x14ac:dyDescent="0.35">
      <c r="A15" s="81"/>
      <c r="B15" s="81"/>
      <c r="C15" s="81"/>
      <c r="D15" s="81"/>
      <c r="E15" s="81" t="s">
        <v>148</v>
      </c>
      <c r="F15" s="81" t="s">
        <v>184</v>
      </c>
      <c r="G15" s="81" t="s">
        <v>584</v>
      </c>
      <c r="H15" s="81" t="s">
        <v>947</v>
      </c>
      <c r="I15" s="81" t="s">
        <v>959</v>
      </c>
      <c r="J15" s="81" t="s">
        <v>160</v>
      </c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</row>
    <row r="16" spans="1:26" ht="15" thickBot="1" x14ac:dyDescent="0.35">
      <c r="A16" s="81"/>
      <c r="B16" s="81"/>
      <c r="C16" s="81"/>
      <c r="D16" s="81"/>
      <c r="E16" s="81" t="s">
        <v>148</v>
      </c>
      <c r="F16" s="81" t="s">
        <v>185</v>
      </c>
      <c r="G16" s="81" t="s">
        <v>585</v>
      </c>
      <c r="H16" s="81" t="s">
        <v>947</v>
      </c>
      <c r="I16" s="81" t="s">
        <v>959</v>
      </c>
      <c r="J16" s="81" t="s">
        <v>161</v>
      </c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</row>
    <row r="17" spans="1:26" ht="27.6" thickBot="1" x14ac:dyDescent="0.35">
      <c r="A17" s="81"/>
      <c r="B17" s="81"/>
      <c r="C17" s="81"/>
      <c r="D17" s="81"/>
      <c r="E17" s="81" t="s">
        <v>148</v>
      </c>
      <c r="F17" s="81" t="s">
        <v>186</v>
      </c>
      <c r="G17" s="81" t="s">
        <v>586</v>
      </c>
      <c r="H17" s="81" t="s">
        <v>947</v>
      </c>
      <c r="I17" s="81" t="s">
        <v>959</v>
      </c>
      <c r="J17" s="81" t="s">
        <v>162</v>
      </c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</row>
    <row r="18" spans="1:26" ht="15" thickBot="1" x14ac:dyDescent="0.35">
      <c r="A18" s="81"/>
      <c r="B18" s="81"/>
      <c r="C18" s="81"/>
      <c r="D18" s="81"/>
      <c r="E18" s="81" t="s">
        <v>148</v>
      </c>
      <c r="F18" s="81" t="s">
        <v>187</v>
      </c>
      <c r="G18" s="81" t="s">
        <v>587</v>
      </c>
      <c r="H18" s="81" t="s">
        <v>947</v>
      </c>
      <c r="I18" s="81" t="s">
        <v>959</v>
      </c>
      <c r="J18" s="81" t="s">
        <v>163</v>
      </c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</row>
    <row r="19" spans="1:26" ht="15" thickBot="1" x14ac:dyDescent="0.35">
      <c r="A19" s="81"/>
      <c r="B19" s="81"/>
      <c r="C19" s="81"/>
      <c r="D19" s="81"/>
      <c r="E19" s="81" t="s">
        <v>148</v>
      </c>
      <c r="F19" s="81" t="s">
        <v>188</v>
      </c>
      <c r="G19" s="81" t="s">
        <v>588</v>
      </c>
      <c r="H19" s="81" t="s">
        <v>947</v>
      </c>
      <c r="I19" s="81" t="s">
        <v>959</v>
      </c>
      <c r="J19" s="81" t="s">
        <v>164</v>
      </c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</row>
    <row r="20" spans="1:26" ht="15" thickBot="1" x14ac:dyDescent="0.35">
      <c r="A20" s="81"/>
      <c r="B20" s="81"/>
      <c r="C20" s="81"/>
      <c r="D20" s="81"/>
      <c r="E20" s="81" t="s">
        <v>148</v>
      </c>
      <c r="F20" s="81" t="s">
        <v>189</v>
      </c>
      <c r="G20" s="81" t="s">
        <v>589</v>
      </c>
      <c r="H20" s="81" t="s">
        <v>947</v>
      </c>
      <c r="I20" s="81" t="s">
        <v>959</v>
      </c>
      <c r="J20" s="81" t="s">
        <v>165</v>
      </c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</row>
    <row r="21" spans="1:26" ht="15" thickBot="1" x14ac:dyDescent="0.35">
      <c r="A21" s="81"/>
      <c r="B21" s="81"/>
      <c r="C21" s="81"/>
      <c r="D21" s="81"/>
      <c r="E21" s="81" t="s">
        <v>148</v>
      </c>
      <c r="F21" s="81" t="s">
        <v>190</v>
      </c>
      <c r="G21" s="81" t="s">
        <v>590</v>
      </c>
      <c r="H21" s="81" t="s">
        <v>947</v>
      </c>
      <c r="I21" s="81" t="s">
        <v>959</v>
      </c>
      <c r="J21" s="81" t="s">
        <v>166</v>
      </c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</row>
    <row r="22" spans="1:26" ht="15" thickBot="1" x14ac:dyDescent="0.35">
      <c r="A22" s="81"/>
      <c r="B22" s="81"/>
      <c r="C22" s="81"/>
      <c r="D22" s="81"/>
      <c r="E22" s="81" t="s">
        <v>148</v>
      </c>
      <c r="F22" s="81" t="s">
        <v>191</v>
      </c>
      <c r="G22" s="81" t="s">
        <v>591</v>
      </c>
      <c r="H22" s="81" t="s">
        <v>947</v>
      </c>
      <c r="I22" s="81" t="s">
        <v>959</v>
      </c>
      <c r="J22" s="81" t="s">
        <v>167</v>
      </c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</row>
    <row r="23" spans="1:26" ht="15" thickBot="1" x14ac:dyDescent="0.35">
      <c r="A23" s="81"/>
      <c r="B23" s="81"/>
      <c r="C23" s="81"/>
      <c r="D23" s="81"/>
      <c r="E23" s="81" t="s">
        <v>148</v>
      </c>
      <c r="F23" s="81" t="s">
        <v>192</v>
      </c>
      <c r="G23" s="81" t="s">
        <v>592</v>
      </c>
      <c r="H23" s="81" t="s">
        <v>947</v>
      </c>
      <c r="I23" s="81" t="s">
        <v>959</v>
      </c>
      <c r="J23" s="81" t="s">
        <v>168</v>
      </c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</row>
    <row r="24" spans="1:26" ht="15" thickBot="1" x14ac:dyDescent="0.35">
      <c r="A24" s="81"/>
      <c r="B24" s="81"/>
      <c r="C24" s="81"/>
      <c r="D24" s="81"/>
      <c r="E24" s="81" t="s">
        <v>148</v>
      </c>
      <c r="F24" s="81" t="s">
        <v>1102</v>
      </c>
      <c r="G24" s="81" t="s">
        <v>1101</v>
      </c>
      <c r="H24" s="81" t="s">
        <v>947</v>
      </c>
      <c r="I24" s="81" t="s">
        <v>959</v>
      </c>
      <c r="J24" s="81" t="s">
        <v>169</v>
      </c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</row>
    <row r="25" spans="1:26" ht="15" thickBot="1" x14ac:dyDescent="0.35">
      <c r="A25" s="81"/>
      <c r="B25" s="81"/>
      <c r="C25" s="81"/>
      <c r="D25" s="81"/>
      <c r="E25" s="81" t="s">
        <v>148</v>
      </c>
      <c r="F25" s="81" t="s">
        <v>1070</v>
      </c>
      <c r="G25" s="81" t="s">
        <v>1069</v>
      </c>
      <c r="H25" s="81" t="s">
        <v>947</v>
      </c>
      <c r="I25" s="81" t="s">
        <v>959</v>
      </c>
      <c r="J25" s="81" t="s">
        <v>170</v>
      </c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</row>
    <row r="26" spans="1:26" ht="15" thickBot="1" x14ac:dyDescent="0.35">
      <c r="A26" s="81"/>
      <c r="B26" s="81"/>
      <c r="C26" s="81"/>
      <c r="D26" s="81"/>
      <c r="E26" s="81" t="s">
        <v>148</v>
      </c>
      <c r="F26" s="81" t="s">
        <v>193</v>
      </c>
      <c r="G26" s="81" t="s">
        <v>593</v>
      </c>
      <c r="H26" s="81" t="s">
        <v>947</v>
      </c>
      <c r="I26" s="81" t="s">
        <v>959</v>
      </c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pans="1:26" ht="15" thickBot="1" x14ac:dyDescent="0.35">
      <c r="A27" s="81"/>
      <c r="B27" s="81"/>
      <c r="C27" s="81"/>
      <c r="D27" s="81"/>
      <c r="E27" s="81" t="s">
        <v>148</v>
      </c>
      <c r="F27" s="81" t="s">
        <v>194</v>
      </c>
      <c r="G27" s="81" t="s">
        <v>594</v>
      </c>
      <c r="H27" s="81" t="s">
        <v>947</v>
      </c>
      <c r="I27" s="81" t="s">
        <v>959</v>
      </c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spans="1:26" ht="27.6" thickBot="1" x14ac:dyDescent="0.35">
      <c r="A28" s="81"/>
      <c r="B28" s="81"/>
      <c r="C28" s="81"/>
      <c r="D28" s="81"/>
      <c r="E28" s="81" t="s">
        <v>149</v>
      </c>
      <c r="F28" s="81" t="s">
        <v>195</v>
      </c>
      <c r="G28" s="81" t="s">
        <v>595</v>
      </c>
      <c r="H28" s="81" t="s">
        <v>134</v>
      </c>
      <c r="I28" s="81" t="s">
        <v>960</v>
      </c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</row>
    <row r="29" spans="1:26" ht="15" thickBot="1" x14ac:dyDescent="0.35">
      <c r="A29" s="81"/>
      <c r="B29" s="81"/>
      <c r="C29" s="81"/>
      <c r="D29" s="81"/>
      <c r="E29" s="81" t="s">
        <v>149</v>
      </c>
      <c r="F29" s="81" t="s">
        <v>1073</v>
      </c>
      <c r="G29" s="81" t="s">
        <v>1071</v>
      </c>
      <c r="H29" s="81" t="s">
        <v>134</v>
      </c>
      <c r="I29" s="81" t="s">
        <v>960</v>
      </c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</row>
    <row r="30" spans="1:26" ht="15" thickBot="1" x14ac:dyDescent="0.35">
      <c r="A30" s="81"/>
      <c r="B30" s="81"/>
      <c r="C30" s="81"/>
      <c r="D30" s="81"/>
      <c r="E30" s="81" t="s">
        <v>149</v>
      </c>
      <c r="F30" s="81" t="s">
        <v>1074</v>
      </c>
      <c r="G30" s="81" t="s">
        <v>1072</v>
      </c>
      <c r="H30" s="81" t="s">
        <v>134</v>
      </c>
      <c r="I30" s="81" t="s">
        <v>960</v>
      </c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</row>
    <row r="31" spans="1:26" ht="27.6" thickBot="1" x14ac:dyDescent="0.35">
      <c r="A31" s="81"/>
      <c r="B31" s="81"/>
      <c r="C31" s="81"/>
      <c r="D31" s="81"/>
      <c r="E31" s="81" t="s">
        <v>149</v>
      </c>
      <c r="F31" s="81" t="s">
        <v>990</v>
      </c>
      <c r="G31" s="81" t="s">
        <v>991</v>
      </c>
      <c r="H31" s="81" t="s">
        <v>134</v>
      </c>
      <c r="I31" s="81" t="s">
        <v>960</v>
      </c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  <row r="32" spans="1:26" ht="15" thickBot="1" x14ac:dyDescent="0.35">
      <c r="A32" s="81"/>
      <c r="B32" s="81"/>
      <c r="C32" s="81"/>
      <c r="D32" s="81"/>
      <c r="E32" s="81" t="s">
        <v>149</v>
      </c>
      <c r="F32" s="81" t="s">
        <v>196</v>
      </c>
      <c r="G32" s="81" t="s">
        <v>596</v>
      </c>
      <c r="H32" s="81" t="s">
        <v>134</v>
      </c>
      <c r="I32" s="81" t="s">
        <v>960</v>
      </c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</row>
    <row r="33" spans="1:26" ht="15" thickBot="1" x14ac:dyDescent="0.35">
      <c r="A33" s="81"/>
      <c r="B33" s="81"/>
      <c r="C33" s="81"/>
      <c r="D33" s="81"/>
      <c r="E33" s="81" t="s">
        <v>149</v>
      </c>
      <c r="F33" s="81" t="s">
        <v>1105</v>
      </c>
      <c r="G33" s="81" t="s">
        <v>1104</v>
      </c>
      <c r="H33" s="81" t="s">
        <v>134</v>
      </c>
      <c r="I33" s="81" t="s">
        <v>960</v>
      </c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</row>
    <row r="34" spans="1:26" ht="15" thickBot="1" x14ac:dyDescent="0.35">
      <c r="A34" s="81"/>
      <c r="B34" s="81"/>
      <c r="C34" s="81"/>
      <c r="D34" s="81"/>
      <c r="E34" s="81" t="s">
        <v>149</v>
      </c>
      <c r="F34" s="81" t="s">
        <v>197</v>
      </c>
      <c r="G34" s="81" t="s">
        <v>597</v>
      </c>
      <c r="H34" s="81" t="s">
        <v>134</v>
      </c>
      <c r="I34" s="81" t="s">
        <v>960</v>
      </c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</row>
    <row r="35" spans="1:26" ht="27.6" thickBot="1" x14ac:dyDescent="0.35">
      <c r="A35" s="81"/>
      <c r="B35" s="81"/>
      <c r="C35" s="81"/>
      <c r="D35" s="81"/>
      <c r="E35" s="81" t="s">
        <v>149</v>
      </c>
      <c r="F35" s="81" t="s">
        <v>198</v>
      </c>
      <c r="G35" s="81" t="s">
        <v>598</v>
      </c>
      <c r="H35" s="81" t="s">
        <v>134</v>
      </c>
      <c r="I35" s="81" t="s">
        <v>960</v>
      </c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</row>
    <row r="36" spans="1:26" ht="15" thickBot="1" x14ac:dyDescent="0.35">
      <c r="A36" s="81"/>
      <c r="B36" s="81"/>
      <c r="C36" s="81"/>
      <c r="D36" s="81"/>
      <c r="E36" s="81" t="s">
        <v>149</v>
      </c>
      <c r="F36" s="81" t="s">
        <v>992</v>
      </c>
      <c r="G36" s="81" t="s">
        <v>993</v>
      </c>
      <c r="H36" s="81" t="s">
        <v>134</v>
      </c>
      <c r="I36" s="81" t="s">
        <v>960</v>
      </c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</row>
    <row r="37" spans="1:26" ht="15" thickBot="1" x14ac:dyDescent="0.35">
      <c r="A37" s="81"/>
      <c r="B37" s="81"/>
      <c r="C37" s="81"/>
      <c r="D37" s="81"/>
      <c r="E37" s="81" t="s">
        <v>149</v>
      </c>
      <c r="F37" s="81" t="s">
        <v>199</v>
      </c>
      <c r="G37" s="81" t="s">
        <v>599</v>
      </c>
      <c r="H37" s="81" t="s">
        <v>134</v>
      </c>
      <c r="I37" s="81" t="s">
        <v>960</v>
      </c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</row>
    <row r="38" spans="1:26" ht="15" thickBot="1" x14ac:dyDescent="0.35">
      <c r="A38" s="81"/>
      <c r="B38" s="81"/>
      <c r="C38" s="81"/>
      <c r="D38" s="81"/>
      <c r="E38" s="81" t="s">
        <v>149</v>
      </c>
      <c r="F38" s="81" t="s">
        <v>200</v>
      </c>
      <c r="G38" s="81" t="s">
        <v>600</v>
      </c>
      <c r="H38" s="81" t="s">
        <v>134</v>
      </c>
      <c r="I38" s="81" t="s">
        <v>960</v>
      </c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</row>
    <row r="39" spans="1:26" ht="27.6" thickBot="1" x14ac:dyDescent="0.35">
      <c r="A39" s="81"/>
      <c r="B39" s="81"/>
      <c r="C39" s="81"/>
      <c r="D39" s="81"/>
      <c r="E39" s="81" t="s">
        <v>149</v>
      </c>
      <c r="F39" s="81" t="s">
        <v>994</v>
      </c>
      <c r="G39" s="81" t="s">
        <v>995</v>
      </c>
      <c r="H39" s="81" t="s">
        <v>134</v>
      </c>
      <c r="I39" s="81" t="s">
        <v>960</v>
      </c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</row>
    <row r="40" spans="1:26" ht="15" thickBot="1" x14ac:dyDescent="0.35">
      <c r="A40" s="81"/>
      <c r="B40" s="81"/>
      <c r="C40" s="81"/>
      <c r="D40" s="81"/>
      <c r="E40" s="81" t="s">
        <v>149</v>
      </c>
      <c r="F40" s="81" t="s">
        <v>201</v>
      </c>
      <c r="G40" s="81" t="s">
        <v>133</v>
      </c>
      <c r="H40" s="81" t="s">
        <v>134</v>
      </c>
      <c r="I40" s="81" t="s">
        <v>960</v>
      </c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</row>
    <row r="41" spans="1:26" ht="15" thickBot="1" x14ac:dyDescent="0.35">
      <c r="A41" s="81"/>
      <c r="B41" s="81"/>
      <c r="C41" s="81"/>
      <c r="D41" s="81"/>
      <c r="E41" s="81" t="s">
        <v>149</v>
      </c>
      <c r="F41" s="81" t="s">
        <v>202</v>
      </c>
      <c r="G41" s="81" t="s">
        <v>601</v>
      </c>
      <c r="H41" s="81" t="s">
        <v>134</v>
      </c>
      <c r="I41" s="81" t="s">
        <v>960</v>
      </c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</row>
    <row r="42" spans="1:26" ht="15" thickBot="1" x14ac:dyDescent="0.35">
      <c r="A42" s="81"/>
      <c r="B42" s="81"/>
      <c r="C42" s="81"/>
      <c r="D42" s="81"/>
      <c r="E42" s="81" t="s">
        <v>149</v>
      </c>
      <c r="F42" s="81" t="s">
        <v>203</v>
      </c>
      <c r="G42" s="81" t="s">
        <v>602</v>
      </c>
      <c r="H42" s="81" t="s">
        <v>134</v>
      </c>
      <c r="I42" s="81" t="s">
        <v>960</v>
      </c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</row>
    <row r="43" spans="1:26" ht="15" thickBot="1" x14ac:dyDescent="0.35">
      <c r="A43" s="81"/>
      <c r="B43" s="81"/>
      <c r="C43" s="81"/>
      <c r="D43" s="81"/>
      <c r="E43" s="81" t="s">
        <v>149</v>
      </c>
      <c r="F43" s="81" t="s">
        <v>204</v>
      </c>
      <c r="G43" s="81" t="s">
        <v>603</v>
      </c>
      <c r="H43" s="81" t="s">
        <v>134</v>
      </c>
      <c r="I43" s="81" t="s">
        <v>960</v>
      </c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</row>
    <row r="44" spans="1:26" ht="15" thickBot="1" x14ac:dyDescent="0.35">
      <c r="A44" s="81"/>
      <c r="B44" s="81"/>
      <c r="C44" s="81"/>
      <c r="D44" s="81"/>
      <c r="E44" s="81" t="s">
        <v>150</v>
      </c>
      <c r="F44" s="81" t="s">
        <v>205</v>
      </c>
      <c r="G44" s="81" t="s">
        <v>604</v>
      </c>
      <c r="H44" s="81" t="s">
        <v>120</v>
      </c>
      <c r="I44" s="81" t="s">
        <v>981</v>
      </c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</row>
    <row r="45" spans="1:26" ht="15" thickBot="1" x14ac:dyDescent="0.35">
      <c r="A45" s="81"/>
      <c r="B45" s="81"/>
      <c r="C45" s="81"/>
      <c r="D45" s="81"/>
      <c r="E45" s="81" t="s">
        <v>150</v>
      </c>
      <c r="F45" s="81" t="s">
        <v>206</v>
      </c>
      <c r="G45" s="81" t="s">
        <v>605</v>
      </c>
      <c r="H45" s="81" t="s">
        <v>120</v>
      </c>
      <c r="I45" s="81" t="s">
        <v>981</v>
      </c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</row>
    <row r="46" spans="1:26" ht="15" thickBot="1" x14ac:dyDescent="0.35">
      <c r="A46" s="81"/>
      <c r="B46" s="81"/>
      <c r="C46" s="81"/>
      <c r="D46" s="81"/>
      <c r="E46" s="81" t="s">
        <v>150</v>
      </c>
      <c r="F46" s="81" t="s">
        <v>207</v>
      </c>
      <c r="G46" s="81" t="s">
        <v>606</v>
      </c>
      <c r="H46" s="81" t="s">
        <v>120</v>
      </c>
      <c r="I46" s="81" t="s">
        <v>981</v>
      </c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</row>
    <row r="47" spans="1:26" ht="27.6" thickBot="1" x14ac:dyDescent="0.35">
      <c r="A47" s="81"/>
      <c r="B47" s="81"/>
      <c r="C47" s="81"/>
      <c r="D47" s="81"/>
      <c r="E47" s="81" t="s">
        <v>150</v>
      </c>
      <c r="F47" s="81" t="s">
        <v>208</v>
      </c>
      <c r="G47" s="81" t="s">
        <v>607</v>
      </c>
      <c r="H47" s="81" t="s">
        <v>120</v>
      </c>
      <c r="I47" s="81" t="s">
        <v>981</v>
      </c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</row>
    <row r="48" spans="1:26" ht="27.6" thickBot="1" x14ac:dyDescent="0.35">
      <c r="A48" s="81"/>
      <c r="B48" s="81"/>
      <c r="C48" s="81"/>
      <c r="D48" s="81"/>
      <c r="E48" s="81" t="s">
        <v>150</v>
      </c>
      <c r="F48" s="81" t="s">
        <v>209</v>
      </c>
      <c r="G48" s="81" t="s">
        <v>608</v>
      </c>
      <c r="H48" s="81" t="s">
        <v>120</v>
      </c>
      <c r="I48" s="81" t="s">
        <v>981</v>
      </c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</row>
    <row r="49" spans="1:26" ht="15" thickBot="1" x14ac:dyDescent="0.35">
      <c r="A49" s="81"/>
      <c r="B49" s="81"/>
      <c r="C49" s="81"/>
      <c r="D49" s="81"/>
      <c r="E49" s="81" t="s">
        <v>150</v>
      </c>
      <c r="F49" s="81" t="s">
        <v>210</v>
      </c>
      <c r="G49" s="81" t="s">
        <v>609</v>
      </c>
      <c r="H49" s="81" t="s">
        <v>120</v>
      </c>
      <c r="I49" s="81" t="s">
        <v>981</v>
      </c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</row>
    <row r="50" spans="1:26" ht="15" thickBot="1" x14ac:dyDescent="0.35">
      <c r="A50" s="81"/>
      <c r="B50" s="81"/>
      <c r="C50" s="81"/>
      <c r="D50" s="81"/>
      <c r="E50" s="81" t="s">
        <v>150</v>
      </c>
      <c r="F50" s="81" t="s">
        <v>211</v>
      </c>
      <c r="G50" s="81" t="s">
        <v>121</v>
      </c>
      <c r="H50" s="81" t="s">
        <v>120</v>
      </c>
      <c r="I50" s="81" t="s">
        <v>981</v>
      </c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</row>
    <row r="51" spans="1:26" ht="15" thickBot="1" x14ac:dyDescent="0.35">
      <c r="A51" s="81"/>
      <c r="B51" s="81"/>
      <c r="C51" s="81"/>
      <c r="D51" s="81"/>
      <c r="E51" s="81" t="s">
        <v>150</v>
      </c>
      <c r="F51" s="81" t="s">
        <v>212</v>
      </c>
      <c r="G51" s="81" t="s">
        <v>610</v>
      </c>
      <c r="H51" s="81" t="s">
        <v>120</v>
      </c>
      <c r="I51" s="81" t="s">
        <v>981</v>
      </c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</row>
    <row r="52" spans="1:26" ht="15" thickBot="1" x14ac:dyDescent="0.35">
      <c r="A52" s="81"/>
      <c r="B52" s="81"/>
      <c r="C52" s="81"/>
      <c r="D52" s="81"/>
      <c r="E52" s="81" t="s">
        <v>150</v>
      </c>
      <c r="F52" s="81" t="s">
        <v>213</v>
      </c>
      <c r="G52" s="81" t="s">
        <v>611</v>
      </c>
      <c r="H52" s="81" t="s">
        <v>120</v>
      </c>
      <c r="I52" s="81" t="s">
        <v>981</v>
      </c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</row>
    <row r="53" spans="1:26" ht="15" thickBot="1" x14ac:dyDescent="0.35">
      <c r="A53" s="81"/>
      <c r="B53" s="81"/>
      <c r="C53" s="81"/>
      <c r="D53" s="81"/>
      <c r="E53" s="81" t="s">
        <v>150</v>
      </c>
      <c r="F53" s="81" t="s">
        <v>214</v>
      </c>
      <c r="G53" s="81" t="s">
        <v>612</v>
      </c>
      <c r="H53" s="81" t="s">
        <v>120</v>
      </c>
      <c r="I53" s="81" t="s">
        <v>981</v>
      </c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</row>
    <row r="54" spans="1:26" ht="15" thickBot="1" x14ac:dyDescent="0.35">
      <c r="A54" s="81"/>
      <c r="B54" s="81"/>
      <c r="C54" s="81"/>
      <c r="D54" s="81"/>
      <c r="E54" s="81" t="s">
        <v>150</v>
      </c>
      <c r="F54" s="81" t="s">
        <v>215</v>
      </c>
      <c r="G54" s="81" t="s">
        <v>613</v>
      </c>
      <c r="H54" s="81" t="s">
        <v>120</v>
      </c>
      <c r="I54" s="81" t="s">
        <v>981</v>
      </c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</row>
    <row r="55" spans="1:26" ht="15" thickBot="1" x14ac:dyDescent="0.35">
      <c r="A55" s="81"/>
      <c r="B55" s="81"/>
      <c r="C55" s="81"/>
      <c r="D55" s="81"/>
      <c r="E55" s="81" t="s">
        <v>150</v>
      </c>
      <c r="F55" s="81" t="s">
        <v>216</v>
      </c>
      <c r="G55" s="81" t="s">
        <v>614</v>
      </c>
      <c r="H55" s="81" t="s">
        <v>120</v>
      </c>
      <c r="I55" s="81" t="s">
        <v>981</v>
      </c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</row>
    <row r="56" spans="1:26" ht="15" thickBot="1" x14ac:dyDescent="0.35">
      <c r="A56" s="81"/>
      <c r="B56" s="81"/>
      <c r="C56" s="81"/>
      <c r="D56" s="81" t="s">
        <v>1057</v>
      </c>
      <c r="E56" s="81" t="s">
        <v>150</v>
      </c>
      <c r="F56" s="81" t="s">
        <v>217</v>
      </c>
      <c r="G56" s="81" t="s">
        <v>615</v>
      </c>
      <c r="H56" s="81" t="s">
        <v>120</v>
      </c>
      <c r="I56" s="81" t="s">
        <v>981</v>
      </c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</row>
    <row r="57" spans="1:26" ht="15" thickBot="1" x14ac:dyDescent="0.35">
      <c r="A57" s="81"/>
      <c r="B57" s="81"/>
      <c r="C57" s="81"/>
      <c r="D57" s="81" t="s">
        <v>1057</v>
      </c>
      <c r="E57" s="81" t="s">
        <v>150</v>
      </c>
      <c r="F57" s="81" t="s">
        <v>218</v>
      </c>
      <c r="G57" s="81" t="s">
        <v>129</v>
      </c>
      <c r="H57" s="81" t="s">
        <v>120</v>
      </c>
      <c r="I57" s="81" t="s">
        <v>981</v>
      </c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</row>
    <row r="58" spans="1:26" ht="15" thickBot="1" x14ac:dyDescent="0.35">
      <c r="A58" s="81"/>
      <c r="B58" s="81"/>
      <c r="C58" s="81"/>
      <c r="D58" s="81"/>
      <c r="E58" s="81" t="s">
        <v>150</v>
      </c>
      <c r="F58" s="81" t="s">
        <v>219</v>
      </c>
      <c r="G58" s="81" t="s">
        <v>616</v>
      </c>
      <c r="H58" s="81" t="s">
        <v>120</v>
      </c>
      <c r="I58" s="81" t="s">
        <v>981</v>
      </c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</row>
    <row r="59" spans="1:26" ht="15" thickBot="1" x14ac:dyDescent="0.35">
      <c r="A59" s="81"/>
      <c r="B59" s="81"/>
      <c r="C59" s="81"/>
      <c r="D59" s="81"/>
      <c r="E59" s="81" t="s">
        <v>150</v>
      </c>
      <c r="F59" s="81" t="s">
        <v>220</v>
      </c>
      <c r="G59" s="81" t="s">
        <v>617</v>
      </c>
      <c r="H59" s="81" t="s">
        <v>120</v>
      </c>
      <c r="I59" s="81" t="s">
        <v>981</v>
      </c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</row>
    <row r="60" spans="1:26" ht="15" thickBot="1" x14ac:dyDescent="0.35">
      <c r="A60" s="81"/>
      <c r="B60" s="81"/>
      <c r="C60" s="81"/>
      <c r="D60" s="81"/>
      <c r="E60" s="81" t="s">
        <v>150</v>
      </c>
      <c r="F60" s="81" t="s">
        <v>221</v>
      </c>
      <c r="G60" s="81" t="s">
        <v>618</v>
      </c>
      <c r="H60" s="81" t="s">
        <v>120</v>
      </c>
      <c r="I60" s="81" t="s">
        <v>981</v>
      </c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</row>
    <row r="61" spans="1:26" ht="27.6" thickBot="1" x14ac:dyDescent="0.35">
      <c r="A61" s="81"/>
      <c r="B61" s="81"/>
      <c r="C61" s="81"/>
      <c r="D61" s="81"/>
      <c r="E61" s="81" t="s">
        <v>150</v>
      </c>
      <c r="F61" s="81" t="s">
        <v>222</v>
      </c>
      <c r="G61" s="81" t="s">
        <v>619</v>
      </c>
      <c r="H61" s="81" t="s">
        <v>120</v>
      </c>
      <c r="I61" s="81" t="s">
        <v>981</v>
      </c>
      <c r="J61" s="81"/>
      <c r="K61" s="81"/>
      <c r="L61" s="81"/>
      <c r="M61" s="81"/>
      <c r="N61" s="81"/>
      <c r="O61" s="81"/>
      <c r="P61" s="81"/>
      <c r="Q61" s="81"/>
      <c r="R61" s="81"/>
      <c r="S61" s="81"/>
      <c r="T61" s="81"/>
      <c r="U61" s="81"/>
      <c r="V61" s="81"/>
      <c r="W61" s="81"/>
      <c r="X61" s="81"/>
      <c r="Y61" s="81"/>
      <c r="Z61" s="81"/>
    </row>
    <row r="62" spans="1:26" ht="15" thickBot="1" x14ac:dyDescent="0.35">
      <c r="A62" s="81"/>
      <c r="B62" s="81"/>
      <c r="C62" s="81"/>
      <c r="D62" s="81"/>
      <c r="E62" s="81" t="s">
        <v>150</v>
      </c>
      <c r="F62" s="81" t="s">
        <v>223</v>
      </c>
      <c r="G62" s="81" t="s">
        <v>620</v>
      </c>
      <c r="H62" s="81" t="s">
        <v>120</v>
      </c>
      <c r="I62" s="81" t="s">
        <v>981</v>
      </c>
      <c r="J62" s="81"/>
      <c r="K62" s="81"/>
      <c r="L62" s="81"/>
      <c r="M62" s="81"/>
      <c r="N62" s="81"/>
      <c r="O62" s="81"/>
      <c r="P62" s="81"/>
      <c r="Q62" s="81"/>
      <c r="R62" s="81"/>
      <c r="S62" s="81"/>
      <c r="T62" s="81"/>
      <c r="U62" s="81"/>
      <c r="V62" s="81"/>
      <c r="W62" s="81"/>
      <c r="X62" s="81"/>
      <c r="Y62" s="81"/>
      <c r="Z62" s="81"/>
    </row>
    <row r="63" spans="1:26" ht="15" thickBot="1" x14ac:dyDescent="0.35">
      <c r="A63" s="81"/>
      <c r="B63" s="81"/>
      <c r="C63" s="81"/>
      <c r="D63" s="81"/>
      <c r="E63" s="81" t="s">
        <v>150</v>
      </c>
      <c r="F63" s="81" t="s">
        <v>224</v>
      </c>
      <c r="G63" s="81" t="s">
        <v>621</v>
      </c>
      <c r="H63" s="81" t="s">
        <v>120</v>
      </c>
      <c r="I63" s="81" t="s">
        <v>981</v>
      </c>
      <c r="J63" s="81"/>
      <c r="K63" s="81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1"/>
      <c r="Y63" s="81"/>
      <c r="Z63" s="81"/>
    </row>
    <row r="64" spans="1:26" ht="15" thickBot="1" x14ac:dyDescent="0.35">
      <c r="A64" s="81"/>
      <c r="B64" s="81"/>
      <c r="C64" s="81"/>
      <c r="D64" s="81"/>
      <c r="E64" s="81" t="s">
        <v>150</v>
      </c>
      <c r="F64" s="81" t="s">
        <v>225</v>
      </c>
      <c r="G64" s="81" t="s">
        <v>622</v>
      </c>
      <c r="H64" s="81" t="s">
        <v>120</v>
      </c>
      <c r="I64" s="81" t="s">
        <v>981</v>
      </c>
      <c r="J64" s="81"/>
      <c r="K64" s="81"/>
      <c r="L64" s="81"/>
      <c r="M64" s="81"/>
      <c r="N64" s="81"/>
      <c r="O64" s="81"/>
      <c r="P64" s="81"/>
      <c r="Q64" s="81"/>
      <c r="R64" s="81"/>
      <c r="S64" s="81"/>
      <c r="T64" s="81"/>
      <c r="U64" s="81"/>
      <c r="V64" s="81"/>
      <c r="W64" s="81"/>
      <c r="X64" s="81"/>
      <c r="Y64" s="81"/>
      <c r="Z64" s="81"/>
    </row>
    <row r="65" spans="1:26" ht="15" thickBot="1" x14ac:dyDescent="0.35">
      <c r="A65" s="81"/>
      <c r="B65" s="81"/>
      <c r="C65" s="81"/>
      <c r="D65" s="81"/>
      <c r="E65" s="81" t="s">
        <v>150</v>
      </c>
      <c r="F65" s="81" t="s">
        <v>226</v>
      </c>
      <c r="G65" s="81" t="s">
        <v>623</v>
      </c>
      <c r="H65" s="81" t="s">
        <v>120</v>
      </c>
      <c r="I65" s="81" t="s">
        <v>981</v>
      </c>
      <c r="J65" s="81"/>
      <c r="K65" s="81"/>
      <c r="L65" s="81"/>
      <c r="M65" s="81"/>
      <c r="N65" s="81"/>
      <c r="O65" s="81"/>
      <c r="P65" s="81"/>
      <c r="Q65" s="81"/>
      <c r="R65" s="81"/>
      <c r="S65" s="81"/>
      <c r="T65" s="81"/>
      <c r="U65" s="81"/>
      <c r="V65" s="81"/>
      <c r="W65" s="81"/>
      <c r="X65" s="81"/>
      <c r="Y65" s="81"/>
      <c r="Z65" s="81"/>
    </row>
    <row r="66" spans="1:26" ht="15" thickBot="1" x14ac:dyDescent="0.35">
      <c r="A66" s="81"/>
      <c r="B66" s="81"/>
      <c r="C66" s="81"/>
      <c r="D66" s="81"/>
      <c r="E66" s="81" t="s">
        <v>150</v>
      </c>
      <c r="F66" s="81" t="s">
        <v>227</v>
      </c>
      <c r="G66" s="81" t="s">
        <v>624</v>
      </c>
      <c r="H66" s="81" t="s">
        <v>120</v>
      </c>
      <c r="I66" s="81" t="s">
        <v>981</v>
      </c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</row>
    <row r="67" spans="1:26" ht="15" thickBot="1" x14ac:dyDescent="0.35">
      <c r="A67" s="81"/>
      <c r="B67" s="81"/>
      <c r="C67" s="81"/>
      <c r="D67" s="81" t="s">
        <v>1057</v>
      </c>
      <c r="E67" s="81" t="s">
        <v>150</v>
      </c>
      <c r="F67" s="81" t="s">
        <v>228</v>
      </c>
      <c r="G67" s="81" t="s">
        <v>625</v>
      </c>
      <c r="H67" s="81" t="s">
        <v>120</v>
      </c>
      <c r="I67" s="81" t="s">
        <v>981</v>
      </c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</row>
    <row r="68" spans="1:26" ht="15" thickBot="1" x14ac:dyDescent="0.35">
      <c r="A68" s="81"/>
      <c r="B68" s="81"/>
      <c r="C68" s="81"/>
      <c r="D68" s="81"/>
      <c r="E68" s="81" t="s">
        <v>150</v>
      </c>
      <c r="F68" s="81" t="s">
        <v>229</v>
      </c>
      <c r="G68" s="81" t="s">
        <v>626</v>
      </c>
      <c r="H68" s="81" t="s">
        <v>120</v>
      </c>
      <c r="I68" s="81" t="s">
        <v>981</v>
      </c>
      <c r="J68" s="81"/>
      <c r="K68" s="81"/>
      <c r="L68" s="81"/>
      <c r="M68" s="81"/>
      <c r="N68" s="81"/>
      <c r="O68" s="81"/>
      <c r="P68" s="81"/>
      <c r="Q68" s="81"/>
      <c r="R68" s="81"/>
      <c r="S68" s="81"/>
      <c r="T68" s="81"/>
      <c r="U68" s="81"/>
      <c r="V68" s="81"/>
      <c r="W68" s="81"/>
      <c r="X68" s="81"/>
      <c r="Y68" s="81"/>
      <c r="Z68" s="81"/>
    </row>
    <row r="69" spans="1:26" ht="15" thickBot="1" x14ac:dyDescent="0.35">
      <c r="A69" s="81"/>
      <c r="B69" s="81"/>
      <c r="C69" s="81"/>
      <c r="D69" s="81"/>
      <c r="E69" s="81" t="s">
        <v>150</v>
      </c>
      <c r="F69" s="81" t="s">
        <v>1082</v>
      </c>
      <c r="G69" s="81" t="s">
        <v>627</v>
      </c>
      <c r="H69" s="81" t="s">
        <v>120</v>
      </c>
      <c r="I69" s="81" t="s">
        <v>981</v>
      </c>
      <c r="J69" s="81"/>
      <c r="K69" s="81"/>
      <c r="L69" s="81"/>
      <c r="M69" s="81"/>
      <c r="N69" s="81"/>
      <c r="O69" s="81"/>
      <c r="P69" s="81"/>
      <c r="Q69" s="81"/>
      <c r="R69" s="81"/>
      <c r="S69" s="81"/>
      <c r="T69" s="81"/>
      <c r="U69" s="81"/>
      <c r="V69" s="81"/>
      <c r="W69" s="81"/>
      <c r="X69" s="81"/>
      <c r="Y69" s="81"/>
      <c r="Z69" s="81"/>
    </row>
    <row r="70" spans="1:26" ht="15" thickBot="1" x14ac:dyDescent="0.35">
      <c r="A70" s="81"/>
      <c r="B70" s="81"/>
      <c r="C70" s="81"/>
      <c r="D70" s="81"/>
      <c r="E70" s="81" t="s">
        <v>150</v>
      </c>
      <c r="F70" s="81" t="s">
        <v>230</v>
      </c>
      <c r="G70" s="81" t="s">
        <v>627</v>
      </c>
      <c r="H70" s="81" t="s">
        <v>120</v>
      </c>
      <c r="I70" s="81" t="s">
        <v>981</v>
      </c>
      <c r="J70" s="81"/>
      <c r="K70" s="81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</row>
    <row r="71" spans="1:26" ht="27.6" thickBot="1" x14ac:dyDescent="0.35">
      <c r="A71" s="81"/>
      <c r="B71" s="81"/>
      <c r="C71" s="81"/>
      <c r="D71" s="81"/>
      <c r="E71" s="81" t="s">
        <v>150</v>
      </c>
      <c r="F71" s="81" t="s">
        <v>231</v>
      </c>
      <c r="G71" s="81" t="s">
        <v>628</v>
      </c>
      <c r="H71" s="81" t="s">
        <v>120</v>
      </c>
      <c r="I71" s="81" t="s">
        <v>981</v>
      </c>
      <c r="J71" s="81"/>
      <c r="K71" s="81"/>
      <c r="L71" s="81"/>
      <c r="M71" s="81"/>
      <c r="N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</row>
    <row r="72" spans="1:26" ht="27.6" thickBot="1" x14ac:dyDescent="0.35">
      <c r="A72" s="81"/>
      <c r="B72" s="81"/>
      <c r="C72" s="81"/>
      <c r="D72" s="81"/>
      <c r="E72" s="81" t="s">
        <v>150</v>
      </c>
      <c r="F72" s="81" t="s">
        <v>232</v>
      </c>
      <c r="G72" s="81" t="s">
        <v>629</v>
      </c>
      <c r="H72" s="81" t="s">
        <v>120</v>
      </c>
      <c r="I72" s="81" t="s">
        <v>981</v>
      </c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1"/>
      <c r="X72" s="81"/>
      <c r="Y72" s="81"/>
      <c r="Z72" s="81"/>
    </row>
    <row r="73" spans="1:26" ht="27.6" thickBot="1" x14ac:dyDescent="0.35">
      <c r="A73" s="81"/>
      <c r="B73" s="81"/>
      <c r="C73" s="81"/>
      <c r="D73" s="81"/>
      <c r="E73" s="81" t="s">
        <v>150</v>
      </c>
      <c r="F73" s="81" t="s">
        <v>233</v>
      </c>
      <c r="G73" s="81" t="s">
        <v>630</v>
      </c>
      <c r="H73" s="81" t="s">
        <v>120</v>
      </c>
      <c r="I73" s="81" t="s">
        <v>981</v>
      </c>
      <c r="J73" s="81"/>
      <c r="K73" s="81"/>
      <c r="L73" s="81"/>
      <c r="M73" s="81"/>
      <c r="N73" s="81"/>
      <c r="O73" s="81"/>
      <c r="P73" s="81"/>
      <c r="Q73" s="81"/>
      <c r="R73" s="81"/>
      <c r="S73" s="81"/>
      <c r="T73" s="81"/>
      <c r="U73" s="81"/>
      <c r="V73" s="81"/>
      <c r="W73" s="81"/>
      <c r="X73" s="81"/>
      <c r="Y73" s="81"/>
      <c r="Z73" s="81"/>
    </row>
    <row r="74" spans="1:26" ht="15" thickBot="1" x14ac:dyDescent="0.35">
      <c r="A74" s="81"/>
      <c r="B74" s="81"/>
      <c r="C74" s="81"/>
      <c r="D74" s="81"/>
      <c r="E74" s="81" t="s">
        <v>150</v>
      </c>
      <c r="F74" s="81" t="s">
        <v>234</v>
      </c>
      <c r="G74" s="81" t="s">
        <v>631</v>
      </c>
      <c r="H74" s="81" t="s">
        <v>120</v>
      </c>
      <c r="I74" s="81" t="s">
        <v>981</v>
      </c>
      <c r="J74" s="81"/>
      <c r="K74" s="81"/>
      <c r="L74" s="81"/>
      <c r="M74" s="81"/>
      <c r="N74" s="81"/>
      <c r="O74" s="81"/>
      <c r="P74" s="81"/>
      <c r="Q74" s="81"/>
      <c r="R74" s="81"/>
      <c r="S74" s="81"/>
      <c r="T74" s="81"/>
      <c r="U74" s="81"/>
      <c r="V74" s="81"/>
      <c r="W74" s="81"/>
      <c r="X74" s="81"/>
      <c r="Y74" s="81"/>
      <c r="Z74" s="81"/>
    </row>
    <row r="75" spans="1:26" ht="15" thickBot="1" x14ac:dyDescent="0.35">
      <c r="A75" s="81"/>
      <c r="B75" s="81"/>
      <c r="C75" s="81"/>
      <c r="D75" s="81"/>
      <c r="E75" s="81" t="s">
        <v>150</v>
      </c>
      <c r="F75" s="81" t="s">
        <v>1089</v>
      </c>
      <c r="G75" s="81" t="s">
        <v>1088</v>
      </c>
      <c r="H75" s="81" t="s">
        <v>120</v>
      </c>
      <c r="I75" s="81" t="s">
        <v>981</v>
      </c>
      <c r="J75" s="81"/>
      <c r="K75" s="81"/>
      <c r="L75" s="81"/>
      <c r="M75" s="81"/>
      <c r="N75" s="81"/>
      <c r="O75" s="81"/>
      <c r="P75" s="81"/>
      <c r="Q75" s="81"/>
      <c r="R75" s="81"/>
      <c r="S75" s="81"/>
      <c r="T75" s="81"/>
      <c r="U75" s="81"/>
      <c r="V75" s="81"/>
      <c r="W75" s="81"/>
      <c r="X75" s="81"/>
      <c r="Y75" s="81"/>
      <c r="Z75" s="81"/>
    </row>
    <row r="76" spans="1:26" ht="15" thickBot="1" x14ac:dyDescent="0.35">
      <c r="A76" s="81"/>
      <c r="B76" s="81"/>
      <c r="C76" s="81"/>
      <c r="D76" s="81"/>
      <c r="E76" s="81" t="s">
        <v>150</v>
      </c>
      <c r="F76" s="81" t="s">
        <v>221</v>
      </c>
      <c r="G76" s="81" t="s">
        <v>618</v>
      </c>
      <c r="H76" s="81" t="s">
        <v>120</v>
      </c>
      <c r="I76" s="81" t="s">
        <v>981</v>
      </c>
      <c r="J76" s="81"/>
      <c r="K76" s="81"/>
      <c r="L76" s="81"/>
      <c r="M76" s="81"/>
      <c r="N76" s="81"/>
      <c r="O76" s="81"/>
      <c r="P76" s="81"/>
      <c r="Q76" s="81"/>
      <c r="R76" s="81"/>
      <c r="S76" s="81"/>
      <c r="T76" s="81"/>
      <c r="U76" s="81"/>
      <c r="V76" s="81"/>
      <c r="W76" s="81"/>
      <c r="X76" s="81"/>
      <c r="Y76" s="81"/>
      <c r="Z76" s="81"/>
    </row>
    <row r="77" spans="1:26" ht="27.6" thickBot="1" x14ac:dyDescent="0.35">
      <c r="A77" s="81"/>
      <c r="B77" s="81"/>
      <c r="C77" s="81"/>
      <c r="D77" s="81"/>
      <c r="E77" s="81" t="s">
        <v>150</v>
      </c>
      <c r="F77" s="81" t="s">
        <v>235</v>
      </c>
      <c r="G77" s="81" t="s">
        <v>632</v>
      </c>
      <c r="H77" s="81" t="s">
        <v>120</v>
      </c>
      <c r="I77" s="81" t="s">
        <v>981</v>
      </c>
      <c r="J77" s="81"/>
      <c r="K77" s="81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1"/>
      <c r="Y77" s="81"/>
      <c r="Z77" s="81"/>
    </row>
    <row r="78" spans="1:26" ht="15" thickBot="1" x14ac:dyDescent="0.35">
      <c r="A78" s="81"/>
      <c r="B78" s="81"/>
      <c r="C78" s="81"/>
      <c r="D78" s="81"/>
      <c r="E78" s="81" t="s">
        <v>150</v>
      </c>
      <c r="F78" s="81" t="s">
        <v>236</v>
      </c>
      <c r="G78" s="81" t="s">
        <v>633</v>
      </c>
      <c r="H78" s="81" t="s">
        <v>120</v>
      </c>
      <c r="I78" s="81" t="s">
        <v>981</v>
      </c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spans="1:26" ht="15" thickBot="1" x14ac:dyDescent="0.35">
      <c r="A79" s="81"/>
      <c r="B79" s="81"/>
      <c r="C79" s="81"/>
      <c r="D79" s="81"/>
      <c r="E79" s="81" t="s">
        <v>150</v>
      </c>
      <c r="F79" s="81" t="s">
        <v>237</v>
      </c>
      <c r="G79" s="81" t="s">
        <v>634</v>
      </c>
      <c r="H79" s="81" t="s">
        <v>120</v>
      </c>
      <c r="I79" s="81" t="s">
        <v>981</v>
      </c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</row>
    <row r="80" spans="1:26" ht="15" thickBot="1" x14ac:dyDescent="0.35">
      <c r="A80" s="81"/>
      <c r="B80" s="81"/>
      <c r="C80" s="81"/>
      <c r="D80" s="81"/>
      <c r="E80" s="81" t="s">
        <v>150</v>
      </c>
      <c r="F80" s="81" t="s">
        <v>238</v>
      </c>
      <c r="G80" s="81" t="s">
        <v>635</v>
      </c>
      <c r="H80" s="81" t="s">
        <v>120</v>
      </c>
      <c r="I80" s="81" t="s">
        <v>981</v>
      </c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</row>
    <row r="81" spans="1:26" ht="15" thickBot="1" x14ac:dyDescent="0.35">
      <c r="A81" s="81"/>
      <c r="B81" s="81"/>
      <c r="C81" s="81"/>
      <c r="D81" s="81"/>
      <c r="E81" s="81" t="s">
        <v>150</v>
      </c>
      <c r="F81" s="81" t="s">
        <v>239</v>
      </c>
      <c r="G81" s="81" t="s">
        <v>122</v>
      </c>
      <c r="H81" s="81" t="s">
        <v>120</v>
      </c>
      <c r="I81" s="81" t="s">
        <v>981</v>
      </c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</row>
    <row r="82" spans="1:26" ht="15" thickBot="1" x14ac:dyDescent="0.35">
      <c r="A82" s="81"/>
      <c r="B82" s="81"/>
      <c r="C82" s="81"/>
      <c r="D82" s="81"/>
      <c r="E82" s="81" t="s">
        <v>150</v>
      </c>
      <c r="F82" s="81" t="s">
        <v>240</v>
      </c>
      <c r="G82" s="81" t="s">
        <v>636</v>
      </c>
      <c r="H82" s="81" t="s">
        <v>120</v>
      </c>
      <c r="I82" s="81" t="s">
        <v>981</v>
      </c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</row>
    <row r="83" spans="1:26" ht="15" thickBot="1" x14ac:dyDescent="0.35">
      <c r="A83" s="81"/>
      <c r="B83" s="81"/>
      <c r="C83" s="81"/>
      <c r="D83" s="81"/>
      <c r="E83" s="81" t="s">
        <v>150</v>
      </c>
      <c r="F83" s="81" t="s">
        <v>241</v>
      </c>
      <c r="G83" s="81" t="s">
        <v>637</v>
      </c>
      <c r="H83" s="81" t="s">
        <v>120</v>
      </c>
      <c r="I83" s="81" t="s">
        <v>981</v>
      </c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</row>
    <row r="84" spans="1:26" ht="15" thickBot="1" x14ac:dyDescent="0.35">
      <c r="A84" s="81"/>
      <c r="B84" s="81"/>
      <c r="C84" s="81"/>
      <c r="D84" s="81"/>
      <c r="E84" s="81" t="s">
        <v>150</v>
      </c>
      <c r="F84" s="81" t="s">
        <v>242</v>
      </c>
      <c r="G84" s="81" t="s">
        <v>638</v>
      </c>
      <c r="H84" s="81" t="s">
        <v>120</v>
      </c>
      <c r="I84" s="81" t="s">
        <v>981</v>
      </c>
      <c r="J84" s="81"/>
      <c r="K84" s="81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1"/>
      <c r="Y84" s="81"/>
      <c r="Z84" s="81"/>
    </row>
    <row r="85" spans="1:26" ht="27.6" thickBot="1" x14ac:dyDescent="0.35">
      <c r="A85" s="81"/>
      <c r="B85" s="81"/>
      <c r="C85" s="81"/>
      <c r="D85" s="81"/>
      <c r="E85" s="83" t="s">
        <v>150</v>
      </c>
      <c r="F85" s="83" t="s">
        <v>1083</v>
      </c>
      <c r="G85" s="83" t="s">
        <v>1084</v>
      </c>
      <c r="H85" s="83" t="s">
        <v>120</v>
      </c>
      <c r="I85" s="83" t="s">
        <v>981</v>
      </c>
      <c r="J85" s="81"/>
      <c r="K85" s="81"/>
      <c r="L85" s="81"/>
      <c r="M85" s="81"/>
      <c r="N85" s="81"/>
      <c r="O85" s="81"/>
      <c r="P85" s="81"/>
      <c r="Q85" s="81"/>
      <c r="R85" s="81"/>
      <c r="S85" s="81"/>
      <c r="T85" s="81"/>
      <c r="U85" s="81"/>
      <c r="V85" s="81"/>
      <c r="W85" s="81"/>
      <c r="X85" s="81"/>
      <c r="Y85" s="81"/>
      <c r="Z85" s="81"/>
    </row>
    <row r="86" spans="1:26" ht="15" thickBot="1" x14ac:dyDescent="0.35">
      <c r="A86" s="81"/>
      <c r="B86" s="81"/>
      <c r="C86" s="81"/>
      <c r="D86" s="81"/>
      <c r="E86" s="81" t="s">
        <v>151</v>
      </c>
      <c r="F86" s="81" t="s">
        <v>243</v>
      </c>
      <c r="G86" s="81" t="s">
        <v>639</v>
      </c>
      <c r="H86" s="81" t="s">
        <v>948</v>
      </c>
      <c r="I86" s="81" t="s">
        <v>961</v>
      </c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1"/>
    </row>
    <row r="87" spans="1:26" ht="15" thickBot="1" x14ac:dyDescent="0.35">
      <c r="A87" s="81"/>
      <c r="B87" s="81"/>
      <c r="C87" s="81"/>
      <c r="D87" s="81"/>
      <c r="E87" s="81" t="s">
        <v>151</v>
      </c>
      <c r="F87" s="81" t="s">
        <v>244</v>
      </c>
      <c r="G87" s="81" t="s">
        <v>640</v>
      </c>
      <c r="H87" s="81" t="s">
        <v>948</v>
      </c>
      <c r="I87" s="81" t="s">
        <v>961</v>
      </c>
      <c r="J87" s="81"/>
      <c r="K87" s="81"/>
      <c r="L87" s="81"/>
      <c r="M87" s="81"/>
      <c r="N87" s="81"/>
      <c r="O87" s="81"/>
      <c r="P87" s="81"/>
      <c r="Q87" s="81"/>
      <c r="R87" s="81"/>
      <c r="S87" s="81"/>
      <c r="T87" s="81"/>
      <c r="U87" s="81"/>
      <c r="V87" s="81"/>
      <c r="W87" s="81"/>
      <c r="X87" s="81"/>
      <c r="Y87" s="81"/>
      <c r="Z87" s="81"/>
    </row>
    <row r="88" spans="1:26" ht="15" thickBot="1" x14ac:dyDescent="0.35">
      <c r="A88" s="81"/>
      <c r="B88" s="81"/>
      <c r="C88" s="81"/>
      <c r="D88" s="81"/>
      <c r="E88" s="81" t="s">
        <v>151</v>
      </c>
      <c r="F88" s="81" t="s">
        <v>245</v>
      </c>
      <c r="G88" s="81" t="s">
        <v>641</v>
      </c>
      <c r="H88" s="81" t="s">
        <v>948</v>
      </c>
      <c r="I88" s="81" t="s">
        <v>961</v>
      </c>
      <c r="J88" s="81"/>
      <c r="K88" s="81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1"/>
      <c r="Z88" s="81"/>
    </row>
    <row r="89" spans="1:26" ht="27.6" thickBot="1" x14ac:dyDescent="0.35">
      <c r="A89" s="81"/>
      <c r="B89" s="81"/>
      <c r="C89" s="81"/>
      <c r="D89" s="81"/>
      <c r="E89" s="81" t="s">
        <v>151</v>
      </c>
      <c r="F89" s="81" t="s">
        <v>246</v>
      </c>
      <c r="G89" s="81" t="s">
        <v>642</v>
      </c>
      <c r="H89" s="81" t="s">
        <v>948</v>
      </c>
      <c r="I89" s="81" t="s">
        <v>961</v>
      </c>
      <c r="J89" s="81"/>
      <c r="K89" s="81"/>
      <c r="L89" s="81"/>
      <c r="M89" s="81"/>
      <c r="N89" s="81"/>
      <c r="O89" s="81"/>
      <c r="P89" s="81"/>
      <c r="Q89" s="81"/>
      <c r="R89" s="81"/>
      <c r="S89" s="81"/>
      <c r="T89" s="81"/>
      <c r="U89" s="81"/>
      <c r="V89" s="81"/>
      <c r="W89" s="81"/>
      <c r="X89" s="81"/>
      <c r="Y89" s="81"/>
      <c r="Z89" s="81"/>
    </row>
    <row r="90" spans="1:26" ht="15" thickBot="1" x14ac:dyDescent="0.35">
      <c r="A90" s="81"/>
      <c r="B90" s="81"/>
      <c r="C90" s="81"/>
      <c r="D90" s="81"/>
      <c r="E90" s="81" t="s">
        <v>151</v>
      </c>
      <c r="F90" s="81" t="s">
        <v>247</v>
      </c>
      <c r="G90" s="81" t="s">
        <v>643</v>
      </c>
      <c r="H90" s="81" t="s">
        <v>948</v>
      </c>
      <c r="I90" s="81" t="s">
        <v>961</v>
      </c>
      <c r="J90" s="81"/>
      <c r="K90" s="81"/>
      <c r="L90" s="81"/>
      <c r="M90" s="81"/>
      <c r="N90" s="81"/>
      <c r="O90" s="81"/>
      <c r="P90" s="81"/>
      <c r="Q90" s="81"/>
      <c r="R90" s="81"/>
      <c r="S90" s="81"/>
      <c r="T90" s="81"/>
      <c r="U90" s="81"/>
      <c r="V90" s="81"/>
      <c r="W90" s="81"/>
      <c r="X90" s="81"/>
      <c r="Y90" s="81"/>
      <c r="Z90" s="81"/>
    </row>
    <row r="91" spans="1:26" ht="15" thickBot="1" x14ac:dyDescent="0.35">
      <c r="A91" s="81"/>
      <c r="B91" s="81"/>
      <c r="C91" s="81"/>
      <c r="D91" s="81"/>
      <c r="E91" s="81" t="s">
        <v>151</v>
      </c>
      <c r="F91" s="81" t="s">
        <v>248</v>
      </c>
      <c r="G91" s="81" t="s">
        <v>644</v>
      </c>
      <c r="H91" s="81" t="s">
        <v>948</v>
      </c>
      <c r="I91" s="81" t="s">
        <v>961</v>
      </c>
      <c r="J91" s="81"/>
      <c r="K91" s="81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1"/>
      <c r="Y91" s="81"/>
      <c r="Z91" s="81"/>
    </row>
    <row r="92" spans="1:26" ht="15" thickBot="1" x14ac:dyDescent="0.35">
      <c r="A92" s="81"/>
      <c r="B92" s="81"/>
      <c r="C92" s="81"/>
      <c r="D92" s="81"/>
      <c r="E92" s="81" t="s">
        <v>151</v>
      </c>
      <c r="F92" s="81" t="s">
        <v>249</v>
      </c>
      <c r="G92" s="81" t="s">
        <v>645</v>
      </c>
      <c r="H92" s="81" t="s">
        <v>948</v>
      </c>
      <c r="I92" s="81" t="s">
        <v>961</v>
      </c>
      <c r="J92" s="81"/>
      <c r="K92" s="81"/>
      <c r="L92" s="81"/>
      <c r="M92" s="81"/>
      <c r="N92" s="81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81"/>
      <c r="Z92" s="81"/>
    </row>
    <row r="93" spans="1:26" ht="15" thickBot="1" x14ac:dyDescent="0.35">
      <c r="A93" s="81"/>
      <c r="B93" s="81"/>
      <c r="C93" s="81"/>
      <c r="D93" s="81"/>
      <c r="E93" s="81" t="s">
        <v>151</v>
      </c>
      <c r="F93" s="81" t="s">
        <v>250</v>
      </c>
      <c r="G93" s="81" t="s">
        <v>646</v>
      </c>
      <c r="H93" s="81" t="s">
        <v>948</v>
      </c>
      <c r="I93" s="81" t="s">
        <v>961</v>
      </c>
      <c r="J93" s="81"/>
      <c r="K93" s="81"/>
      <c r="L93" s="81"/>
      <c r="M93" s="81"/>
      <c r="N93" s="81"/>
      <c r="O93" s="81"/>
      <c r="P93" s="81"/>
      <c r="Q93" s="81"/>
      <c r="R93" s="81"/>
      <c r="S93" s="81"/>
      <c r="T93" s="81"/>
      <c r="U93" s="81"/>
      <c r="V93" s="81"/>
      <c r="W93" s="81"/>
      <c r="X93" s="81"/>
      <c r="Y93" s="81"/>
      <c r="Z93" s="81"/>
    </row>
    <row r="94" spans="1:26" ht="15" thickBot="1" x14ac:dyDescent="0.35">
      <c r="A94" s="81"/>
      <c r="B94" s="81"/>
      <c r="C94" s="81"/>
      <c r="D94" s="81"/>
      <c r="E94" s="81" t="s">
        <v>151</v>
      </c>
      <c r="F94" s="81" t="s">
        <v>251</v>
      </c>
      <c r="G94" s="81" t="s">
        <v>647</v>
      </c>
      <c r="H94" s="81" t="s">
        <v>948</v>
      </c>
      <c r="I94" s="81" t="s">
        <v>961</v>
      </c>
      <c r="J94" s="81"/>
      <c r="K94" s="81"/>
      <c r="L94" s="81"/>
      <c r="M94" s="81"/>
      <c r="N94" s="81"/>
      <c r="O94" s="81"/>
      <c r="P94" s="81"/>
      <c r="Q94" s="81"/>
      <c r="R94" s="81"/>
      <c r="S94" s="81"/>
      <c r="T94" s="81"/>
      <c r="U94" s="81"/>
      <c r="V94" s="81"/>
      <c r="W94" s="81"/>
      <c r="X94" s="81"/>
      <c r="Y94" s="81"/>
      <c r="Z94" s="81"/>
    </row>
    <row r="95" spans="1:26" ht="15" thickBot="1" x14ac:dyDescent="0.35">
      <c r="A95" s="81"/>
      <c r="B95" s="81"/>
      <c r="C95" s="81"/>
      <c r="D95" s="81"/>
      <c r="E95" s="81" t="s">
        <v>152</v>
      </c>
      <c r="F95" s="81" t="s">
        <v>252</v>
      </c>
      <c r="G95" s="81" t="s">
        <v>648</v>
      </c>
      <c r="H95" s="81" t="s">
        <v>137</v>
      </c>
      <c r="I95" s="81" t="s">
        <v>962</v>
      </c>
      <c r="J95" s="81"/>
      <c r="K95" s="81"/>
      <c r="L95" s="81"/>
      <c r="M95" s="81"/>
      <c r="N95" s="81"/>
      <c r="O95" s="81"/>
      <c r="P95" s="81"/>
      <c r="Q95" s="81"/>
      <c r="R95" s="81"/>
      <c r="S95" s="81"/>
      <c r="T95" s="81"/>
      <c r="U95" s="81"/>
      <c r="V95" s="81"/>
      <c r="W95" s="81"/>
      <c r="X95" s="81"/>
      <c r="Y95" s="81"/>
      <c r="Z95" s="81"/>
    </row>
    <row r="96" spans="1:26" ht="15" thickBot="1" x14ac:dyDescent="0.35">
      <c r="A96" s="81"/>
      <c r="B96" s="81"/>
      <c r="C96" s="81"/>
      <c r="D96" s="81"/>
      <c r="E96" s="81" t="s">
        <v>152</v>
      </c>
      <c r="F96" s="81" t="s">
        <v>253</v>
      </c>
      <c r="G96" s="81" t="s">
        <v>649</v>
      </c>
      <c r="H96" s="81" t="s">
        <v>137</v>
      </c>
      <c r="I96" s="81" t="s">
        <v>962</v>
      </c>
      <c r="J96" s="81"/>
      <c r="K96" s="81"/>
      <c r="L96" s="81"/>
      <c r="M96" s="81"/>
      <c r="N96" s="81"/>
      <c r="O96" s="81"/>
      <c r="P96" s="81"/>
      <c r="Q96" s="81"/>
      <c r="R96" s="81"/>
      <c r="S96" s="81"/>
      <c r="T96" s="81"/>
      <c r="U96" s="81"/>
      <c r="V96" s="81"/>
      <c r="W96" s="81"/>
      <c r="X96" s="81"/>
      <c r="Y96" s="81"/>
      <c r="Z96" s="81"/>
    </row>
    <row r="97" spans="1:26" ht="15" thickBot="1" x14ac:dyDescent="0.35">
      <c r="A97" s="81"/>
      <c r="B97" s="81"/>
      <c r="C97" s="81"/>
      <c r="D97" s="81"/>
      <c r="E97" s="81" t="s">
        <v>152</v>
      </c>
      <c r="F97" s="81" t="s">
        <v>254</v>
      </c>
      <c r="G97" s="81" t="s">
        <v>650</v>
      </c>
      <c r="H97" s="81" t="s">
        <v>137</v>
      </c>
      <c r="I97" s="81" t="s">
        <v>962</v>
      </c>
      <c r="J97" s="81"/>
      <c r="K97" s="81"/>
      <c r="L97" s="81"/>
      <c r="M97" s="81"/>
      <c r="N97" s="81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</row>
    <row r="98" spans="1:26" ht="15" thickBot="1" x14ac:dyDescent="0.35">
      <c r="A98" s="81"/>
      <c r="B98" s="81"/>
      <c r="C98" s="81"/>
      <c r="D98" s="81"/>
      <c r="E98" s="81" t="s">
        <v>152</v>
      </c>
      <c r="F98" s="81" t="s">
        <v>255</v>
      </c>
      <c r="G98" s="81" t="s">
        <v>651</v>
      </c>
      <c r="H98" s="81" t="s">
        <v>137</v>
      </c>
      <c r="I98" s="81" t="s">
        <v>962</v>
      </c>
      <c r="J98" s="81"/>
      <c r="K98" s="81"/>
      <c r="L98" s="81"/>
      <c r="M98" s="81"/>
      <c r="N98" s="81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</row>
    <row r="99" spans="1:26" ht="15" thickBot="1" x14ac:dyDescent="0.35">
      <c r="A99" s="81"/>
      <c r="B99" s="81"/>
      <c r="C99" s="81"/>
      <c r="D99" s="81"/>
      <c r="E99" s="81" t="s">
        <v>152</v>
      </c>
      <c r="F99" s="81" t="s">
        <v>256</v>
      </c>
      <c r="G99" s="81" t="s">
        <v>652</v>
      </c>
      <c r="H99" s="81" t="s">
        <v>137</v>
      </c>
      <c r="I99" s="81" t="s">
        <v>962</v>
      </c>
      <c r="J99" s="81"/>
      <c r="K99" s="81"/>
      <c r="L99" s="81"/>
      <c r="M99" s="81"/>
      <c r="N99" s="81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</row>
    <row r="100" spans="1:26" ht="15" thickBot="1" x14ac:dyDescent="0.35">
      <c r="A100" s="81"/>
      <c r="B100" s="81"/>
      <c r="C100" s="81"/>
      <c r="D100" s="81"/>
      <c r="E100" s="81" t="s">
        <v>152</v>
      </c>
      <c r="F100" s="81" t="s">
        <v>257</v>
      </c>
      <c r="G100" s="81" t="s">
        <v>653</v>
      </c>
      <c r="H100" s="81" t="s">
        <v>137</v>
      </c>
      <c r="I100" s="81" t="s">
        <v>962</v>
      </c>
      <c r="J100" s="81"/>
      <c r="K100" s="81"/>
      <c r="L100" s="81"/>
      <c r="M100" s="81"/>
      <c r="N100" s="81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</row>
    <row r="101" spans="1:26" ht="15" thickBot="1" x14ac:dyDescent="0.35">
      <c r="A101" s="81"/>
      <c r="B101" s="81"/>
      <c r="C101" s="81"/>
      <c r="D101" s="81"/>
      <c r="E101" s="81" t="s">
        <v>152</v>
      </c>
      <c r="F101" s="81" t="s">
        <v>258</v>
      </c>
      <c r="G101" s="81" t="s">
        <v>654</v>
      </c>
      <c r="H101" s="81" t="s">
        <v>137</v>
      </c>
      <c r="I101" s="81" t="s">
        <v>962</v>
      </c>
      <c r="J101" s="81"/>
      <c r="K101" s="81"/>
      <c r="L101" s="81"/>
      <c r="M101" s="81"/>
      <c r="N101" s="81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</row>
    <row r="102" spans="1:26" ht="15" thickBot="1" x14ac:dyDescent="0.35">
      <c r="A102" s="81"/>
      <c r="B102" s="81"/>
      <c r="C102" s="81"/>
      <c r="D102" s="81"/>
      <c r="E102" s="81" t="s">
        <v>152</v>
      </c>
      <c r="F102" s="81" t="s">
        <v>259</v>
      </c>
      <c r="G102" s="81" t="s">
        <v>655</v>
      </c>
      <c r="H102" s="81" t="s">
        <v>137</v>
      </c>
      <c r="I102" s="81" t="s">
        <v>962</v>
      </c>
      <c r="J102" s="81"/>
      <c r="K102" s="81"/>
      <c r="L102" s="81"/>
      <c r="M102" s="81"/>
      <c r="N102" s="81"/>
      <c r="O102" s="81"/>
      <c r="P102" s="81"/>
      <c r="Q102" s="81"/>
      <c r="R102" s="81"/>
      <c r="S102" s="81"/>
      <c r="T102" s="81"/>
      <c r="U102" s="81"/>
      <c r="V102" s="81"/>
      <c r="W102" s="81"/>
      <c r="X102" s="81"/>
      <c r="Y102" s="81"/>
      <c r="Z102" s="81"/>
    </row>
    <row r="103" spans="1:26" ht="15" thickBot="1" x14ac:dyDescent="0.35">
      <c r="A103" s="81"/>
      <c r="B103" s="81"/>
      <c r="C103" s="81"/>
      <c r="D103" s="81"/>
      <c r="E103" s="81" t="s">
        <v>152</v>
      </c>
      <c r="F103" s="81" t="s">
        <v>260</v>
      </c>
      <c r="G103" s="81" t="s">
        <v>656</v>
      </c>
      <c r="H103" s="81" t="s">
        <v>137</v>
      </c>
      <c r="I103" s="81" t="s">
        <v>962</v>
      </c>
      <c r="J103" s="81"/>
      <c r="K103" s="81"/>
      <c r="L103" s="81"/>
      <c r="M103" s="81"/>
      <c r="N103" s="81"/>
      <c r="O103" s="81"/>
      <c r="P103" s="81"/>
      <c r="Q103" s="81"/>
      <c r="R103" s="81"/>
      <c r="S103" s="81"/>
      <c r="T103" s="81"/>
      <c r="U103" s="81"/>
      <c r="V103" s="81"/>
      <c r="W103" s="81"/>
      <c r="X103" s="81"/>
      <c r="Y103" s="81"/>
      <c r="Z103" s="81"/>
    </row>
    <row r="104" spans="1:26" ht="15" thickBot="1" x14ac:dyDescent="0.35">
      <c r="A104" s="81"/>
      <c r="B104" s="81"/>
      <c r="C104" s="81"/>
      <c r="D104" s="81"/>
      <c r="E104" s="81" t="s">
        <v>152</v>
      </c>
      <c r="F104" s="81" t="s">
        <v>261</v>
      </c>
      <c r="G104" s="81" t="s">
        <v>657</v>
      </c>
      <c r="H104" s="81" t="s">
        <v>137</v>
      </c>
      <c r="I104" s="81" t="s">
        <v>962</v>
      </c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</row>
    <row r="105" spans="1:26" ht="27.6" thickBot="1" x14ac:dyDescent="0.35">
      <c r="A105" s="81"/>
      <c r="B105" s="81"/>
      <c r="C105" s="81"/>
      <c r="D105" s="81"/>
      <c r="E105" s="81" t="s">
        <v>152</v>
      </c>
      <c r="F105" s="81" t="s">
        <v>262</v>
      </c>
      <c r="G105" s="81" t="s">
        <v>658</v>
      </c>
      <c r="H105" s="81" t="s">
        <v>137</v>
      </c>
      <c r="I105" s="81" t="s">
        <v>962</v>
      </c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</row>
    <row r="106" spans="1:26" ht="15" thickBot="1" x14ac:dyDescent="0.35">
      <c r="A106" s="81"/>
      <c r="B106" s="81"/>
      <c r="C106" s="81"/>
      <c r="D106" s="81"/>
      <c r="E106" s="81" t="s">
        <v>152</v>
      </c>
      <c r="F106" s="81" t="s">
        <v>263</v>
      </c>
      <c r="G106" s="81" t="s">
        <v>659</v>
      </c>
      <c r="H106" s="81" t="s">
        <v>137</v>
      </c>
      <c r="I106" s="81" t="s">
        <v>962</v>
      </c>
      <c r="J106" s="81"/>
      <c r="K106" s="81"/>
      <c r="L106" s="81"/>
      <c r="M106" s="81"/>
      <c r="N106" s="81"/>
      <c r="O106" s="81"/>
      <c r="P106" s="81"/>
      <c r="Q106" s="81"/>
      <c r="R106" s="81"/>
      <c r="S106" s="81"/>
      <c r="T106" s="81"/>
      <c r="U106" s="81"/>
      <c r="V106" s="81"/>
      <c r="W106" s="81"/>
      <c r="X106" s="81"/>
      <c r="Y106" s="81"/>
      <c r="Z106" s="81"/>
    </row>
    <row r="107" spans="1:26" ht="27.6" thickBot="1" x14ac:dyDescent="0.35">
      <c r="A107" s="81"/>
      <c r="B107" s="81"/>
      <c r="C107" s="81"/>
      <c r="D107" s="81"/>
      <c r="E107" s="81" t="s">
        <v>152</v>
      </c>
      <c r="F107" s="81" t="s">
        <v>264</v>
      </c>
      <c r="G107" s="81" t="s">
        <v>660</v>
      </c>
      <c r="H107" s="81" t="s">
        <v>137</v>
      </c>
      <c r="I107" s="81" t="s">
        <v>962</v>
      </c>
      <c r="J107" s="81"/>
      <c r="K107" s="81"/>
      <c r="L107" s="81"/>
      <c r="M107" s="81"/>
      <c r="N107" s="81"/>
      <c r="O107" s="81"/>
      <c r="P107" s="81"/>
      <c r="Q107" s="81"/>
      <c r="R107" s="81"/>
      <c r="S107" s="81"/>
      <c r="T107" s="81"/>
      <c r="U107" s="81"/>
      <c r="V107" s="81"/>
      <c r="W107" s="81"/>
      <c r="X107" s="81"/>
      <c r="Y107" s="81"/>
      <c r="Z107" s="81"/>
    </row>
    <row r="108" spans="1:26" ht="15" thickBot="1" x14ac:dyDescent="0.35">
      <c r="A108" s="81"/>
      <c r="B108" s="81"/>
      <c r="C108" s="81"/>
      <c r="D108" s="81"/>
      <c r="E108" s="81" t="s">
        <v>152</v>
      </c>
      <c r="F108" s="81" t="s">
        <v>265</v>
      </c>
      <c r="G108" s="81" t="s">
        <v>136</v>
      </c>
      <c r="H108" s="81" t="s">
        <v>137</v>
      </c>
      <c r="I108" s="81" t="s">
        <v>962</v>
      </c>
      <c r="J108" s="81"/>
      <c r="K108" s="81"/>
      <c r="L108" s="81"/>
      <c r="M108" s="81"/>
      <c r="N108" s="81"/>
      <c r="O108" s="81"/>
      <c r="P108" s="81"/>
      <c r="Q108" s="81"/>
      <c r="R108" s="81"/>
      <c r="S108" s="81"/>
      <c r="T108" s="81"/>
      <c r="U108" s="81"/>
      <c r="V108" s="81"/>
      <c r="W108" s="81"/>
      <c r="X108" s="81"/>
      <c r="Y108" s="81"/>
      <c r="Z108" s="81"/>
    </row>
    <row r="109" spans="1:26" ht="15" thickBot="1" x14ac:dyDescent="0.35">
      <c r="A109" s="81"/>
      <c r="B109" s="81"/>
      <c r="C109" s="81"/>
      <c r="D109" s="81"/>
      <c r="E109" s="81" t="s">
        <v>152</v>
      </c>
      <c r="F109" s="81" t="s">
        <v>266</v>
      </c>
      <c r="G109" s="81" t="s">
        <v>662</v>
      </c>
      <c r="H109" s="81" t="s">
        <v>137</v>
      </c>
      <c r="I109" s="81" t="s">
        <v>962</v>
      </c>
      <c r="J109" s="81"/>
      <c r="K109" s="81"/>
      <c r="L109" s="81"/>
      <c r="M109" s="81"/>
      <c r="N109" s="81"/>
      <c r="O109" s="81"/>
      <c r="P109" s="81"/>
      <c r="Q109" s="81"/>
      <c r="R109" s="81"/>
      <c r="S109" s="81"/>
      <c r="T109" s="81"/>
      <c r="U109" s="81"/>
      <c r="V109" s="81"/>
      <c r="W109" s="81"/>
      <c r="X109" s="81"/>
      <c r="Y109" s="81"/>
      <c r="Z109" s="81"/>
    </row>
    <row r="110" spans="1:26" ht="15" thickBot="1" x14ac:dyDescent="0.35">
      <c r="A110" s="81"/>
      <c r="B110" s="81"/>
      <c r="C110" s="81"/>
      <c r="D110" s="81"/>
      <c r="E110" s="81" t="s">
        <v>152</v>
      </c>
      <c r="F110" s="81" t="s">
        <v>267</v>
      </c>
      <c r="G110" s="81" t="s">
        <v>663</v>
      </c>
      <c r="H110" s="81" t="s">
        <v>137</v>
      </c>
      <c r="I110" s="81" t="s">
        <v>962</v>
      </c>
      <c r="J110" s="81"/>
      <c r="K110" s="81"/>
      <c r="L110" s="81"/>
      <c r="M110" s="81"/>
      <c r="N110" s="81"/>
      <c r="O110" s="81"/>
      <c r="P110" s="81"/>
      <c r="Q110" s="81"/>
      <c r="R110" s="81"/>
      <c r="S110" s="81"/>
      <c r="T110" s="81"/>
      <c r="U110" s="81"/>
      <c r="V110" s="81"/>
      <c r="W110" s="81"/>
      <c r="X110" s="81"/>
      <c r="Y110" s="81"/>
      <c r="Z110" s="81"/>
    </row>
    <row r="111" spans="1:26" ht="15" thickBot="1" x14ac:dyDescent="0.35">
      <c r="A111" s="81"/>
      <c r="B111" s="81"/>
      <c r="C111" s="81"/>
      <c r="D111" s="81"/>
      <c r="E111" s="81" t="s">
        <v>152</v>
      </c>
      <c r="F111" s="81" t="s">
        <v>268</v>
      </c>
      <c r="G111" s="81" t="s">
        <v>664</v>
      </c>
      <c r="H111" s="81" t="s">
        <v>137</v>
      </c>
      <c r="I111" s="81" t="s">
        <v>962</v>
      </c>
      <c r="J111" s="81"/>
      <c r="K111" s="81"/>
      <c r="L111" s="81"/>
      <c r="M111" s="81"/>
      <c r="N111" s="81"/>
      <c r="O111" s="81"/>
      <c r="P111" s="81"/>
      <c r="Q111" s="81"/>
      <c r="R111" s="81"/>
      <c r="S111" s="81"/>
      <c r="T111" s="81"/>
      <c r="U111" s="81"/>
      <c r="V111" s="81"/>
      <c r="W111" s="81"/>
      <c r="X111" s="81"/>
      <c r="Y111" s="81"/>
      <c r="Z111" s="81"/>
    </row>
    <row r="112" spans="1:26" ht="27.6" thickBot="1" x14ac:dyDescent="0.35">
      <c r="A112" s="81"/>
      <c r="B112" s="81"/>
      <c r="C112" s="81"/>
      <c r="D112" s="81"/>
      <c r="E112" s="81" t="s">
        <v>152</v>
      </c>
      <c r="F112" s="81" t="s">
        <v>269</v>
      </c>
      <c r="G112" s="81" t="s">
        <v>665</v>
      </c>
      <c r="H112" s="81" t="s">
        <v>137</v>
      </c>
      <c r="I112" s="81" t="s">
        <v>962</v>
      </c>
      <c r="J112" s="81"/>
      <c r="K112" s="81"/>
      <c r="L112" s="81"/>
      <c r="M112" s="81"/>
      <c r="N112" s="81"/>
      <c r="O112" s="81"/>
      <c r="P112" s="81"/>
      <c r="Q112" s="81"/>
      <c r="R112" s="81"/>
      <c r="S112" s="81"/>
      <c r="T112" s="81"/>
      <c r="U112" s="81"/>
      <c r="V112" s="81"/>
      <c r="W112" s="81"/>
      <c r="X112" s="81"/>
      <c r="Y112" s="81"/>
      <c r="Z112" s="81"/>
    </row>
    <row r="113" spans="1:26" ht="27.6" thickBot="1" x14ac:dyDescent="0.35">
      <c r="A113" s="81"/>
      <c r="B113" s="81"/>
      <c r="C113" s="81"/>
      <c r="D113" s="81"/>
      <c r="E113" s="81" t="s">
        <v>152</v>
      </c>
      <c r="F113" s="81" t="s">
        <v>270</v>
      </c>
      <c r="G113" s="81" t="s">
        <v>666</v>
      </c>
      <c r="H113" s="81" t="s">
        <v>137</v>
      </c>
      <c r="I113" s="81" t="s">
        <v>962</v>
      </c>
      <c r="J113" s="81"/>
      <c r="K113" s="81"/>
      <c r="L113" s="81"/>
      <c r="M113" s="81"/>
      <c r="N113" s="81"/>
      <c r="O113" s="81"/>
      <c r="P113" s="81"/>
      <c r="Q113" s="81"/>
      <c r="R113" s="81"/>
      <c r="S113" s="81"/>
      <c r="T113" s="81"/>
      <c r="U113" s="81"/>
      <c r="V113" s="81"/>
      <c r="W113" s="81"/>
      <c r="X113" s="81"/>
      <c r="Y113" s="81"/>
      <c r="Z113" s="81"/>
    </row>
    <row r="114" spans="1:26" ht="27.6" thickBot="1" x14ac:dyDescent="0.35">
      <c r="A114" s="81"/>
      <c r="B114" s="81"/>
      <c r="C114" s="81"/>
      <c r="D114" s="81"/>
      <c r="E114" s="81" t="s">
        <v>152</v>
      </c>
      <c r="F114" s="81" t="s">
        <v>271</v>
      </c>
      <c r="G114" s="81" t="s">
        <v>667</v>
      </c>
      <c r="H114" s="81" t="s">
        <v>137</v>
      </c>
      <c r="I114" s="81" t="s">
        <v>962</v>
      </c>
      <c r="J114" s="81"/>
      <c r="K114" s="81"/>
      <c r="L114" s="81"/>
      <c r="M114" s="81"/>
      <c r="N114" s="81"/>
      <c r="O114" s="81"/>
      <c r="P114" s="81"/>
      <c r="Q114" s="81"/>
      <c r="R114" s="81"/>
      <c r="S114" s="81"/>
      <c r="T114" s="81"/>
      <c r="U114" s="81"/>
      <c r="V114" s="81"/>
      <c r="W114" s="81"/>
      <c r="X114" s="81"/>
      <c r="Y114" s="81"/>
      <c r="Z114" s="81"/>
    </row>
    <row r="115" spans="1:26" ht="15" thickBot="1" x14ac:dyDescent="0.35">
      <c r="A115" s="81"/>
      <c r="B115" s="81"/>
      <c r="C115" s="81"/>
      <c r="D115" s="81"/>
      <c r="E115" s="81" t="s">
        <v>152</v>
      </c>
      <c r="F115" s="81" t="s">
        <v>272</v>
      </c>
      <c r="G115" s="81" t="s">
        <v>661</v>
      </c>
      <c r="H115" s="81" t="s">
        <v>137</v>
      </c>
      <c r="I115" s="81" t="s">
        <v>962</v>
      </c>
      <c r="J115" s="81"/>
      <c r="K115" s="81"/>
      <c r="L115" s="81"/>
      <c r="M115" s="81"/>
      <c r="N115" s="81"/>
      <c r="O115" s="81"/>
      <c r="P115" s="81"/>
      <c r="Q115" s="81"/>
      <c r="R115" s="81"/>
      <c r="S115" s="81"/>
      <c r="T115" s="81"/>
      <c r="U115" s="81"/>
      <c r="V115" s="81"/>
      <c r="W115" s="81"/>
      <c r="X115" s="81"/>
      <c r="Y115" s="81"/>
      <c r="Z115" s="81"/>
    </row>
    <row r="116" spans="1:26" ht="15" thickBot="1" x14ac:dyDescent="0.35">
      <c r="A116" s="81"/>
      <c r="B116" s="81"/>
      <c r="C116" s="81"/>
      <c r="D116" s="81"/>
      <c r="E116" s="81" t="s">
        <v>152</v>
      </c>
      <c r="F116" s="81" t="s">
        <v>273</v>
      </c>
      <c r="G116" s="81" t="s">
        <v>668</v>
      </c>
      <c r="H116" s="81" t="s">
        <v>137</v>
      </c>
      <c r="I116" s="81" t="s">
        <v>962</v>
      </c>
      <c r="J116" s="81"/>
      <c r="K116" s="81"/>
      <c r="L116" s="81"/>
      <c r="M116" s="81"/>
      <c r="N116" s="81"/>
      <c r="O116" s="81"/>
      <c r="P116" s="81"/>
      <c r="Q116" s="81"/>
      <c r="R116" s="81"/>
      <c r="S116" s="81"/>
      <c r="T116" s="81"/>
      <c r="U116" s="81"/>
      <c r="V116" s="81"/>
      <c r="W116" s="81"/>
      <c r="X116" s="81"/>
      <c r="Y116" s="81"/>
      <c r="Z116" s="81"/>
    </row>
    <row r="117" spans="1:26" ht="15" thickBot="1" x14ac:dyDescent="0.35">
      <c r="A117" s="81"/>
      <c r="B117" s="81"/>
      <c r="C117" s="81"/>
      <c r="D117" s="81"/>
      <c r="E117" s="81" t="s">
        <v>152</v>
      </c>
      <c r="F117" s="81" t="s">
        <v>274</v>
      </c>
      <c r="G117" s="81" t="s">
        <v>669</v>
      </c>
      <c r="H117" s="81" t="s">
        <v>137</v>
      </c>
      <c r="I117" s="81" t="s">
        <v>962</v>
      </c>
      <c r="J117" s="81"/>
      <c r="K117" s="81"/>
      <c r="L117" s="81"/>
      <c r="M117" s="81"/>
      <c r="N117" s="81"/>
      <c r="O117" s="81"/>
      <c r="P117" s="81"/>
      <c r="Q117" s="81"/>
      <c r="R117" s="81"/>
      <c r="S117" s="81"/>
      <c r="T117" s="81"/>
      <c r="U117" s="81"/>
      <c r="V117" s="81"/>
      <c r="W117" s="81"/>
      <c r="X117" s="81"/>
      <c r="Y117" s="81"/>
      <c r="Z117" s="81"/>
    </row>
    <row r="118" spans="1:26" ht="15" thickBot="1" x14ac:dyDescent="0.35">
      <c r="A118" s="81"/>
      <c r="B118" s="81"/>
      <c r="C118" s="81"/>
      <c r="D118" s="81"/>
      <c r="E118" s="81" t="s">
        <v>153</v>
      </c>
      <c r="F118" s="81" t="s">
        <v>275</v>
      </c>
      <c r="G118" s="81" t="s">
        <v>671</v>
      </c>
      <c r="H118" s="81" t="s">
        <v>949</v>
      </c>
      <c r="I118" s="81" t="s">
        <v>963</v>
      </c>
      <c r="J118" s="81"/>
      <c r="K118" s="81"/>
      <c r="L118" s="81"/>
      <c r="M118" s="81"/>
      <c r="N118" s="81"/>
      <c r="O118" s="81"/>
      <c r="P118" s="81"/>
      <c r="Q118" s="81"/>
      <c r="R118" s="81"/>
      <c r="S118" s="81"/>
      <c r="T118" s="81"/>
      <c r="U118" s="81"/>
      <c r="V118" s="81"/>
      <c r="W118" s="81"/>
      <c r="X118" s="81"/>
      <c r="Y118" s="81"/>
      <c r="Z118" s="81"/>
    </row>
    <row r="119" spans="1:26" ht="15" thickBot="1" x14ac:dyDescent="0.35">
      <c r="A119" s="81"/>
      <c r="B119" s="81"/>
      <c r="C119" s="81"/>
      <c r="D119" s="81"/>
      <c r="E119" s="81" t="s">
        <v>153</v>
      </c>
      <c r="F119" s="81" t="s">
        <v>276</v>
      </c>
      <c r="G119" s="81" t="s">
        <v>672</v>
      </c>
      <c r="H119" s="81" t="s">
        <v>949</v>
      </c>
      <c r="I119" s="81" t="s">
        <v>963</v>
      </c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1"/>
      <c r="W119" s="81"/>
      <c r="X119" s="81"/>
      <c r="Y119" s="81"/>
      <c r="Z119" s="81"/>
    </row>
    <row r="120" spans="1:26" ht="15" thickBot="1" x14ac:dyDescent="0.35">
      <c r="A120" s="81"/>
      <c r="B120" s="81"/>
      <c r="C120" s="81"/>
      <c r="D120" s="81"/>
      <c r="E120" s="81" t="s">
        <v>153</v>
      </c>
      <c r="F120" s="81" t="s">
        <v>277</v>
      </c>
      <c r="G120" s="81" t="s">
        <v>673</v>
      </c>
      <c r="H120" s="81" t="s">
        <v>949</v>
      </c>
      <c r="I120" s="81" t="s">
        <v>963</v>
      </c>
      <c r="J120" s="81"/>
      <c r="K120" s="81"/>
      <c r="L120" s="81"/>
      <c r="M120" s="81"/>
      <c r="N120" s="81"/>
      <c r="O120" s="81"/>
      <c r="P120" s="81"/>
      <c r="Q120" s="81"/>
      <c r="R120" s="81"/>
      <c r="S120" s="81"/>
      <c r="T120" s="81"/>
      <c r="U120" s="81"/>
      <c r="V120" s="81"/>
      <c r="W120" s="81"/>
      <c r="X120" s="81"/>
      <c r="Y120" s="81"/>
      <c r="Z120" s="81"/>
    </row>
    <row r="121" spans="1:26" ht="15" thickBot="1" x14ac:dyDescent="0.35">
      <c r="A121" s="81"/>
      <c r="B121" s="81"/>
      <c r="C121" s="81"/>
      <c r="D121" s="81"/>
      <c r="E121" s="81" t="s">
        <v>153</v>
      </c>
      <c r="F121" s="81" t="s">
        <v>278</v>
      </c>
      <c r="G121" s="81" t="s">
        <v>674</v>
      </c>
      <c r="H121" s="81" t="s">
        <v>949</v>
      </c>
      <c r="I121" s="81" t="s">
        <v>963</v>
      </c>
      <c r="J121" s="81"/>
      <c r="K121" s="81"/>
      <c r="L121" s="81"/>
      <c r="M121" s="81"/>
      <c r="N121" s="81"/>
      <c r="O121" s="81"/>
      <c r="P121" s="81"/>
      <c r="Q121" s="81"/>
      <c r="R121" s="81"/>
      <c r="S121" s="81"/>
      <c r="T121" s="81"/>
      <c r="U121" s="81"/>
      <c r="V121" s="81"/>
      <c r="W121" s="81"/>
      <c r="X121" s="81"/>
      <c r="Y121" s="81"/>
      <c r="Z121" s="81"/>
    </row>
    <row r="122" spans="1:26" ht="15" thickBot="1" x14ac:dyDescent="0.35">
      <c r="A122" s="81"/>
      <c r="B122" s="81"/>
      <c r="C122" s="81"/>
      <c r="D122" s="81"/>
      <c r="E122" s="81" t="s">
        <v>153</v>
      </c>
      <c r="F122" s="81" t="s">
        <v>279</v>
      </c>
      <c r="G122" s="81" t="s">
        <v>675</v>
      </c>
      <c r="H122" s="81" t="s">
        <v>949</v>
      </c>
      <c r="I122" s="81" t="s">
        <v>963</v>
      </c>
      <c r="J122" s="81"/>
      <c r="K122" s="81"/>
      <c r="L122" s="81"/>
      <c r="M122" s="81"/>
      <c r="N122" s="81"/>
      <c r="O122" s="81"/>
      <c r="P122" s="81"/>
      <c r="Q122" s="81"/>
      <c r="R122" s="81"/>
      <c r="S122" s="81"/>
      <c r="T122" s="81"/>
      <c r="U122" s="81"/>
      <c r="V122" s="81"/>
      <c r="W122" s="81"/>
      <c r="X122" s="81"/>
      <c r="Y122" s="81"/>
      <c r="Z122" s="81"/>
    </row>
    <row r="123" spans="1:26" ht="15" thickBot="1" x14ac:dyDescent="0.35">
      <c r="A123" s="81"/>
      <c r="B123" s="81"/>
      <c r="C123" s="81"/>
      <c r="D123" s="81"/>
      <c r="E123" s="81" t="s">
        <v>153</v>
      </c>
      <c r="F123" s="81" t="s">
        <v>280</v>
      </c>
      <c r="G123" s="81" t="s">
        <v>676</v>
      </c>
      <c r="H123" s="81" t="s">
        <v>949</v>
      </c>
      <c r="I123" s="81" t="s">
        <v>963</v>
      </c>
      <c r="J123" s="81"/>
      <c r="K123" s="81"/>
      <c r="L123" s="81"/>
      <c r="M123" s="81"/>
      <c r="N123" s="81"/>
      <c r="O123" s="81"/>
      <c r="P123" s="81"/>
      <c r="Q123" s="81"/>
      <c r="R123" s="81"/>
      <c r="S123" s="81"/>
      <c r="T123" s="81"/>
      <c r="U123" s="81"/>
      <c r="V123" s="81"/>
      <c r="W123" s="81"/>
      <c r="X123" s="81"/>
      <c r="Y123" s="81"/>
      <c r="Z123" s="81"/>
    </row>
    <row r="124" spans="1:26" ht="15" thickBot="1" x14ac:dyDescent="0.35">
      <c r="A124" s="81"/>
      <c r="B124" s="81"/>
      <c r="C124" s="81"/>
      <c r="D124" s="81"/>
      <c r="E124" s="81" t="s">
        <v>153</v>
      </c>
      <c r="F124" s="81" t="s">
        <v>281</v>
      </c>
      <c r="G124" s="81" t="s">
        <v>677</v>
      </c>
      <c r="H124" s="81" t="s">
        <v>949</v>
      </c>
      <c r="I124" s="81" t="s">
        <v>963</v>
      </c>
      <c r="J124" s="81"/>
      <c r="K124" s="81"/>
      <c r="L124" s="81"/>
      <c r="M124" s="81"/>
      <c r="N124" s="81"/>
      <c r="O124" s="81"/>
      <c r="P124" s="81"/>
      <c r="Q124" s="81"/>
      <c r="R124" s="81"/>
      <c r="S124" s="81"/>
      <c r="T124" s="81"/>
      <c r="U124" s="81"/>
      <c r="V124" s="81"/>
      <c r="W124" s="81"/>
      <c r="X124" s="81"/>
      <c r="Y124" s="81"/>
      <c r="Z124" s="81"/>
    </row>
    <row r="125" spans="1:26" ht="15" thickBot="1" x14ac:dyDescent="0.35">
      <c r="A125" s="81"/>
      <c r="B125" s="81"/>
      <c r="C125" s="81"/>
      <c r="D125" s="81"/>
      <c r="E125" s="81" t="s">
        <v>153</v>
      </c>
      <c r="F125" s="81" t="s">
        <v>282</v>
      </c>
      <c r="G125" s="81" t="s">
        <v>678</v>
      </c>
      <c r="H125" s="81" t="s">
        <v>949</v>
      </c>
      <c r="I125" s="81" t="s">
        <v>963</v>
      </c>
      <c r="J125" s="81"/>
      <c r="K125" s="81"/>
      <c r="L125" s="81"/>
      <c r="M125" s="81"/>
      <c r="N125" s="81"/>
      <c r="O125" s="81"/>
      <c r="P125" s="81"/>
      <c r="Q125" s="81"/>
      <c r="R125" s="81"/>
      <c r="S125" s="81"/>
      <c r="T125" s="81"/>
      <c r="U125" s="81"/>
      <c r="V125" s="81"/>
      <c r="W125" s="81"/>
      <c r="X125" s="81"/>
      <c r="Y125" s="81"/>
      <c r="Z125" s="81"/>
    </row>
    <row r="126" spans="1:26" ht="15" thickBot="1" x14ac:dyDescent="0.35">
      <c r="A126" s="81"/>
      <c r="B126" s="81"/>
      <c r="C126" s="81"/>
      <c r="D126" s="81"/>
      <c r="E126" s="81" t="s">
        <v>153</v>
      </c>
      <c r="F126" s="81" t="s">
        <v>283</v>
      </c>
      <c r="G126" s="81" t="s">
        <v>679</v>
      </c>
      <c r="H126" s="81" t="s">
        <v>949</v>
      </c>
      <c r="I126" s="81" t="s">
        <v>963</v>
      </c>
      <c r="J126" s="81"/>
      <c r="K126" s="81"/>
      <c r="L126" s="81"/>
      <c r="M126" s="81"/>
      <c r="N126" s="81"/>
      <c r="O126" s="81"/>
      <c r="P126" s="81"/>
      <c r="Q126" s="81"/>
      <c r="R126" s="81"/>
      <c r="S126" s="81"/>
      <c r="T126" s="81"/>
      <c r="U126" s="81"/>
      <c r="V126" s="81"/>
      <c r="W126" s="81"/>
      <c r="X126" s="81"/>
      <c r="Y126" s="81"/>
      <c r="Z126" s="81"/>
    </row>
    <row r="127" spans="1:26" ht="15" thickBot="1" x14ac:dyDescent="0.35">
      <c r="A127" s="81"/>
      <c r="B127" s="81"/>
      <c r="C127" s="81"/>
      <c r="D127" s="81"/>
      <c r="E127" s="81" t="s">
        <v>153</v>
      </c>
      <c r="F127" s="81" t="s">
        <v>284</v>
      </c>
      <c r="G127" s="81" t="s">
        <v>680</v>
      </c>
      <c r="H127" s="81" t="s">
        <v>949</v>
      </c>
      <c r="I127" s="81" t="s">
        <v>963</v>
      </c>
      <c r="J127" s="81"/>
      <c r="K127" s="81"/>
      <c r="L127" s="81"/>
      <c r="M127" s="81"/>
      <c r="N127" s="81"/>
      <c r="O127" s="81"/>
      <c r="P127" s="81"/>
      <c r="Q127" s="81"/>
      <c r="R127" s="81"/>
      <c r="S127" s="81"/>
      <c r="T127" s="81"/>
      <c r="U127" s="81"/>
      <c r="V127" s="81"/>
      <c r="W127" s="81"/>
      <c r="X127" s="81"/>
      <c r="Y127" s="81"/>
      <c r="Z127" s="81"/>
    </row>
    <row r="128" spans="1:26" ht="15" thickBot="1" x14ac:dyDescent="0.35">
      <c r="A128" s="81"/>
      <c r="B128" s="81"/>
      <c r="C128" s="81"/>
      <c r="D128" s="81"/>
      <c r="E128" s="81" t="s">
        <v>153</v>
      </c>
      <c r="F128" s="81" t="s">
        <v>285</v>
      </c>
      <c r="G128" s="81" t="s">
        <v>670</v>
      </c>
      <c r="H128" s="81" t="s">
        <v>949</v>
      </c>
      <c r="I128" s="81" t="s">
        <v>963</v>
      </c>
      <c r="J128" s="81"/>
      <c r="K128" s="81"/>
      <c r="L128" s="81"/>
      <c r="M128" s="81"/>
      <c r="N128" s="81"/>
      <c r="O128" s="81"/>
      <c r="P128" s="81"/>
      <c r="Q128" s="81"/>
      <c r="R128" s="81"/>
      <c r="S128" s="81"/>
      <c r="T128" s="81"/>
      <c r="U128" s="81"/>
      <c r="V128" s="81"/>
      <c r="W128" s="81"/>
      <c r="X128" s="81"/>
      <c r="Y128" s="81"/>
      <c r="Z128" s="81"/>
    </row>
    <row r="129" spans="1:26" ht="15" thickBot="1" x14ac:dyDescent="0.35">
      <c r="A129" s="81"/>
      <c r="B129" s="81"/>
      <c r="C129" s="81"/>
      <c r="D129" s="81"/>
      <c r="E129" s="81" t="s">
        <v>154</v>
      </c>
      <c r="F129" s="81" t="s">
        <v>286</v>
      </c>
      <c r="G129" s="81" t="s">
        <v>681</v>
      </c>
      <c r="H129" s="81" t="s">
        <v>950</v>
      </c>
      <c r="I129" s="81" t="s">
        <v>964</v>
      </c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1"/>
      <c r="W129" s="81"/>
      <c r="X129" s="81"/>
      <c r="Y129" s="81"/>
      <c r="Z129" s="81"/>
    </row>
    <row r="130" spans="1:26" ht="15" thickBot="1" x14ac:dyDescent="0.35">
      <c r="A130" s="81"/>
      <c r="B130" s="81"/>
      <c r="C130" s="81"/>
      <c r="D130" s="81"/>
      <c r="E130" s="81" t="s">
        <v>154</v>
      </c>
      <c r="F130" s="81" t="s">
        <v>287</v>
      </c>
      <c r="G130" s="81" t="s">
        <v>682</v>
      </c>
      <c r="H130" s="81" t="s">
        <v>950</v>
      </c>
      <c r="I130" s="81" t="s">
        <v>964</v>
      </c>
      <c r="J130" s="81"/>
      <c r="K130" s="81"/>
      <c r="L130" s="81"/>
      <c r="M130" s="81"/>
      <c r="N130" s="81"/>
      <c r="O130" s="81"/>
      <c r="P130" s="81"/>
      <c r="Q130" s="81"/>
      <c r="R130" s="81"/>
      <c r="S130" s="81"/>
      <c r="T130" s="81"/>
      <c r="U130" s="81"/>
      <c r="V130" s="81"/>
      <c r="W130" s="81"/>
      <c r="X130" s="81"/>
      <c r="Y130" s="81"/>
      <c r="Z130" s="81"/>
    </row>
    <row r="131" spans="1:26" ht="15" thickBot="1" x14ac:dyDescent="0.35">
      <c r="A131" s="81"/>
      <c r="B131" s="81"/>
      <c r="C131" s="81"/>
      <c r="D131" s="81"/>
      <c r="E131" s="81" t="s">
        <v>154</v>
      </c>
      <c r="F131" s="81" t="s">
        <v>288</v>
      </c>
      <c r="G131" s="81" t="s">
        <v>683</v>
      </c>
      <c r="H131" s="81" t="s">
        <v>950</v>
      </c>
      <c r="I131" s="81" t="s">
        <v>964</v>
      </c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1"/>
      <c r="W131" s="81"/>
      <c r="X131" s="81"/>
      <c r="Y131" s="81"/>
      <c r="Z131" s="81"/>
    </row>
    <row r="132" spans="1:26" ht="15" thickBot="1" x14ac:dyDescent="0.35">
      <c r="A132" s="81"/>
      <c r="B132" s="81"/>
      <c r="C132" s="81"/>
      <c r="D132" s="81"/>
      <c r="E132" s="81" t="s">
        <v>154</v>
      </c>
      <c r="F132" s="81" t="s">
        <v>289</v>
      </c>
      <c r="G132" s="81" t="s">
        <v>684</v>
      </c>
      <c r="H132" s="81" t="s">
        <v>950</v>
      </c>
      <c r="I132" s="81" t="s">
        <v>964</v>
      </c>
      <c r="J132" s="81"/>
      <c r="K132" s="81"/>
      <c r="L132" s="81"/>
      <c r="M132" s="81"/>
      <c r="N132" s="81"/>
      <c r="O132" s="81"/>
      <c r="P132" s="81"/>
      <c r="Q132" s="81"/>
      <c r="R132" s="81"/>
      <c r="S132" s="81"/>
      <c r="T132" s="81"/>
      <c r="U132" s="81"/>
      <c r="V132" s="81"/>
      <c r="W132" s="81"/>
      <c r="X132" s="81"/>
      <c r="Y132" s="81"/>
      <c r="Z132" s="81"/>
    </row>
    <row r="133" spans="1:26" ht="15" thickBot="1" x14ac:dyDescent="0.35">
      <c r="A133" s="81"/>
      <c r="B133" s="81"/>
      <c r="C133" s="81"/>
      <c r="D133" s="81" t="s">
        <v>1059</v>
      </c>
      <c r="E133" s="81" t="s">
        <v>154</v>
      </c>
      <c r="F133" s="81" t="s">
        <v>290</v>
      </c>
      <c r="G133" s="81" t="s">
        <v>685</v>
      </c>
      <c r="H133" s="81" t="s">
        <v>950</v>
      </c>
      <c r="I133" s="81" t="s">
        <v>964</v>
      </c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81"/>
      <c r="X133" s="81"/>
      <c r="Y133" s="81"/>
      <c r="Z133" s="81"/>
    </row>
    <row r="134" spans="1:26" ht="15" thickBot="1" x14ac:dyDescent="0.35">
      <c r="A134" s="81"/>
      <c r="B134" s="81"/>
      <c r="C134" s="81"/>
      <c r="D134" s="81"/>
      <c r="E134" s="81" t="s">
        <v>154</v>
      </c>
      <c r="F134" s="81" t="s">
        <v>291</v>
      </c>
      <c r="G134" s="81" t="s">
        <v>686</v>
      </c>
      <c r="H134" s="81" t="s">
        <v>950</v>
      </c>
      <c r="I134" s="81" t="s">
        <v>964</v>
      </c>
      <c r="J134" s="81"/>
      <c r="K134" s="81"/>
      <c r="L134" s="81"/>
      <c r="M134" s="81"/>
      <c r="N134" s="81"/>
      <c r="O134" s="81"/>
      <c r="P134" s="81"/>
      <c r="Q134" s="81"/>
      <c r="R134" s="81"/>
      <c r="S134" s="81"/>
      <c r="T134" s="81"/>
      <c r="U134" s="81"/>
      <c r="V134" s="81"/>
      <c r="W134" s="81"/>
      <c r="X134" s="81"/>
      <c r="Y134" s="81"/>
      <c r="Z134" s="81"/>
    </row>
    <row r="135" spans="1:26" ht="15" thickBot="1" x14ac:dyDescent="0.35">
      <c r="A135" s="81"/>
      <c r="B135" s="81"/>
      <c r="C135" s="81"/>
      <c r="D135" s="81"/>
      <c r="E135" s="81" t="s">
        <v>154</v>
      </c>
      <c r="F135" s="81" t="s">
        <v>292</v>
      </c>
      <c r="G135" s="81" t="s">
        <v>687</v>
      </c>
      <c r="H135" s="81" t="s">
        <v>950</v>
      </c>
      <c r="I135" s="81" t="s">
        <v>964</v>
      </c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1"/>
      <c r="W135" s="81"/>
      <c r="X135" s="81"/>
      <c r="Y135" s="81"/>
      <c r="Z135" s="81"/>
    </row>
    <row r="136" spans="1:26" ht="27.6" thickBot="1" x14ac:dyDescent="0.35">
      <c r="A136" s="81"/>
      <c r="B136" s="81"/>
      <c r="C136" s="81"/>
      <c r="D136" s="81"/>
      <c r="E136" s="81" t="s">
        <v>154</v>
      </c>
      <c r="F136" s="81" t="s">
        <v>996</v>
      </c>
      <c r="G136" s="81" t="s">
        <v>997</v>
      </c>
      <c r="H136" s="81" t="s">
        <v>950</v>
      </c>
      <c r="I136" s="81" t="s">
        <v>964</v>
      </c>
      <c r="J136" s="81"/>
      <c r="K136" s="81"/>
      <c r="L136" s="81"/>
      <c r="M136" s="81"/>
      <c r="N136" s="81"/>
      <c r="O136" s="81"/>
      <c r="P136" s="81"/>
      <c r="Q136" s="81"/>
      <c r="R136" s="81"/>
      <c r="S136" s="81"/>
      <c r="T136" s="81"/>
      <c r="U136" s="81"/>
      <c r="V136" s="81"/>
      <c r="W136" s="81"/>
      <c r="X136" s="81"/>
      <c r="Y136" s="81"/>
      <c r="Z136" s="81"/>
    </row>
    <row r="137" spans="1:26" ht="15" thickBot="1" x14ac:dyDescent="0.35">
      <c r="A137" s="81"/>
      <c r="B137" s="81"/>
      <c r="C137" s="81"/>
      <c r="D137" s="81"/>
      <c r="E137" s="81" t="s">
        <v>154</v>
      </c>
      <c r="F137" s="81" t="s">
        <v>293</v>
      </c>
      <c r="G137" s="81" t="s">
        <v>688</v>
      </c>
      <c r="H137" s="81" t="s">
        <v>950</v>
      </c>
      <c r="I137" s="81" t="s">
        <v>964</v>
      </c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1"/>
      <c r="W137" s="81"/>
      <c r="X137" s="81"/>
      <c r="Y137" s="81"/>
      <c r="Z137" s="81"/>
    </row>
    <row r="138" spans="1:26" ht="15" thickBot="1" x14ac:dyDescent="0.35">
      <c r="A138" s="81"/>
      <c r="B138" s="81"/>
      <c r="C138" s="81"/>
      <c r="D138" s="81"/>
      <c r="E138" s="81" t="s">
        <v>154</v>
      </c>
      <c r="F138" s="81" t="s">
        <v>294</v>
      </c>
      <c r="G138" s="81" t="s">
        <v>689</v>
      </c>
      <c r="H138" s="81" t="s">
        <v>950</v>
      </c>
      <c r="I138" s="81" t="s">
        <v>964</v>
      </c>
      <c r="J138" s="81"/>
      <c r="K138" s="81"/>
      <c r="L138" s="81"/>
      <c r="M138" s="81"/>
      <c r="N138" s="81"/>
      <c r="O138" s="81"/>
      <c r="P138" s="81"/>
      <c r="Q138" s="81"/>
      <c r="R138" s="81"/>
      <c r="S138" s="81"/>
      <c r="T138" s="81"/>
      <c r="U138" s="81"/>
      <c r="V138" s="81"/>
      <c r="W138" s="81"/>
      <c r="X138" s="81"/>
      <c r="Y138" s="81"/>
      <c r="Z138" s="81"/>
    </row>
    <row r="139" spans="1:26" ht="15" thickBot="1" x14ac:dyDescent="0.35">
      <c r="A139" s="81"/>
      <c r="B139" s="81"/>
      <c r="C139" s="81"/>
      <c r="D139" s="81"/>
      <c r="E139" s="81" t="s">
        <v>154</v>
      </c>
      <c r="F139" s="81" t="s">
        <v>1106</v>
      </c>
      <c r="G139" s="81" t="s">
        <v>1103</v>
      </c>
      <c r="H139" s="81" t="s">
        <v>950</v>
      </c>
      <c r="I139" s="81" t="s">
        <v>964</v>
      </c>
      <c r="J139" s="81"/>
      <c r="K139" s="81"/>
      <c r="L139" s="81"/>
      <c r="M139" s="81"/>
      <c r="N139" s="81"/>
      <c r="O139" s="81"/>
      <c r="P139" s="81"/>
      <c r="Q139" s="81"/>
      <c r="R139" s="81"/>
      <c r="S139" s="81"/>
      <c r="T139" s="81"/>
      <c r="U139" s="81"/>
      <c r="V139" s="81"/>
      <c r="W139" s="81"/>
      <c r="X139" s="81"/>
      <c r="Y139" s="81"/>
      <c r="Z139" s="81"/>
    </row>
    <row r="140" spans="1:26" ht="15" thickBot="1" x14ac:dyDescent="0.35">
      <c r="A140" s="81"/>
      <c r="B140" s="81"/>
      <c r="C140" s="81"/>
      <c r="D140" s="81"/>
      <c r="E140" s="81" t="s">
        <v>154</v>
      </c>
      <c r="F140" s="81" t="s">
        <v>295</v>
      </c>
      <c r="G140" s="81" t="s">
        <v>690</v>
      </c>
      <c r="H140" s="81" t="s">
        <v>950</v>
      </c>
      <c r="I140" s="81" t="s">
        <v>964</v>
      </c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</row>
    <row r="141" spans="1:26" ht="15" thickBot="1" x14ac:dyDescent="0.35">
      <c r="A141" s="81"/>
      <c r="B141" s="81"/>
      <c r="C141" s="81"/>
      <c r="D141" s="81"/>
      <c r="E141" s="81" t="s">
        <v>154</v>
      </c>
      <c r="F141" s="81" t="s">
        <v>296</v>
      </c>
      <c r="G141" s="81" t="s">
        <v>691</v>
      </c>
      <c r="H141" s="81" t="s">
        <v>950</v>
      </c>
      <c r="I141" s="81" t="s">
        <v>964</v>
      </c>
      <c r="J141" s="81"/>
      <c r="K141" s="81"/>
      <c r="L141" s="81"/>
      <c r="M141" s="81"/>
      <c r="N141" s="81"/>
      <c r="O141" s="81"/>
      <c r="P141" s="81"/>
      <c r="Q141" s="81"/>
      <c r="R141" s="81"/>
      <c r="S141" s="81"/>
      <c r="T141" s="81"/>
      <c r="U141" s="81"/>
      <c r="V141" s="81"/>
      <c r="W141" s="81"/>
      <c r="X141" s="81"/>
      <c r="Y141" s="81"/>
      <c r="Z141" s="81"/>
    </row>
    <row r="142" spans="1:26" ht="15" thickBot="1" x14ac:dyDescent="0.35">
      <c r="A142" s="81"/>
      <c r="B142" s="81"/>
      <c r="C142" s="81"/>
      <c r="D142" s="81" t="s">
        <v>1059</v>
      </c>
      <c r="E142" s="81" t="s">
        <v>154</v>
      </c>
      <c r="F142" s="81" t="s">
        <v>228</v>
      </c>
      <c r="G142" s="81" t="s">
        <v>625</v>
      </c>
      <c r="H142" s="81" t="s">
        <v>950</v>
      </c>
      <c r="I142" s="81" t="s">
        <v>964</v>
      </c>
      <c r="J142" s="81"/>
      <c r="K142" s="81"/>
      <c r="L142" s="81"/>
      <c r="M142" s="81"/>
      <c r="N142" s="81"/>
      <c r="O142" s="81"/>
      <c r="P142" s="81"/>
      <c r="Q142" s="81"/>
      <c r="R142" s="81"/>
      <c r="S142" s="81"/>
      <c r="T142" s="81"/>
      <c r="U142" s="81"/>
      <c r="V142" s="81"/>
      <c r="W142" s="81"/>
      <c r="X142" s="81"/>
      <c r="Y142" s="81"/>
      <c r="Z142" s="81"/>
    </row>
    <row r="143" spans="1:26" ht="27.6" thickBot="1" x14ac:dyDescent="0.35">
      <c r="A143" s="81"/>
      <c r="B143" s="81"/>
      <c r="C143" s="81"/>
      <c r="D143" s="81"/>
      <c r="E143" s="81" t="s">
        <v>155</v>
      </c>
      <c r="F143" s="81" t="s">
        <v>297</v>
      </c>
      <c r="G143" s="81" t="s">
        <v>692</v>
      </c>
      <c r="H143" s="81" t="s">
        <v>127</v>
      </c>
      <c r="I143" s="81" t="s">
        <v>965</v>
      </c>
      <c r="J143" s="81"/>
      <c r="K143" s="81"/>
      <c r="L143" s="81"/>
      <c r="M143" s="81"/>
      <c r="N143" s="81"/>
      <c r="O143" s="81"/>
      <c r="P143" s="81"/>
      <c r="Q143" s="81"/>
      <c r="R143" s="81"/>
      <c r="S143" s="81"/>
      <c r="T143" s="81"/>
      <c r="U143" s="81"/>
      <c r="V143" s="81"/>
      <c r="W143" s="81"/>
      <c r="X143" s="81"/>
      <c r="Y143" s="81"/>
      <c r="Z143" s="81"/>
    </row>
    <row r="144" spans="1:26" ht="27.6" thickBot="1" x14ac:dyDescent="0.35">
      <c r="A144" s="81"/>
      <c r="B144" s="81"/>
      <c r="C144" s="81"/>
      <c r="D144" s="81"/>
      <c r="E144" s="81" t="s">
        <v>155</v>
      </c>
      <c r="F144" s="81" t="s">
        <v>298</v>
      </c>
      <c r="G144" s="81" t="s">
        <v>693</v>
      </c>
      <c r="H144" s="81" t="s">
        <v>127</v>
      </c>
      <c r="I144" s="81" t="s">
        <v>965</v>
      </c>
      <c r="J144" s="81"/>
      <c r="K144" s="81"/>
      <c r="L144" s="81"/>
      <c r="M144" s="81"/>
      <c r="N144" s="81"/>
      <c r="O144" s="81"/>
      <c r="P144" s="81"/>
      <c r="Q144" s="81"/>
      <c r="R144" s="81"/>
      <c r="S144" s="81"/>
      <c r="T144" s="81"/>
      <c r="U144" s="81"/>
      <c r="V144" s="81"/>
      <c r="W144" s="81"/>
      <c r="X144" s="81"/>
      <c r="Y144" s="81"/>
      <c r="Z144" s="81"/>
    </row>
    <row r="145" spans="1:26" ht="27.6" thickBot="1" x14ac:dyDescent="0.35">
      <c r="A145" s="81"/>
      <c r="B145" s="81"/>
      <c r="C145" s="81"/>
      <c r="D145" s="81"/>
      <c r="E145" s="81" t="s">
        <v>155</v>
      </c>
      <c r="F145" s="81" t="s">
        <v>299</v>
      </c>
      <c r="G145" s="81" t="s">
        <v>694</v>
      </c>
      <c r="H145" s="81" t="s">
        <v>127</v>
      </c>
      <c r="I145" s="81" t="s">
        <v>965</v>
      </c>
      <c r="J145" s="81"/>
      <c r="K145" s="81"/>
      <c r="L145" s="81"/>
      <c r="M145" s="81"/>
      <c r="N145" s="81"/>
      <c r="O145" s="81"/>
      <c r="P145" s="81"/>
      <c r="Q145" s="81"/>
      <c r="R145" s="81"/>
      <c r="S145" s="81"/>
      <c r="T145" s="81"/>
      <c r="U145" s="81"/>
      <c r="V145" s="81"/>
      <c r="W145" s="81"/>
      <c r="X145" s="81"/>
      <c r="Y145" s="81"/>
      <c r="Z145" s="81"/>
    </row>
    <row r="146" spans="1:26" ht="27.6" thickBot="1" x14ac:dyDescent="0.35">
      <c r="A146" s="81"/>
      <c r="B146" s="81"/>
      <c r="C146" s="81"/>
      <c r="D146" s="81"/>
      <c r="E146" s="81" t="s">
        <v>155</v>
      </c>
      <c r="F146" s="81" t="s">
        <v>300</v>
      </c>
      <c r="G146" s="81" t="s">
        <v>695</v>
      </c>
      <c r="H146" s="81" t="s">
        <v>127</v>
      </c>
      <c r="I146" s="81" t="s">
        <v>965</v>
      </c>
      <c r="J146" s="81"/>
      <c r="K146" s="81"/>
      <c r="L146" s="81"/>
      <c r="M146" s="81"/>
      <c r="N146" s="81"/>
      <c r="O146" s="81"/>
      <c r="P146" s="81"/>
      <c r="Q146" s="81"/>
      <c r="R146" s="81"/>
      <c r="S146" s="81"/>
      <c r="T146" s="81"/>
      <c r="U146" s="81"/>
      <c r="V146" s="81"/>
      <c r="W146" s="81"/>
      <c r="X146" s="81"/>
      <c r="Y146" s="81"/>
      <c r="Z146" s="81"/>
    </row>
    <row r="147" spans="1:26" ht="27.6" thickBot="1" x14ac:dyDescent="0.35">
      <c r="A147" s="81"/>
      <c r="B147" s="81"/>
      <c r="C147" s="81"/>
      <c r="D147" s="81"/>
      <c r="E147" s="81" t="s">
        <v>155</v>
      </c>
      <c r="F147" s="81" t="s">
        <v>301</v>
      </c>
      <c r="G147" s="81" t="s">
        <v>696</v>
      </c>
      <c r="H147" s="81" t="s">
        <v>127</v>
      </c>
      <c r="I147" s="81" t="s">
        <v>965</v>
      </c>
      <c r="J147" s="81"/>
      <c r="K147" s="81"/>
      <c r="L147" s="81"/>
      <c r="M147" s="81"/>
      <c r="N147" s="81"/>
      <c r="O147" s="81"/>
      <c r="P147" s="81"/>
      <c r="Q147" s="81"/>
      <c r="R147" s="81"/>
      <c r="S147" s="81"/>
      <c r="T147" s="81"/>
      <c r="U147" s="81"/>
      <c r="V147" s="81"/>
      <c r="W147" s="81"/>
      <c r="X147" s="81"/>
      <c r="Y147" s="81"/>
      <c r="Z147" s="81"/>
    </row>
    <row r="148" spans="1:26" ht="27.6" thickBot="1" x14ac:dyDescent="0.35">
      <c r="A148" s="81"/>
      <c r="B148" s="81"/>
      <c r="C148" s="81"/>
      <c r="D148" s="81"/>
      <c r="E148" s="81" t="s">
        <v>155</v>
      </c>
      <c r="F148" s="81" t="s">
        <v>302</v>
      </c>
      <c r="G148" s="81" t="s">
        <v>697</v>
      </c>
      <c r="H148" s="81" t="s">
        <v>127</v>
      </c>
      <c r="I148" s="81" t="s">
        <v>965</v>
      </c>
      <c r="J148" s="81"/>
      <c r="K148" s="81"/>
      <c r="L148" s="81"/>
      <c r="M148" s="81"/>
      <c r="N148" s="81"/>
      <c r="O148" s="81"/>
      <c r="P148" s="81"/>
      <c r="Q148" s="81"/>
      <c r="R148" s="81"/>
      <c r="S148" s="81"/>
      <c r="T148" s="81"/>
      <c r="U148" s="81"/>
      <c r="V148" s="81"/>
      <c r="W148" s="81"/>
      <c r="X148" s="81"/>
      <c r="Y148" s="81"/>
      <c r="Z148" s="81"/>
    </row>
    <row r="149" spans="1:26" ht="27.6" thickBot="1" x14ac:dyDescent="0.35">
      <c r="A149" s="81"/>
      <c r="B149" s="81"/>
      <c r="C149" s="81"/>
      <c r="D149" s="81"/>
      <c r="E149" s="81" t="s">
        <v>155</v>
      </c>
      <c r="F149" s="81" t="s">
        <v>303</v>
      </c>
      <c r="G149" s="81" t="s">
        <v>128</v>
      </c>
      <c r="H149" s="81" t="s">
        <v>127</v>
      </c>
      <c r="I149" s="81" t="s">
        <v>965</v>
      </c>
      <c r="J149" s="81"/>
      <c r="K149" s="81"/>
      <c r="L149" s="81"/>
      <c r="M149" s="81"/>
      <c r="N149" s="81"/>
      <c r="O149" s="81"/>
      <c r="P149" s="81"/>
      <c r="Q149" s="81"/>
      <c r="R149" s="81"/>
      <c r="S149" s="81"/>
      <c r="T149" s="81"/>
      <c r="U149" s="81"/>
      <c r="V149" s="81"/>
      <c r="W149" s="81"/>
      <c r="X149" s="81"/>
      <c r="Y149" s="81"/>
      <c r="Z149" s="81"/>
    </row>
    <row r="150" spans="1:26" ht="27.6" thickBot="1" x14ac:dyDescent="0.35">
      <c r="A150" s="81"/>
      <c r="B150" s="81"/>
      <c r="C150" s="81"/>
      <c r="D150" s="81"/>
      <c r="E150" s="81" t="s">
        <v>155</v>
      </c>
      <c r="F150" s="81" t="s">
        <v>304</v>
      </c>
      <c r="G150" s="81" t="s">
        <v>698</v>
      </c>
      <c r="H150" s="81" t="s">
        <v>127</v>
      </c>
      <c r="I150" s="81" t="s">
        <v>965</v>
      </c>
      <c r="J150" s="81"/>
      <c r="K150" s="81"/>
      <c r="L150" s="81"/>
      <c r="M150" s="81"/>
      <c r="N150" s="81"/>
      <c r="O150" s="81"/>
      <c r="P150" s="81"/>
      <c r="Q150" s="81"/>
      <c r="R150" s="81"/>
      <c r="S150" s="81"/>
      <c r="T150" s="81"/>
      <c r="U150" s="81"/>
      <c r="V150" s="81"/>
      <c r="W150" s="81"/>
      <c r="X150" s="81"/>
      <c r="Y150" s="81"/>
      <c r="Z150" s="81"/>
    </row>
    <row r="151" spans="1:26" ht="27.6" thickBot="1" x14ac:dyDescent="0.35">
      <c r="A151" s="81"/>
      <c r="B151" s="81"/>
      <c r="C151" s="81"/>
      <c r="D151" s="81"/>
      <c r="E151" s="81" t="s">
        <v>155</v>
      </c>
      <c r="F151" s="81" t="s">
        <v>305</v>
      </c>
      <c r="G151" s="81" t="s">
        <v>699</v>
      </c>
      <c r="H151" s="81" t="s">
        <v>127</v>
      </c>
      <c r="I151" s="81" t="s">
        <v>965</v>
      </c>
      <c r="J151" s="81"/>
      <c r="K151" s="81"/>
      <c r="L151" s="81"/>
      <c r="M151" s="81"/>
      <c r="N151" s="81"/>
      <c r="O151" s="81"/>
      <c r="P151" s="81"/>
      <c r="Q151" s="81"/>
      <c r="R151" s="81"/>
      <c r="S151" s="81"/>
      <c r="T151" s="81"/>
      <c r="U151" s="81"/>
      <c r="V151" s="81"/>
      <c r="W151" s="81"/>
      <c r="X151" s="81"/>
      <c r="Y151" s="81"/>
      <c r="Z151" s="81"/>
    </row>
    <row r="152" spans="1:26" ht="27.6" thickBot="1" x14ac:dyDescent="0.35">
      <c r="A152" s="81"/>
      <c r="B152" s="81"/>
      <c r="C152" s="81"/>
      <c r="D152" s="81"/>
      <c r="E152" s="81" t="s">
        <v>155</v>
      </c>
      <c r="F152" s="81" t="s">
        <v>306</v>
      </c>
      <c r="G152" s="81" t="s">
        <v>700</v>
      </c>
      <c r="H152" s="81" t="s">
        <v>127</v>
      </c>
      <c r="I152" s="81" t="s">
        <v>965</v>
      </c>
      <c r="J152" s="81"/>
      <c r="K152" s="81"/>
      <c r="L152" s="81"/>
      <c r="M152" s="81"/>
      <c r="N152" s="81"/>
      <c r="O152" s="81"/>
      <c r="P152" s="81"/>
      <c r="Q152" s="81"/>
      <c r="R152" s="81"/>
      <c r="S152" s="81"/>
      <c r="T152" s="81"/>
      <c r="U152" s="81"/>
      <c r="V152" s="81"/>
      <c r="W152" s="81"/>
      <c r="X152" s="81"/>
      <c r="Y152" s="81"/>
      <c r="Z152" s="81"/>
    </row>
    <row r="153" spans="1:26" ht="27.6" thickBot="1" x14ac:dyDescent="0.35">
      <c r="A153" s="81"/>
      <c r="B153" s="81"/>
      <c r="C153" s="81"/>
      <c r="D153" s="81"/>
      <c r="E153" s="81" t="s">
        <v>155</v>
      </c>
      <c r="F153" s="81" t="s">
        <v>307</v>
      </c>
      <c r="G153" s="81" t="s">
        <v>701</v>
      </c>
      <c r="H153" s="81" t="s">
        <v>127</v>
      </c>
      <c r="I153" s="81" t="s">
        <v>965</v>
      </c>
      <c r="J153" s="81"/>
      <c r="K153" s="81"/>
      <c r="L153" s="81"/>
      <c r="M153" s="81"/>
      <c r="N153" s="81"/>
      <c r="O153" s="81"/>
      <c r="P153" s="81"/>
      <c r="Q153" s="81"/>
      <c r="R153" s="81"/>
      <c r="S153" s="81"/>
      <c r="T153" s="81"/>
      <c r="U153" s="81"/>
      <c r="V153" s="81"/>
      <c r="W153" s="81"/>
      <c r="X153" s="81"/>
      <c r="Y153" s="81"/>
      <c r="Z153" s="81"/>
    </row>
    <row r="154" spans="1:26" ht="27.6" thickBot="1" x14ac:dyDescent="0.35">
      <c r="A154" s="81"/>
      <c r="B154" s="81"/>
      <c r="C154" s="81"/>
      <c r="D154" s="81"/>
      <c r="E154" s="81" t="s">
        <v>155</v>
      </c>
      <c r="F154" s="81" t="s">
        <v>308</v>
      </c>
      <c r="G154" s="81" t="s">
        <v>702</v>
      </c>
      <c r="H154" s="81" t="s">
        <v>127</v>
      </c>
      <c r="I154" s="81" t="s">
        <v>965</v>
      </c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81"/>
      <c r="X154" s="81"/>
      <c r="Y154" s="81"/>
      <c r="Z154" s="81"/>
    </row>
    <row r="155" spans="1:26" ht="27.6" thickBot="1" x14ac:dyDescent="0.35">
      <c r="A155" s="81"/>
      <c r="B155" s="81"/>
      <c r="C155" s="81"/>
      <c r="D155" s="81"/>
      <c r="E155" s="81" t="s">
        <v>155</v>
      </c>
      <c r="F155" s="81" t="s">
        <v>309</v>
      </c>
      <c r="G155" s="81" t="s">
        <v>703</v>
      </c>
      <c r="H155" s="81" t="s">
        <v>127</v>
      </c>
      <c r="I155" s="81" t="s">
        <v>965</v>
      </c>
      <c r="J155" s="81"/>
      <c r="K155" s="81"/>
      <c r="L155" s="81"/>
      <c r="M155" s="81"/>
      <c r="N155" s="81"/>
      <c r="O155" s="81"/>
      <c r="P155" s="81"/>
      <c r="Q155" s="81"/>
      <c r="R155" s="81"/>
      <c r="S155" s="81"/>
      <c r="T155" s="81"/>
      <c r="U155" s="81"/>
      <c r="V155" s="81"/>
      <c r="W155" s="81"/>
      <c r="X155" s="81"/>
      <c r="Y155" s="81"/>
      <c r="Z155" s="81"/>
    </row>
    <row r="156" spans="1:26" ht="27.6" thickBot="1" x14ac:dyDescent="0.35">
      <c r="A156" s="81"/>
      <c r="B156" s="81"/>
      <c r="C156" s="81"/>
      <c r="D156" s="81"/>
      <c r="E156" s="81" t="s">
        <v>155</v>
      </c>
      <c r="F156" s="81" t="s">
        <v>310</v>
      </c>
      <c r="G156" s="81" t="s">
        <v>704</v>
      </c>
      <c r="H156" s="81" t="s">
        <v>127</v>
      </c>
      <c r="I156" s="81" t="s">
        <v>965</v>
      </c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 s="81"/>
      <c r="W156" s="81"/>
      <c r="X156" s="81"/>
      <c r="Y156" s="81"/>
      <c r="Z156" s="81"/>
    </row>
    <row r="157" spans="1:26" ht="27.6" thickBot="1" x14ac:dyDescent="0.35">
      <c r="A157" s="81"/>
      <c r="B157" s="81"/>
      <c r="C157" s="81"/>
      <c r="D157" s="81"/>
      <c r="E157" s="81" t="s">
        <v>155</v>
      </c>
      <c r="F157" s="81" t="s">
        <v>311</v>
      </c>
      <c r="G157" s="81" t="s">
        <v>705</v>
      </c>
      <c r="H157" s="81" t="s">
        <v>127</v>
      </c>
      <c r="I157" s="81" t="s">
        <v>965</v>
      </c>
      <c r="J157" s="81"/>
      <c r="K157" s="81"/>
      <c r="L157" s="81"/>
      <c r="M157" s="81"/>
      <c r="N157" s="81"/>
      <c r="O157" s="81"/>
      <c r="P157" s="81"/>
      <c r="Q157" s="81"/>
      <c r="R157" s="81"/>
      <c r="S157" s="81"/>
      <c r="T157" s="81"/>
      <c r="U157" s="81"/>
      <c r="V157" s="81"/>
      <c r="W157" s="81"/>
      <c r="X157" s="81"/>
      <c r="Y157" s="81"/>
      <c r="Z157" s="81"/>
    </row>
    <row r="158" spans="1:26" ht="27.6" thickBot="1" x14ac:dyDescent="0.35">
      <c r="A158" s="81"/>
      <c r="B158" s="81"/>
      <c r="C158" s="81"/>
      <c r="D158" s="81"/>
      <c r="E158" s="81" t="s">
        <v>155</v>
      </c>
      <c r="F158" s="81" t="s">
        <v>312</v>
      </c>
      <c r="G158" s="81" t="s">
        <v>706</v>
      </c>
      <c r="H158" s="81" t="s">
        <v>127</v>
      </c>
      <c r="I158" s="81" t="s">
        <v>965</v>
      </c>
      <c r="J158" s="81"/>
      <c r="K158" s="81"/>
      <c r="L158" s="81"/>
      <c r="M158" s="81"/>
      <c r="N158" s="81"/>
      <c r="O158" s="81"/>
      <c r="P158" s="81"/>
      <c r="Q158" s="81"/>
      <c r="R158" s="81"/>
      <c r="S158" s="81"/>
      <c r="T158" s="81"/>
      <c r="U158" s="81"/>
      <c r="V158" s="81"/>
      <c r="W158" s="81"/>
      <c r="X158" s="81"/>
      <c r="Y158" s="81"/>
      <c r="Z158" s="81"/>
    </row>
    <row r="159" spans="1:26" ht="15" thickBot="1" x14ac:dyDescent="0.35">
      <c r="A159" s="81"/>
      <c r="B159" s="81"/>
      <c r="C159" s="81"/>
      <c r="D159" s="81"/>
      <c r="E159" s="81" t="s">
        <v>156</v>
      </c>
      <c r="F159" s="81" t="s">
        <v>313</v>
      </c>
      <c r="G159" s="81" t="s">
        <v>707</v>
      </c>
      <c r="H159" s="81" t="s">
        <v>156</v>
      </c>
      <c r="I159" s="81" t="s">
        <v>966</v>
      </c>
      <c r="J159" s="81"/>
      <c r="K159" s="81"/>
      <c r="L159" s="81"/>
      <c r="M159" s="81"/>
      <c r="N159" s="81"/>
      <c r="O159" s="81"/>
      <c r="P159" s="81"/>
      <c r="Q159" s="81"/>
      <c r="R159" s="81"/>
      <c r="S159" s="81"/>
      <c r="T159" s="81"/>
      <c r="U159" s="81"/>
      <c r="V159" s="81"/>
      <c r="W159" s="81"/>
      <c r="X159" s="81"/>
      <c r="Y159" s="81"/>
      <c r="Z159" s="81"/>
    </row>
    <row r="160" spans="1:26" ht="15" thickBot="1" x14ac:dyDescent="0.35">
      <c r="A160" s="81"/>
      <c r="B160" s="81"/>
      <c r="C160" s="81"/>
      <c r="D160" s="81"/>
      <c r="E160" s="81" t="s">
        <v>156</v>
      </c>
      <c r="F160" s="81" t="s">
        <v>314</v>
      </c>
      <c r="G160" s="81" t="s">
        <v>708</v>
      </c>
      <c r="H160" s="81" t="s">
        <v>156</v>
      </c>
      <c r="I160" s="81" t="s">
        <v>966</v>
      </c>
      <c r="J160" s="81"/>
      <c r="K160" s="81"/>
      <c r="L160" s="81"/>
      <c r="M160" s="81"/>
      <c r="N160" s="81"/>
      <c r="O160" s="81"/>
      <c r="P160" s="81"/>
      <c r="Q160" s="81"/>
      <c r="R160" s="81"/>
      <c r="S160" s="81"/>
      <c r="T160" s="81"/>
      <c r="U160" s="81"/>
      <c r="V160" s="81"/>
      <c r="W160" s="81"/>
      <c r="X160" s="81"/>
      <c r="Y160" s="81"/>
      <c r="Z160" s="81"/>
    </row>
    <row r="161" spans="1:26" ht="15" thickBot="1" x14ac:dyDescent="0.35">
      <c r="A161" s="81"/>
      <c r="B161" s="81"/>
      <c r="C161" s="81"/>
      <c r="D161" s="81"/>
      <c r="E161" s="81" t="s">
        <v>156</v>
      </c>
      <c r="F161" s="81" t="s">
        <v>315</v>
      </c>
      <c r="G161" s="81" t="s">
        <v>709</v>
      </c>
      <c r="H161" s="81" t="s">
        <v>156</v>
      </c>
      <c r="I161" s="81" t="s">
        <v>966</v>
      </c>
      <c r="J161" s="81"/>
      <c r="K161" s="81"/>
      <c r="L161" s="81"/>
      <c r="M161" s="81"/>
      <c r="N161" s="81"/>
      <c r="O161" s="81"/>
      <c r="P161" s="81"/>
      <c r="Q161" s="81"/>
      <c r="R161" s="81"/>
      <c r="S161" s="81"/>
      <c r="T161" s="81"/>
      <c r="U161" s="81"/>
      <c r="V161" s="81"/>
      <c r="W161" s="81"/>
      <c r="X161" s="81"/>
      <c r="Y161" s="81"/>
      <c r="Z161" s="81"/>
    </row>
    <row r="162" spans="1:26" ht="15" thickBot="1" x14ac:dyDescent="0.35">
      <c r="A162" s="81"/>
      <c r="B162" s="81"/>
      <c r="C162" s="81"/>
      <c r="D162" s="81" t="s">
        <v>1055</v>
      </c>
      <c r="E162" s="81" t="s">
        <v>156</v>
      </c>
      <c r="F162" s="81" t="s">
        <v>316</v>
      </c>
      <c r="G162" s="81" t="s">
        <v>615</v>
      </c>
      <c r="H162" s="81" t="s">
        <v>156</v>
      </c>
      <c r="I162" s="81" t="s">
        <v>966</v>
      </c>
      <c r="J162" s="81"/>
      <c r="K162" s="81"/>
      <c r="L162" s="81"/>
      <c r="M162" s="81"/>
      <c r="N162" s="81"/>
      <c r="O162" s="81"/>
      <c r="P162" s="81"/>
      <c r="Q162" s="81"/>
      <c r="R162" s="81"/>
      <c r="S162" s="81"/>
      <c r="T162" s="81"/>
      <c r="U162" s="81"/>
      <c r="V162" s="81"/>
      <c r="W162" s="81"/>
      <c r="X162" s="81"/>
      <c r="Y162" s="81"/>
      <c r="Z162" s="81"/>
    </row>
    <row r="163" spans="1:26" ht="15" thickBot="1" x14ac:dyDescent="0.35">
      <c r="A163" s="81"/>
      <c r="B163" s="81"/>
      <c r="C163" s="81"/>
      <c r="D163" s="81"/>
      <c r="E163" s="81" t="s">
        <v>156</v>
      </c>
      <c r="F163" s="81" t="s">
        <v>317</v>
      </c>
      <c r="G163" s="81" t="s">
        <v>710</v>
      </c>
      <c r="H163" s="81" t="s">
        <v>156</v>
      </c>
      <c r="I163" s="81" t="s">
        <v>966</v>
      </c>
      <c r="J163" s="81"/>
      <c r="K163" s="81"/>
      <c r="L163" s="81"/>
      <c r="M163" s="81"/>
      <c r="N163" s="81"/>
      <c r="O163" s="81"/>
      <c r="P163" s="81"/>
      <c r="Q163" s="81"/>
      <c r="R163" s="81"/>
      <c r="S163" s="81"/>
      <c r="T163" s="81"/>
      <c r="U163" s="81"/>
      <c r="V163" s="81"/>
      <c r="W163" s="81"/>
      <c r="X163" s="81"/>
      <c r="Y163" s="81"/>
      <c r="Z163" s="81"/>
    </row>
    <row r="164" spans="1:26" ht="15" thickBot="1" x14ac:dyDescent="0.35">
      <c r="A164" s="81"/>
      <c r="B164" s="81"/>
      <c r="C164" s="81"/>
      <c r="D164" s="81"/>
      <c r="E164" s="81" t="s">
        <v>156</v>
      </c>
      <c r="F164" s="81" t="s">
        <v>318</v>
      </c>
      <c r="G164" s="81" t="s">
        <v>711</v>
      </c>
      <c r="H164" s="81" t="s">
        <v>156</v>
      </c>
      <c r="I164" s="81" t="s">
        <v>966</v>
      </c>
      <c r="J164" s="81"/>
      <c r="K164" s="81"/>
      <c r="L164" s="81"/>
      <c r="M164" s="81"/>
      <c r="N164" s="81"/>
      <c r="O164" s="81"/>
      <c r="P164" s="81"/>
      <c r="Q164" s="81"/>
      <c r="R164" s="81"/>
      <c r="S164" s="81"/>
      <c r="T164" s="81"/>
      <c r="U164" s="81"/>
      <c r="V164" s="81"/>
      <c r="W164" s="81"/>
      <c r="X164" s="81"/>
      <c r="Y164" s="81"/>
      <c r="Z164" s="81"/>
    </row>
    <row r="165" spans="1:26" ht="15" thickBot="1" x14ac:dyDescent="0.35">
      <c r="A165" s="81"/>
      <c r="B165" s="81"/>
      <c r="C165" s="81"/>
      <c r="D165" s="81" t="s">
        <v>1055</v>
      </c>
      <c r="E165" s="81" t="s">
        <v>156</v>
      </c>
      <c r="F165" s="81" t="s">
        <v>319</v>
      </c>
      <c r="G165" s="81" t="s">
        <v>712</v>
      </c>
      <c r="H165" s="81" t="s">
        <v>156</v>
      </c>
      <c r="I165" s="81" t="s">
        <v>966</v>
      </c>
      <c r="J165" s="81"/>
      <c r="K165" s="81"/>
      <c r="L165" s="81"/>
      <c r="M165" s="81"/>
      <c r="N165" s="81"/>
      <c r="O165" s="81"/>
      <c r="P165" s="81"/>
      <c r="Q165" s="81"/>
      <c r="R165" s="81"/>
      <c r="S165" s="81"/>
      <c r="T165" s="81"/>
      <c r="U165" s="81"/>
      <c r="V165" s="81"/>
      <c r="W165" s="81"/>
      <c r="X165" s="81"/>
      <c r="Y165" s="81"/>
      <c r="Z165" s="81"/>
    </row>
    <row r="166" spans="1:26" ht="15" thickBot="1" x14ac:dyDescent="0.35">
      <c r="A166" s="81"/>
      <c r="B166" s="81"/>
      <c r="C166" s="81"/>
      <c r="D166" s="81"/>
      <c r="E166" s="81" t="s">
        <v>156</v>
      </c>
      <c r="F166" s="81" t="s">
        <v>320</v>
      </c>
      <c r="G166" s="81" t="s">
        <v>713</v>
      </c>
      <c r="H166" s="81" t="s">
        <v>156</v>
      </c>
      <c r="I166" s="81" t="s">
        <v>966</v>
      </c>
      <c r="J166" s="81"/>
      <c r="K166" s="81"/>
      <c r="L166" s="81"/>
      <c r="M166" s="81"/>
      <c r="N166" s="81"/>
      <c r="O166" s="81"/>
      <c r="P166" s="81"/>
      <c r="Q166" s="81"/>
      <c r="R166" s="81"/>
      <c r="S166" s="81"/>
      <c r="T166" s="81"/>
      <c r="U166" s="81"/>
      <c r="V166" s="81"/>
      <c r="W166" s="81"/>
      <c r="X166" s="81"/>
      <c r="Y166" s="81"/>
      <c r="Z166" s="81"/>
    </row>
    <row r="167" spans="1:26" ht="15" thickBot="1" x14ac:dyDescent="0.35">
      <c r="A167" s="81"/>
      <c r="B167" s="81"/>
      <c r="C167" s="81"/>
      <c r="D167" s="81"/>
      <c r="E167" s="81" t="s">
        <v>156</v>
      </c>
      <c r="F167" s="81" t="s">
        <v>321</v>
      </c>
      <c r="G167" s="81" t="s">
        <v>714</v>
      </c>
      <c r="H167" s="81" t="s">
        <v>156</v>
      </c>
      <c r="I167" s="81" t="s">
        <v>966</v>
      </c>
      <c r="J167" s="81"/>
      <c r="K167" s="81"/>
      <c r="L167" s="81"/>
      <c r="M167" s="81"/>
      <c r="N167" s="81"/>
      <c r="O167" s="81"/>
      <c r="P167" s="81"/>
      <c r="Q167" s="81"/>
      <c r="R167" s="81"/>
      <c r="S167" s="81"/>
      <c r="T167" s="81"/>
      <c r="U167" s="81"/>
      <c r="V167" s="81"/>
      <c r="W167" s="81"/>
      <c r="X167" s="81"/>
      <c r="Y167" s="81"/>
      <c r="Z167" s="81"/>
    </row>
    <row r="168" spans="1:26" ht="15" thickBot="1" x14ac:dyDescent="0.35">
      <c r="A168" s="81"/>
      <c r="B168" s="81"/>
      <c r="C168" s="81"/>
      <c r="D168" s="81" t="s">
        <v>1055</v>
      </c>
      <c r="E168" s="81" t="s">
        <v>156</v>
      </c>
      <c r="F168" s="81" t="s">
        <v>322</v>
      </c>
      <c r="G168" s="81" t="s">
        <v>625</v>
      </c>
      <c r="H168" s="81" t="s">
        <v>156</v>
      </c>
      <c r="I168" s="81" t="s">
        <v>966</v>
      </c>
      <c r="J168" s="81"/>
      <c r="K168" s="81"/>
      <c r="L168" s="81"/>
      <c r="M168" s="81"/>
      <c r="N168" s="81"/>
      <c r="O168" s="81"/>
      <c r="P168" s="81"/>
      <c r="Q168" s="81"/>
      <c r="R168" s="81"/>
      <c r="S168" s="81"/>
      <c r="T168" s="81"/>
      <c r="U168" s="81"/>
      <c r="V168" s="81"/>
      <c r="W168" s="81"/>
      <c r="X168" s="81"/>
      <c r="Y168" s="81"/>
      <c r="Z168" s="81"/>
    </row>
    <row r="169" spans="1:26" ht="27.6" thickBot="1" x14ac:dyDescent="0.35">
      <c r="A169" s="81"/>
      <c r="B169" s="81"/>
      <c r="C169" s="81"/>
      <c r="D169" s="81"/>
      <c r="E169" s="81" t="s">
        <v>139</v>
      </c>
      <c r="F169" s="81" t="s">
        <v>323</v>
      </c>
      <c r="G169" s="81" t="s">
        <v>715</v>
      </c>
      <c r="H169" s="81" t="s">
        <v>139</v>
      </c>
      <c r="I169" s="81" t="s">
        <v>988</v>
      </c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</row>
    <row r="170" spans="1:26" ht="15" thickBot="1" x14ac:dyDescent="0.35">
      <c r="A170" s="81"/>
      <c r="B170" s="81"/>
      <c r="C170" s="81"/>
      <c r="D170" s="81"/>
      <c r="E170" s="81" t="s">
        <v>139</v>
      </c>
      <c r="F170" s="81" t="s">
        <v>324</v>
      </c>
      <c r="G170" s="81" t="s">
        <v>716</v>
      </c>
      <c r="H170" s="81" t="s">
        <v>139</v>
      </c>
      <c r="I170" s="81" t="s">
        <v>988</v>
      </c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</row>
    <row r="171" spans="1:26" ht="27.6" thickBot="1" x14ac:dyDescent="0.35">
      <c r="A171" s="81"/>
      <c r="B171" s="81"/>
      <c r="C171" s="81"/>
      <c r="D171" s="81"/>
      <c r="E171" s="81" t="s">
        <v>139</v>
      </c>
      <c r="F171" s="81" t="s">
        <v>325</v>
      </c>
      <c r="G171" s="81" t="s">
        <v>717</v>
      </c>
      <c r="H171" s="81" t="s">
        <v>139</v>
      </c>
      <c r="I171" s="81" t="s">
        <v>988</v>
      </c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</row>
    <row r="172" spans="1:26" ht="15" thickBot="1" x14ac:dyDescent="0.35">
      <c r="A172" s="81"/>
      <c r="B172" s="81"/>
      <c r="C172" s="81"/>
      <c r="D172" s="81"/>
      <c r="E172" s="81" t="s">
        <v>139</v>
      </c>
      <c r="F172" s="81" t="s">
        <v>326</v>
      </c>
      <c r="G172" s="81" t="s">
        <v>718</v>
      </c>
      <c r="H172" s="81" t="s">
        <v>139</v>
      </c>
      <c r="I172" s="81" t="s">
        <v>988</v>
      </c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</row>
    <row r="173" spans="1:26" ht="27.6" thickBot="1" x14ac:dyDescent="0.35">
      <c r="A173" s="81"/>
      <c r="B173" s="81"/>
      <c r="C173" s="81"/>
      <c r="D173" s="81"/>
      <c r="E173" s="81" t="s">
        <v>139</v>
      </c>
      <c r="F173" s="81" t="s">
        <v>987</v>
      </c>
      <c r="G173" s="81" t="s">
        <v>986</v>
      </c>
      <c r="H173" s="81" t="s">
        <v>139</v>
      </c>
      <c r="I173" s="81" t="s">
        <v>988</v>
      </c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</row>
    <row r="174" spans="1:26" ht="27.6" thickBot="1" x14ac:dyDescent="0.35">
      <c r="A174" s="81"/>
      <c r="B174" s="81"/>
      <c r="C174" s="81"/>
      <c r="D174" s="81"/>
      <c r="E174" s="81" t="s">
        <v>139</v>
      </c>
      <c r="F174" s="81" t="s">
        <v>327</v>
      </c>
      <c r="G174" s="81" t="s">
        <v>719</v>
      </c>
      <c r="H174" s="81" t="s">
        <v>139</v>
      </c>
      <c r="I174" s="81" t="s">
        <v>988</v>
      </c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</row>
    <row r="175" spans="1:26" ht="15" thickBot="1" x14ac:dyDescent="0.35">
      <c r="A175" s="81"/>
      <c r="B175" s="81"/>
      <c r="C175" s="81"/>
      <c r="D175" s="81"/>
      <c r="E175" s="81" t="s">
        <v>139</v>
      </c>
      <c r="F175" s="81" t="s">
        <v>328</v>
      </c>
      <c r="G175" s="81" t="s">
        <v>720</v>
      </c>
      <c r="H175" s="81" t="s">
        <v>139</v>
      </c>
      <c r="I175" s="81" t="s">
        <v>988</v>
      </c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</row>
    <row r="176" spans="1:26" ht="15" thickBot="1" x14ac:dyDescent="0.35">
      <c r="A176" s="81"/>
      <c r="B176" s="81"/>
      <c r="C176" s="81"/>
      <c r="D176" s="81"/>
      <c r="E176" s="81" t="s">
        <v>139</v>
      </c>
      <c r="F176" s="81" t="s">
        <v>329</v>
      </c>
      <c r="G176" s="81" t="s">
        <v>721</v>
      </c>
      <c r="H176" s="81" t="s">
        <v>139</v>
      </c>
      <c r="I176" s="81" t="s">
        <v>988</v>
      </c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</row>
    <row r="177" spans="1:26" ht="15" thickBot="1" x14ac:dyDescent="0.35">
      <c r="A177" s="81"/>
      <c r="B177" s="81"/>
      <c r="C177" s="81"/>
      <c r="D177" s="81"/>
      <c r="E177" s="81" t="s">
        <v>139</v>
      </c>
      <c r="F177" s="81" t="s">
        <v>330</v>
      </c>
      <c r="G177" s="81" t="s">
        <v>722</v>
      </c>
      <c r="H177" s="81" t="s">
        <v>139</v>
      </c>
      <c r="I177" s="81" t="s">
        <v>988</v>
      </c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</row>
    <row r="178" spans="1:26" ht="15" thickBot="1" x14ac:dyDescent="0.35">
      <c r="A178" s="81"/>
      <c r="B178" s="81"/>
      <c r="C178" s="81"/>
      <c r="D178" s="81"/>
      <c r="E178" s="81" t="s">
        <v>139</v>
      </c>
      <c r="F178" s="81" t="s">
        <v>331</v>
      </c>
      <c r="G178" s="81" t="s">
        <v>723</v>
      </c>
      <c r="H178" s="81" t="s">
        <v>139</v>
      </c>
      <c r="I178" s="81" t="s">
        <v>988</v>
      </c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</row>
    <row r="179" spans="1:26" ht="15" thickBot="1" x14ac:dyDescent="0.35">
      <c r="A179" s="81"/>
      <c r="B179" s="81"/>
      <c r="C179" s="81"/>
      <c r="D179" s="81"/>
      <c r="E179" s="81" t="s">
        <v>139</v>
      </c>
      <c r="F179" s="81" t="s">
        <v>332</v>
      </c>
      <c r="G179" s="81" t="s">
        <v>724</v>
      </c>
      <c r="H179" s="81" t="s">
        <v>139</v>
      </c>
      <c r="I179" s="81" t="s">
        <v>988</v>
      </c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</row>
    <row r="180" spans="1:26" ht="27.6" thickBot="1" x14ac:dyDescent="0.35">
      <c r="A180" s="81"/>
      <c r="B180" s="81"/>
      <c r="C180" s="81"/>
      <c r="D180" s="81"/>
      <c r="E180" s="81" t="s">
        <v>139</v>
      </c>
      <c r="F180" s="81" t="s">
        <v>333</v>
      </c>
      <c r="G180" s="81" t="s">
        <v>725</v>
      </c>
      <c r="H180" s="81" t="s">
        <v>139</v>
      </c>
      <c r="I180" s="81" t="s">
        <v>988</v>
      </c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</row>
    <row r="181" spans="1:26" ht="15" thickBot="1" x14ac:dyDescent="0.35">
      <c r="A181" s="81"/>
      <c r="B181" s="81"/>
      <c r="C181" s="81"/>
      <c r="D181" s="81"/>
      <c r="E181" s="81" t="s">
        <v>139</v>
      </c>
      <c r="F181" s="81" t="s">
        <v>334</v>
      </c>
      <c r="G181" s="81" t="s">
        <v>726</v>
      </c>
      <c r="H181" s="81" t="s">
        <v>139</v>
      </c>
      <c r="I181" s="81" t="s">
        <v>988</v>
      </c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</row>
    <row r="182" spans="1:26" ht="15" thickBot="1" x14ac:dyDescent="0.35">
      <c r="A182" s="81"/>
      <c r="B182" s="81"/>
      <c r="C182" s="81"/>
      <c r="D182" s="81"/>
      <c r="E182" s="81" t="s">
        <v>139</v>
      </c>
      <c r="F182" s="81" t="s">
        <v>335</v>
      </c>
      <c r="G182" s="81" t="s">
        <v>727</v>
      </c>
      <c r="H182" s="81" t="s">
        <v>139</v>
      </c>
      <c r="I182" s="81" t="s">
        <v>988</v>
      </c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</row>
    <row r="183" spans="1:26" ht="15" thickBot="1" x14ac:dyDescent="0.35">
      <c r="A183" s="81"/>
      <c r="B183" s="81"/>
      <c r="C183" s="81"/>
      <c r="D183" s="81"/>
      <c r="E183" s="81" t="s">
        <v>139</v>
      </c>
      <c r="F183" s="81" t="s">
        <v>336</v>
      </c>
      <c r="G183" s="81" t="s">
        <v>728</v>
      </c>
      <c r="H183" s="81" t="s">
        <v>139</v>
      </c>
      <c r="I183" s="81" t="s">
        <v>988</v>
      </c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</row>
    <row r="184" spans="1:26" ht="15" thickBot="1" x14ac:dyDescent="0.35">
      <c r="A184" s="81"/>
      <c r="B184" s="81"/>
      <c r="C184" s="81"/>
      <c r="D184" s="81"/>
      <c r="E184" s="81" t="s">
        <v>139</v>
      </c>
      <c r="F184" s="81" t="s">
        <v>337</v>
      </c>
      <c r="G184" s="81" t="s">
        <v>729</v>
      </c>
      <c r="H184" s="81" t="s">
        <v>139</v>
      </c>
      <c r="I184" s="81" t="s">
        <v>988</v>
      </c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</row>
    <row r="185" spans="1:26" ht="27.6" thickBot="1" x14ac:dyDescent="0.35">
      <c r="A185" s="81"/>
      <c r="B185" s="81"/>
      <c r="C185" s="81"/>
      <c r="D185" s="81"/>
      <c r="E185" s="81" t="s">
        <v>139</v>
      </c>
      <c r="F185" s="81" t="s">
        <v>338</v>
      </c>
      <c r="G185" s="81" t="s">
        <v>730</v>
      </c>
      <c r="H185" s="81" t="s">
        <v>139</v>
      </c>
      <c r="I185" s="81" t="s">
        <v>988</v>
      </c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</row>
    <row r="186" spans="1:26" ht="15" thickBot="1" x14ac:dyDescent="0.35">
      <c r="A186" s="81"/>
      <c r="B186" s="81"/>
      <c r="C186" s="81"/>
      <c r="D186" s="81"/>
      <c r="E186" s="81" t="s">
        <v>139</v>
      </c>
      <c r="F186" s="81" t="s">
        <v>339</v>
      </c>
      <c r="G186" s="81" t="s">
        <v>731</v>
      </c>
      <c r="H186" s="81" t="s">
        <v>139</v>
      </c>
      <c r="I186" s="81" t="s">
        <v>988</v>
      </c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</row>
    <row r="187" spans="1:26" ht="15" thickBot="1" x14ac:dyDescent="0.35">
      <c r="A187" s="81"/>
      <c r="B187" s="81"/>
      <c r="C187" s="81"/>
      <c r="D187" s="81"/>
      <c r="E187" s="81" t="s">
        <v>139</v>
      </c>
      <c r="F187" s="81" t="s">
        <v>340</v>
      </c>
      <c r="G187" s="81" t="s">
        <v>732</v>
      </c>
      <c r="H187" s="81" t="s">
        <v>139</v>
      </c>
      <c r="I187" s="81" t="s">
        <v>988</v>
      </c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</row>
    <row r="188" spans="1:26" ht="15" thickBot="1" x14ac:dyDescent="0.35">
      <c r="A188" s="81"/>
      <c r="B188" s="81"/>
      <c r="C188" s="81"/>
      <c r="D188" s="81"/>
      <c r="E188" s="81" t="s">
        <v>139</v>
      </c>
      <c r="F188" s="81" t="s">
        <v>341</v>
      </c>
      <c r="G188" s="81" t="s">
        <v>733</v>
      </c>
      <c r="H188" s="81" t="s">
        <v>139</v>
      </c>
      <c r="I188" s="81" t="s">
        <v>988</v>
      </c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</row>
    <row r="189" spans="1:26" ht="27.6" thickBot="1" x14ac:dyDescent="0.35">
      <c r="A189" s="81"/>
      <c r="B189" s="81"/>
      <c r="C189" s="81"/>
      <c r="D189" s="81"/>
      <c r="E189" s="81" t="s">
        <v>139</v>
      </c>
      <c r="F189" s="81" t="s">
        <v>342</v>
      </c>
      <c r="G189" s="81" t="s">
        <v>734</v>
      </c>
      <c r="H189" s="81" t="s">
        <v>139</v>
      </c>
      <c r="I189" s="81" t="s">
        <v>988</v>
      </c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</row>
    <row r="190" spans="1:26" ht="15" thickBot="1" x14ac:dyDescent="0.35">
      <c r="A190" s="81"/>
      <c r="B190" s="81"/>
      <c r="C190" s="81"/>
      <c r="D190" s="81"/>
      <c r="E190" s="81" t="s">
        <v>139</v>
      </c>
      <c r="F190" s="81" t="s">
        <v>343</v>
      </c>
      <c r="G190" s="81" t="s">
        <v>735</v>
      </c>
      <c r="H190" s="81" t="s">
        <v>139</v>
      </c>
      <c r="I190" s="81" t="s">
        <v>988</v>
      </c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</row>
    <row r="191" spans="1:26" ht="15" thickBot="1" x14ac:dyDescent="0.35">
      <c r="A191" s="81"/>
      <c r="B191" s="81"/>
      <c r="C191" s="81"/>
      <c r="D191" s="81"/>
      <c r="E191" s="81" t="s">
        <v>139</v>
      </c>
      <c r="F191" s="81" t="s">
        <v>344</v>
      </c>
      <c r="G191" s="81" t="s">
        <v>736</v>
      </c>
      <c r="H191" s="81" t="s">
        <v>139</v>
      </c>
      <c r="I191" s="81" t="s">
        <v>988</v>
      </c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</row>
    <row r="192" spans="1:26" ht="15" thickBot="1" x14ac:dyDescent="0.35">
      <c r="A192" s="81"/>
      <c r="B192" s="81"/>
      <c r="C192" s="81"/>
      <c r="D192" s="81"/>
      <c r="E192" s="81" t="s">
        <v>139</v>
      </c>
      <c r="F192" s="81" t="s">
        <v>345</v>
      </c>
      <c r="G192" s="81" t="s">
        <v>737</v>
      </c>
      <c r="H192" s="81" t="s">
        <v>139</v>
      </c>
      <c r="I192" s="81" t="s">
        <v>988</v>
      </c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</row>
    <row r="193" spans="1:26" ht="15" thickBot="1" x14ac:dyDescent="0.35">
      <c r="A193" s="81"/>
      <c r="B193" s="81"/>
      <c r="C193" s="81"/>
      <c r="D193" s="81"/>
      <c r="E193" s="81" t="s">
        <v>139</v>
      </c>
      <c r="F193" s="81" t="s">
        <v>346</v>
      </c>
      <c r="G193" s="81" t="s">
        <v>738</v>
      </c>
      <c r="H193" s="81" t="s">
        <v>139</v>
      </c>
      <c r="I193" s="81" t="s">
        <v>988</v>
      </c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</row>
    <row r="194" spans="1:26" ht="15" thickBot="1" x14ac:dyDescent="0.35">
      <c r="A194" s="81"/>
      <c r="B194" s="81"/>
      <c r="C194" s="81"/>
      <c r="D194" s="81"/>
      <c r="E194" s="81" t="s">
        <v>139</v>
      </c>
      <c r="F194" s="81" t="s">
        <v>347</v>
      </c>
      <c r="G194" s="81" t="s">
        <v>138</v>
      </c>
      <c r="H194" s="81" t="s">
        <v>139</v>
      </c>
      <c r="I194" s="81" t="s">
        <v>988</v>
      </c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</row>
    <row r="195" spans="1:26" ht="15" thickBot="1" x14ac:dyDescent="0.35">
      <c r="A195" s="81"/>
      <c r="B195" s="81"/>
      <c r="C195" s="81"/>
      <c r="D195" s="81"/>
      <c r="E195" s="81" t="s">
        <v>139</v>
      </c>
      <c r="F195" s="81" t="s">
        <v>348</v>
      </c>
      <c r="G195" s="81" t="s">
        <v>739</v>
      </c>
      <c r="H195" s="81" t="s">
        <v>139</v>
      </c>
      <c r="I195" s="81" t="s">
        <v>988</v>
      </c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</row>
    <row r="196" spans="1:26" ht="15" thickBot="1" x14ac:dyDescent="0.35">
      <c r="A196" s="81"/>
      <c r="B196" s="81"/>
      <c r="C196" s="81"/>
      <c r="D196" s="81"/>
      <c r="E196" s="81" t="s">
        <v>139</v>
      </c>
      <c r="F196" s="81" t="s">
        <v>349</v>
      </c>
      <c r="G196" s="81" t="s">
        <v>740</v>
      </c>
      <c r="H196" s="81" t="s">
        <v>139</v>
      </c>
      <c r="I196" s="81" t="s">
        <v>988</v>
      </c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</row>
    <row r="197" spans="1:26" ht="15" thickBot="1" x14ac:dyDescent="0.35">
      <c r="A197" s="81"/>
      <c r="B197" s="81"/>
      <c r="C197" s="81"/>
      <c r="D197" s="81"/>
      <c r="E197" s="81" t="s">
        <v>998</v>
      </c>
      <c r="F197" s="81" t="s">
        <v>350</v>
      </c>
      <c r="G197" s="81" t="s">
        <v>741</v>
      </c>
      <c r="H197" s="81" t="s">
        <v>999</v>
      </c>
      <c r="I197" s="81" t="s">
        <v>1000</v>
      </c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</row>
    <row r="198" spans="1:26" ht="27.6" thickBot="1" x14ac:dyDescent="0.35">
      <c r="A198" s="81"/>
      <c r="B198" s="81"/>
      <c r="C198" s="81"/>
      <c r="D198" s="81"/>
      <c r="E198" s="81" t="s">
        <v>998</v>
      </c>
      <c r="F198" s="81" t="s">
        <v>351</v>
      </c>
      <c r="G198" s="81" t="s">
        <v>742</v>
      </c>
      <c r="H198" s="81" t="s">
        <v>999</v>
      </c>
      <c r="I198" s="81" t="s">
        <v>1000</v>
      </c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</row>
    <row r="199" spans="1:26" ht="27.6" thickBot="1" x14ac:dyDescent="0.35">
      <c r="A199" s="81"/>
      <c r="B199" s="81"/>
      <c r="C199" s="81"/>
      <c r="D199" s="81"/>
      <c r="E199" s="81" t="s">
        <v>998</v>
      </c>
      <c r="F199" s="81" t="s">
        <v>352</v>
      </c>
      <c r="G199" s="81" t="s">
        <v>743</v>
      </c>
      <c r="H199" s="81" t="s">
        <v>999</v>
      </c>
      <c r="I199" s="81" t="s">
        <v>1000</v>
      </c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</row>
    <row r="200" spans="1:26" ht="15" thickBot="1" x14ac:dyDescent="0.35">
      <c r="A200" s="81"/>
      <c r="B200" s="81"/>
      <c r="C200" s="81"/>
      <c r="D200" s="81"/>
      <c r="E200" s="81" t="s">
        <v>998</v>
      </c>
      <c r="F200" s="81" t="s">
        <v>353</v>
      </c>
      <c r="G200" s="81" t="s">
        <v>744</v>
      </c>
      <c r="H200" s="81" t="s">
        <v>999</v>
      </c>
      <c r="I200" s="81" t="s">
        <v>1000</v>
      </c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</row>
    <row r="201" spans="1:26" ht="27.6" thickBot="1" x14ac:dyDescent="0.35">
      <c r="A201" s="81"/>
      <c r="B201" s="81"/>
      <c r="C201" s="81"/>
      <c r="D201" s="81"/>
      <c r="E201" s="81" t="s">
        <v>998</v>
      </c>
      <c r="F201" s="81" t="s">
        <v>354</v>
      </c>
      <c r="G201" s="81" t="s">
        <v>745</v>
      </c>
      <c r="H201" s="81" t="s">
        <v>999</v>
      </c>
      <c r="I201" s="81" t="s">
        <v>1000</v>
      </c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</row>
    <row r="202" spans="1:26" ht="27.6" thickBot="1" x14ac:dyDescent="0.35">
      <c r="A202" s="81"/>
      <c r="B202" s="81"/>
      <c r="C202" s="81"/>
      <c r="D202" s="81"/>
      <c r="E202" s="81" t="s">
        <v>998</v>
      </c>
      <c r="F202" s="81" t="s">
        <v>355</v>
      </c>
      <c r="G202" s="81" t="s">
        <v>746</v>
      </c>
      <c r="H202" s="81" t="s">
        <v>999</v>
      </c>
      <c r="I202" s="81" t="s">
        <v>1000</v>
      </c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</row>
    <row r="203" spans="1:26" ht="27.6" thickBot="1" x14ac:dyDescent="0.35">
      <c r="A203" s="81"/>
      <c r="B203" s="81"/>
      <c r="C203" s="81"/>
      <c r="D203" s="81"/>
      <c r="E203" s="81" t="s">
        <v>998</v>
      </c>
      <c r="F203" s="81" t="s">
        <v>356</v>
      </c>
      <c r="G203" s="81" t="s">
        <v>747</v>
      </c>
      <c r="H203" s="81" t="s">
        <v>999</v>
      </c>
      <c r="I203" s="81" t="s">
        <v>1000</v>
      </c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</row>
    <row r="204" spans="1:26" ht="27.6" thickBot="1" x14ac:dyDescent="0.35">
      <c r="A204" s="81"/>
      <c r="B204" s="81"/>
      <c r="C204" s="81"/>
      <c r="D204" s="81"/>
      <c r="E204" s="81" t="s">
        <v>998</v>
      </c>
      <c r="F204" s="81" t="s">
        <v>357</v>
      </c>
      <c r="G204" s="81" t="s">
        <v>748</v>
      </c>
      <c r="H204" s="81" t="s">
        <v>999</v>
      </c>
      <c r="I204" s="81" t="s">
        <v>1000</v>
      </c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</row>
    <row r="205" spans="1:26" ht="27.6" thickBot="1" x14ac:dyDescent="0.35">
      <c r="A205" s="81"/>
      <c r="B205" s="81"/>
      <c r="C205" s="81"/>
      <c r="D205" s="81"/>
      <c r="E205" s="81" t="s">
        <v>998</v>
      </c>
      <c r="F205" s="81" t="s">
        <v>358</v>
      </c>
      <c r="G205" s="81" t="s">
        <v>749</v>
      </c>
      <c r="H205" s="81" t="s">
        <v>999</v>
      </c>
      <c r="I205" s="81" t="s">
        <v>1000</v>
      </c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</row>
    <row r="206" spans="1:26" ht="27.6" thickBot="1" x14ac:dyDescent="0.35">
      <c r="A206" s="81"/>
      <c r="B206" s="81"/>
      <c r="C206" s="81"/>
      <c r="D206" s="81"/>
      <c r="E206" s="81" t="s">
        <v>998</v>
      </c>
      <c r="F206" s="81" t="s">
        <v>359</v>
      </c>
      <c r="G206" s="81" t="s">
        <v>750</v>
      </c>
      <c r="H206" s="81" t="s">
        <v>999</v>
      </c>
      <c r="I206" s="81" t="s">
        <v>1000</v>
      </c>
      <c r="J206" s="81"/>
      <c r="K206" s="81"/>
      <c r="L206" s="81"/>
      <c r="M206" s="81"/>
      <c r="N206" s="81"/>
      <c r="O206" s="81"/>
      <c r="P206" s="81"/>
      <c r="Q206" s="81"/>
      <c r="R206" s="81"/>
      <c r="S206" s="81"/>
      <c r="T206" s="81"/>
      <c r="U206" s="81"/>
      <c r="V206" s="81"/>
      <c r="W206" s="81"/>
      <c r="X206" s="81"/>
      <c r="Y206" s="81"/>
      <c r="Z206" s="81"/>
    </row>
    <row r="207" spans="1:26" ht="15" thickBot="1" x14ac:dyDescent="0.35">
      <c r="A207" s="81"/>
      <c r="B207" s="81"/>
      <c r="C207" s="81"/>
      <c r="D207" s="81"/>
      <c r="E207" s="81" t="s">
        <v>998</v>
      </c>
      <c r="F207" s="81" t="s">
        <v>360</v>
      </c>
      <c r="G207" s="81" t="s">
        <v>751</v>
      </c>
      <c r="H207" s="81" t="s">
        <v>999</v>
      </c>
      <c r="I207" s="81" t="s">
        <v>1000</v>
      </c>
      <c r="J207" s="81"/>
      <c r="K207" s="81"/>
      <c r="L207" s="81"/>
      <c r="M207" s="81"/>
      <c r="N207" s="81"/>
      <c r="O207" s="81"/>
      <c r="P207" s="81"/>
      <c r="Q207" s="81"/>
      <c r="R207" s="81"/>
      <c r="S207" s="81"/>
      <c r="T207" s="81"/>
      <c r="U207" s="81"/>
      <c r="V207" s="81"/>
      <c r="W207" s="81"/>
      <c r="X207" s="81"/>
      <c r="Y207" s="81"/>
      <c r="Z207" s="81"/>
    </row>
    <row r="208" spans="1:26" ht="15" thickBot="1" x14ac:dyDescent="0.35">
      <c r="A208" s="81"/>
      <c r="B208" s="81"/>
      <c r="C208" s="81"/>
      <c r="D208" s="81"/>
      <c r="E208" s="81" t="s">
        <v>998</v>
      </c>
      <c r="F208" s="81" t="s">
        <v>361</v>
      </c>
      <c r="G208" s="81" t="s">
        <v>752</v>
      </c>
      <c r="H208" s="81" t="s">
        <v>999</v>
      </c>
      <c r="I208" s="81" t="s">
        <v>1000</v>
      </c>
      <c r="J208" s="81"/>
      <c r="K208" s="81"/>
      <c r="L208" s="81"/>
      <c r="M208" s="81"/>
      <c r="N208" s="81"/>
      <c r="O208" s="81"/>
      <c r="P208" s="81"/>
      <c r="Q208" s="81"/>
      <c r="R208" s="81"/>
      <c r="S208" s="81"/>
      <c r="T208" s="81"/>
      <c r="U208" s="81"/>
      <c r="V208" s="81"/>
      <c r="W208" s="81"/>
      <c r="X208" s="81"/>
      <c r="Y208" s="81"/>
      <c r="Z208" s="81"/>
    </row>
    <row r="209" spans="1:26" ht="15" thickBot="1" x14ac:dyDescent="0.35">
      <c r="A209" s="81"/>
      <c r="B209" s="81"/>
      <c r="C209" s="81"/>
      <c r="D209" s="81"/>
      <c r="E209" s="81" t="s">
        <v>998</v>
      </c>
      <c r="F209" s="81" t="s">
        <v>362</v>
      </c>
      <c r="G209" s="81" t="s">
        <v>753</v>
      </c>
      <c r="H209" s="81" t="s">
        <v>999</v>
      </c>
      <c r="I209" s="81" t="s">
        <v>1000</v>
      </c>
      <c r="J209" s="81"/>
      <c r="K209" s="81"/>
      <c r="L209" s="81"/>
      <c r="M209" s="81"/>
      <c r="N209" s="81"/>
      <c r="O209" s="81"/>
      <c r="P209" s="81"/>
      <c r="Q209" s="81"/>
      <c r="R209" s="81"/>
      <c r="S209" s="81"/>
      <c r="T209" s="81"/>
      <c r="U209" s="81"/>
      <c r="V209" s="81"/>
      <c r="W209" s="81"/>
      <c r="X209" s="81"/>
      <c r="Y209" s="81"/>
      <c r="Z209" s="81"/>
    </row>
    <row r="210" spans="1:26" ht="15" thickBot="1" x14ac:dyDescent="0.35">
      <c r="A210" s="81"/>
      <c r="B210" s="81"/>
      <c r="C210" s="81"/>
      <c r="D210" s="81"/>
      <c r="E210" s="81" t="s">
        <v>998</v>
      </c>
      <c r="F210" s="81" t="s">
        <v>363</v>
      </c>
      <c r="G210" s="81" t="s">
        <v>754</v>
      </c>
      <c r="H210" s="81" t="s">
        <v>999</v>
      </c>
      <c r="I210" s="81" t="s">
        <v>1000</v>
      </c>
      <c r="J210" s="81"/>
      <c r="K210" s="81"/>
      <c r="L210" s="81"/>
      <c r="M210" s="81"/>
      <c r="N210" s="81"/>
      <c r="O210" s="81"/>
      <c r="P210" s="81"/>
      <c r="Q210" s="81"/>
      <c r="R210" s="81"/>
      <c r="S210" s="81"/>
      <c r="T210" s="81"/>
      <c r="U210" s="81"/>
      <c r="V210" s="81"/>
      <c r="W210" s="81"/>
      <c r="X210" s="81"/>
      <c r="Y210" s="81"/>
      <c r="Z210" s="81"/>
    </row>
    <row r="211" spans="1:26" ht="27.6" thickBot="1" x14ac:dyDescent="0.35">
      <c r="A211" s="81"/>
      <c r="B211" s="81"/>
      <c r="C211" s="81"/>
      <c r="D211" s="81"/>
      <c r="E211" s="81" t="s">
        <v>998</v>
      </c>
      <c r="F211" s="81" t="s">
        <v>1066</v>
      </c>
      <c r="G211" s="81" t="s">
        <v>1065</v>
      </c>
      <c r="H211" s="81" t="s">
        <v>999</v>
      </c>
      <c r="I211" s="81" t="s">
        <v>1000</v>
      </c>
      <c r="J211" s="81"/>
      <c r="K211" s="81"/>
      <c r="L211" s="81"/>
      <c r="M211" s="81"/>
      <c r="N211" s="81"/>
      <c r="O211" s="81"/>
      <c r="P211" s="81"/>
      <c r="Q211" s="81"/>
      <c r="R211" s="81"/>
      <c r="S211" s="81"/>
      <c r="T211" s="81"/>
      <c r="U211" s="81"/>
      <c r="V211" s="81"/>
      <c r="W211" s="81"/>
      <c r="X211" s="81"/>
      <c r="Y211" s="81"/>
      <c r="Z211" s="81"/>
    </row>
    <row r="212" spans="1:26" ht="15" thickBot="1" x14ac:dyDescent="0.35">
      <c r="A212" s="81"/>
      <c r="B212" s="81"/>
      <c r="C212" s="81"/>
      <c r="D212" s="81"/>
      <c r="E212" s="81" t="s">
        <v>998</v>
      </c>
      <c r="F212" s="81" t="s">
        <v>364</v>
      </c>
      <c r="G212" s="81" t="s">
        <v>755</v>
      </c>
      <c r="H212" s="81" t="s">
        <v>999</v>
      </c>
      <c r="I212" s="81" t="s">
        <v>1000</v>
      </c>
      <c r="J212" s="81"/>
      <c r="K212" s="81"/>
      <c r="L212" s="81"/>
      <c r="M212" s="81"/>
      <c r="N212" s="81"/>
      <c r="O212" s="81"/>
      <c r="P212" s="81"/>
      <c r="Q212" s="81"/>
      <c r="R212" s="81"/>
      <c r="S212" s="81"/>
      <c r="T212" s="81"/>
      <c r="U212" s="81"/>
      <c r="V212" s="81"/>
      <c r="W212" s="81"/>
      <c r="X212" s="81"/>
      <c r="Y212" s="81"/>
      <c r="Z212" s="81"/>
    </row>
    <row r="213" spans="1:26" ht="15" thickBot="1" x14ac:dyDescent="0.35">
      <c r="A213" s="81"/>
      <c r="B213" s="81"/>
      <c r="C213" s="81"/>
      <c r="D213" s="81"/>
      <c r="E213" s="81" t="s">
        <v>998</v>
      </c>
      <c r="F213" s="81" t="s">
        <v>365</v>
      </c>
      <c r="G213" s="81" t="s">
        <v>756</v>
      </c>
      <c r="H213" s="81" t="s">
        <v>999</v>
      </c>
      <c r="I213" s="81" t="s">
        <v>1000</v>
      </c>
      <c r="J213" s="81"/>
      <c r="K213" s="81"/>
      <c r="L213" s="81"/>
      <c r="M213" s="81"/>
      <c r="N213" s="81"/>
      <c r="O213" s="81"/>
      <c r="P213" s="81"/>
      <c r="Q213" s="81"/>
      <c r="R213" s="81"/>
      <c r="S213" s="81"/>
      <c r="T213" s="81"/>
      <c r="U213" s="81"/>
      <c r="V213" s="81"/>
      <c r="W213" s="81"/>
      <c r="X213" s="81"/>
      <c r="Y213" s="81"/>
      <c r="Z213" s="81"/>
    </row>
    <row r="214" spans="1:26" ht="15" thickBot="1" x14ac:dyDescent="0.35">
      <c r="A214" s="81"/>
      <c r="B214" s="81"/>
      <c r="C214" s="81"/>
      <c r="D214" s="81"/>
      <c r="E214" s="81" t="s">
        <v>998</v>
      </c>
      <c r="F214" s="81" t="s">
        <v>366</v>
      </c>
      <c r="G214" s="81" t="s">
        <v>757</v>
      </c>
      <c r="H214" s="81" t="s">
        <v>999</v>
      </c>
      <c r="I214" s="81" t="s">
        <v>1000</v>
      </c>
      <c r="J214" s="81"/>
      <c r="K214" s="81"/>
      <c r="L214" s="81"/>
      <c r="M214" s="81"/>
      <c r="N214" s="81"/>
      <c r="O214" s="81"/>
      <c r="P214" s="81"/>
      <c r="Q214" s="81"/>
      <c r="R214" s="81"/>
      <c r="S214" s="81"/>
      <c r="T214" s="81"/>
      <c r="U214" s="81"/>
      <c r="V214" s="81"/>
      <c r="W214" s="81"/>
      <c r="X214" s="81"/>
      <c r="Y214" s="81"/>
      <c r="Z214" s="81"/>
    </row>
    <row r="215" spans="1:26" ht="15" thickBot="1" x14ac:dyDescent="0.35">
      <c r="A215" s="81"/>
      <c r="B215" s="81"/>
      <c r="C215" s="81"/>
      <c r="D215" s="81"/>
      <c r="E215" s="81" t="s">
        <v>998</v>
      </c>
      <c r="F215" s="81" t="s">
        <v>367</v>
      </c>
      <c r="G215" s="81" t="s">
        <v>126</v>
      </c>
      <c r="H215" s="81" t="s">
        <v>999</v>
      </c>
      <c r="I215" s="81" t="s">
        <v>1000</v>
      </c>
      <c r="J215" s="81"/>
      <c r="K215" s="81"/>
      <c r="L215" s="81"/>
      <c r="M215" s="81"/>
      <c r="N215" s="81"/>
      <c r="O215" s="81"/>
      <c r="P215" s="81"/>
      <c r="Q215" s="81"/>
      <c r="R215" s="81"/>
      <c r="S215" s="81"/>
      <c r="T215" s="81"/>
      <c r="U215" s="81"/>
      <c r="V215" s="81"/>
      <c r="W215" s="81"/>
      <c r="X215" s="81"/>
      <c r="Y215" s="81"/>
      <c r="Z215" s="81"/>
    </row>
    <row r="216" spans="1:26" ht="15" thickBot="1" x14ac:dyDescent="0.35">
      <c r="A216" s="81"/>
      <c r="B216" s="81"/>
      <c r="C216" s="81"/>
      <c r="D216" s="81"/>
      <c r="E216" s="81" t="s">
        <v>998</v>
      </c>
      <c r="F216" s="81" t="s">
        <v>368</v>
      </c>
      <c r="G216" s="81" t="s">
        <v>758</v>
      </c>
      <c r="H216" s="81" t="s">
        <v>999</v>
      </c>
      <c r="I216" s="81" t="s">
        <v>1000</v>
      </c>
      <c r="J216" s="81"/>
      <c r="K216" s="81"/>
      <c r="L216" s="81"/>
      <c r="M216" s="81"/>
      <c r="N216" s="81"/>
      <c r="O216" s="81"/>
      <c r="P216" s="81"/>
      <c r="Q216" s="81"/>
      <c r="R216" s="81"/>
      <c r="S216" s="81"/>
      <c r="T216" s="81"/>
      <c r="U216" s="81"/>
      <c r="V216" s="81"/>
      <c r="W216" s="81"/>
      <c r="X216" s="81"/>
      <c r="Y216" s="81"/>
      <c r="Z216" s="81"/>
    </row>
    <row r="217" spans="1:26" ht="15" thickBot="1" x14ac:dyDescent="0.35">
      <c r="A217" s="81"/>
      <c r="B217" s="81"/>
      <c r="C217" s="81"/>
      <c r="D217" s="81"/>
      <c r="E217" s="81" t="s">
        <v>998</v>
      </c>
      <c r="F217" s="81" t="s">
        <v>369</v>
      </c>
      <c r="G217" s="81" t="s">
        <v>759</v>
      </c>
      <c r="H217" s="81" t="s">
        <v>999</v>
      </c>
      <c r="I217" s="81" t="s">
        <v>1000</v>
      </c>
      <c r="J217" s="81"/>
      <c r="K217" s="81"/>
      <c r="L217" s="81"/>
      <c r="M217" s="81"/>
      <c r="N217" s="81"/>
      <c r="O217" s="81"/>
      <c r="P217" s="81"/>
      <c r="Q217" s="81"/>
      <c r="R217" s="81"/>
      <c r="S217" s="81"/>
      <c r="T217" s="81"/>
      <c r="U217" s="81"/>
      <c r="V217" s="81"/>
      <c r="W217" s="81"/>
      <c r="X217" s="81"/>
      <c r="Y217" s="81"/>
      <c r="Z217" s="81"/>
    </row>
    <row r="218" spans="1:26" ht="15" thickBot="1" x14ac:dyDescent="0.35">
      <c r="A218" s="81"/>
      <c r="B218" s="81"/>
      <c r="C218" s="81"/>
      <c r="D218" s="81"/>
      <c r="E218" s="81" t="s">
        <v>157</v>
      </c>
      <c r="F218" s="81" t="s">
        <v>370</v>
      </c>
      <c r="G218" s="81" t="s">
        <v>760</v>
      </c>
      <c r="H218" s="81" t="s">
        <v>951</v>
      </c>
      <c r="I218" s="81" t="s">
        <v>967</v>
      </c>
      <c r="J218" s="81"/>
      <c r="K218" s="81"/>
      <c r="L218" s="81"/>
      <c r="M218" s="81"/>
      <c r="N218" s="81"/>
      <c r="O218" s="81"/>
      <c r="P218" s="81"/>
      <c r="Q218" s="81"/>
      <c r="R218" s="81"/>
      <c r="S218" s="81"/>
      <c r="T218" s="81"/>
      <c r="U218" s="81"/>
      <c r="V218" s="81"/>
      <c r="W218" s="81"/>
      <c r="X218" s="81"/>
      <c r="Y218" s="81"/>
      <c r="Z218" s="81"/>
    </row>
    <row r="219" spans="1:26" ht="15" thickBot="1" x14ac:dyDescent="0.35">
      <c r="A219" s="81"/>
      <c r="B219" s="81"/>
      <c r="C219" s="81"/>
      <c r="D219" s="81"/>
      <c r="E219" s="81" t="s">
        <v>158</v>
      </c>
      <c r="F219" s="81" t="s">
        <v>1085</v>
      </c>
      <c r="G219" s="81" t="s">
        <v>761</v>
      </c>
      <c r="H219" s="81" t="s">
        <v>123</v>
      </c>
      <c r="I219" s="81" t="s">
        <v>968</v>
      </c>
      <c r="J219" s="81"/>
      <c r="K219" s="81"/>
      <c r="L219" s="81"/>
      <c r="M219" s="81"/>
      <c r="N219" s="81"/>
      <c r="O219" s="81"/>
      <c r="P219" s="81"/>
      <c r="Q219" s="81"/>
      <c r="R219" s="81"/>
      <c r="S219" s="81"/>
      <c r="T219" s="81"/>
      <c r="U219" s="81"/>
      <c r="V219" s="81"/>
      <c r="W219" s="81"/>
      <c r="X219" s="81"/>
      <c r="Y219" s="81"/>
      <c r="Z219" s="81"/>
    </row>
    <row r="220" spans="1:26" ht="15" thickBot="1" x14ac:dyDescent="0.35">
      <c r="A220" s="81"/>
      <c r="B220" s="81"/>
      <c r="C220" s="81"/>
      <c r="D220" s="81"/>
      <c r="E220" s="81" t="s">
        <v>158</v>
      </c>
      <c r="F220" s="81" t="s">
        <v>371</v>
      </c>
      <c r="G220" s="81" t="s">
        <v>762</v>
      </c>
      <c r="H220" s="81" t="s">
        <v>123</v>
      </c>
      <c r="I220" s="81" t="s">
        <v>968</v>
      </c>
      <c r="J220" s="81"/>
      <c r="K220" s="81"/>
      <c r="L220" s="81"/>
      <c r="M220" s="81"/>
      <c r="N220" s="81"/>
      <c r="O220" s="81"/>
      <c r="P220" s="81"/>
      <c r="Q220" s="81"/>
      <c r="R220" s="81"/>
      <c r="S220" s="81"/>
      <c r="T220" s="81"/>
      <c r="U220" s="81"/>
      <c r="V220" s="81"/>
      <c r="W220" s="81"/>
      <c r="X220" s="81"/>
      <c r="Y220" s="81"/>
      <c r="Z220" s="81"/>
    </row>
    <row r="221" spans="1:26" ht="15" thickBot="1" x14ac:dyDescent="0.35">
      <c r="A221" s="81"/>
      <c r="B221" s="81"/>
      <c r="C221" s="81"/>
      <c r="D221" s="81"/>
      <c r="E221" s="81" t="s">
        <v>158</v>
      </c>
      <c r="F221" s="81" t="s">
        <v>372</v>
      </c>
      <c r="G221" s="81" t="s">
        <v>763</v>
      </c>
      <c r="H221" s="81" t="s">
        <v>123</v>
      </c>
      <c r="I221" s="81" t="s">
        <v>968</v>
      </c>
      <c r="J221" s="81"/>
      <c r="K221" s="81"/>
      <c r="L221" s="81"/>
      <c r="M221" s="81"/>
      <c r="N221" s="81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</row>
    <row r="222" spans="1:26" ht="27.6" thickBot="1" x14ac:dyDescent="0.35">
      <c r="A222" s="81"/>
      <c r="B222" s="81"/>
      <c r="C222" s="81"/>
      <c r="D222" s="81"/>
      <c r="E222" s="81" t="s">
        <v>158</v>
      </c>
      <c r="F222" s="81" t="s">
        <v>373</v>
      </c>
      <c r="G222" s="81" t="s">
        <v>764</v>
      </c>
      <c r="H222" s="81" t="s">
        <v>123</v>
      </c>
      <c r="I222" s="81" t="s">
        <v>968</v>
      </c>
      <c r="J222" s="81"/>
      <c r="K222" s="81"/>
      <c r="L222" s="81"/>
      <c r="M222" s="81"/>
      <c r="N222" s="81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</row>
    <row r="223" spans="1:26" ht="15" thickBot="1" x14ac:dyDescent="0.35">
      <c r="A223" s="81"/>
      <c r="B223" s="81"/>
      <c r="C223" s="81"/>
      <c r="D223" s="81"/>
      <c r="E223" s="81" t="s">
        <v>158</v>
      </c>
      <c r="F223" s="81" t="s">
        <v>374</v>
      </c>
      <c r="G223" s="81" t="s">
        <v>765</v>
      </c>
      <c r="H223" s="81" t="s">
        <v>123</v>
      </c>
      <c r="I223" s="81" t="s">
        <v>968</v>
      </c>
      <c r="J223" s="81"/>
      <c r="K223" s="81"/>
      <c r="L223" s="81"/>
      <c r="M223" s="81"/>
      <c r="N223" s="81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</row>
    <row r="224" spans="1:26" ht="15" thickBot="1" x14ac:dyDescent="0.35">
      <c r="A224" s="81"/>
      <c r="B224" s="81"/>
      <c r="C224" s="81"/>
      <c r="D224" s="81"/>
      <c r="E224" s="81" t="s">
        <v>158</v>
      </c>
      <c r="F224" s="81" t="s">
        <v>375</v>
      </c>
      <c r="G224" s="81" t="s">
        <v>766</v>
      </c>
      <c r="H224" s="81" t="s">
        <v>123</v>
      </c>
      <c r="I224" s="81" t="s">
        <v>968</v>
      </c>
      <c r="J224" s="81"/>
      <c r="K224" s="81"/>
      <c r="L224" s="81"/>
      <c r="M224" s="81"/>
      <c r="N224" s="81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</row>
    <row r="225" spans="1:26" ht="15" thickBot="1" x14ac:dyDescent="0.35">
      <c r="A225" s="81"/>
      <c r="B225" s="81"/>
      <c r="C225" s="81"/>
      <c r="D225" s="81"/>
      <c r="E225" s="81" t="s">
        <v>158</v>
      </c>
      <c r="F225" s="81" t="s">
        <v>1001</v>
      </c>
      <c r="G225" s="81" t="s">
        <v>1002</v>
      </c>
      <c r="H225" s="81" t="s">
        <v>123</v>
      </c>
      <c r="I225" s="81" t="s">
        <v>968</v>
      </c>
      <c r="J225" s="81"/>
      <c r="K225" s="81"/>
      <c r="L225" s="81"/>
      <c r="M225" s="81"/>
      <c r="N225" s="81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</row>
    <row r="226" spans="1:26" ht="15" thickBot="1" x14ac:dyDescent="0.35">
      <c r="A226" s="81"/>
      <c r="B226" s="81"/>
      <c r="C226" s="81"/>
      <c r="D226" s="81"/>
      <c r="E226" s="81" t="s">
        <v>158</v>
      </c>
      <c r="F226" s="81" t="s">
        <v>376</v>
      </c>
      <c r="G226" s="81" t="s">
        <v>767</v>
      </c>
      <c r="H226" s="81" t="s">
        <v>123</v>
      </c>
      <c r="I226" s="81" t="s">
        <v>968</v>
      </c>
      <c r="J226" s="81"/>
      <c r="K226" s="81"/>
      <c r="L226" s="81"/>
      <c r="M226" s="81"/>
      <c r="N226" s="81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</row>
    <row r="227" spans="1:26" ht="15" thickBot="1" x14ac:dyDescent="0.35">
      <c r="A227" s="81"/>
      <c r="B227" s="81"/>
      <c r="C227" s="81"/>
      <c r="D227" s="81"/>
      <c r="E227" s="81" t="s">
        <v>158</v>
      </c>
      <c r="F227" s="81" t="s">
        <v>377</v>
      </c>
      <c r="G227" s="81" t="s">
        <v>768</v>
      </c>
      <c r="H227" s="81" t="s">
        <v>123</v>
      </c>
      <c r="I227" s="81" t="s">
        <v>968</v>
      </c>
      <c r="J227" s="81"/>
      <c r="K227" s="81"/>
      <c r="L227" s="81"/>
      <c r="M227" s="81"/>
      <c r="N227" s="81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</row>
    <row r="228" spans="1:26" ht="27.6" thickBot="1" x14ac:dyDescent="0.35">
      <c r="A228" s="81"/>
      <c r="B228" s="81"/>
      <c r="C228" s="81"/>
      <c r="D228" s="81"/>
      <c r="E228" s="81" t="s">
        <v>158</v>
      </c>
      <c r="F228" s="81" t="s">
        <v>378</v>
      </c>
      <c r="G228" s="81" t="s">
        <v>769</v>
      </c>
      <c r="H228" s="81" t="s">
        <v>123</v>
      </c>
      <c r="I228" s="81" t="s">
        <v>968</v>
      </c>
      <c r="J228" s="81"/>
      <c r="K228" s="81"/>
      <c r="L228" s="81"/>
      <c r="M228" s="81"/>
      <c r="N228" s="81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</row>
    <row r="229" spans="1:26" ht="15" thickBot="1" x14ac:dyDescent="0.35">
      <c r="A229" s="81"/>
      <c r="B229" s="81"/>
      <c r="C229" s="81"/>
      <c r="D229" s="81"/>
      <c r="E229" s="81" t="s">
        <v>158</v>
      </c>
      <c r="F229" s="81" t="s">
        <v>379</v>
      </c>
      <c r="G229" s="81" t="s">
        <v>770</v>
      </c>
      <c r="H229" s="81" t="s">
        <v>123</v>
      </c>
      <c r="I229" s="81" t="s">
        <v>968</v>
      </c>
      <c r="J229" s="81"/>
      <c r="K229" s="81"/>
      <c r="L229" s="81"/>
      <c r="M229" s="81"/>
      <c r="N229" s="81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</row>
    <row r="230" spans="1:26" ht="15" thickBot="1" x14ac:dyDescent="0.35">
      <c r="A230" s="81"/>
      <c r="B230" s="81"/>
      <c r="C230" s="81"/>
      <c r="D230" s="81"/>
      <c r="E230" s="81" t="s">
        <v>158</v>
      </c>
      <c r="F230" s="81" t="s">
        <v>380</v>
      </c>
      <c r="G230" s="81" t="s">
        <v>771</v>
      </c>
      <c r="H230" s="81" t="s">
        <v>123</v>
      </c>
      <c r="I230" s="81" t="s">
        <v>968</v>
      </c>
      <c r="J230" s="81"/>
      <c r="K230" s="81"/>
      <c r="L230" s="81"/>
      <c r="M230" s="81"/>
      <c r="N230" s="81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</row>
    <row r="231" spans="1:26" ht="15" thickBot="1" x14ac:dyDescent="0.35">
      <c r="A231" s="81"/>
      <c r="B231" s="81"/>
      <c r="C231" s="81"/>
      <c r="D231" s="81"/>
      <c r="E231" s="81" t="s">
        <v>158</v>
      </c>
      <c r="F231" s="81" t="s">
        <v>381</v>
      </c>
      <c r="G231" s="81" t="s">
        <v>772</v>
      </c>
      <c r="H231" s="81" t="s">
        <v>123</v>
      </c>
      <c r="I231" s="81" t="s">
        <v>968</v>
      </c>
      <c r="J231" s="81"/>
      <c r="K231" s="81"/>
      <c r="L231" s="81"/>
      <c r="M231" s="81"/>
      <c r="N231" s="81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</row>
    <row r="232" spans="1:26" ht="15" thickBot="1" x14ac:dyDescent="0.35">
      <c r="A232" s="81"/>
      <c r="B232" s="81"/>
      <c r="C232" s="81"/>
      <c r="D232" s="81"/>
      <c r="E232" s="81" t="s">
        <v>158</v>
      </c>
      <c r="F232" s="81" t="s">
        <v>382</v>
      </c>
      <c r="G232" s="81" t="s">
        <v>773</v>
      </c>
      <c r="H232" s="81" t="s">
        <v>123</v>
      </c>
      <c r="I232" s="81" t="s">
        <v>968</v>
      </c>
      <c r="J232" s="81"/>
      <c r="K232" s="81"/>
      <c r="L232" s="81"/>
      <c r="M232" s="81"/>
      <c r="N232" s="81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</row>
    <row r="233" spans="1:26" ht="27.6" thickBot="1" x14ac:dyDescent="0.35">
      <c r="A233" s="81"/>
      <c r="B233" s="81"/>
      <c r="C233" s="81"/>
      <c r="D233" s="81"/>
      <c r="E233" s="81" t="s">
        <v>158</v>
      </c>
      <c r="F233" s="81" t="s">
        <v>383</v>
      </c>
      <c r="G233" s="81" t="s">
        <v>124</v>
      </c>
      <c r="H233" s="81" t="s">
        <v>123</v>
      </c>
      <c r="I233" s="81" t="s">
        <v>968</v>
      </c>
      <c r="J233" s="81"/>
      <c r="K233" s="81"/>
      <c r="L233" s="81"/>
      <c r="M233" s="81"/>
      <c r="N233" s="81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</row>
    <row r="234" spans="1:26" ht="15" thickBot="1" x14ac:dyDescent="0.35">
      <c r="A234" s="81"/>
      <c r="B234" s="81"/>
      <c r="C234" s="81"/>
      <c r="D234" s="81"/>
      <c r="E234" s="81" t="s">
        <v>158</v>
      </c>
      <c r="F234" s="81" t="s">
        <v>384</v>
      </c>
      <c r="G234" s="81" t="s">
        <v>774</v>
      </c>
      <c r="H234" s="81" t="s">
        <v>123</v>
      </c>
      <c r="I234" s="81" t="s">
        <v>968</v>
      </c>
      <c r="J234" s="81"/>
      <c r="K234" s="81"/>
      <c r="L234" s="81"/>
      <c r="M234" s="81"/>
      <c r="N234" s="81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</row>
    <row r="235" spans="1:26" ht="15" thickBot="1" x14ac:dyDescent="0.35">
      <c r="A235" s="81"/>
      <c r="B235" s="81"/>
      <c r="C235" s="81"/>
      <c r="D235" s="81"/>
      <c r="E235" s="81" t="s">
        <v>158</v>
      </c>
      <c r="F235" s="81" t="s">
        <v>385</v>
      </c>
      <c r="G235" s="81" t="s">
        <v>775</v>
      </c>
      <c r="H235" s="81" t="s">
        <v>123</v>
      </c>
      <c r="I235" s="81" t="s">
        <v>968</v>
      </c>
      <c r="J235" s="81"/>
      <c r="K235" s="81"/>
      <c r="L235" s="81"/>
      <c r="M235" s="81"/>
      <c r="N235" s="81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</row>
    <row r="236" spans="1:26" ht="27.6" thickBot="1" x14ac:dyDescent="0.35">
      <c r="A236" s="81"/>
      <c r="B236" s="81"/>
      <c r="C236" s="81"/>
      <c r="D236" s="81"/>
      <c r="E236" s="81" t="s">
        <v>158</v>
      </c>
      <c r="F236" s="81" t="s">
        <v>386</v>
      </c>
      <c r="G236" s="81" t="s">
        <v>125</v>
      </c>
      <c r="H236" s="81" t="s">
        <v>123</v>
      </c>
      <c r="I236" s="81" t="s">
        <v>968</v>
      </c>
      <c r="J236" s="81"/>
      <c r="K236" s="81"/>
      <c r="L236" s="81"/>
      <c r="M236" s="81"/>
      <c r="N236" s="81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</row>
    <row r="237" spans="1:26" ht="15" thickBot="1" x14ac:dyDescent="0.35">
      <c r="A237" s="81"/>
      <c r="B237" s="81"/>
      <c r="C237" s="81"/>
      <c r="D237" s="81"/>
      <c r="E237" s="81" t="s">
        <v>158</v>
      </c>
      <c r="F237" s="81" t="s">
        <v>387</v>
      </c>
      <c r="G237" s="81" t="s">
        <v>776</v>
      </c>
      <c r="H237" s="81" t="s">
        <v>123</v>
      </c>
      <c r="I237" s="81" t="s">
        <v>968</v>
      </c>
      <c r="J237" s="81"/>
      <c r="K237" s="81"/>
      <c r="L237" s="81"/>
      <c r="M237" s="81"/>
      <c r="N237" s="81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</row>
    <row r="238" spans="1:26" ht="15" thickBot="1" x14ac:dyDescent="0.35">
      <c r="A238" s="81"/>
      <c r="B238" s="81"/>
      <c r="C238" s="81"/>
      <c r="D238" s="81"/>
      <c r="E238" s="81" t="s">
        <v>158</v>
      </c>
      <c r="F238" s="81" t="s">
        <v>388</v>
      </c>
      <c r="G238" s="81" t="s">
        <v>777</v>
      </c>
      <c r="H238" s="81" t="s">
        <v>123</v>
      </c>
      <c r="I238" s="81" t="s">
        <v>968</v>
      </c>
      <c r="J238" s="81"/>
      <c r="K238" s="81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</row>
    <row r="239" spans="1:26" ht="15" thickBot="1" x14ac:dyDescent="0.35">
      <c r="A239" s="81"/>
      <c r="B239" s="81"/>
      <c r="C239" s="81"/>
      <c r="D239" s="81"/>
      <c r="E239" s="81" t="s">
        <v>158</v>
      </c>
      <c r="F239" s="81" t="s">
        <v>389</v>
      </c>
      <c r="G239" s="81" t="s">
        <v>778</v>
      </c>
      <c r="H239" s="81" t="s">
        <v>123</v>
      </c>
      <c r="I239" s="81" t="s">
        <v>968</v>
      </c>
      <c r="J239" s="81"/>
      <c r="K239" s="81"/>
      <c r="L239" s="81"/>
      <c r="M239" s="81"/>
      <c r="N239" s="81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</row>
    <row r="240" spans="1:26" ht="15" thickBot="1" x14ac:dyDescent="0.35">
      <c r="A240" s="81"/>
      <c r="B240" s="81"/>
      <c r="C240" s="81"/>
      <c r="D240" s="81"/>
      <c r="E240" s="81" t="s">
        <v>158</v>
      </c>
      <c r="F240" s="81" t="s">
        <v>390</v>
      </c>
      <c r="G240" s="81" t="s">
        <v>779</v>
      </c>
      <c r="H240" s="81" t="s">
        <v>123</v>
      </c>
      <c r="I240" s="81" t="s">
        <v>968</v>
      </c>
      <c r="J240" s="81"/>
      <c r="K240" s="81"/>
      <c r="L240" s="81"/>
      <c r="M240" s="81"/>
      <c r="N240" s="81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</row>
    <row r="241" spans="1:26" ht="15" thickBot="1" x14ac:dyDescent="0.35">
      <c r="A241" s="81"/>
      <c r="B241" s="81"/>
      <c r="C241" s="81"/>
      <c r="D241" s="81"/>
      <c r="E241" s="81" t="s">
        <v>158</v>
      </c>
      <c r="F241" s="81" t="s">
        <v>391</v>
      </c>
      <c r="G241" s="81" t="s">
        <v>780</v>
      </c>
      <c r="H241" s="81" t="s">
        <v>123</v>
      </c>
      <c r="I241" s="81" t="s">
        <v>968</v>
      </c>
      <c r="J241" s="81"/>
      <c r="K241" s="81"/>
      <c r="L241" s="81"/>
      <c r="M241" s="81"/>
      <c r="N241" s="81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</row>
    <row r="242" spans="1:26" ht="15" thickBot="1" x14ac:dyDescent="0.35">
      <c r="A242" s="81"/>
      <c r="B242" s="81"/>
      <c r="C242" s="81"/>
      <c r="D242" s="81" t="s">
        <v>1060</v>
      </c>
      <c r="E242" s="81" t="s">
        <v>158</v>
      </c>
      <c r="F242" s="81" t="s">
        <v>322</v>
      </c>
      <c r="G242" s="81" t="s">
        <v>625</v>
      </c>
      <c r="H242" s="81" t="s">
        <v>123</v>
      </c>
      <c r="I242" s="81" t="s">
        <v>968</v>
      </c>
      <c r="J242" s="81"/>
      <c r="K242" s="81"/>
      <c r="L242" s="81"/>
      <c r="M242" s="81"/>
      <c r="N242" s="81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</row>
    <row r="243" spans="1:26" ht="15" thickBot="1" x14ac:dyDescent="0.35">
      <c r="A243" s="81"/>
      <c r="B243" s="81"/>
      <c r="C243" s="81"/>
      <c r="D243" s="81"/>
      <c r="E243" s="81" t="s">
        <v>158</v>
      </c>
      <c r="F243" s="81" t="s">
        <v>392</v>
      </c>
      <c r="G243" s="81" t="s">
        <v>781</v>
      </c>
      <c r="H243" s="81" t="s">
        <v>123</v>
      </c>
      <c r="I243" s="81" t="s">
        <v>968</v>
      </c>
      <c r="J243" s="81"/>
      <c r="K243" s="81"/>
      <c r="L243" s="81"/>
      <c r="M243" s="81"/>
      <c r="N243" s="81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</row>
    <row r="244" spans="1:26" ht="15" thickBot="1" x14ac:dyDescent="0.35">
      <c r="A244" s="81"/>
      <c r="B244" s="81"/>
      <c r="C244" s="81"/>
      <c r="D244" s="81"/>
      <c r="E244" s="81" t="s">
        <v>159</v>
      </c>
      <c r="F244" s="81" t="s">
        <v>1098</v>
      </c>
      <c r="G244" s="81" t="s">
        <v>1097</v>
      </c>
      <c r="H244" s="81" t="s">
        <v>952</v>
      </c>
      <c r="I244" s="81" t="s">
        <v>969</v>
      </c>
      <c r="J244" s="81"/>
      <c r="K244" s="81"/>
      <c r="L244" s="81"/>
      <c r="M244" s="81"/>
      <c r="N244" s="81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</row>
    <row r="245" spans="1:26" ht="15" thickBot="1" x14ac:dyDescent="0.35">
      <c r="A245" s="81"/>
      <c r="B245" s="81"/>
      <c r="C245" s="81"/>
      <c r="D245" s="81"/>
      <c r="E245" s="81" t="s">
        <v>159</v>
      </c>
      <c r="F245" s="81" t="s">
        <v>1003</v>
      </c>
      <c r="G245" s="81" t="s">
        <v>1004</v>
      </c>
      <c r="H245" s="81" t="s">
        <v>952</v>
      </c>
      <c r="I245" s="81" t="s">
        <v>969</v>
      </c>
      <c r="J245" s="81"/>
      <c r="K245" s="81"/>
      <c r="L245" s="81"/>
      <c r="M245" s="81"/>
      <c r="N245" s="81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</row>
    <row r="246" spans="1:26" ht="27.6" thickBot="1" x14ac:dyDescent="0.35">
      <c r="A246" s="81"/>
      <c r="B246" s="81"/>
      <c r="C246" s="81"/>
      <c r="D246" s="81"/>
      <c r="E246" s="81" t="s">
        <v>159</v>
      </c>
      <c r="F246" s="81" t="s">
        <v>393</v>
      </c>
      <c r="G246" s="81" t="s">
        <v>782</v>
      </c>
      <c r="H246" s="81" t="s">
        <v>952</v>
      </c>
      <c r="I246" s="81" t="s">
        <v>969</v>
      </c>
      <c r="J246" s="81"/>
      <c r="K246" s="81"/>
      <c r="L246" s="81"/>
      <c r="M246" s="81"/>
      <c r="N246" s="81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</row>
    <row r="247" spans="1:26" ht="15" thickBot="1" x14ac:dyDescent="0.35">
      <c r="A247" s="81"/>
      <c r="B247" s="81"/>
      <c r="C247" s="81"/>
      <c r="D247" s="81"/>
      <c r="E247" s="81" t="s">
        <v>159</v>
      </c>
      <c r="F247" s="81" t="s">
        <v>1005</v>
      </c>
      <c r="G247" s="81" t="s">
        <v>1006</v>
      </c>
      <c r="H247" s="81" t="s">
        <v>952</v>
      </c>
      <c r="I247" s="81" t="s">
        <v>969</v>
      </c>
      <c r="J247" s="81"/>
      <c r="K247" s="81"/>
      <c r="L247" s="81"/>
      <c r="M247" s="81"/>
      <c r="N247" s="81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</row>
    <row r="248" spans="1:26" ht="15" thickBot="1" x14ac:dyDescent="0.35">
      <c r="A248" s="81"/>
      <c r="B248" s="81"/>
      <c r="C248" s="81"/>
      <c r="D248" s="81"/>
      <c r="E248" s="81" t="s">
        <v>159</v>
      </c>
      <c r="F248" s="81" t="s">
        <v>1007</v>
      </c>
      <c r="G248" s="81" t="s">
        <v>1008</v>
      </c>
      <c r="H248" s="81" t="s">
        <v>952</v>
      </c>
      <c r="I248" s="81" t="s">
        <v>969</v>
      </c>
      <c r="J248" s="81"/>
      <c r="K248" s="81"/>
      <c r="L248" s="81"/>
      <c r="M248" s="81"/>
      <c r="N248" s="81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</row>
    <row r="249" spans="1:26" ht="15" thickBot="1" x14ac:dyDescent="0.35">
      <c r="A249" s="81"/>
      <c r="B249" s="81"/>
      <c r="C249" s="81"/>
      <c r="D249" s="81"/>
      <c r="E249" s="81" t="s">
        <v>159</v>
      </c>
      <c r="F249" s="81" t="s">
        <v>394</v>
      </c>
      <c r="G249" s="81" t="s">
        <v>783</v>
      </c>
      <c r="H249" s="81" t="s">
        <v>952</v>
      </c>
      <c r="I249" s="81" t="s">
        <v>969</v>
      </c>
      <c r="J249" s="81"/>
      <c r="K249" s="81"/>
      <c r="L249" s="81"/>
      <c r="M249" s="81"/>
      <c r="N249" s="81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</row>
    <row r="250" spans="1:26" ht="15" thickBot="1" x14ac:dyDescent="0.35">
      <c r="A250" s="81"/>
      <c r="B250" s="81"/>
      <c r="C250" s="81"/>
      <c r="D250" s="81"/>
      <c r="E250" s="81" t="s">
        <v>159</v>
      </c>
      <c r="F250" s="81" t="s">
        <v>395</v>
      </c>
      <c r="G250" s="81" t="s">
        <v>784</v>
      </c>
      <c r="H250" s="81" t="s">
        <v>952</v>
      </c>
      <c r="I250" s="81" t="s">
        <v>969</v>
      </c>
      <c r="J250" s="81"/>
      <c r="K250" s="81"/>
      <c r="L250" s="81"/>
      <c r="M250" s="81"/>
      <c r="N250" s="81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</row>
    <row r="251" spans="1:26" ht="15" thickBot="1" x14ac:dyDescent="0.35">
      <c r="A251" s="81"/>
      <c r="B251" s="81"/>
      <c r="C251" s="81"/>
      <c r="D251" s="81"/>
      <c r="E251" s="81" t="s">
        <v>159</v>
      </c>
      <c r="F251" s="81" t="s">
        <v>1100</v>
      </c>
      <c r="G251" s="81" t="s">
        <v>1099</v>
      </c>
      <c r="H251" s="81" t="s">
        <v>952</v>
      </c>
      <c r="I251" s="81" t="s">
        <v>969</v>
      </c>
      <c r="J251" s="81"/>
      <c r="K251" s="81"/>
      <c r="L251" s="81"/>
      <c r="M251" s="81"/>
      <c r="N251" s="81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</row>
    <row r="252" spans="1:26" ht="27.6" thickBot="1" x14ac:dyDescent="0.35">
      <c r="A252" s="81"/>
      <c r="B252" s="81"/>
      <c r="C252" s="81"/>
      <c r="D252" s="81"/>
      <c r="E252" s="81" t="s">
        <v>159</v>
      </c>
      <c r="F252" s="81" t="s">
        <v>1009</v>
      </c>
      <c r="G252" s="81" t="s">
        <v>1010</v>
      </c>
      <c r="H252" s="81" t="s">
        <v>952</v>
      </c>
      <c r="I252" s="81" t="s">
        <v>969</v>
      </c>
      <c r="J252" s="81"/>
      <c r="K252" s="81"/>
      <c r="L252" s="81"/>
      <c r="M252" s="81"/>
      <c r="N252" s="81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</row>
    <row r="253" spans="1:26" ht="15" thickBot="1" x14ac:dyDescent="0.35">
      <c r="A253" s="81"/>
      <c r="B253" s="81"/>
      <c r="C253" s="81"/>
      <c r="D253" s="81" t="s">
        <v>1062</v>
      </c>
      <c r="E253" s="81" t="s">
        <v>159</v>
      </c>
      <c r="F253" s="81" t="s">
        <v>396</v>
      </c>
      <c r="G253" s="81" t="s">
        <v>685</v>
      </c>
      <c r="H253" s="81" t="s">
        <v>952</v>
      </c>
      <c r="I253" s="81" t="s">
        <v>969</v>
      </c>
      <c r="J253" s="81"/>
      <c r="K253" s="81"/>
      <c r="L253" s="81"/>
      <c r="M253" s="81"/>
      <c r="N253" s="81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</row>
    <row r="254" spans="1:26" ht="15" thickBot="1" x14ac:dyDescent="0.35">
      <c r="A254" s="81"/>
      <c r="B254" s="81"/>
      <c r="C254" s="81"/>
      <c r="D254" s="81"/>
      <c r="E254" s="81" t="s">
        <v>159</v>
      </c>
      <c r="F254" s="81" t="s">
        <v>397</v>
      </c>
      <c r="G254" s="81" t="s">
        <v>785</v>
      </c>
      <c r="H254" s="81" t="s">
        <v>952</v>
      </c>
      <c r="I254" s="81" t="s">
        <v>969</v>
      </c>
      <c r="J254" s="81"/>
      <c r="K254" s="81"/>
      <c r="L254" s="81"/>
      <c r="M254" s="81"/>
      <c r="N254" s="81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</row>
    <row r="255" spans="1:26" ht="15" thickBot="1" x14ac:dyDescent="0.35">
      <c r="A255" s="81"/>
      <c r="B255" s="81"/>
      <c r="C255" s="81"/>
      <c r="D255" s="81"/>
      <c r="E255" s="81" t="s">
        <v>159</v>
      </c>
      <c r="F255" s="81" t="s">
        <v>398</v>
      </c>
      <c r="G255" s="81" t="s">
        <v>786</v>
      </c>
      <c r="H255" s="81" t="s">
        <v>952</v>
      </c>
      <c r="I255" s="81" t="s">
        <v>969</v>
      </c>
      <c r="J255" s="81"/>
      <c r="K255" s="81"/>
      <c r="L255" s="81"/>
      <c r="M255" s="81"/>
      <c r="N255" s="81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</row>
    <row r="256" spans="1:26" ht="15" thickBot="1" x14ac:dyDescent="0.35">
      <c r="A256" s="81"/>
      <c r="B256" s="81"/>
      <c r="C256" s="81"/>
      <c r="D256" s="81"/>
      <c r="E256" s="81" t="s">
        <v>159</v>
      </c>
      <c r="F256" s="81" t="s">
        <v>399</v>
      </c>
      <c r="G256" s="81" t="s">
        <v>787</v>
      </c>
      <c r="H256" s="81" t="s">
        <v>952</v>
      </c>
      <c r="I256" s="81" t="s">
        <v>969</v>
      </c>
      <c r="J256" s="81"/>
      <c r="K256" s="81"/>
      <c r="L256" s="81"/>
      <c r="M256" s="81"/>
      <c r="N256" s="81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</row>
    <row r="257" spans="1:26" ht="15" thickBot="1" x14ac:dyDescent="0.35">
      <c r="A257" s="81"/>
      <c r="B257" s="81"/>
      <c r="C257" s="81"/>
      <c r="D257" s="81"/>
      <c r="E257" s="81" t="s">
        <v>159</v>
      </c>
      <c r="F257" s="81" t="s">
        <v>400</v>
      </c>
      <c r="G257" s="81" t="s">
        <v>788</v>
      </c>
      <c r="H257" s="81" t="s">
        <v>952</v>
      </c>
      <c r="I257" s="81" t="s">
        <v>969</v>
      </c>
      <c r="J257" s="81"/>
      <c r="K257" s="81"/>
      <c r="L257" s="81"/>
      <c r="M257" s="81"/>
      <c r="N257" s="81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</row>
    <row r="258" spans="1:26" ht="27.6" thickBot="1" x14ac:dyDescent="0.35">
      <c r="A258" s="81"/>
      <c r="B258" s="81"/>
      <c r="C258" s="81"/>
      <c r="D258" s="81"/>
      <c r="E258" s="81" t="s">
        <v>159</v>
      </c>
      <c r="F258" s="81" t="s">
        <v>1078</v>
      </c>
      <c r="G258" s="81" t="s">
        <v>1077</v>
      </c>
      <c r="H258" s="81" t="s">
        <v>952</v>
      </c>
      <c r="I258" s="81" t="s">
        <v>969</v>
      </c>
      <c r="J258" s="81"/>
      <c r="K258" s="81"/>
      <c r="L258" s="81"/>
      <c r="M258" s="81"/>
      <c r="N258" s="81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</row>
    <row r="259" spans="1:26" ht="15" thickBot="1" x14ac:dyDescent="0.35">
      <c r="A259" s="81"/>
      <c r="B259" s="81"/>
      <c r="C259" s="81"/>
      <c r="D259" s="81"/>
      <c r="E259" s="81" t="s">
        <v>159</v>
      </c>
      <c r="F259" s="81" t="s">
        <v>1067</v>
      </c>
      <c r="G259" s="81" t="s">
        <v>1068</v>
      </c>
      <c r="H259" s="81" t="s">
        <v>952</v>
      </c>
      <c r="I259" s="81" t="s">
        <v>969</v>
      </c>
      <c r="J259" s="81"/>
      <c r="K259" s="81"/>
      <c r="L259" s="81"/>
      <c r="M259" s="81"/>
      <c r="N259" s="81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</row>
    <row r="260" spans="1:26" ht="15" thickBot="1" x14ac:dyDescent="0.35">
      <c r="A260" s="81"/>
      <c r="B260" s="81"/>
      <c r="C260" s="81"/>
      <c r="D260" s="81"/>
      <c r="E260" s="81" t="s">
        <v>159</v>
      </c>
      <c r="F260" s="81" t="s">
        <v>401</v>
      </c>
      <c r="G260" s="81" t="s">
        <v>789</v>
      </c>
      <c r="H260" s="81" t="s">
        <v>952</v>
      </c>
      <c r="I260" s="81" t="s">
        <v>969</v>
      </c>
      <c r="J260" s="81"/>
      <c r="K260" s="81"/>
      <c r="L260" s="81"/>
      <c r="M260" s="81"/>
      <c r="N260" s="81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</row>
    <row r="261" spans="1:26" ht="15" thickBot="1" x14ac:dyDescent="0.35">
      <c r="A261" s="81"/>
      <c r="B261" s="81"/>
      <c r="C261" s="81"/>
      <c r="D261" s="81"/>
      <c r="E261" s="81" t="s">
        <v>160</v>
      </c>
      <c r="F261" s="81" t="s">
        <v>402</v>
      </c>
      <c r="G261" s="81" t="s">
        <v>790</v>
      </c>
      <c r="H261" s="81" t="s">
        <v>953</v>
      </c>
      <c r="I261" s="81" t="s">
        <v>970</v>
      </c>
      <c r="J261" s="81"/>
      <c r="K261" s="81"/>
      <c r="L261" s="81"/>
      <c r="M261" s="81"/>
      <c r="N261" s="81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</row>
    <row r="262" spans="1:26" ht="15" thickBot="1" x14ac:dyDescent="0.35">
      <c r="A262" s="81"/>
      <c r="B262" s="81"/>
      <c r="C262" s="81"/>
      <c r="D262" s="81"/>
      <c r="E262" s="81" t="s">
        <v>160</v>
      </c>
      <c r="F262" s="81" t="s">
        <v>1011</v>
      </c>
      <c r="G262" s="81" t="s">
        <v>1012</v>
      </c>
      <c r="H262" s="81" t="s">
        <v>953</v>
      </c>
      <c r="I262" s="81" t="s">
        <v>970</v>
      </c>
      <c r="J262" s="81"/>
      <c r="K262" s="81"/>
      <c r="L262" s="81"/>
      <c r="M262" s="81"/>
      <c r="N262" s="81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</row>
    <row r="263" spans="1:26" ht="15" thickBot="1" x14ac:dyDescent="0.35">
      <c r="A263" s="81"/>
      <c r="B263" s="81"/>
      <c r="C263" s="81"/>
      <c r="D263" s="81"/>
      <c r="E263" s="81" t="s">
        <v>160</v>
      </c>
      <c r="F263" s="81" t="s">
        <v>1013</v>
      </c>
      <c r="G263" s="81" t="s">
        <v>1014</v>
      </c>
      <c r="H263" s="81" t="s">
        <v>953</v>
      </c>
      <c r="I263" s="81" t="s">
        <v>970</v>
      </c>
      <c r="J263" s="81"/>
      <c r="K263" s="81"/>
      <c r="L263" s="81"/>
      <c r="M263" s="81"/>
      <c r="N263" s="81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</row>
    <row r="264" spans="1:26" ht="15" thickBot="1" x14ac:dyDescent="0.35">
      <c r="A264" s="81"/>
      <c r="B264" s="81"/>
      <c r="C264" s="81"/>
      <c r="D264" s="81"/>
      <c r="E264" s="81" t="s">
        <v>160</v>
      </c>
      <c r="F264" s="81" t="s">
        <v>1096</v>
      </c>
      <c r="G264" s="81" t="s">
        <v>1095</v>
      </c>
      <c r="H264" s="81" t="s">
        <v>953</v>
      </c>
      <c r="I264" s="81" t="s">
        <v>970</v>
      </c>
      <c r="J264" s="81"/>
      <c r="K264" s="81"/>
      <c r="L264" s="81"/>
      <c r="M264" s="81"/>
      <c r="N264" s="81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</row>
    <row r="265" spans="1:26" ht="15" thickBot="1" x14ac:dyDescent="0.35">
      <c r="A265" s="81"/>
      <c r="B265" s="81"/>
      <c r="C265" s="81"/>
      <c r="D265" s="81"/>
      <c r="E265" s="81" t="s">
        <v>160</v>
      </c>
      <c r="F265" s="81" t="s">
        <v>403</v>
      </c>
      <c r="G265" s="81" t="s">
        <v>791</v>
      </c>
      <c r="H265" s="81" t="s">
        <v>953</v>
      </c>
      <c r="I265" s="81" t="s">
        <v>970</v>
      </c>
      <c r="J265" s="81"/>
      <c r="K265" s="81"/>
      <c r="L265" s="81"/>
      <c r="M265" s="81"/>
      <c r="N265" s="81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</row>
    <row r="266" spans="1:26" ht="15" thickBot="1" x14ac:dyDescent="0.35">
      <c r="A266" s="81"/>
      <c r="B266" s="81"/>
      <c r="C266" s="81"/>
      <c r="D266" s="81"/>
      <c r="E266" s="81" t="s">
        <v>160</v>
      </c>
      <c r="F266" s="81" t="s">
        <v>404</v>
      </c>
      <c r="G266" s="81" t="s">
        <v>792</v>
      </c>
      <c r="H266" s="81" t="s">
        <v>953</v>
      </c>
      <c r="I266" s="81" t="s">
        <v>970</v>
      </c>
      <c r="J266" s="81"/>
      <c r="K266" s="81"/>
      <c r="L266" s="81"/>
      <c r="M266" s="81"/>
      <c r="N266" s="81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</row>
    <row r="267" spans="1:26" ht="15" thickBot="1" x14ac:dyDescent="0.35">
      <c r="A267" s="81"/>
      <c r="B267" s="81"/>
      <c r="C267" s="81"/>
      <c r="D267" s="81"/>
      <c r="E267" s="81" t="s">
        <v>160</v>
      </c>
      <c r="F267" s="81" t="s">
        <v>405</v>
      </c>
      <c r="G267" s="81" t="s">
        <v>793</v>
      </c>
      <c r="H267" s="81" t="s">
        <v>953</v>
      </c>
      <c r="I267" s="81" t="s">
        <v>970</v>
      </c>
      <c r="J267" s="81"/>
      <c r="K267" s="81"/>
      <c r="L267" s="81"/>
      <c r="M267" s="81"/>
      <c r="N267" s="81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</row>
    <row r="268" spans="1:26" ht="15" thickBot="1" x14ac:dyDescent="0.35">
      <c r="A268" s="81"/>
      <c r="B268" s="81"/>
      <c r="C268" s="81"/>
      <c r="D268" s="81"/>
      <c r="E268" s="81" t="s">
        <v>160</v>
      </c>
      <c r="F268" s="81" t="s">
        <v>406</v>
      </c>
      <c r="G268" s="81" t="s">
        <v>794</v>
      </c>
      <c r="H268" s="81" t="s">
        <v>953</v>
      </c>
      <c r="I268" s="81" t="s">
        <v>970</v>
      </c>
      <c r="J268" s="81"/>
      <c r="K268" s="81"/>
      <c r="L268" s="81"/>
      <c r="M268" s="81"/>
      <c r="N268" s="81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</row>
    <row r="269" spans="1:26" ht="15" thickBot="1" x14ac:dyDescent="0.35">
      <c r="A269" s="81"/>
      <c r="B269" s="81"/>
      <c r="C269" s="81"/>
      <c r="D269" s="81"/>
      <c r="E269" s="81" t="s">
        <v>160</v>
      </c>
      <c r="F269" s="81" t="s">
        <v>407</v>
      </c>
      <c r="G269" s="81" t="s">
        <v>795</v>
      </c>
      <c r="H269" s="81" t="s">
        <v>953</v>
      </c>
      <c r="I269" s="81" t="s">
        <v>970</v>
      </c>
      <c r="J269" s="81"/>
      <c r="K269" s="81"/>
      <c r="L269" s="81"/>
      <c r="M269" s="81"/>
      <c r="N269" s="81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</row>
    <row r="270" spans="1:26" ht="15" thickBot="1" x14ac:dyDescent="0.35">
      <c r="A270" s="81"/>
      <c r="B270" s="81"/>
      <c r="C270" s="81"/>
      <c r="D270" s="81"/>
      <c r="E270" s="81" t="s">
        <v>160</v>
      </c>
      <c r="F270" s="81" t="s">
        <v>408</v>
      </c>
      <c r="G270" s="81" t="s">
        <v>796</v>
      </c>
      <c r="H270" s="81" t="s">
        <v>953</v>
      </c>
      <c r="I270" s="81" t="s">
        <v>970</v>
      </c>
      <c r="J270" s="81"/>
      <c r="K270" s="81"/>
      <c r="L270" s="81"/>
      <c r="M270" s="81"/>
      <c r="N270" s="81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</row>
    <row r="271" spans="1:26" ht="27.6" thickBot="1" x14ac:dyDescent="0.35">
      <c r="A271" s="81"/>
      <c r="B271" s="81"/>
      <c r="C271" s="81"/>
      <c r="D271" s="81"/>
      <c r="E271" s="81" t="s">
        <v>160</v>
      </c>
      <c r="F271" s="81" t="s">
        <v>1091</v>
      </c>
      <c r="G271" s="81" t="s">
        <v>1092</v>
      </c>
      <c r="H271" s="81" t="s">
        <v>953</v>
      </c>
      <c r="I271" s="81" t="s">
        <v>970</v>
      </c>
      <c r="J271" s="81"/>
      <c r="K271" s="81"/>
      <c r="L271" s="81"/>
      <c r="M271" s="81"/>
      <c r="N271" s="81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</row>
    <row r="272" spans="1:26" ht="15" thickBot="1" x14ac:dyDescent="0.35">
      <c r="A272" s="81"/>
      <c r="B272" s="81"/>
      <c r="C272" s="81"/>
      <c r="D272" s="81"/>
      <c r="E272" s="81" t="s">
        <v>160</v>
      </c>
      <c r="F272" s="81" t="s">
        <v>1080</v>
      </c>
      <c r="G272" s="81" t="s">
        <v>1079</v>
      </c>
      <c r="H272" s="81" t="s">
        <v>953</v>
      </c>
      <c r="I272" s="81" t="s">
        <v>970</v>
      </c>
      <c r="J272" s="81"/>
      <c r="K272" s="81"/>
      <c r="L272" s="81"/>
      <c r="M272" s="81"/>
      <c r="N272" s="81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</row>
    <row r="273" spans="1:26" ht="15" thickBot="1" x14ac:dyDescent="0.35">
      <c r="A273" s="81"/>
      <c r="B273" s="81"/>
      <c r="C273" s="81"/>
      <c r="D273" s="81"/>
      <c r="E273" s="81" t="s">
        <v>160</v>
      </c>
      <c r="F273" s="81" t="s">
        <v>1015</v>
      </c>
      <c r="G273" s="81" t="s">
        <v>1016</v>
      </c>
      <c r="H273" s="81" t="s">
        <v>953</v>
      </c>
      <c r="I273" s="81" t="s">
        <v>970</v>
      </c>
      <c r="J273" s="81"/>
      <c r="K273" s="81"/>
      <c r="L273" s="81"/>
      <c r="M273" s="81"/>
      <c r="N273" s="81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</row>
    <row r="274" spans="1:26" ht="15" thickBot="1" x14ac:dyDescent="0.35">
      <c r="A274" s="81"/>
      <c r="B274" s="81"/>
      <c r="C274" s="81"/>
      <c r="D274" s="81"/>
      <c r="E274" s="81" t="s">
        <v>160</v>
      </c>
      <c r="F274" s="81" t="s">
        <v>409</v>
      </c>
      <c r="G274" s="81" t="s">
        <v>797</v>
      </c>
      <c r="H274" s="81" t="s">
        <v>953</v>
      </c>
      <c r="I274" s="81" t="s">
        <v>970</v>
      </c>
      <c r="J274" s="81"/>
      <c r="K274" s="81"/>
      <c r="L274" s="81"/>
      <c r="M274" s="81"/>
      <c r="N274" s="81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</row>
    <row r="275" spans="1:26" ht="15" thickBot="1" x14ac:dyDescent="0.35">
      <c r="A275" s="81"/>
      <c r="B275" s="81"/>
      <c r="C275" s="81"/>
      <c r="D275" s="81"/>
      <c r="E275" s="81" t="s">
        <v>160</v>
      </c>
      <c r="F275" s="81" t="s">
        <v>410</v>
      </c>
      <c r="G275" s="81" t="s">
        <v>798</v>
      </c>
      <c r="H275" s="81" t="s">
        <v>953</v>
      </c>
      <c r="I275" s="81" t="s">
        <v>970</v>
      </c>
      <c r="J275" s="81"/>
      <c r="K275" s="81"/>
      <c r="L275" s="81"/>
      <c r="M275" s="81"/>
      <c r="N275" s="81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</row>
    <row r="276" spans="1:26" ht="15" thickBot="1" x14ac:dyDescent="0.35">
      <c r="A276" s="81"/>
      <c r="B276" s="81"/>
      <c r="C276" s="81"/>
      <c r="D276" s="81" t="s">
        <v>1061</v>
      </c>
      <c r="E276" s="81" t="s">
        <v>160</v>
      </c>
      <c r="F276" s="81" t="s">
        <v>411</v>
      </c>
      <c r="G276" s="81" t="s">
        <v>799</v>
      </c>
      <c r="H276" s="81" t="s">
        <v>953</v>
      </c>
      <c r="I276" s="81" t="s">
        <v>970</v>
      </c>
      <c r="J276" s="81"/>
      <c r="K276" s="81"/>
      <c r="L276" s="81"/>
      <c r="M276" s="81"/>
      <c r="N276" s="81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</row>
    <row r="277" spans="1:26" ht="15" thickBot="1" x14ac:dyDescent="0.35">
      <c r="A277" s="81"/>
      <c r="B277" s="81"/>
      <c r="C277" s="81"/>
      <c r="D277" s="81"/>
      <c r="E277" s="81" t="s">
        <v>160</v>
      </c>
      <c r="F277" s="81" t="s">
        <v>412</v>
      </c>
      <c r="G277" s="81" t="s">
        <v>800</v>
      </c>
      <c r="H277" s="81" t="s">
        <v>953</v>
      </c>
      <c r="I277" s="81" t="s">
        <v>970</v>
      </c>
      <c r="J277" s="81"/>
      <c r="K277" s="81"/>
      <c r="L277" s="81"/>
      <c r="M277" s="81"/>
      <c r="N277" s="81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</row>
    <row r="278" spans="1:26" ht="15" thickBot="1" x14ac:dyDescent="0.35">
      <c r="A278" s="81"/>
      <c r="B278" s="81"/>
      <c r="C278" s="81"/>
      <c r="D278" s="81"/>
      <c r="E278" s="81" t="s">
        <v>160</v>
      </c>
      <c r="F278" s="81" t="s">
        <v>413</v>
      </c>
      <c r="G278" s="81" t="s">
        <v>801</v>
      </c>
      <c r="H278" s="81" t="s">
        <v>953</v>
      </c>
      <c r="I278" s="81" t="s">
        <v>970</v>
      </c>
      <c r="J278" s="81"/>
      <c r="K278" s="81"/>
      <c r="L278" s="81"/>
      <c r="M278" s="81"/>
      <c r="N278" s="81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</row>
    <row r="279" spans="1:26" ht="15" thickBot="1" x14ac:dyDescent="0.35">
      <c r="A279" s="81"/>
      <c r="B279" s="81"/>
      <c r="C279" s="81"/>
      <c r="D279" s="81"/>
      <c r="E279" s="81" t="s">
        <v>160</v>
      </c>
      <c r="F279" s="81" t="s">
        <v>414</v>
      </c>
      <c r="G279" s="81" t="s">
        <v>802</v>
      </c>
      <c r="H279" s="81" t="s">
        <v>953</v>
      </c>
      <c r="I279" s="81" t="s">
        <v>970</v>
      </c>
      <c r="J279" s="81"/>
      <c r="K279" s="81"/>
      <c r="L279" s="81"/>
      <c r="M279" s="81"/>
      <c r="N279" s="81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</row>
    <row r="280" spans="1:26" ht="15" thickBot="1" x14ac:dyDescent="0.35">
      <c r="A280" s="81"/>
      <c r="B280" s="81"/>
      <c r="C280" s="81"/>
      <c r="D280" s="81" t="s">
        <v>1061</v>
      </c>
      <c r="E280" s="81" t="s">
        <v>160</v>
      </c>
      <c r="F280" s="81" t="s">
        <v>319</v>
      </c>
      <c r="G280" s="81" t="s">
        <v>712</v>
      </c>
      <c r="H280" s="81" t="s">
        <v>953</v>
      </c>
      <c r="I280" s="81" t="s">
        <v>970</v>
      </c>
      <c r="J280" s="81"/>
      <c r="K280" s="81"/>
      <c r="L280" s="81"/>
      <c r="M280" s="81"/>
      <c r="N280" s="81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</row>
    <row r="281" spans="1:26" ht="15" thickBot="1" x14ac:dyDescent="0.35">
      <c r="A281" s="81"/>
      <c r="B281" s="81"/>
      <c r="C281" s="81"/>
      <c r="D281" s="81"/>
      <c r="E281" s="81" t="s">
        <v>160</v>
      </c>
      <c r="F281" s="81" t="s">
        <v>415</v>
      </c>
      <c r="G281" s="81" t="s">
        <v>803</v>
      </c>
      <c r="H281" s="81" t="s">
        <v>953</v>
      </c>
      <c r="I281" s="81" t="s">
        <v>970</v>
      </c>
      <c r="J281" s="81"/>
      <c r="K281" s="81"/>
      <c r="L281" s="81"/>
      <c r="M281" s="81"/>
      <c r="N281" s="81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</row>
    <row r="282" spans="1:26" ht="15" thickBot="1" x14ac:dyDescent="0.35">
      <c r="A282" s="81"/>
      <c r="B282" s="81"/>
      <c r="C282" s="81"/>
      <c r="D282" s="81"/>
      <c r="E282" s="81" t="s">
        <v>160</v>
      </c>
      <c r="F282" s="81" t="s">
        <v>416</v>
      </c>
      <c r="G282" s="81" t="s">
        <v>804</v>
      </c>
      <c r="H282" s="81" t="s">
        <v>953</v>
      </c>
      <c r="I282" s="81" t="s">
        <v>970</v>
      </c>
      <c r="J282" s="81"/>
      <c r="K282" s="81"/>
      <c r="L282" s="81"/>
      <c r="M282" s="81"/>
      <c r="N282" s="81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</row>
    <row r="283" spans="1:26" ht="27.6" thickBot="1" x14ac:dyDescent="0.35">
      <c r="A283" s="81"/>
      <c r="B283" s="81"/>
      <c r="C283" s="81"/>
      <c r="D283" s="81"/>
      <c r="E283" s="81" t="s">
        <v>160</v>
      </c>
      <c r="F283" s="81" t="s">
        <v>1107</v>
      </c>
      <c r="G283" s="81" t="s">
        <v>1108</v>
      </c>
      <c r="H283" s="81" t="s">
        <v>953</v>
      </c>
      <c r="I283" s="81" t="s">
        <v>970</v>
      </c>
      <c r="J283" s="81"/>
      <c r="K283" s="81"/>
      <c r="L283" s="81"/>
      <c r="M283" s="81"/>
      <c r="N283" s="81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</row>
    <row r="284" spans="1:26" ht="15" thickBot="1" x14ac:dyDescent="0.35">
      <c r="A284" s="81"/>
      <c r="B284" s="81"/>
      <c r="C284" s="81"/>
      <c r="D284" s="81"/>
      <c r="E284" s="81" t="s">
        <v>160</v>
      </c>
      <c r="F284" s="81" t="s">
        <v>417</v>
      </c>
      <c r="G284" s="81" t="s">
        <v>805</v>
      </c>
      <c r="H284" s="81" t="s">
        <v>953</v>
      </c>
      <c r="I284" s="81" t="s">
        <v>970</v>
      </c>
      <c r="J284" s="81"/>
      <c r="K284" s="81"/>
      <c r="L284" s="81"/>
      <c r="M284" s="81"/>
      <c r="N284" s="81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</row>
    <row r="285" spans="1:26" ht="15" thickBot="1" x14ac:dyDescent="0.35">
      <c r="A285" s="81"/>
      <c r="B285" s="81"/>
      <c r="C285" s="81"/>
      <c r="D285" s="81"/>
      <c r="E285" s="81" t="s">
        <v>160</v>
      </c>
      <c r="F285" s="81" t="s">
        <v>418</v>
      </c>
      <c r="G285" s="81" t="s">
        <v>806</v>
      </c>
      <c r="H285" s="81" t="s">
        <v>953</v>
      </c>
      <c r="I285" s="81" t="s">
        <v>970</v>
      </c>
      <c r="J285" s="81"/>
      <c r="K285" s="81"/>
      <c r="L285" s="81"/>
      <c r="M285" s="81"/>
      <c r="N285" s="81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</row>
    <row r="286" spans="1:26" ht="15" thickBot="1" x14ac:dyDescent="0.35">
      <c r="A286" s="81"/>
      <c r="B286" s="81"/>
      <c r="C286" s="81"/>
      <c r="D286" s="81"/>
      <c r="E286" s="81" t="s">
        <v>161</v>
      </c>
      <c r="F286" s="81" t="s">
        <v>419</v>
      </c>
      <c r="G286" s="81" t="s">
        <v>807</v>
      </c>
      <c r="H286" s="81" t="s">
        <v>954</v>
      </c>
      <c r="I286" s="81" t="s">
        <v>971</v>
      </c>
      <c r="J286" s="81"/>
      <c r="K286" s="81"/>
      <c r="L286" s="81"/>
      <c r="M286" s="81"/>
      <c r="N286" s="81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</row>
    <row r="287" spans="1:26" ht="15" thickBot="1" x14ac:dyDescent="0.35">
      <c r="A287" s="81"/>
      <c r="B287" s="81"/>
      <c r="C287" s="81"/>
      <c r="D287" s="81"/>
      <c r="E287" s="81" t="s">
        <v>161</v>
      </c>
      <c r="F287" s="81" t="s">
        <v>420</v>
      </c>
      <c r="G287" s="81" t="s">
        <v>808</v>
      </c>
      <c r="H287" s="81" t="s">
        <v>954</v>
      </c>
      <c r="I287" s="81" t="s">
        <v>971</v>
      </c>
      <c r="J287" s="81"/>
      <c r="K287" s="81"/>
      <c r="L287" s="81"/>
      <c r="M287" s="81"/>
      <c r="N287" s="81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</row>
    <row r="288" spans="1:26" ht="15" thickBot="1" x14ac:dyDescent="0.35">
      <c r="A288" s="81"/>
      <c r="B288" s="81"/>
      <c r="C288" s="81"/>
      <c r="D288" s="81"/>
      <c r="E288" s="81" t="s">
        <v>161</v>
      </c>
      <c r="F288" s="81" t="s">
        <v>421</v>
      </c>
      <c r="G288" s="81" t="s">
        <v>809</v>
      </c>
      <c r="H288" s="81" t="s">
        <v>954</v>
      </c>
      <c r="I288" s="81" t="s">
        <v>971</v>
      </c>
      <c r="J288" s="81"/>
      <c r="K288" s="81"/>
      <c r="L288" s="81"/>
      <c r="M288" s="81"/>
      <c r="N288" s="81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</row>
    <row r="289" spans="1:26" ht="15" thickBot="1" x14ac:dyDescent="0.35">
      <c r="A289" s="81"/>
      <c r="B289" s="81"/>
      <c r="C289" s="81"/>
      <c r="D289" s="81"/>
      <c r="E289" s="81" t="s">
        <v>161</v>
      </c>
      <c r="F289" s="81" t="s">
        <v>422</v>
      </c>
      <c r="G289" s="81" t="s">
        <v>810</v>
      </c>
      <c r="H289" s="81" t="s">
        <v>954</v>
      </c>
      <c r="I289" s="81" t="s">
        <v>971</v>
      </c>
      <c r="J289" s="81"/>
      <c r="K289" s="81"/>
      <c r="L289" s="81"/>
      <c r="M289" s="81"/>
      <c r="N289" s="81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</row>
    <row r="290" spans="1:26" ht="15" thickBot="1" x14ac:dyDescent="0.35">
      <c r="A290" s="81"/>
      <c r="B290" s="81"/>
      <c r="C290" s="81"/>
      <c r="D290" s="81"/>
      <c r="E290" s="81" t="s">
        <v>161</v>
      </c>
      <c r="F290" s="81" t="s">
        <v>423</v>
      </c>
      <c r="G290" s="81" t="s">
        <v>811</v>
      </c>
      <c r="H290" s="81" t="s">
        <v>954</v>
      </c>
      <c r="I290" s="81" t="s">
        <v>971</v>
      </c>
      <c r="J290" s="81"/>
      <c r="K290" s="81"/>
      <c r="L290" s="81"/>
      <c r="M290" s="81"/>
      <c r="N290" s="81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</row>
    <row r="291" spans="1:26" ht="27.6" thickBot="1" x14ac:dyDescent="0.35">
      <c r="A291" s="81"/>
      <c r="B291" s="81"/>
      <c r="C291" s="81"/>
      <c r="D291" s="81"/>
      <c r="E291" s="81" t="s">
        <v>161</v>
      </c>
      <c r="F291" s="81" t="s">
        <v>424</v>
      </c>
      <c r="G291" s="81" t="s">
        <v>812</v>
      </c>
      <c r="H291" s="81" t="s">
        <v>954</v>
      </c>
      <c r="I291" s="81" t="s">
        <v>971</v>
      </c>
      <c r="J291" s="81"/>
      <c r="K291" s="81"/>
      <c r="L291" s="81"/>
      <c r="M291" s="81"/>
      <c r="N291" s="81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</row>
    <row r="292" spans="1:26" ht="15" thickBot="1" x14ac:dyDescent="0.35">
      <c r="A292" s="81"/>
      <c r="B292" s="81"/>
      <c r="C292" s="81"/>
      <c r="D292" s="81"/>
      <c r="E292" s="81" t="s">
        <v>161</v>
      </c>
      <c r="F292" s="81" t="s">
        <v>425</v>
      </c>
      <c r="G292" s="81" t="s">
        <v>813</v>
      </c>
      <c r="H292" s="81" t="s">
        <v>954</v>
      </c>
      <c r="I292" s="81" t="s">
        <v>971</v>
      </c>
      <c r="J292" s="81"/>
      <c r="K292" s="81"/>
      <c r="L292" s="81"/>
      <c r="M292" s="81"/>
      <c r="N292" s="81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</row>
    <row r="293" spans="1:26" ht="27.6" thickBot="1" x14ac:dyDescent="0.35">
      <c r="A293" s="81"/>
      <c r="B293" s="81"/>
      <c r="C293" s="81"/>
      <c r="D293" s="81"/>
      <c r="E293" s="81" t="s">
        <v>161</v>
      </c>
      <c r="F293" s="81" t="s">
        <v>426</v>
      </c>
      <c r="G293" s="81" t="s">
        <v>814</v>
      </c>
      <c r="H293" s="81" t="s">
        <v>954</v>
      </c>
      <c r="I293" s="81" t="s">
        <v>971</v>
      </c>
      <c r="J293" s="81"/>
      <c r="K293" s="81"/>
      <c r="L293" s="81"/>
      <c r="M293" s="81"/>
      <c r="N293" s="81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</row>
    <row r="294" spans="1:26" ht="27.6" thickBot="1" x14ac:dyDescent="0.35">
      <c r="A294" s="81"/>
      <c r="B294" s="81"/>
      <c r="C294" s="81"/>
      <c r="D294" s="81"/>
      <c r="E294" s="81" t="s">
        <v>161</v>
      </c>
      <c r="F294" s="81" t="s">
        <v>427</v>
      </c>
      <c r="G294" s="81" t="s">
        <v>815</v>
      </c>
      <c r="H294" s="81" t="s">
        <v>954</v>
      </c>
      <c r="I294" s="81" t="s">
        <v>971</v>
      </c>
      <c r="J294" s="81"/>
      <c r="K294" s="81"/>
      <c r="L294" s="81"/>
      <c r="M294" s="81"/>
      <c r="N294" s="81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</row>
    <row r="295" spans="1:26" ht="15" thickBot="1" x14ac:dyDescent="0.35">
      <c r="A295" s="81"/>
      <c r="B295" s="81"/>
      <c r="C295" s="81"/>
      <c r="D295" s="81"/>
      <c r="E295" s="81" t="s">
        <v>161</v>
      </c>
      <c r="F295" s="81" t="s">
        <v>428</v>
      </c>
      <c r="G295" s="81" t="s">
        <v>816</v>
      </c>
      <c r="H295" s="81" t="s">
        <v>954</v>
      </c>
      <c r="I295" s="81" t="s">
        <v>971</v>
      </c>
      <c r="J295" s="81"/>
      <c r="K295" s="81"/>
      <c r="L295" s="81"/>
      <c r="M295" s="81"/>
      <c r="N295" s="81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</row>
    <row r="296" spans="1:26" ht="27.6" thickBot="1" x14ac:dyDescent="0.35">
      <c r="A296" s="81"/>
      <c r="B296" s="81"/>
      <c r="C296" s="81"/>
      <c r="D296" s="81"/>
      <c r="E296" s="81" t="s">
        <v>161</v>
      </c>
      <c r="F296" s="81" t="s">
        <v>429</v>
      </c>
      <c r="G296" s="81" t="s">
        <v>817</v>
      </c>
      <c r="H296" s="81" t="s">
        <v>954</v>
      </c>
      <c r="I296" s="81" t="s">
        <v>971</v>
      </c>
      <c r="J296" s="81"/>
      <c r="K296" s="81"/>
      <c r="L296" s="81"/>
      <c r="M296" s="81"/>
      <c r="N296" s="81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</row>
    <row r="297" spans="1:26" ht="15" thickBot="1" x14ac:dyDescent="0.35">
      <c r="A297" s="81"/>
      <c r="B297" s="81"/>
      <c r="C297" s="81"/>
      <c r="D297" s="81"/>
      <c r="E297" s="81" t="s">
        <v>161</v>
      </c>
      <c r="F297" s="81" t="s">
        <v>430</v>
      </c>
      <c r="G297" s="81" t="s">
        <v>818</v>
      </c>
      <c r="H297" s="81" t="s">
        <v>954</v>
      </c>
      <c r="I297" s="81" t="s">
        <v>971</v>
      </c>
      <c r="J297" s="81"/>
      <c r="K297" s="81"/>
      <c r="L297" s="81"/>
      <c r="M297" s="81"/>
      <c r="N297" s="81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</row>
    <row r="298" spans="1:26" ht="15" thickBot="1" x14ac:dyDescent="0.35">
      <c r="A298" s="81"/>
      <c r="B298" s="81"/>
      <c r="C298" s="81"/>
      <c r="D298" s="81"/>
      <c r="E298" s="81" t="s">
        <v>161</v>
      </c>
      <c r="F298" s="81" t="s">
        <v>431</v>
      </c>
      <c r="G298" s="81" t="s">
        <v>819</v>
      </c>
      <c r="H298" s="81" t="s">
        <v>954</v>
      </c>
      <c r="I298" s="81" t="s">
        <v>971</v>
      </c>
      <c r="J298" s="81"/>
      <c r="K298" s="81"/>
      <c r="L298" s="81"/>
      <c r="M298" s="81"/>
      <c r="N298" s="81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</row>
    <row r="299" spans="1:26" ht="15" thickBot="1" x14ac:dyDescent="0.35">
      <c r="A299" s="81"/>
      <c r="B299" s="81"/>
      <c r="C299" s="81"/>
      <c r="D299" s="81"/>
      <c r="E299" s="81" t="s">
        <v>161</v>
      </c>
      <c r="F299" s="81" t="s">
        <v>432</v>
      </c>
      <c r="G299" s="81" t="s">
        <v>820</v>
      </c>
      <c r="H299" s="81" t="s">
        <v>954</v>
      </c>
      <c r="I299" s="81" t="s">
        <v>971</v>
      </c>
      <c r="J299" s="81"/>
      <c r="K299" s="81"/>
      <c r="L299" s="81"/>
      <c r="M299" s="81"/>
      <c r="N299" s="81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</row>
    <row r="300" spans="1:26" ht="15" thickBot="1" x14ac:dyDescent="0.35">
      <c r="A300" s="81"/>
      <c r="B300" s="81"/>
      <c r="C300" s="81"/>
      <c r="D300" s="81"/>
      <c r="E300" s="81" t="s">
        <v>161</v>
      </c>
      <c r="F300" s="81" t="s">
        <v>433</v>
      </c>
      <c r="G300" s="81" t="s">
        <v>821</v>
      </c>
      <c r="H300" s="81" t="s">
        <v>954</v>
      </c>
      <c r="I300" s="81" t="s">
        <v>971</v>
      </c>
      <c r="J300" s="81"/>
      <c r="K300" s="81"/>
      <c r="L300" s="81"/>
      <c r="M300" s="81"/>
      <c r="N300" s="81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</row>
    <row r="301" spans="1:26" ht="15" thickBot="1" x14ac:dyDescent="0.35">
      <c r="A301" s="81"/>
      <c r="B301" s="81"/>
      <c r="C301" s="81"/>
      <c r="D301" s="81"/>
      <c r="E301" s="81" t="s">
        <v>161</v>
      </c>
      <c r="F301" s="81" t="s">
        <v>434</v>
      </c>
      <c r="G301" s="81" t="s">
        <v>822</v>
      </c>
      <c r="H301" s="81" t="s">
        <v>954</v>
      </c>
      <c r="I301" s="81" t="s">
        <v>971</v>
      </c>
      <c r="J301" s="81"/>
      <c r="K301" s="81"/>
      <c r="L301" s="81"/>
      <c r="M301" s="81"/>
      <c r="N301" s="81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</row>
    <row r="302" spans="1:26" ht="15" thickBot="1" x14ac:dyDescent="0.35">
      <c r="A302" s="81"/>
      <c r="B302" s="81"/>
      <c r="C302" s="81"/>
      <c r="D302" s="81"/>
      <c r="E302" s="81" t="s">
        <v>161</v>
      </c>
      <c r="F302" s="81" t="s">
        <v>1017</v>
      </c>
      <c r="G302" s="81" t="s">
        <v>1018</v>
      </c>
      <c r="H302" s="81" t="s">
        <v>954</v>
      </c>
      <c r="I302" s="81" t="s">
        <v>971</v>
      </c>
      <c r="J302" s="81"/>
      <c r="K302" s="81"/>
      <c r="L302" s="81"/>
      <c r="M302" s="81"/>
      <c r="N302" s="81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</row>
    <row r="303" spans="1:26" ht="15" thickBot="1" x14ac:dyDescent="0.35">
      <c r="A303" s="81"/>
      <c r="B303" s="81"/>
      <c r="C303" s="81"/>
      <c r="D303" s="81"/>
      <c r="E303" s="81" t="s">
        <v>161</v>
      </c>
      <c r="F303" s="81" t="s">
        <v>435</v>
      </c>
      <c r="G303" s="81" t="s">
        <v>823</v>
      </c>
      <c r="H303" s="81" t="s">
        <v>954</v>
      </c>
      <c r="I303" s="81" t="s">
        <v>971</v>
      </c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</row>
    <row r="304" spans="1:26" ht="27.6" thickBot="1" x14ac:dyDescent="0.35">
      <c r="A304" s="81"/>
      <c r="B304" s="81"/>
      <c r="C304" s="81"/>
      <c r="D304" s="81"/>
      <c r="E304" s="81" t="s">
        <v>161</v>
      </c>
      <c r="F304" s="81" t="s">
        <v>436</v>
      </c>
      <c r="G304" s="81" t="s">
        <v>824</v>
      </c>
      <c r="H304" s="81" t="s">
        <v>954</v>
      </c>
      <c r="I304" s="81" t="s">
        <v>971</v>
      </c>
      <c r="J304" s="81"/>
      <c r="K304" s="81"/>
      <c r="L304" s="81"/>
      <c r="M304" s="81"/>
      <c r="N304" s="81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</row>
    <row r="305" spans="1:26" ht="15" thickBot="1" x14ac:dyDescent="0.35">
      <c r="A305" s="81"/>
      <c r="B305" s="81"/>
      <c r="C305" s="81"/>
      <c r="D305" s="81"/>
      <c r="E305" s="81" t="s">
        <v>162</v>
      </c>
      <c r="F305" s="81" t="s">
        <v>437</v>
      </c>
      <c r="G305" s="81" t="s">
        <v>825</v>
      </c>
      <c r="H305" s="81" t="s">
        <v>141</v>
      </c>
      <c r="I305" s="81" t="s">
        <v>972</v>
      </c>
      <c r="J305" s="81"/>
      <c r="K305" s="81"/>
      <c r="L305" s="81"/>
      <c r="M305" s="81"/>
      <c r="N305" s="81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</row>
    <row r="306" spans="1:26" ht="15" thickBot="1" x14ac:dyDescent="0.35">
      <c r="A306" s="81"/>
      <c r="B306" s="81"/>
      <c r="C306" s="81"/>
      <c r="D306" s="81"/>
      <c r="E306" s="81" t="s">
        <v>162</v>
      </c>
      <c r="F306" s="81" t="s">
        <v>438</v>
      </c>
      <c r="G306" s="81" t="s">
        <v>140</v>
      </c>
      <c r="H306" s="81" t="s">
        <v>141</v>
      </c>
      <c r="I306" s="81" t="s">
        <v>972</v>
      </c>
      <c r="J306" s="81"/>
      <c r="K306" s="81"/>
      <c r="L306" s="81"/>
      <c r="M306" s="81"/>
      <c r="N306" s="81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</row>
    <row r="307" spans="1:26" ht="15" thickBot="1" x14ac:dyDescent="0.35">
      <c r="A307" s="81"/>
      <c r="B307" s="81"/>
      <c r="C307" s="81"/>
      <c r="D307" s="81"/>
      <c r="E307" s="81" t="s">
        <v>162</v>
      </c>
      <c r="F307" s="81" t="s">
        <v>439</v>
      </c>
      <c r="G307" s="81" t="s">
        <v>826</v>
      </c>
      <c r="H307" s="81" t="s">
        <v>141</v>
      </c>
      <c r="I307" s="81" t="s">
        <v>972</v>
      </c>
      <c r="J307" s="81"/>
      <c r="K307" s="81"/>
      <c r="L307" s="81"/>
      <c r="M307" s="81"/>
      <c r="N307" s="81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</row>
    <row r="308" spans="1:26" ht="15" thickBot="1" x14ac:dyDescent="0.35">
      <c r="A308" s="81"/>
      <c r="B308" s="81"/>
      <c r="C308" s="81"/>
      <c r="D308" s="81"/>
      <c r="E308" s="81" t="s">
        <v>162</v>
      </c>
      <c r="F308" s="81" t="s">
        <v>440</v>
      </c>
      <c r="G308" s="81" t="s">
        <v>827</v>
      </c>
      <c r="H308" s="81" t="s">
        <v>141</v>
      </c>
      <c r="I308" s="81" t="s">
        <v>972</v>
      </c>
      <c r="J308" s="81"/>
      <c r="K308" s="81"/>
      <c r="L308" s="81"/>
      <c r="M308" s="81"/>
      <c r="N308" s="81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</row>
    <row r="309" spans="1:26" ht="15" thickBot="1" x14ac:dyDescent="0.35">
      <c r="A309" s="81"/>
      <c r="B309" s="81"/>
      <c r="C309" s="81"/>
      <c r="D309" s="81"/>
      <c r="E309" s="81" t="s">
        <v>162</v>
      </c>
      <c r="F309" s="81" t="s">
        <v>441</v>
      </c>
      <c r="G309" s="81" t="s">
        <v>828</v>
      </c>
      <c r="H309" s="81" t="s">
        <v>141</v>
      </c>
      <c r="I309" s="81" t="s">
        <v>972</v>
      </c>
      <c r="J309" s="81"/>
      <c r="K309" s="81"/>
      <c r="L309" s="81"/>
      <c r="M309" s="81"/>
      <c r="N309" s="81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</row>
    <row r="310" spans="1:26" ht="15" thickBot="1" x14ac:dyDescent="0.35">
      <c r="A310" s="81"/>
      <c r="B310" s="81"/>
      <c r="C310" s="81"/>
      <c r="D310" s="81"/>
      <c r="E310" s="81" t="s">
        <v>162</v>
      </c>
      <c r="F310" s="81" t="s">
        <v>442</v>
      </c>
      <c r="G310" s="81" t="s">
        <v>829</v>
      </c>
      <c r="H310" s="81" t="s">
        <v>141</v>
      </c>
      <c r="I310" s="81" t="s">
        <v>972</v>
      </c>
      <c r="J310" s="81"/>
      <c r="K310" s="81"/>
      <c r="L310" s="81"/>
      <c r="M310" s="81"/>
      <c r="N310" s="81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</row>
    <row r="311" spans="1:26" ht="15" thickBot="1" x14ac:dyDescent="0.35">
      <c r="A311" s="81"/>
      <c r="B311" s="81"/>
      <c r="C311" s="81"/>
      <c r="D311" s="81"/>
      <c r="E311" s="81" t="s">
        <v>162</v>
      </c>
      <c r="F311" s="81" t="s">
        <v>443</v>
      </c>
      <c r="G311" s="81" t="s">
        <v>830</v>
      </c>
      <c r="H311" s="81" t="s">
        <v>141</v>
      </c>
      <c r="I311" s="81" t="s">
        <v>972</v>
      </c>
      <c r="J311" s="81"/>
      <c r="K311" s="81"/>
      <c r="L311" s="81"/>
      <c r="M311" s="81"/>
      <c r="N311" s="81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</row>
    <row r="312" spans="1:26" ht="15" thickBot="1" x14ac:dyDescent="0.35">
      <c r="A312" s="81"/>
      <c r="B312" s="81"/>
      <c r="C312" s="81"/>
      <c r="D312" s="81"/>
      <c r="E312" s="81" t="s">
        <v>162</v>
      </c>
      <c r="F312" s="81" t="s">
        <v>444</v>
      </c>
      <c r="G312" s="81" t="s">
        <v>831</v>
      </c>
      <c r="H312" s="81" t="s">
        <v>141</v>
      </c>
      <c r="I312" s="81" t="s">
        <v>972</v>
      </c>
      <c r="J312" s="81"/>
      <c r="K312" s="81"/>
      <c r="L312" s="81"/>
      <c r="M312" s="81"/>
      <c r="N312" s="81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</row>
    <row r="313" spans="1:26" ht="15" thickBot="1" x14ac:dyDescent="0.35">
      <c r="A313" s="81"/>
      <c r="B313" s="81"/>
      <c r="C313" s="81"/>
      <c r="D313" s="81"/>
      <c r="E313" s="81" t="s">
        <v>162</v>
      </c>
      <c r="F313" s="81" t="s">
        <v>445</v>
      </c>
      <c r="G313" s="81" t="s">
        <v>832</v>
      </c>
      <c r="H313" s="81" t="s">
        <v>141</v>
      </c>
      <c r="I313" s="81" t="s">
        <v>972</v>
      </c>
      <c r="J313" s="81"/>
      <c r="K313" s="81"/>
      <c r="L313" s="81"/>
      <c r="M313" s="81"/>
      <c r="N313" s="81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</row>
    <row r="314" spans="1:26" ht="15" thickBot="1" x14ac:dyDescent="0.35">
      <c r="A314" s="81"/>
      <c r="B314" s="81"/>
      <c r="C314" s="81"/>
      <c r="D314" s="81"/>
      <c r="E314" s="81" t="s">
        <v>162</v>
      </c>
      <c r="F314" s="81" t="s">
        <v>446</v>
      </c>
      <c r="G314" s="81" t="s">
        <v>833</v>
      </c>
      <c r="H314" s="81" t="s">
        <v>141</v>
      </c>
      <c r="I314" s="81" t="s">
        <v>972</v>
      </c>
      <c r="J314" s="81"/>
      <c r="K314" s="81"/>
      <c r="L314" s="81"/>
      <c r="M314" s="81"/>
      <c r="N314" s="81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</row>
    <row r="315" spans="1:26" ht="15" thickBot="1" x14ac:dyDescent="0.35">
      <c r="A315" s="81"/>
      <c r="B315" s="81"/>
      <c r="C315" s="81"/>
      <c r="D315" s="81"/>
      <c r="E315" s="81" t="s">
        <v>162</v>
      </c>
      <c r="F315" s="81" t="s">
        <v>447</v>
      </c>
      <c r="G315" s="81" t="s">
        <v>834</v>
      </c>
      <c r="H315" s="81" t="s">
        <v>141</v>
      </c>
      <c r="I315" s="81" t="s">
        <v>972</v>
      </c>
      <c r="J315" s="81"/>
      <c r="K315" s="81"/>
      <c r="L315" s="81"/>
      <c r="M315" s="81"/>
      <c r="N315" s="81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</row>
    <row r="316" spans="1:26" ht="15" thickBot="1" x14ac:dyDescent="0.35">
      <c r="A316" s="81"/>
      <c r="B316" s="81"/>
      <c r="C316" s="81"/>
      <c r="D316" s="81"/>
      <c r="E316" s="81" t="s">
        <v>162</v>
      </c>
      <c r="F316" s="81" t="s">
        <v>448</v>
      </c>
      <c r="G316" s="81" t="s">
        <v>835</v>
      </c>
      <c r="H316" s="81" t="s">
        <v>141</v>
      </c>
      <c r="I316" s="81" t="s">
        <v>972</v>
      </c>
      <c r="J316" s="81"/>
      <c r="K316" s="81"/>
      <c r="L316" s="81"/>
      <c r="M316" s="81"/>
      <c r="N316" s="81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</row>
    <row r="317" spans="1:26" ht="15" thickBot="1" x14ac:dyDescent="0.35">
      <c r="A317" s="81"/>
      <c r="B317" s="81"/>
      <c r="C317" s="81"/>
      <c r="D317" s="81"/>
      <c r="E317" s="81" t="s">
        <v>162</v>
      </c>
      <c r="F317" s="81" t="s">
        <v>449</v>
      </c>
      <c r="G317" s="81" t="s">
        <v>836</v>
      </c>
      <c r="H317" s="81" t="s">
        <v>141</v>
      </c>
      <c r="I317" s="81" t="s">
        <v>972</v>
      </c>
      <c r="J317" s="81"/>
      <c r="K317" s="81"/>
      <c r="L317" s="81"/>
      <c r="M317" s="81"/>
      <c r="N317" s="81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</row>
    <row r="318" spans="1:26" ht="15" thickBot="1" x14ac:dyDescent="0.35">
      <c r="A318" s="81"/>
      <c r="B318" s="81"/>
      <c r="C318" s="81"/>
      <c r="D318" s="81"/>
      <c r="E318" s="81" t="s">
        <v>162</v>
      </c>
      <c r="F318" s="81" t="s">
        <v>450</v>
      </c>
      <c r="G318" s="81" t="s">
        <v>837</v>
      </c>
      <c r="H318" s="81" t="s">
        <v>141</v>
      </c>
      <c r="I318" s="81" t="s">
        <v>972</v>
      </c>
      <c r="J318" s="81"/>
      <c r="K318" s="81"/>
      <c r="L318" s="81"/>
      <c r="M318" s="81"/>
      <c r="N318" s="81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</row>
    <row r="319" spans="1:26" ht="15" thickBot="1" x14ac:dyDescent="0.35">
      <c r="A319" s="81"/>
      <c r="B319" s="81"/>
      <c r="C319" s="81"/>
      <c r="D319" s="81"/>
      <c r="E319" s="81" t="s">
        <v>162</v>
      </c>
      <c r="F319" s="81" t="s">
        <v>451</v>
      </c>
      <c r="G319" s="81" t="s">
        <v>838</v>
      </c>
      <c r="H319" s="81" t="s">
        <v>141</v>
      </c>
      <c r="I319" s="81" t="s">
        <v>972</v>
      </c>
      <c r="J319" s="81"/>
      <c r="K319" s="81"/>
      <c r="L319" s="81"/>
      <c r="M319" s="81"/>
      <c r="N319" s="81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</row>
    <row r="320" spans="1:26" ht="15" thickBot="1" x14ac:dyDescent="0.35">
      <c r="A320" s="81"/>
      <c r="B320" s="81"/>
      <c r="C320" s="81"/>
      <c r="D320" s="81"/>
      <c r="E320" s="81" t="s">
        <v>162</v>
      </c>
      <c r="F320" s="81" t="s">
        <v>452</v>
      </c>
      <c r="G320" s="81" t="s">
        <v>839</v>
      </c>
      <c r="H320" s="81" t="s">
        <v>141</v>
      </c>
      <c r="I320" s="81" t="s">
        <v>972</v>
      </c>
      <c r="J320" s="81"/>
      <c r="K320" s="81"/>
      <c r="L320" s="81"/>
      <c r="M320" s="81"/>
      <c r="N320" s="81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</row>
    <row r="321" spans="1:26" ht="15" thickBot="1" x14ac:dyDescent="0.35">
      <c r="A321" s="81"/>
      <c r="B321" s="81"/>
      <c r="C321" s="81"/>
      <c r="D321" s="81"/>
      <c r="E321" s="81" t="s">
        <v>162</v>
      </c>
      <c r="F321" s="81" t="s">
        <v>453</v>
      </c>
      <c r="G321" s="81" t="s">
        <v>840</v>
      </c>
      <c r="H321" s="81" t="s">
        <v>141</v>
      </c>
      <c r="I321" s="81" t="s">
        <v>972</v>
      </c>
      <c r="J321" s="81"/>
      <c r="K321" s="81"/>
      <c r="L321" s="81"/>
      <c r="M321" s="81"/>
      <c r="N321" s="81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</row>
    <row r="322" spans="1:26" ht="15" thickBot="1" x14ac:dyDescent="0.35">
      <c r="A322" s="81"/>
      <c r="B322" s="81"/>
      <c r="C322" s="81"/>
      <c r="D322" s="81"/>
      <c r="E322" s="81" t="s">
        <v>163</v>
      </c>
      <c r="F322" s="81" t="s">
        <v>1019</v>
      </c>
      <c r="G322" s="81" t="s">
        <v>1020</v>
      </c>
      <c r="H322" s="81" t="s">
        <v>131</v>
      </c>
      <c r="I322" s="81" t="s">
        <v>973</v>
      </c>
      <c r="J322" s="81"/>
      <c r="K322" s="81"/>
      <c r="L322" s="81"/>
      <c r="M322" s="81"/>
      <c r="N322" s="81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</row>
    <row r="323" spans="1:26" ht="15" thickBot="1" x14ac:dyDescent="0.35">
      <c r="A323" s="81"/>
      <c r="B323" s="81"/>
      <c r="C323" s="81"/>
      <c r="D323" s="81"/>
      <c r="E323" s="81" t="s">
        <v>163</v>
      </c>
      <c r="F323" s="81" t="s">
        <v>1021</v>
      </c>
      <c r="G323" s="81" t="s">
        <v>1022</v>
      </c>
      <c r="H323" s="81" t="s">
        <v>131</v>
      </c>
      <c r="I323" s="81" t="s">
        <v>973</v>
      </c>
      <c r="J323" s="81"/>
      <c r="K323" s="81"/>
      <c r="L323" s="81"/>
      <c r="M323" s="81"/>
      <c r="N323" s="81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</row>
    <row r="324" spans="1:26" ht="15" thickBot="1" x14ac:dyDescent="0.35">
      <c r="A324" s="81"/>
      <c r="B324" s="81"/>
      <c r="C324" s="81"/>
      <c r="D324" s="81"/>
      <c r="E324" s="81" t="s">
        <v>163</v>
      </c>
      <c r="F324" s="81" t="s">
        <v>454</v>
      </c>
      <c r="G324" s="81" t="s">
        <v>132</v>
      </c>
      <c r="H324" s="81" t="s">
        <v>131</v>
      </c>
      <c r="I324" s="81" t="s">
        <v>973</v>
      </c>
      <c r="J324" s="81"/>
      <c r="K324" s="81"/>
      <c r="L324" s="81"/>
      <c r="M324" s="81"/>
      <c r="N324" s="81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</row>
    <row r="325" spans="1:26" ht="15" thickBot="1" x14ac:dyDescent="0.35">
      <c r="A325" s="81"/>
      <c r="B325" s="81"/>
      <c r="C325" s="81"/>
      <c r="D325" s="81"/>
      <c r="E325" s="81" t="s">
        <v>163</v>
      </c>
      <c r="F325" s="81" t="s">
        <v>1076</v>
      </c>
      <c r="G325" s="81" t="s">
        <v>1075</v>
      </c>
      <c r="H325" s="81" t="s">
        <v>131</v>
      </c>
      <c r="I325" s="81" t="s">
        <v>973</v>
      </c>
      <c r="J325" s="81"/>
      <c r="K325" s="81"/>
      <c r="L325" s="81"/>
      <c r="M325" s="81"/>
      <c r="N325" s="81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</row>
    <row r="326" spans="1:26" ht="15" thickBot="1" x14ac:dyDescent="0.35">
      <c r="A326" s="81"/>
      <c r="B326" s="81"/>
      <c r="C326" s="81"/>
      <c r="D326" s="81"/>
      <c r="E326" s="81" t="s">
        <v>163</v>
      </c>
      <c r="F326" s="81" t="s">
        <v>455</v>
      </c>
      <c r="G326" s="81" t="s">
        <v>841</v>
      </c>
      <c r="H326" s="81" t="s">
        <v>131</v>
      </c>
      <c r="I326" s="81" t="s">
        <v>973</v>
      </c>
      <c r="J326" s="81"/>
      <c r="K326" s="81"/>
      <c r="L326" s="81"/>
      <c r="M326" s="81"/>
      <c r="N326" s="81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</row>
    <row r="327" spans="1:26" ht="15" thickBot="1" x14ac:dyDescent="0.35">
      <c r="A327" s="81"/>
      <c r="B327" s="81"/>
      <c r="C327" s="81"/>
      <c r="D327" s="81"/>
      <c r="E327" s="81" t="s">
        <v>163</v>
      </c>
      <c r="F327" s="81" t="s">
        <v>1023</v>
      </c>
      <c r="G327" s="81" t="s">
        <v>1024</v>
      </c>
      <c r="H327" s="81" t="s">
        <v>131</v>
      </c>
      <c r="I327" s="81" t="s">
        <v>973</v>
      </c>
      <c r="J327" s="81"/>
      <c r="K327" s="81"/>
      <c r="L327" s="81"/>
      <c r="M327" s="81"/>
      <c r="N327" s="81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</row>
    <row r="328" spans="1:26" ht="15" thickBot="1" x14ac:dyDescent="0.35">
      <c r="A328" s="81"/>
      <c r="B328" s="81"/>
      <c r="C328" s="81"/>
      <c r="D328" s="81"/>
      <c r="E328" s="81" t="s">
        <v>163</v>
      </c>
      <c r="F328" s="81" t="s">
        <v>1086</v>
      </c>
      <c r="G328" s="81" t="s">
        <v>1087</v>
      </c>
      <c r="H328" s="81" t="s">
        <v>131</v>
      </c>
      <c r="I328" s="81" t="s">
        <v>973</v>
      </c>
      <c r="J328" s="81"/>
      <c r="K328" s="81"/>
      <c r="L328" s="81"/>
      <c r="M328" s="81"/>
      <c r="N328" s="81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</row>
    <row r="329" spans="1:26" ht="15" thickBot="1" x14ac:dyDescent="0.35">
      <c r="A329" s="81"/>
      <c r="B329" s="81"/>
      <c r="C329" s="81"/>
      <c r="D329" s="81"/>
      <c r="E329" s="81" t="s">
        <v>163</v>
      </c>
      <c r="F329" s="81" t="s">
        <v>456</v>
      </c>
      <c r="G329" s="81" t="s">
        <v>842</v>
      </c>
      <c r="H329" s="81" t="s">
        <v>131</v>
      </c>
      <c r="I329" s="81" t="s">
        <v>973</v>
      </c>
      <c r="J329" s="81"/>
      <c r="K329" s="81"/>
      <c r="L329" s="81"/>
      <c r="M329" s="81"/>
      <c r="N329" s="81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</row>
    <row r="330" spans="1:26" ht="15" thickBot="1" x14ac:dyDescent="0.35">
      <c r="A330" s="81"/>
      <c r="B330" s="81"/>
      <c r="C330" s="81"/>
      <c r="D330" s="81"/>
      <c r="E330" s="81" t="s">
        <v>163</v>
      </c>
      <c r="F330" s="81" t="s">
        <v>1025</v>
      </c>
      <c r="G330" s="81" t="s">
        <v>1026</v>
      </c>
      <c r="H330" s="81" t="s">
        <v>131</v>
      </c>
      <c r="I330" s="81" t="s">
        <v>973</v>
      </c>
      <c r="J330" s="81"/>
      <c r="K330" s="81"/>
      <c r="L330" s="81"/>
      <c r="M330" s="81"/>
      <c r="N330" s="81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</row>
    <row r="331" spans="1:26" ht="15" thickBot="1" x14ac:dyDescent="0.35">
      <c r="A331" s="81"/>
      <c r="B331" s="81"/>
      <c r="C331" s="81"/>
      <c r="D331" s="81"/>
      <c r="E331" s="81" t="s">
        <v>163</v>
      </c>
      <c r="F331" s="81" t="s">
        <v>1027</v>
      </c>
      <c r="G331" s="81" t="s">
        <v>1028</v>
      </c>
      <c r="H331" s="81" t="s">
        <v>131</v>
      </c>
      <c r="I331" s="81" t="s">
        <v>973</v>
      </c>
      <c r="J331" s="81"/>
      <c r="K331" s="81"/>
      <c r="L331" s="81"/>
      <c r="M331" s="81"/>
      <c r="N331" s="81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</row>
    <row r="332" spans="1:26" ht="15" thickBot="1" x14ac:dyDescent="0.35">
      <c r="A332" s="81"/>
      <c r="B332" s="81"/>
      <c r="C332" s="81"/>
      <c r="D332" s="81"/>
      <c r="E332" s="81" t="s">
        <v>163</v>
      </c>
      <c r="F332" s="81" t="s">
        <v>1029</v>
      </c>
      <c r="G332" s="81" t="s">
        <v>1030</v>
      </c>
      <c r="H332" s="81" t="s">
        <v>131</v>
      </c>
      <c r="I332" s="81" t="s">
        <v>973</v>
      </c>
      <c r="J332" s="81"/>
      <c r="K332" s="81"/>
      <c r="L332" s="81"/>
      <c r="M332" s="81"/>
      <c r="N332" s="81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</row>
    <row r="333" spans="1:26" ht="15" thickBot="1" x14ac:dyDescent="0.35">
      <c r="A333" s="81"/>
      <c r="B333" s="81"/>
      <c r="C333" s="81"/>
      <c r="D333" s="81"/>
      <c r="E333" s="81" t="s">
        <v>163</v>
      </c>
      <c r="F333" s="81" t="s">
        <v>1031</v>
      </c>
      <c r="G333" s="81" t="s">
        <v>1032</v>
      </c>
      <c r="H333" s="81" t="s">
        <v>131</v>
      </c>
      <c r="I333" s="81" t="s">
        <v>973</v>
      </c>
      <c r="J333" s="81"/>
      <c r="K333" s="81"/>
      <c r="L333" s="81"/>
      <c r="M333" s="81"/>
      <c r="N333" s="81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</row>
    <row r="334" spans="1:26" ht="15" thickBot="1" x14ac:dyDescent="0.35">
      <c r="A334" s="81"/>
      <c r="B334" s="81"/>
      <c r="C334" s="81"/>
      <c r="D334" s="81"/>
      <c r="E334" s="81" t="s">
        <v>163</v>
      </c>
      <c r="F334" s="81" t="s">
        <v>1033</v>
      </c>
      <c r="G334" s="81" t="s">
        <v>1034</v>
      </c>
      <c r="H334" s="81" t="s">
        <v>131</v>
      </c>
      <c r="I334" s="81" t="s">
        <v>973</v>
      </c>
      <c r="J334" s="81"/>
      <c r="K334" s="81"/>
      <c r="L334" s="81"/>
      <c r="M334" s="81"/>
      <c r="N334" s="81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</row>
    <row r="335" spans="1:26" ht="15" thickBot="1" x14ac:dyDescent="0.35">
      <c r="A335" s="81"/>
      <c r="B335" s="81"/>
      <c r="C335" s="81"/>
      <c r="D335" s="81"/>
      <c r="E335" s="81" t="s">
        <v>163</v>
      </c>
      <c r="F335" s="81" t="s">
        <v>457</v>
      </c>
      <c r="G335" s="81" t="s">
        <v>843</v>
      </c>
      <c r="H335" s="81" t="s">
        <v>131</v>
      </c>
      <c r="I335" s="81" t="s">
        <v>973</v>
      </c>
      <c r="J335" s="81"/>
      <c r="K335" s="81"/>
      <c r="L335" s="81"/>
      <c r="M335" s="81"/>
      <c r="N335" s="81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</row>
    <row r="336" spans="1:26" ht="15" thickBot="1" x14ac:dyDescent="0.35">
      <c r="A336" s="81"/>
      <c r="B336" s="81"/>
      <c r="C336" s="81"/>
      <c r="D336" s="81"/>
      <c r="E336" s="81" t="s">
        <v>164</v>
      </c>
      <c r="F336" s="81" t="s">
        <v>1035</v>
      </c>
      <c r="G336" s="81" t="s">
        <v>844</v>
      </c>
      <c r="H336" s="81" t="s">
        <v>955</v>
      </c>
      <c r="I336" s="81" t="s">
        <v>974</v>
      </c>
      <c r="J336" s="81"/>
      <c r="K336" s="81"/>
      <c r="L336" s="81"/>
      <c r="M336" s="81"/>
      <c r="N336" s="81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</row>
    <row r="337" spans="1:26" ht="15" thickBot="1" x14ac:dyDescent="0.35">
      <c r="A337" s="81"/>
      <c r="B337" s="81"/>
      <c r="C337" s="81"/>
      <c r="D337" s="81"/>
      <c r="E337" s="81" t="s">
        <v>164</v>
      </c>
      <c r="F337" s="81" t="s">
        <v>458</v>
      </c>
      <c r="G337" s="81" t="s">
        <v>845</v>
      </c>
      <c r="H337" s="81" t="s">
        <v>955</v>
      </c>
      <c r="I337" s="81" t="s">
        <v>974</v>
      </c>
      <c r="J337" s="81"/>
      <c r="K337" s="81"/>
      <c r="L337" s="81"/>
      <c r="M337" s="81"/>
      <c r="N337" s="81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</row>
    <row r="338" spans="1:26" ht="15" thickBot="1" x14ac:dyDescent="0.35">
      <c r="A338" s="81"/>
      <c r="B338" s="81"/>
      <c r="C338" s="81"/>
      <c r="D338" s="81"/>
      <c r="E338" s="81" t="s">
        <v>164</v>
      </c>
      <c r="F338" s="81" t="s">
        <v>459</v>
      </c>
      <c r="G338" s="81" t="s">
        <v>846</v>
      </c>
      <c r="H338" s="81" t="s">
        <v>955</v>
      </c>
      <c r="I338" s="81" t="s">
        <v>974</v>
      </c>
      <c r="J338" s="81"/>
      <c r="K338" s="81"/>
      <c r="L338" s="81"/>
      <c r="M338" s="81"/>
      <c r="N338" s="81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</row>
    <row r="339" spans="1:26" ht="15" thickBot="1" x14ac:dyDescent="0.35">
      <c r="A339" s="81"/>
      <c r="B339" s="81"/>
      <c r="C339" s="81"/>
      <c r="D339" s="81"/>
      <c r="E339" s="81" t="s">
        <v>164</v>
      </c>
      <c r="F339" s="81" t="s">
        <v>460</v>
      </c>
      <c r="G339" s="81" t="s">
        <v>847</v>
      </c>
      <c r="H339" s="81" t="s">
        <v>955</v>
      </c>
      <c r="I339" s="81" t="s">
        <v>974</v>
      </c>
      <c r="J339" s="81"/>
      <c r="K339" s="81"/>
      <c r="L339" s="81"/>
      <c r="M339" s="81"/>
      <c r="N339" s="81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</row>
    <row r="340" spans="1:26" ht="27.6" thickBot="1" x14ac:dyDescent="0.35">
      <c r="A340" s="81"/>
      <c r="B340" s="81"/>
      <c r="C340" s="81"/>
      <c r="D340" s="81"/>
      <c r="E340" s="81" t="s">
        <v>164</v>
      </c>
      <c r="F340" s="81" t="s">
        <v>461</v>
      </c>
      <c r="G340" s="81" t="s">
        <v>848</v>
      </c>
      <c r="H340" s="81" t="s">
        <v>955</v>
      </c>
      <c r="I340" s="81" t="s">
        <v>974</v>
      </c>
      <c r="J340" s="81"/>
      <c r="K340" s="81"/>
      <c r="L340" s="81"/>
      <c r="M340" s="81"/>
      <c r="N340" s="81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</row>
    <row r="341" spans="1:26" ht="15" thickBot="1" x14ac:dyDescent="0.35">
      <c r="A341" s="81"/>
      <c r="B341" s="81"/>
      <c r="C341" s="81"/>
      <c r="D341" s="81"/>
      <c r="E341" s="81" t="s">
        <v>164</v>
      </c>
      <c r="F341" s="81" t="s">
        <v>462</v>
      </c>
      <c r="G341" s="81" t="s">
        <v>849</v>
      </c>
      <c r="H341" s="81" t="s">
        <v>955</v>
      </c>
      <c r="I341" s="81" t="s">
        <v>974</v>
      </c>
      <c r="J341" s="81"/>
      <c r="K341" s="81"/>
      <c r="L341" s="81"/>
      <c r="M341" s="81"/>
      <c r="N341" s="81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</row>
    <row r="342" spans="1:26" ht="27.6" thickBot="1" x14ac:dyDescent="0.35">
      <c r="A342" s="81"/>
      <c r="B342" s="81"/>
      <c r="C342" s="81"/>
      <c r="D342" s="81"/>
      <c r="E342" s="81" t="s">
        <v>164</v>
      </c>
      <c r="F342" s="81" t="s">
        <v>463</v>
      </c>
      <c r="G342" s="81" t="s">
        <v>851</v>
      </c>
      <c r="H342" s="81" t="s">
        <v>955</v>
      </c>
      <c r="I342" s="81" t="s">
        <v>974</v>
      </c>
      <c r="J342" s="81"/>
      <c r="K342" s="81"/>
      <c r="L342" s="81"/>
      <c r="M342" s="81"/>
      <c r="N342" s="81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</row>
    <row r="343" spans="1:26" ht="15" thickBot="1" x14ac:dyDescent="0.35">
      <c r="A343" s="81"/>
      <c r="B343" s="81"/>
      <c r="C343" s="81"/>
      <c r="D343" s="81"/>
      <c r="E343" s="81" t="s">
        <v>164</v>
      </c>
      <c r="F343" s="81" t="s">
        <v>464</v>
      </c>
      <c r="G343" s="81" t="s">
        <v>852</v>
      </c>
      <c r="H343" s="81" t="s">
        <v>955</v>
      </c>
      <c r="I343" s="81" t="s">
        <v>974</v>
      </c>
      <c r="J343" s="81"/>
      <c r="K343" s="81"/>
      <c r="L343" s="81"/>
      <c r="M343" s="81"/>
      <c r="N343" s="81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</row>
    <row r="344" spans="1:26" ht="27.6" thickBot="1" x14ac:dyDescent="0.35">
      <c r="A344" s="81"/>
      <c r="B344" s="81"/>
      <c r="C344" s="81"/>
      <c r="D344" s="81"/>
      <c r="E344" s="81" t="s">
        <v>164</v>
      </c>
      <c r="F344" s="81" t="s">
        <v>465</v>
      </c>
      <c r="G344" s="81" t="s">
        <v>853</v>
      </c>
      <c r="H344" s="81" t="s">
        <v>955</v>
      </c>
      <c r="I344" s="81" t="s">
        <v>974</v>
      </c>
      <c r="J344" s="81"/>
      <c r="K344" s="81"/>
      <c r="L344" s="81"/>
      <c r="M344" s="81"/>
      <c r="N344" s="81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</row>
    <row r="345" spans="1:26" ht="15" thickBot="1" x14ac:dyDescent="0.35">
      <c r="A345" s="81"/>
      <c r="B345" s="81"/>
      <c r="C345" s="81"/>
      <c r="D345" s="81"/>
      <c r="E345" s="81" t="s">
        <v>164</v>
      </c>
      <c r="F345" s="81" t="s">
        <v>466</v>
      </c>
      <c r="G345" s="81" t="s">
        <v>854</v>
      </c>
      <c r="H345" s="81" t="s">
        <v>955</v>
      </c>
      <c r="I345" s="81" t="s">
        <v>974</v>
      </c>
      <c r="J345" s="81"/>
      <c r="K345" s="81"/>
      <c r="L345" s="81"/>
      <c r="M345" s="81"/>
      <c r="N345" s="81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</row>
    <row r="346" spans="1:26" ht="15" thickBot="1" x14ac:dyDescent="0.35">
      <c r="A346" s="81"/>
      <c r="B346" s="81"/>
      <c r="C346" s="81"/>
      <c r="D346" s="81"/>
      <c r="E346" s="81" t="s">
        <v>164</v>
      </c>
      <c r="F346" s="81" t="s">
        <v>467</v>
      </c>
      <c r="G346" s="81" t="s">
        <v>855</v>
      </c>
      <c r="H346" s="81" t="s">
        <v>955</v>
      </c>
      <c r="I346" s="81" t="s">
        <v>974</v>
      </c>
      <c r="J346" s="81"/>
      <c r="K346" s="81"/>
      <c r="L346" s="81"/>
      <c r="M346" s="81"/>
      <c r="N346" s="81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</row>
    <row r="347" spans="1:26" ht="15" thickBot="1" x14ac:dyDescent="0.35">
      <c r="A347" s="81"/>
      <c r="B347" s="81"/>
      <c r="C347" s="81"/>
      <c r="D347" s="81"/>
      <c r="E347" s="81" t="s">
        <v>164</v>
      </c>
      <c r="F347" s="81" t="s">
        <v>468</v>
      </c>
      <c r="G347" s="81" t="s">
        <v>856</v>
      </c>
      <c r="H347" s="81" t="s">
        <v>955</v>
      </c>
      <c r="I347" s="81" t="s">
        <v>974</v>
      </c>
      <c r="J347" s="81"/>
      <c r="K347" s="81"/>
      <c r="L347" s="81"/>
      <c r="M347" s="81"/>
      <c r="N347" s="81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</row>
    <row r="348" spans="1:26" ht="15" thickBot="1" x14ac:dyDescent="0.35">
      <c r="A348" s="81"/>
      <c r="B348" s="81"/>
      <c r="C348" s="81"/>
      <c r="D348" s="81"/>
      <c r="E348" s="81" t="s">
        <v>164</v>
      </c>
      <c r="F348" s="81" t="s">
        <v>469</v>
      </c>
      <c r="G348" s="81" t="s">
        <v>857</v>
      </c>
      <c r="H348" s="81" t="s">
        <v>955</v>
      </c>
      <c r="I348" s="81" t="s">
        <v>974</v>
      </c>
      <c r="J348" s="81"/>
      <c r="K348" s="81"/>
      <c r="L348" s="81"/>
      <c r="M348" s="81"/>
      <c r="N348" s="81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</row>
    <row r="349" spans="1:26" ht="27.6" thickBot="1" x14ac:dyDescent="0.35">
      <c r="A349" s="81"/>
      <c r="B349" s="81"/>
      <c r="C349" s="81"/>
      <c r="D349" s="81"/>
      <c r="E349" s="81" t="s">
        <v>164</v>
      </c>
      <c r="F349" s="81" t="s">
        <v>470</v>
      </c>
      <c r="G349" s="81" t="s">
        <v>850</v>
      </c>
      <c r="H349" s="81" t="s">
        <v>955</v>
      </c>
      <c r="I349" s="81" t="s">
        <v>974</v>
      </c>
      <c r="J349" s="81"/>
      <c r="K349" s="81"/>
      <c r="L349" s="81"/>
      <c r="M349" s="81"/>
      <c r="N349" s="81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</row>
    <row r="350" spans="1:26" ht="15" thickBot="1" x14ac:dyDescent="0.35">
      <c r="A350" s="81"/>
      <c r="B350" s="81"/>
      <c r="C350" s="81"/>
      <c r="D350" s="81"/>
      <c r="E350" s="81" t="s">
        <v>164</v>
      </c>
      <c r="F350" s="81" t="s">
        <v>471</v>
      </c>
      <c r="G350" s="81" t="s">
        <v>858</v>
      </c>
      <c r="H350" s="81" t="s">
        <v>955</v>
      </c>
      <c r="I350" s="81" t="s">
        <v>974</v>
      </c>
      <c r="J350" s="81"/>
      <c r="K350" s="81"/>
      <c r="L350" s="81"/>
      <c r="M350" s="81"/>
      <c r="N350" s="81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</row>
    <row r="351" spans="1:26" ht="27.6" thickBot="1" x14ac:dyDescent="0.35">
      <c r="A351" s="81"/>
      <c r="B351" s="81"/>
      <c r="C351" s="81"/>
      <c r="D351" s="81"/>
      <c r="E351" s="81" t="s">
        <v>165</v>
      </c>
      <c r="F351" s="81" t="s">
        <v>1036</v>
      </c>
      <c r="G351" s="81" t="s">
        <v>1037</v>
      </c>
      <c r="H351" s="81" t="s">
        <v>130</v>
      </c>
      <c r="I351" s="81" t="s">
        <v>975</v>
      </c>
      <c r="J351" s="81"/>
      <c r="K351" s="81"/>
      <c r="L351" s="81"/>
      <c r="M351" s="81"/>
      <c r="N351" s="81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</row>
    <row r="352" spans="1:26" ht="15" thickBot="1" x14ac:dyDescent="0.35">
      <c r="A352" s="81"/>
      <c r="B352" s="81"/>
      <c r="C352" s="81"/>
      <c r="D352" s="81"/>
      <c r="E352" s="81" t="s">
        <v>165</v>
      </c>
      <c r="F352" s="81" t="s">
        <v>472</v>
      </c>
      <c r="G352" s="81" t="s">
        <v>859</v>
      </c>
      <c r="H352" s="81" t="s">
        <v>130</v>
      </c>
      <c r="I352" s="81" t="s">
        <v>975</v>
      </c>
      <c r="J352" s="81"/>
      <c r="K352" s="81"/>
      <c r="L352" s="81"/>
      <c r="M352" s="81"/>
      <c r="N352" s="81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</row>
    <row r="353" spans="1:26" ht="15" thickBot="1" x14ac:dyDescent="0.35">
      <c r="A353" s="81"/>
      <c r="B353" s="81"/>
      <c r="C353" s="81"/>
      <c r="D353" s="81"/>
      <c r="E353" s="81" t="s">
        <v>165</v>
      </c>
      <c r="F353" s="81" t="s">
        <v>473</v>
      </c>
      <c r="G353" s="81" t="s">
        <v>860</v>
      </c>
      <c r="H353" s="81" t="s">
        <v>130</v>
      </c>
      <c r="I353" s="81" t="s">
        <v>975</v>
      </c>
      <c r="J353" s="81"/>
      <c r="K353" s="81"/>
      <c r="L353" s="81"/>
      <c r="M353" s="81"/>
      <c r="N353" s="81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</row>
    <row r="354" spans="1:26" ht="15" thickBot="1" x14ac:dyDescent="0.35">
      <c r="A354" s="81"/>
      <c r="B354" s="81"/>
      <c r="C354" s="81"/>
      <c r="D354" s="81"/>
      <c r="E354" s="81" t="s">
        <v>165</v>
      </c>
      <c r="F354" s="81" t="s">
        <v>474</v>
      </c>
      <c r="G354" s="81" t="s">
        <v>861</v>
      </c>
      <c r="H354" s="81" t="s">
        <v>130</v>
      </c>
      <c r="I354" s="81" t="s">
        <v>975</v>
      </c>
      <c r="J354" s="81"/>
      <c r="K354" s="81"/>
      <c r="L354" s="81"/>
      <c r="M354" s="81"/>
      <c r="N354" s="81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</row>
    <row r="355" spans="1:26" ht="15" thickBot="1" x14ac:dyDescent="0.35">
      <c r="A355" s="81"/>
      <c r="B355" s="81"/>
      <c r="C355" s="81"/>
      <c r="D355" s="81"/>
      <c r="E355" s="81" t="s">
        <v>165</v>
      </c>
      <c r="F355" s="81" t="s">
        <v>475</v>
      </c>
      <c r="G355" s="81" t="s">
        <v>862</v>
      </c>
      <c r="H355" s="81" t="s">
        <v>130</v>
      </c>
      <c r="I355" s="81" t="s">
        <v>975</v>
      </c>
      <c r="J355" s="81"/>
      <c r="K355" s="81"/>
      <c r="L355" s="81"/>
      <c r="M355" s="81"/>
      <c r="N355" s="81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</row>
    <row r="356" spans="1:26" ht="15" thickBot="1" x14ac:dyDescent="0.35">
      <c r="A356" s="81"/>
      <c r="B356" s="81"/>
      <c r="C356" s="81"/>
      <c r="D356" s="81"/>
      <c r="E356" s="81" t="s">
        <v>165</v>
      </c>
      <c r="F356" s="81" t="s">
        <v>476</v>
      </c>
      <c r="G356" s="81" t="s">
        <v>863</v>
      </c>
      <c r="H356" s="81" t="s">
        <v>130</v>
      </c>
      <c r="I356" s="81" t="s">
        <v>975</v>
      </c>
      <c r="J356" s="81"/>
      <c r="K356" s="81"/>
      <c r="L356" s="81"/>
      <c r="M356" s="81"/>
      <c r="N356" s="81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</row>
    <row r="357" spans="1:26" ht="15" thickBot="1" x14ac:dyDescent="0.35">
      <c r="A357" s="81"/>
      <c r="B357" s="81"/>
      <c r="C357" s="81"/>
      <c r="D357" s="81"/>
      <c r="E357" s="81" t="s">
        <v>165</v>
      </c>
      <c r="F357" s="81" t="s">
        <v>1038</v>
      </c>
      <c r="G357" s="81" t="s">
        <v>1039</v>
      </c>
      <c r="H357" s="81" t="s">
        <v>130</v>
      </c>
      <c r="I357" s="81" t="s">
        <v>975</v>
      </c>
      <c r="J357" s="81"/>
      <c r="K357" s="81"/>
      <c r="L357" s="81"/>
      <c r="M357" s="81"/>
      <c r="N357" s="81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</row>
    <row r="358" spans="1:26" ht="15" thickBot="1" x14ac:dyDescent="0.35">
      <c r="A358" s="81"/>
      <c r="B358" s="81"/>
      <c r="C358" s="81"/>
      <c r="D358" s="81"/>
      <c r="E358" s="81" t="s">
        <v>165</v>
      </c>
      <c r="F358" s="81" t="s">
        <v>477</v>
      </c>
      <c r="G358" s="81" t="s">
        <v>864</v>
      </c>
      <c r="H358" s="81" t="s">
        <v>130</v>
      </c>
      <c r="I358" s="81" t="s">
        <v>975</v>
      </c>
      <c r="J358" s="81"/>
      <c r="K358" s="81"/>
      <c r="L358" s="81"/>
      <c r="M358" s="81"/>
      <c r="N358" s="81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</row>
    <row r="359" spans="1:26" ht="15" thickBot="1" x14ac:dyDescent="0.35">
      <c r="A359" s="81"/>
      <c r="B359" s="81"/>
      <c r="C359" s="81"/>
      <c r="D359" s="81"/>
      <c r="E359" s="81" t="s">
        <v>165</v>
      </c>
      <c r="F359" s="81" t="s">
        <v>478</v>
      </c>
      <c r="G359" s="81" t="s">
        <v>865</v>
      </c>
      <c r="H359" s="81" t="s">
        <v>130</v>
      </c>
      <c r="I359" s="81" t="s">
        <v>975</v>
      </c>
      <c r="J359" s="81"/>
      <c r="K359" s="81"/>
      <c r="L359" s="81"/>
      <c r="M359" s="81"/>
      <c r="N359" s="81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</row>
    <row r="360" spans="1:26" ht="15" thickBot="1" x14ac:dyDescent="0.35">
      <c r="A360" s="81"/>
      <c r="B360" s="81"/>
      <c r="C360" s="81"/>
      <c r="D360" s="81"/>
      <c r="E360" s="81" t="s">
        <v>165</v>
      </c>
      <c r="F360" s="81" t="s">
        <v>479</v>
      </c>
      <c r="G360" s="81" t="s">
        <v>866</v>
      </c>
      <c r="H360" s="81" t="s">
        <v>130</v>
      </c>
      <c r="I360" s="81" t="s">
        <v>975</v>
      </c>
      <c r="J360" s="81"/>
      <c r="K360" s="81"/>
      <c r="L360" s="81"/>
      <c r="M360" s="81"/>
      <c r="N360" s="81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</row>
    <row r="361" spans="1:26" ht="15" thickBot="1" x14ac:dyDescent="0.35">
      <c r="A361" s="81"/>
      <c r="B361" s="81"/>
      <c r="C361" s="81"/>
      <c r="D361" s="81"/>
      <c r="E361" s="81" t="s">
        <v>165</v>
      </c>
      <c r="F361" s="81" t="s">
        <v>1040</v>
      </c>
      <c r="G361" s="81" t="s">
        <v>1041</v>
      </c>
      <c r="H361" s="81" t="s">
        <v>130</v>
      </c>
      <c r="I361" s="81" t="s">
        <v>975</v>
      </c>
      <c r="J361" s="81"/>
      <c r="K361" s="81"/>
      <c r="L361" s="81"/>
      <c r="M361" s="81"/>
      <c r="N361" s="81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</row>
    <row r="362" spans="1:26" ht="15" thickBot="1" x14ac:dyDescent="0.35">
      <c r="A362" s="81"/>
      <c r="B362" s="81"/>
      <c r="C362" s="81"/>
      <c r="D362" s="81"/>
      <c r="E362" s="81" t="s">
        <v>165</v>
      </c>
      <c r="F362" s="81" t="s">
        <v>480</v>
      </c>
      <c r="G362" s="81" t="s">
        <v>867</v>
      </c>
      <c r="H362" s="81" t="s">
        <v>130</v>
      </c>
      <c r="I362" s="81" t="s">
        <v>975</v>
      </c>
      <c r="J362" s="81"/>
      <c r="K362" s="81"/>
      <c r="L362" s="81"/>
      <c r="M362" s="81"/>
      <c r="N362" s="81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</row>
    <row r="363" spans="1:26" ht="15" thickBot="1" x14ac:dyDescent="0.35">
      <c r="A363" s="81"/>
      <c r="B363" s="81"/>
      <c r="C363" s="81"/>
      <c r="D363" s="81"/>
      <c r="E363" s="81" t="s">
        <v>165</v>
      </c>
      <c r="F363" s="81" t="s">
        <v>481</v>
      </c>
      <c r="G363" s="81" t="s">
        <v>868</v>
      </c>
      <c r="H363" s="81" t="s">
        <v>130</v>
      </c>
      <c r="I363" s="81" t="s">
        <v>975</v>
      </c>
      <c r="J363" s="81"/>
      <c r="K363" s="81"/>
      <c r="L363" s="81"/>
      <c r="M363" s="81"/>
      <c r="N363" s="81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</row>
    <row r="364" spans="1:26" ht="15" thickBot="1" x14ac:dyDescent="0.35">
      <c r="A364" s="81"/>
      <c r="B364" s="81"/>
      <c r="C364" s="81"/>
      <c r="D364" s="81"/>
      <c r="E364" s="81" t="s">
        <v>165</v>
      </c>
      <c r="F364" s="81" t="s">
        <v>1042</v>
      </c>
      <c r="G364" s="81" t="s">
        <v>1043</v>
      </c>
      <c r="H364" s="81" t="s">
        <v>130</v>
      </c>
      <c r="I364" s="81" t="s">
        <v>975</v>
      </c>
      <c r="J364" s="81"/>
      <c r="K364" s="81"/>
      <c r="L364" s="81"/>
      <c r="M364" s="81"/>
      <c r="N364" s="81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</row>
    <row r="365" spans="1:26" ht="27.6" thickBot="1" x14ac:dyDescent="0.35">
      <c r="A365" s="81"/>
      <c r="B365" s="81"/>
      <c r="C365" s="81"/>
      <c r="D365" s="81"/>
      <c r="E365" s="81" t="s">
        <v>165</v>
      </c>
      <c r="F365" s="81" t="s">
        <v>482</v>
      </c>
      <c r="G365" s="81" t="s">
        <v>869</v>
      </c>
      <c r="H365" s="81" t="s">
        <v>130</v>
      </c>
      <c r="I365" s="81" t="s">
        <v>975</v>
      </c>
      <c r="J365" s="81"/>
      <c r="K365" s="81"/>
      <c r="L365" s="81"/>
      <c r="M365" s="81"/>
      <c r="N365" s="81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</row>
    <row r="366" spans="1:26" ht="15" thickBot="1" x14ac:dyDescent="0.35">
      <c r="A366" s="81"/>
      <c r="B366" s="81"/>
      <c r="C366" s="81"/>
      <c r="D366" s="81"/>
      <c r="E366" s="81" t="s">
        <v>165</v>
      </c>
      <c r="F366" s="81" t="s">
        <v>483</v>
      </c>
      <c r="G366" s="81" t="s">
        <v>870</v>
      </c>
      <c r="H366" s="81" t="s">
        <v>130</v>
      </c>
      <c r="I366" s="81" t="s">
        <v>975</v>
      </c>
      <c r="J366" s="81"/>
      <c r="K366" s="81"/>
      <c r="L366" s="81"/>
      <c r="M366" s="81"/>
      <c r="N366" s="81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</row>
    <row r="367" spans="1:26" ht="15" thickBot="1" x14ac:dyDescent="0.35">
      <c r="A367" s="81"/>
      <c r="B367" s="81"/>
      <c r="C367" s="81"/>
      <c r="D367" s="81"/>
      <c r="E367" s="81" t="s">
        <v>165</v>
      </c>
      <c r="F367" s="81" t="s">
        <v>484</v>
      </c>
      <c r="G367" s="81" t="s">
        <v>871</v>
      </c>
      <c r="H367" s="81" t="s">
        <v>130</v>
      </c>
      <c r="I367" s="81" t="s">
        <v>975</v>
      </c>
      <c r="J367" s="81"/>
      <c r="K367" s="81"/>
      <c r="L367" s="81"/>
      <c r="M367" s="81"/>
      <c r="N367" s="81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</row>
    <row r="368" spans="1:26" ht="15" thickBot="1" x14ac:dyDescent="0.35">
      <c r="A368" s="81"/>
      <c r="B368" s="81"/>
      <c r="C368" s="81"/>
      <c r="D368" s="81" t="s">
        <v>1058</v>
      </c>
      <c r="E368" s="81" t="s">
        <v>165</v>
      </c>
      <c r="F368" s="81" t="s">
        <v>218</v>
      </c>
      <c r="G368" s="81" t="s">
        <v>129</v>
      </c>
      <c r="H368" s="81" t="s">
        <v>130</v>
      </c>
      <c r="I368" s="81" t="s">
        <v>975</v>
      </c>
      <c r="J368" s="81"/>
      <c r="K368" s="81"/>
      <c r="L368" s="81"/>
      <c r="M368" s="81"/>
      <c r="N368" s="81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</row>
    <row r="369" spans="1:26" ht="15" thickBot="1" x14ac:dyDescent="0.35">
      <c r="A369" s="81"/>
      <c r="B369" s="81"/>
      <c r="C369" s="81"/>
      <c r="D369" s="81" t="s">
        <v>1058</v>
      </c>
      <c r="E369" s="81" t="s">
        <v>165</v>
      </c>
      <c r="F369" s="81" t="s">
        <v>485</v>
      </c>
      <c r="G369" s="81" t="s">
        <v>799</v>
      </c>
      <c r="H369" s="81" t="s">
        <v>130</v>
      </c>
      <c r="I369" s="81" t="s">
        <v>975</v>
      </c>
      <c r="J369" s="81"/>
      <c r="K369" s="81"/>
      <c r="L369" s="81"/>
      <c r="M369" s="81"/>
      <c r="N369" s="81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</row>
    <row r="370" spans="1:26" ht="15" thickBot="1" x14ac:dyDescent="0.35">
      <c r="A370" s="81"/>
      <c r="B370" s="81"/>
      <c r="C370" s="81"/>
      <c r="D370" s="81"/>
      <c r="E370" s="81" t="s">
        <v>165</v>
      </c>
      <c r="F370" s="81" t="s">
        <v>486</v>
      </c>
      <c r="G370" s="81" t="s">
        <v>872</v>
      </c>
      <c r="H370" s="81" t="s">
        <v>130</v>
      </c>
      <c r="I370" s="81" t="s">
        <v>975</v>
      </c>
      <c r="J370" s="81"/>
      <c r="K370" s="81"/>
      <c r="L370" s="81"/>
      <c r="M370" s="81"/>
      <c r="N370" s="81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</row>
    <row r="371" spans="1:26" ht="15" thickBot="1" x14ac:dyDescent="0.35">
      <c r="A371" s="81"/>
      <c r="B371" s="81"/>
      <c r="C371" s="81"/>
      <c r="D371" s="81"/>
      <c r="E371" s="81" t="s">
        <v>165</v>
      </c>
      <c r="F371" s="81" t="s">
        <v>487</v>
      </c>
      <c r="G371" s="81" t="s">
        <v>873</v>
      </c>
      <c r="H371" s="81" t="s">
        <v>130</v>
      </c>
      <c r="I371" s="81" t="s">
        <v>975</v>
      </c>
      <c r="J371" s="81"/>
      <c r="K371" s="81"/>
      <c r="L371" s="81"/>
      <c r="M371" s="81"/>
      <c r="N371" s="81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</row>
    <row r="372" spans="1:26" ht="15" thickBot="1" x14ac:dyDescent="0.35">
      <c r="A372" s="81"/>
      <c r="B372" s="81"/>
      <c r="C372" s="81"/>
      <c r="D372" s="81"/>
      <c r="E372" s="81" t="s">
        <v>165</v>
      </c>
      <c r="F372" s="81" t="s">
        <v>488</v>
      </c>
      <c r="G372" s="81" t="s">
        <v>874</v>
      </c>
      <c r="H372" s="81" t="s">
        <v>130</v>
      </c>
      <c r="I372" s="81" t="s">
        <v>975</v>
      </c>
      <c r="J372" s="81"/>
      <c r="K372" s="81"/>
      <c r="L372" s="81"/>
      <c r="M372" s="81"/>
      <c r="N372" s="81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</row>
    <row r="373" spans="1:26" ht="15" thickBot="1" x14ac:dyDescent="0.35">
      <c r="A373" s="81"/>
      <c r="B373" s="81"/>
      <c r="C373" s="81"/>
      <c r="D373" s="81"/>
      <c r="E373" s="81" t="s">
        <v>165</v>
      </c>
      <c r="F373" s="81" t="s">
        <v>489</v>
      </c>
      <c r="G373" s="81" t="s">
        <v>875</v>
      </c>
      <c r="H373" s="81" t="s">
        <v>130</v>
      </c>
      <c r="I373" s="81" t="s">
        <v>975</v>
      </c>
      <c r="J373" s="81"/>
      <c r="K373" s="81"/>
      <c r="L373" s="81"/>
      <c r="M373" s="81"/>
      <c r="N373" s="81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</row>
    <row r="374" spans="1:26" ht="15" thickBot="1" x14ac:dyDescent="0.35">
      <c r="A374" s="81"/>
      <c r="B374" s="81"/>
      <c r="C374" s="81"/>
      <c r="D374" s="81"/>
      <c r="E374" s="81" t="s">
        <v>165</v>
      </c>
      <c r="F374" s="81" t="s">
        <v>490</v>
      </c>
      <c r="G374" s="81" t="s">
        <v>876</v>
      </c>
      <c r="H374" s="81" t="s">
        <v>130</v>
      </c>
      <c r="I374" s="81" t="s">
        <v>975</v>
      </c>
      <c r="J374" s="81"/>
      <c r="K374" s="81"/>
      <c r="L374" s="81"/>
      <c r="M374" s="81"/>
      <c r="N374" s="81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</row>
    <row r="375" spans="1:26" ht="15" thickBot="1" x14ac:dyDescent="0.35">
      <c r="A375" s="81"/>
      <c r="B375" s="81"/>
      <c r="C375" s="81"/>
      <c r="D375" s="81"/>
      <c r="E375" s="81" t="s">
        <v>165</v>
      </c>
      <c r="F375" s="81" t="s">
        <v>491</v>
      </c>
      <c r="G375" s="81" t="s">
        <v>877</v>
      </c>
      <c r="H375" s="81" t="s">
        <v>130</v>
      </c>
      <c r="I375" s="81" t="s">
        <v>975</v>
      </c>
      <c r="J375" s="81"/>
      <c r="K375" s="81"/>
      <c r="L375" s="81"/>
      <c r="M375" s="81"/>
      <c r="N375" s="81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</row>
    <row r="376" spans="1:26" ht="15" thickBot="1" x14ac:dyDescent="0.35">
      <c r="A376" s="81"/>
      <c r="B376" s="81"/>
      <c r="C376" s="81"/>
      <c r="D376" s="81"/>
      <c r="E376" s="81" t="s">
        <v>165</v>
      </c>
      <c r="F376" s="81" t="s">
        <v>492</v>
      </c>
      <c r="G376" s="81" t="s">
        <v>878</v>
      </c>
      <c r="H376" s="81" t="s">
        <v>130</v>
      </c>
      <c r="I376" s="81" t="s">
        <v>975</v>
      </c>
      <c r="J376" s="81"/>
      <c r="K376" s="81"/>
      <c r="L376" s="81"/>
      <c r="M376" s="81"/>
      <c r="N376" s="81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</row>
    <row r="377" spans="1:26" ht="15" thickBot="1" x14ac:dyDescent="0.35">
      <c r="A377" s="81"/>
      <c r="B377" s="81"/>
      <c r="C377" s="81"/>
      <c r="D377" s="81"/>
      <c r="E377" s="81" t="s">
        <v>165</v>
      </c>
      <c r="F377" s="81" t="s">
        <v>493</v>
      </c>
      <c r="G377" s="81" t="s">
        <v>879</v>
      </c>
      <c r="H377" s="81" t="s">
        <v>130</v>
      </c>
      <c r="I377" s="81" t="s">
        <v>975</v>
      </c>
      <c r="J377" s="81"/>
      <c r="K377" s="81"/>
      <c r="L377" s="81"/>
      <c r="M377" s="81"/>
      <c r="N377" s="81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</row>
    <row r="378" spans="1:26" ht="15" thickBot="1" x14ac:dyDescent="0.35">
      <c r="A378" s="81"/>
      <c r="B378" s="81"/>
      <c r="C378" s="81"/>
      <c r="D378" s="81"/>
      <c r="E378" s="81" t="s">
        <v>165</v>
      </c>
      <c r="F378" s="81" t="s">
        <v>494</v>
      </c>
      <c r="G378" s="81" t="s">
        <v>880</v>
      </c>
      <c r="H378" s="81" t="s">
        <v>130</v>
      </c>
      <c r="I378" s="81" t="s">
        <v>975</v>
      </c>
      <c r="J378" s="81"/>
      <c r="K378" s="81"/>
      <c r="L378" s="81"/>
      <c r="M378" s="81"/>
      <c r="N378" s="81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</row>
    <row r="379" spans="1:26" ht="15" thickBot="1" x14ac:dyDescent="0.35">
      <c r="A379" s="81"/>
      <c r="B379" s="81"/>
      <c r="C379" s="81"/>
      <c r="D379" s="81" t="s">
        <v>1058</v>
      </c>
      <c r="E379" s="81" t="s">
        <v>165</v>
      </c>
      <c r="F379" s="81" t="s">
        <v>228</v>
      </c>
      <c r="G379" s="81" t="s">
        <v>625</v>
      </c>
      <c r="H379" s="81" t="s">
        <v>130</v>
      </c>
      <c r="I379" s="81" t="s">
        <v>975</v>
      </c>
      <c r="J379" s="81"/>
      <c r="K379" s="81"/>
      <c r="L379" s="81"/>
      <c r="M379" s="81"/>
      <c r="N379" s="81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</row>
    <row r="380" spans="1:26" ht="15" thickBot="1" x14ac:dyDescent="0.35">
      <c r="A380" s="81"/>
      <c r="B380" s="81"/>
      <c r="C380" s="81"/>
      <c r="D380" s="81"/>
      <c r="E380" s="81" t="s">
        <v>166</v>
      </c>
      <c r="F380" s="81" t="s">
        <v>495</v>
      </c>
      <c r="G380" s="81" t="s">
        <v>881</v>
      </c>
      <c r="H380" s="81" t="s">
        <v>956</v>
      </c>
      <c r="I380" s="81" t="s">
        <v>976</v>
      </c>
      <c r="J380" s="81"/>
      <c r="K380" s="81"/>
      <c r="L380" s="81"/>
      <c r="M380" s="81"/>
      <c r="N380" s="81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</row>
    <row r="381" spans="1:26" ht="27.6" thickBot="1" x14ac:dyDescent="0.35">
      <c r="A381" s="81"/>
      <c r="B381" s="81"/>
      <c r="C381" s="81"/>
      <c r="D381" s="81"/>
      <c r="E381" s="81" t="s">
        <v>167</v>
      </c>
      <c r="F381" s="81" t="s">
        <v>496</v>
      </c>
      <c r="G381" s="81" t="s">
        <v>882</v>
      </c>
      <c r="H381" s="81" t="s">
        <v>957</v>
      </c>
      <c r="I381" s="81" t="s">
        <v>977</v>
      </c>
      <c r="J381" s="81"/>
      <c r="K381" s="81"/>
      <c r="L381" s="81"/>
      <c r="M381" s="81"/>
      <c r="N381" s="81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</row>
    <row r="382" spans="1:26" ht="15" thickBot="1" x14ac:dyDescent="0.35">
      <c r="A382" s="81"/>
      <c r="B382" s="81"/>
      <c r="C382" s="81"/>
      <c r="D382" s="81"/>
      <c r="E382" s="81" t="s">
        <v>167</v>
      </c>
      <c r="F382" s="81" t="s">
        <v>497</v>
      </c>
      <c r="G382" s="81" t="s">
        <v>883</v>
      </c>
      <c r="H382" s="81" t="s">
        <v>957</v>
      </c>
      <c r="I382" s="81" t="s">
        <v>977</v>
      </c>
      <c r="J382" s="81"/>
      <c r="K382" s="81"/>
      <c r="L382" s="81"/>
      <c r="M382" s="81"/>
      <c r="N382" s="81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</row>
    <row r="383" spans="1:26" ht="15" thickBot="1" x14ac:dyDescent="0.35">
      <c r="A383" s="81"/>
      <c r="B383" s="81"/>
      <c r="C383" s="81"/>
      <c r="D383" s="81"/>
      <c r="E383" s="81" t="s">
        <v>167</v>
      </c>
      <c r="F383" s="81" t="s">
        <v>498</v>
      </c>
      <c r="G383" s="81" t="s">
        <v>884</v>
      </c>
      <c r="H383" s="81" t="s">
        <v>957</v>
      </c>
      <c r="I383" s="81" t="s">
        <v>977</v>
      </c>
      <c r="J383" s="81"/>
      <c r="K383" s="81"/>
      <c r="L383" s="81"/>
      <c r="M383" s="81"/>
      <c r="N383" s="81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</row>
    <row r="384" spans="1:26" ht="15" thickBot="1" x14ac:dyDescent="0.35">
      <c r="A384" s="81"/>
      <c r="B384" s="81"/>
      <c r="C384" s="81"/>
      <c r="D384" s="81"/>
      <c r="E384" s="81" t="s">
        <v>167</v>
      </c>
      <c r="F384" s="81" t="s">
        <v>499</v>
      </c>
      <c r="G384" s="81" t="s">
        <v>885</v>
      </c>
      <c r="H384" s="81" t="s">
        <v>957</v>
      </c>
      <c r="I384" s="81" t="s">
        <v>977</v>
      </c>
      <c r="J384" s="81"/>
      <c r="K384" s="81"/>
      <c r="L384" s="81"/>
      <c r="M384" s="81"/>
      <c r="N384" s="81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</row>
    <row r="385" spans="1:26" ht="15" thickBot="1" x14ac:dyDescent="0.35">
      <c r="A385" s="81"/>
      <c r="B385" s="81"/>
      <c r="C385" s="81"/>
      <c r="D385" s="81"/>
      <c r="E385" s="81" t="s">
        <v>167</v>
      </c>
      <c r="F385" s="81" t="s">
        <v>500</v>
      </c>
      <c r="G385" s="81" t="s">
        <v>886</v>
      </c>
      <c r="H385" s="81" t="s">
        <v>957</v>
      </c>
      <c r="I385" s="81" t="s">
        <v>977</v>
      </c>
      <c r="J385" s="81"/>
      <c r="K385" s="81"/>
      <c r="L385" s="81"/>
      <c r="M385" s="81"/>
      <c r="N385" s="81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</row>
    <row r="386" spans="1:26" ht="27.6" thickBot="1" x14ac:dyDescent="0.35">
      <c r="A386" s="81"/>
      <c r="B386" s="81"/>
      <c r="C386" s="81"/>
      <c r="D386" s="81"/>
      <c r="E386" s="81" t="s">
        <v>167</v>
      </c>
      <c r="F386" s="81" t="s">
        <v>501</v>
      </c>
      <c r="G386" s="81" t="s">
        <v>887</v>
      </c>
      <c r="H386" s="81" t="s">
        <v>957</v>
      </c>
      <c r="I386" s="81" t="s">
        <v>977</v>
      </c>
      <c r="J386" s="81"/>
      <c r="K386" s="81"/>
      <c r="L386" s="81"/>
      <c r="M386" s="81"/>
      <c r="N386" s="81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</row>
    <row r="387" spans="1:26" ht="15" thickBot="1" x14ac:dyDescent="0.35">
      <c r="A387" s="81"/>
      <c r="B387" s="81"/>
      <c r="C387" s="81"/>
      <c r="D387" s="81"/>
      <c r="E387" s="81" t="s">
        <v>167</v>
      </c>
      <c r="F387" s="81" t="s">
        <v>502</v>
      </c>
      <c r="G387" s="81" t="s">
        <v>888</v>
      </c>
      <c r="H387" s="81" t="s">
        <v>957</v>
      </c>
      <c r="I387" s="81" t="s">
        <v>977</v>
      </c>
      <c r="J387" s="81"/>
      <c r="K387" s="81"/>
      <c r="L387" s="81"/>
      <c r="M387" s="81"/>
      <c r="N387" s="81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</row>
    <row r="388" spans="1:26" ht="15" thickBot="1" x14ac:dyDescent="0.35">
      <c r="A388" s="81"/>
      <c r="B388" s="81"/>
      <c r="C388" s="81"/>
      <c r="D388" s="81"/>
      <c r="E388" s="81" t="s">
        <v>167</v>
      </c>
      <c r="F388" s="81" t="s">
        <v>503</v>
      </c>
      <c r="G388" s="81" t="s">
        <v>889</v>
      </c>
      <c r="H388" s="81" t="s">
        <v>957</v>
      </c>
      <c r="I388" s="81" t="s">
        <v>977</v>
      </c>
      <c r="J388" s="81"/>
      <c r="K388" s="81"/>
      <c r="L388" s="81"/>
      <c r="M388" s="81"/>
      <c r="N388" s="81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</row>
    <row r="389" spans="1:26" ht="27.6" thickBot="1" x14ac:dyDescent="0.35">
      <c r="A389" s="81"/>
      <c r="B389" s="81"/>
      <c r="C389" s="81"/>
      <c r="D389" s="81"/>
      <c r="E389" s="81" t="s">
        <v>167</v>
      </c>
      <c r="F389" s="81" t="s">
        <v>504</v>
      </c>
      <c r="G389" s="81" t="s">
        <v>890</v>
      </c>
      <c r="H389" s="81" t="s">
        <v>957</v>
      </c>
      <c r="I389" s="81" t="s">
        <v>977</v>
      </c>
      <c r="J389" s="81"/>
      <c r="K389" s="81"/>
      <c r="L389" s="81"/>
      <c r="M389" s="81"/>
      <c r="N389" s="81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</row>
    <row r="390" spans="1:26" ht="15" thickBot="1" x14ac:dyDescent="0.35">
      <c r="A390" s="81"/>
      <c r="B390" s="81"/>
      <c r="C390" s="81"/>
      <c r="D390" s="81"/>
      <c r="E390" s="81" t="s">
        <v>167</v>
      </c>
      <c r="F390" s="81" t="s">
        <v>505</v>
      </c>
      <c r="G390" s="81" t="s">
        <v>891</v>
      </c>
      <c r="H390" s="81" t="s">
        <v>957</v>
      </c>
      <c r="I390" s="81" t="s">
        <v>977</v>
      </c>
      <c r="J390" s="81"/>
      <c r="K390" s="81"/>
      <c r="L390" s="81"/>
      <c r="M390" s="81"/>
      <c r="N390" s="81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</row>
    <row r="391" spans="1:26" ht="15" thickBot="1" x14ac:dyDescent="0.35">
      <c r="A391" s="81"/>
      <c r="B391" s="81"/>
      <c r="C391" s="81"/>
      <c r="D391" s="81"/>
      <c r="E391" s="81" t="s">
        <v>167</v>
      </c>
      <c r="F391" s="81" t="s">
        <v>506</v>
      </c>
      <c r="G391" s="81" t="s">
        <v>892</v>
      </c>
      <c r="H391" s="81" t="s">
        <v>957</v>
      </c>
      <c r="I391" s="81" t="s">
        <v>977</v>
      </c>
      <c r="J391" s="81"/>
      <c r="K391" s="81"/>
      <c r="L391" s="81"/>
      <c r="M391" s="81"/>
      <c r="N391" s="81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</row>
    <row r="392" spans="1:26" ht="27.6" thickBot="1" x14ac:dyDescent="0.35">
      <c r="A392" s="81"/>
      <c r="B392" s="81"/>
      <c r="C392" s="81"/>
      <c r="D392" s="81"/>
      <c r="E392" s="81" t="s">
        <v>167</v>
      </c>
      <c r="F392" s="81" t="s">
        <v>507</v>
      </c>
      <c r="G392" s="81" t="s">
        <v>893</v>
      </c>
      <c r="H392" s="81" t="s">
        <v>957</v>
      </c>
      <c r="I392" s="81" t="s">
        <v>977</v>
      </c>
      <c r="J392" s="81"/>
      <c r="K392" s="81"/>
      <c r="L392" s="81"/>
      <c r="M392" s="81"/>
      <c r="N392" s="81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</row>
    <row r="393" spans="1:26" ht="27.6" thickBot="1" x14ac:dyDescent="0.35">
      <c r="A393" s="81"/>
      <c r="B393" s="81"/>
      <c r="C393" s="81"/>
      <c r="D393" s="81"/>
      <c r="E393" s="81" t="s">
        <v>167</v>
      </c>
      <c r="F393" s="81" t="s">
        <v>508</v>
      </c>
      <c r="G393" s="81" t="s">
        <v>894</v>
      </c>
      <c r="H393" s="81" t="s">
        <v>957</v>
      </c>
      <c r="I393" s="81" t="s">
        <v>977</v>
      </c>
      <c r="J393" s="81"/>
      <c r="K393" s="81"/>
      <c r="L393" s="81"/>
      <c r="M393" s="81"/>
      <c r="N393" s="81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</row>
    <row r="394" spans="1:26" ht="15" thickBot="1" x14ac:dyDescent="0.35">
      <c r="A394" s="81"/>
      <c r="B394" s="81"/>
      <c r="C394" s="81"/>
      <c r="D394" s="81"/>
      <c r="E394" s="81" t="s">
        <v>167</v>
      </c>
      <c r="F394" s="81" t="s">
        <v>509</v>
      </c>
      <c r="G394" s="81" t="s">
        <v>895</v>
      </c>
      <c r="H394" s="81" t="s">
        <v>957</v>
      </c>
      <c r="I394" s="81" t="s">
        <v>977</v>
      </c>
      <c r="J394" s="81"/>
      <c r="K394" s="81"/>
      <c r="L394" s="81"/>
      <c r="M394" s="81"/>
      <c r="N394" s="81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</row>
    <row r="395" spans="1:26" ht="15" thickBot="1" x14ac:dyDescent="0.35">
      <c r="A395" s="81"/>
      <c r="B395" s="81"/>
      <c r="C395" s="81"/>
      <c r="D395" s="81"/>
      <c r="E395" s="81" t="s">
        <v>167</v>
      </c>
      <c r="F395" s="81" t="s">
        <v>510</v>
      </c>
      <c r="G395" s="81" t="s">
        <v>896</v>
      </c>
      <c r="H395" s="81" t="s">
        <v>957</v>
      </c>
      <c r="I395" s="81" t="s">
        <v>977</v>
      </c>
      <c r="J395" s="81"/>
      <c r="K395" s="81"/>
      <c r="L395" s="81"/>
      <c r="M395" s="81"/>
      <c r="N395" s="81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</row>
    <row r="396" spans="1:26" ht="15" thickBot="1" x14ac:dyDescent="0.35">
      <c r="A396" s="81"/>
      <c r="B396" s="81"/>
      <c r="C396" s="81"/>
      <c r="D396" s="81"/>
      <c r="E396" s="81" t="s">
        <v>167</v>
      </c>
      <c r="F396" s="81" t="s">
        <v>511</v>
      </c>
      <c r="G396" s="81" t="s">
        <v>897</v>
      </c>
      <c r="H396" s="81" t="s">
        <v>957</v>
      </c>
      <c r="I396" s="81" t="s">
        <v>977</v>
      </c>
      <c r="J396" s="81"/>
      <c r="K396" s="81"/>
      <c r="L396" s="81"/>
      <c r="M396" s="81"/>
      <c r="N396" s="81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</row>
    <row r="397" spans="1:26" ht="27.6" thickBot="1" x14ac:dyDescent="0.35">
      <c r="A397" s="81"/>
      <c r="B397" s="81"/>
      <c r="C397" s="81"/>
      <c r="D397" s="81"/>
      <c r="E397" s="81" t="s">
        <v>167</v>
      </c>
      <c r="F397" s="81" t="s">
        <v>512</v>
      </c>
      <c r="G397" s="81" t="s">
        <v>898</v>
      </c>
      <c r="H397" s="81" t="s">
        <v>957</v>
      </c>
      <c r="I397" s="81" t="s">
        <v>977</v>
      </c>
      <c r="J397" s="81"/>
      <c r="K397" s="81"/>
      <c r="L397" s="81"/>
      <c r="M397" s="81"/>
      <c r="N397" s="81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</row>
    <row r="398" spans="1:26" ht="27.6" thickBot="1" x14ac:dyDescent="0.35">
      <c r="A398" s="81"/>
      <c r="B398" s="81"/>
      <c r="C398" s="81"/>
      <c r="D398" s="81"/>
      <c r="E398" s="81" t="s">
        <v>167</v>
      </c>
      <c r="F398" s="81" t="s">
        <v>513</v>
      </c>
      <c r="G398" s="81" t="s">
        <v>899</v>
      </c>
      <c r="H398" s="81" t="s">
        <v>957</v>
      </c>
      <c r="I398" s="81" t="s">
        <v>977</v>
      </c>
      <c r="J398" s="81"/>
      <c r="K398" s="81"/>
      <c r="L398" s="81"/>
      <c r="M398" s="81"/>
      <c r="N398" s="81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</row>
    <row r="399" spans="1:26" ht="15" thickBot="1" x14ac:dyDescent="0.35">
      <c r="A399" s="81"/>
      <c r="B399" s="81"/>
      <c r="C399" s="81"/>
      <c r="D399" s="81"/>
      <c r="E399" s="81" t="s">
        <v>167</v>
      </c>
      <c r="F399" s="81" t="s">
        <v>514</v>
      </c>
      <c r="G399" s="81" t="s">
        <v>900</v>
      </c>
      <c r="H399" s="81" t="s">
        <v>957</v>
      </c>
      <c r="I399" s="81" t="s">
        <v>977</v>
      </c>
      <c r="J399" s="81"/>
      <c r="K399" s="81"/>
      <c r="L399" s="81"/>
      <c r="M399" s="81"/>
      <c r="N399" s="81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</row>
    <row r="400" spans="1:26" ht="15" thickBot="1" x14ac:dyDescent="0.35">
      <c r="A400" s="81"/>
      <c r="B400" s="81"/>
      <c r="C400" s="81"/>
      <c r="D400" s="81"/>
      <c r="E400" s="81" t="s">
        <v>167</v>
      </c>
      <c r="F400" s="81" t="s">
        <v>515</v>
      </c>
      <c r="G400" s="81" t="s">
        <v>901</v>
      </c>
      <c r="H400" s="81" t="s">
        <v>957</v>
      </c>
      <c r="I400" s="81" t="s">
        <v>977</v>
      </c>
      <c r="J400" s="81"/>
      <c r="K400" s="81"/>
      <c r="L400" s="81"/>
      <c r="M400" s="81"/>
      <c r="N400" s="81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</row>
    <row r="401" spans="1:26" ht="15" thickBot="1" x14ac:dyDescent="0.35">
      <c r="A401" s="81"/>
      <c r="B401" s="81"/>
      <c r="C401" s="81"/>
      <c r="D401" s="81"/>
      <c r="E401" s="81" t="s">
        <v>167</v>
      </c>
      <c r="F401" s="81" t="s">
        <v>516</v>
      </c>
      <c r="G401" s="81" t="s">
        <v>902</v>
      </c>
      <c r="H401" s="81" t="s">
        <v>957</v>
      </c>
      <c r="I401" s="81" t="s">
        <v>977</v>
      </c>
      <c r="J401" s="81"/>
      <c r="K401" s="81"/>
      <c r="L401" s="81"/>
      <c r="M401" s="81"/>
      <c r="N401" s="81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</row>
    <row r="402" spans="1:26" ht="15" thickBot="1" x14ac:dyDescent="0.35">
      <c r="A402" s="81"/>
      <c r="B402" s="81"/>
      <c r="C402" s="81"/>
      <c r="D402" s="81"/>
      <c r="E402" s="81" t="s">
        <v>167</v>
      </c>
      <c r="F402" s="81" t="s">
        <v>517</v>
      </c>
      <c r="G402" s="81" t="s">
        <v>903</v>
      </c>
      <c r="H402" s="81" t="s">
        <v>957</v>
      </c>
      <c r="I402" s="81" t="s">
        <v>977</v>
      </c>
      <c r="J402" s="81"/>
      <c r="K402" s="81"/>
      <c r="L402" s="81"/>
      <c r="M402" s="81"/>
      <c r="N402" s="81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</row>
    <row r="403" spans="1:26" ht="27.6" thickBot="1" x14ac:dyDescent="0.35">
      <c r="A403" s="81"/>
      <c r="B403" s="81"/>
      <c r="C403" s="81"/>
      <c r="D403" s="81"/>
      <c r="E403" s="81" t="s">
        <v>168</v>
      </c>
      <c r="F403" s="81" t="s">
        <v>518</v>
      </c>
      <c r="G403" s="81" t="s">
        <v>904</v>
      </c>
      <c r="H403" s="81" t="s">
        <v>958</v>
      </c>
      <c r="I403" s="81" t="s">
        <v>978</v>
      </c>
      <c r="J403" s="81"/>
      <c r="K403" s="81"/>
      <c r="L403" s="81"/>
      <c r="M403" s="81"/>
      <c r="N403" s="81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</row>
    <row r="404" spans="1:26" ht="15" thickBot="1" x14ac:dyDescent="0.35">
      <c r="A404" s="81"/>
      <c r="B404" s="81"/>
      <c r="C404" s="81"/>
      <c r="D404" s="81"/>
      <c r="E404" s="81" t="s">
        <v>168</v>
      </c>
      <c r="F404" s="81" t="s">
        <v>527</v>
      </c>
      <c r="G404" s="81" t="s">
        <v>913</v>
      </c>
      <c r="H404" s="81" t="s">
        <v>958</v>
      </c>
      <c r="I404" s="81" t="s">
        <v>978</v>
      </c>
      <c r="J404" s="81"/>
      <c r="K404" s="81"/>
      <c r="L404" s="81"/>
      <c r="M404" s="81"/>
      <c r="N404" s="81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</row>
    <row r="405" spans="1:26" ht="15" thickBot="1" x14ac:dyDescent="0.35">
      <c r="A405" s="81"/>
      <c r="B405" s="81"/>
      <c r="C405" s="81"/>
      <c r="D405" s="81"/>
      <c r="E405" s="81" t="s">
        <v>168</v>
      </c>
      <c r="F405" s="81" t="s">
        <v>519</v>
      </c>
      <c r="G405" s="81" t="s">
        <v>905</v>
      </c>
      <c r="H405" s="81" t="s">
        <v>958</v>
      </c>
      <c r="I405" s="81" t="s">
        <v>978</v>
      </c>
      <c r="J405" s="81"/>
      <c r="K405" s="81"/>
      <c r="L405" s="81"/>
      <c r="M405" s="81"/>
      <c r="N405" s="81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</row>
    <row r="406" spans="1:26" ht="15" thickBot="1" x14ac:dyDescent="0.35">
      <c r="A406" s="81"/>
      <c r="B406" s="81"/>
      <c r="C406" s="81"/>
      <c r="D406" s="81"/>
      <c r="E406" s="81" t="s">
        <v>168</v>
      </c>
      <c r="F406" s="81" t="s">
        <v>520</v>
      </c>
      <c r="G406" s="81" t="s">
        <v>906</v>
      </c>
      <c r="H406" s="81" t="s">
        <v>958</v>
      </c>
      <c r="I406" s="81" t="s">
        <v>978</v>
      </c>
      <c r="J406" s="81"/>
      <c r="K406" s="81"/>
      <c r="L406" s="81"/>
      <c r="M406" s="81"/>
      <c r="N406" s="81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</row>
    <row r="407" spans="1:26" ht="15" thickBot="1" x14ac:dyDescent="0.35">
      <c r="A407" s="81"/>
      <c r="B407" s="81"/>
      <c r="C407" s="81"/>
      <c r="D407" s="81"/>
      <c r="E407" s="81" t="s">
        <v>168</v>
      </c>
      <c r="F407" s="81" t="s">
        <v>521</v>
      </c>
      <c r="G407" s="81" t="s">
        <v>907</v>
      </c>
      <c r="H407" s="81" t="s">
        <v>958</v>
      </c>
      <c r="I407" s="81" t="s">
        <v>978</v>
      </c>
      <c r="J407" s="81"/>
      <c r="K407" s="81"/>
      <c r="L407" s="81"/>
      <c r="M407" s="81"/>
      <c r="N407" s="81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</row>
    <row r="408" spans="1:26" ht="27.6" thickBot="1" x14ac:dyDescent="0.35">
      <c r="A408" s="81"/>
      <c r="B408" s="81"/>
      <c r="C408" s="81"/>
      <c r="D408" s="81"/>
      <c r="E408" s="81" t="s">
        <v>168</v>
      </c>
      <c r="F408" s="81" t="s">
        <v>522</v>
      </c>
      <c r="G408" s="81" t="s">
        <v>908</v>
      </c>
      <c r="H408" s="81" t="s">
        <v>958</v>
      </c>
      <c r="I408" s="81" t="s">
        <v>978</v>
      </c>
      <c r="J408" s="81"/>
      <c r="K408" s="81"/>
      <c r="L408" s="81"/>
      <c r="M408" s="81"/>
      <c r="N408" s="81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</row>
    <row r="409" spans="1:26" ht="15" thickBot="1" x14ac:dyDescent="0.35">
      <c r="A409" s="81"/>
      <c r="B409" s="81"/>
      <c r="C409" s="81"/>
      <c r="D409" s="81"/>
      <c r="E409" s="81" t="s">
        <v>168</v>
      </c>
      <c r="F409" s="81" t="s">
        <v>523</v>
      </c>
      <c r="G409" s="81" t="s">
        <v>909</v>
      </c>
      <c r="H409" s="81" t="s">
        <v>958</v>
      </c>
      <c r="I409" s="81" t="s">
        <v>978</v>
      </c>
      <c r="J409" s="81"/>
      <c r="K409" s="81"/>
      <c r="L409" s="81"/>
      <c r="M409" s="81"/>
      <c r="N409" s="81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</row>
    <row r="410" spans="1:26" ht="15" thickBot="1" x14ac:dyDescent="0.35">
      <c r="A410" s="81"/>
      <c r="B410" s="81"/>
      <c r="C410" s="81"/>
      <c r="D410" s="81"/>
      <c r="E410" s="81" t="s">
        <v>168</v>
      </c>
      <c r="F410" s="81" t="s">
        <v>524</v>
      </c>
      <c r="G410" s="81" t="s">
        <v>910</v>
      </c>
      <c r="H410" s="81" t="s">
        <v>958</v>
      </c>
      <c r="I410" s="81" t="s">
        <v>978</v>
      </c>
      <c r="J410" s="81"/>
      <c r="K410" s="81"/>
      <c r="L410" s="81"/>
      <c r="M410" s="81"/>
      <c r="N410" s="81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</row>
    <row r="411" spans="1:26" ht="15" thickBot="1" x14ac:dyDescent="0.35">
      <c r="A411" s="81"/>
      <c r="B411" s="81"/>
      <c r="C411" s="81"/>
      <c r="D411" s="81"/>
      <c r="E411" s="81" t="s">
        <v>168</v>
      </c>
      <c r="F411" s="81" t="s">
        <v>525</v>
      </c>
      <c r="G411" s="81" t="s">
        <v>911</v>
      </c>
      <c r="H411" s="81" t="s">
        <v>958</v>
      </c>
      <c r="I411" s="81" t="s">
        <v>978</v>
      </c>
      <c r="J411" s="81"/>
      <c r="K411" s="81"/>
      <c r="L411" s="81"/>
      <c r="M411" s="81"/>
      <c r="N411" s="81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</row>
    <row r="412" spans="1:26" ht="27.6" thickBot="1" x14ac:dyDescent="0.35">
      <c r="A412" s="81"/>
      <c r="B412" s="81"/>
      <c r="C412" s="81"/>
      <c r="D412" s="81"/>
      <c r="E412" s="81" t="s">
        <v>168</v>
      </c>
      <c r="F412" s="81" t="s">
        <v>526</v>
      </c>
      <c r="G412" s="81" t="s">
        <v>912</v>
      </c>
      <c r="H412" s="81" t="s">
        <v>958</v>
      </c>
      <c r="I412" s="81" t="s">
        <v>978</v>
      </c>
      <c r="J412" s="81"/>
      <c r="K412" s="81"/>
      <c r="L412" s="81"/>
      <c r="M412" s="81"/>
      <c r="N412" s="81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</row>
    <row r="413" spans="1:26" ht="15" thickBot="1" x14ac:dyDescent="0.35">
      <c r="A413" s="81"/>
      <c r="B413" s="81"/>
      <c r="C413" s="81"/>
      <c r="D413" s="81"/>
      <c r="E413" s="81" t="s">
        <v>168</v>
      </c>
      <c r="F413" s="81" t="s">
        <v>528</v>
      </c>
      <c r="G413" s="81" t="s">
        <v>914</v>
      </c>
      <c r="H413" s="81" t="s">
        <v>958</v>
      </c>
      <c r="I413" s="81" t="s">
        <v>978</v>
      </c>
      <c r="J413" s="81"/>
      <c r="K413" s="81"/>
      <c r="L413" s="81"/>
      <c r="M413" s="81"/>
      <c r="N413" s="81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</row>
    <row r="414" spans="1:26" ht="27.6" thickBot="1" x14ac:dyDescent="0.35">
      <c r="A414" s="81"/>
      <c r="B414" s="81"/>
      <c r="C414" s="81"/>
      <c r="D414" s="81"/>
      <c r="E414" s="81" t="s">
        <v>168</v>
      </c>
      <c r="F414" s="81" t="s">
        <v>529</v>
      </c>
      <c r="G414" s="81" t="s">
        <v>915</v>
      </c>
      <c r="H414" s="81" t="s">
        <v>958</v>
      </c>
      <c r="I414" s="81" t="s">
        <v>978</v>
      </c>
      <c r="J414" s="81"/>
      <c r="K414" s="81"/>
      <c r="L414" s="81"/>
      <c r="M414" s="81"/>
      <c r="N414" s="81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</row>
    <row r="415" spans="1:26" ht="15" thickBot="1" x14ac:dyDescent="0.35">
      <c r="A415" s="81"/>
      <c r="B415" s="81"/>
      <c r="C415" s="81"/>
      <c r="D415" s="81"/>
      <c r="E415" s="81" t="s">
        <v>168</v>
      </c>
      <c r="F415" s="81" t="s">
        <v>530</v>
      </c>
      <c r="G415" s="81" t="s">
        <v>916</v>
      </c>
      <c r="H415" s="81" t="s">
        <v>958</v>
      </c>
      <c r="I415" s="81" t="s">
        <v>978</v>
      </c>
      <c r="J415" s="81"/>
      <c r="K415" s="81"/>
      <c r="L415" s="81"/>
      <c r="M415" s="81"/>
      <c r="N415" s="81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</row>
    <row r="416" spans="1:26" ht="15" thickBot="1" x14ac:dyDescent="0.35">
      <c r="A416" s="81"/>
      <c r="B416" s="81"/>
      <c r="C416" s="81"/>
      <c r="D416" s="81"/>
      <c r="E416" s="81" t="s">
        <v>168</v>
      </c>
      <c r="F416" s="81" t="s">
        <v>531</v>
      </c>
      <c r="G416" s="81" t="s">
        <v>917</v>
      </c>
      <c r="H416" s="81" t="s">
        <v>958</v>
      </c>
      <c r="I416" s="81" t="s">
        <v>978</v>
      </c>
      <c r="J416" s="81"/>
      <c r="K416" s="81"/>
      <c r="L416" s="81"/>
      <c r="M416" s="81"/>
      <c r="N416" s="81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</row>
    <row r="417" spans="1:26" ht="15" thickBot="1" x14ac:dyDescent="0.35">
      <c r="A417" s="81"/>
      <c r="B417" s="81"/>
      <c r="C417" s="81"/>
      <c r="D417" s="81"/>
      <c r="E417" s="81" t="s">
        <v>168</v>
      </c>
      <c r="F417" s="81" t="s">
        <v>532</v>
      </c>
      <c r="G417" s="81" t="s">
        <v>918</v>
      </c>
      <c r="H417" s="81" t="s">
        <v>958</v>
      </c>
      <c r="I417" s="81" t="s">
        <v>978</v>
      </c>
      <c r="J417" s="81"/>
      <c r="K417" s="81"/>
      <c r="L417" s="81"/>
      <c r="M417" s="81"/>
      <c r="N417" s="81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</row>
    <row r="418" spans="1:26" ht="15" thickBot="1" x14ac:dyDescent="0.35">
      <c r="A418" s="81"/>
      <c r="B418" s="81"/>
      <c r="C418" s="81"/>
      <c r="D418" s="81"/>
      <c r="E418" s="81" t="s">
        <v>168</v>
      </c>
      <c r="F418" s="81" t="s">
        <v>533</v>
      </c>
      <c r="G418" s="81" t="s">
        <v>919</v>
      </c>
      <c r="H418" s="81" t="s">
        <v>958</v>
      </c>
      <c r="I418" s="81" t="s">
        <v>978</v>
      </c>
      <c r="J418" s="81"/>
      <c r="K418" s="81"/>
      <c r="L418" s="81"/>
      <c r="M418" s="81"/>
      <c r="N418" s="81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</row>
    <row r="419" spans="1:26" ht="15" thickBot="1" x14ac:dyDescent="0.35">
      <c r="A419" s="81"/>
      <c r="B419" s="81"/>
      <c r="C419" s="81"/>
      <c r="D419" s="81"/>
      <c r="E419" s="81" t="s">
        <v>168</v>
      </c>
      <c r="F419" s="81" t="s">
        <v>534</v>
      </c>
      <c r="G419" s="81" t="s">
        <v>920</v>
      </c>
      <c r="H419" s="81" t="s">
        <v>958</v>
      </c>
      <c r="I419" s="81" t="s">
        <v>978</v>
      </c>
      <c r="J419" s="81"/>
      <c r="K419" s="81"/>
      <c r="L419" s="81"/>
      <c r="M419" s="81"/>
      <c r="N419" s="81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</row>
    <row r="420" spans="1:26" ht="15" thickBot="1" x14ac:dyDescent="0.35">
      <c r="A420" s="81"/>
      <c r="B420" s="81"/>
      <c r="C420" s="81"/>
      <c r="D420" s="81"/>
      <c r="E420" s="81" t="s">
        <v>168</v>
      </c>
      <c r="F420" s="81" t="s">
        <v>535</v>
      </c>
      <c r="G420" s="81" t="s">
        <v>921</v>
      </c>
      <c r="H420" s="81" t="s">
        <v>958</v>
      </c>
      <c r="I420" s="81" t="s">
        <v>978</v>
      </c>
      <c r="J420" s="81"/>
      <c r="K420" s="81"/>
      <c r="L420" s="81"/>
      <c r="M420" s="81"/>
      <c r="N420" s="81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</row>
    <row r="421" spans="1:26" ht="15" thickBot="1" x14ac:dyDescent="0.35">
      <c r="A421" s="81"/>
      <c r="B421" s="81"/>
      <c r="C421" s="81"/>
      <c r="D421" s="81"/>
      <c r="E421" s="81" t="s">
        <v>168</v>
      </c>
      <c r="F421" s="81" t="s">
        <v>536</v>
      </c>
      <c r="G421" s="81" t="s">
        <v>922</v>
      </c>
      <c r="H421" s="81" t="s">
        <v>958</v>
      </c>
      <c r="I421" s="81" t="s">
        <v>978</v>
      </c>
      <c r="J421" s="81"/>
      <c r="K421" s="81"/>
      <c r="L421" s="81"/>
      <c r="M421" s="81"/>
      <c r="N421" s="81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</row>
    <row r="422" spans="1:26" ht="15" thickBot="1" x14ac:dyDescent="0.35">
      <c r="A422" s="81"/>
      <c r="B422" s="81"/>
      <c r="C422" s="81"/>
      <c r="D422" s="81"/>
      <c r="E422" s="81" t="s">
        <v>168</v>
      </c>
      <c r="F422" s="81" t="s">
        <v>537</v>
      </c>
      <c r="G422" s="81" t="s">
        <v>923</v>
      </c>
      <c r="H422" s="81" t="s">
        <v>958</v>
      </c>
      <c r="I422" s="81" t="s">
        <v>978</v>
      </c>
      <c r="J422" s="81"/>
      <c r="K422" s="81"/>
      <c r="L422" s="81"/>
      <c r="M422" s="81"/>
      <c r="N422" s="81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</row>
    <row r="423" spans="1:26" ht="15" thickBot="1" x14ac:dyDescent="0.35">
      <c r="A423" s="81"/>
      <c r="B423" s="81"/>
      <c r="C423" s="81"/>
      <c r="D423" s="81"/>
      <c r="E423" s="81" t="s">
        <v>169</v>
      </c>
      <c r="F423" s="81" t="s">
        <v>538</v>
      </c>
      <c r="G423" s="81" t="s">
        <v>135</v>
      </c>
      <c r="H423" s="81" t="s">
        <v>118</v>
      </c>
      <c r="I423" s="81" t="s">
        <v>979</v>
      </c>
      <c r="J423" s="81"/>
      <c r="K423" s="81"/>
      <c r="L423" s="81"/>
      <c r="M423" s="81"/>
      <c r="N423" s="81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</row>
    <row r="424" spans="1:26" ht="15" thickBot="1" x14ac:dyDescent="0.35">
      <c r="A424" s="81"/>
      <c r="B424" s="81"/>
      <c r="C424" s="81"/>
      <c r="D424" s="81"/>
      <c r="E424" s="81" t="s">
        <v>169</v>
      </c>
      <c r="F424" s="81" t="s">
        <v>539</v>
      </c>
      <c r="G424" s="81" t="s">
        <v>924</v>
      </c>
      <c r="H424" s="81" t="s">
        <v>118</v>
      </c>
      <c r="I424" s="81" t="s">
        <v>979</v>
      </c>
      <c r="J424" s="81"/>
      <c r="K424" s="81"/>
      <c r="L424" s="81"/>
      <c r="M424" s="81"/>
      <c r="N424" s="81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</row>
    <row r="425" spans="1:26" ht="15" thickBot="1" x14ac:dyDescent="0.35">
      <c r="A425" s="81"/>
      <c r="B425" s="81"/>
      <c r="C425" s="81"/>
      <c r="D425" s="81"/>
      <c r="E425" s="81" t="s">
        <v>169</v>
      </c>
      <c r="F425" s="81" t="s">
        <v>540</v>
      </c>
      <c r="G425" s="81" t="s">
        <v>117</v>
      </c>
      <c r="H425" s="81" t="s">
        <v>118</v>
      </c>
      <c r="I425" s="81" t="s">
        <v>979</v>
      </c>
      <c r="J425" s="81"/>
      <c r="K425" s="81"/>
      <c r="L425" s="81"/>
      <c r="M425" s="81"/>
      <c r="N425" s="81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</row>
    <row r="426" spans="1:26" ht="15" thickBot="1" x14ac:dyDescent="0.35">
      <c r="A426" s="81"/>
      <c r="B426" s="81"/>
      <c r="C426" s="81"/>
      <c r="D426" s="81"/>
      <c r="E426" s="81" t="s">
        <v>169</v>
      </c>
      <c r="F426" s="81" t="s">
        <v>1044</v>
      </c>
      <c r="G426" s="81" t="s">
        <v>1045</v>
      </c>
      <c r="H426" s="81" t="s">
        <v>118</v>
      </c>
      <c r="I426" s="81" t="s">
        <v>979</v>
      </c>
      <c r="J426" s="81"/>
      <c r="K426" s="81"/>
      <c r="L426" s="81"/>
      <c r="M426" s="81"/>
      <c r="N426" s="81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</row>
    <row r="427" spans="1:26" ht="15" thickBot="1" x14ac:dyDescent="0.35">
      <c r="A427" s="81"/>
      <c r="B427" s="81"/>
      <c r="C427" s="81"/>
      <c r="D427" s="81"/>
      <c r="E427" s="81" t="s">
        <v>169</v>
      </c>
      <c r="F427" s="81" t="s">
        <v>541</v>
      </c>
      <c r="G427" s="81" t="s">
        <v>925</v>
      </c>
      <c r="H427" s="81" t="s">
        <v>118</v>
      </c>
      <c r="I427" s="81" t="s">
        <v>979</v>
      </c>
      <c r="J427" s="81"/>
      <c r="K427" s="81"/>
      <c r="L427" s="81"/>
      <c r="M427" s="81"/>
      <c r="N427" s="81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</row>
    <row r="428" spans="1:26" ht="27.6" thickBot="1" x14ac:dyDescent="0.35">
      <c r="A428" s="81"/>
      <c r="B428" s="81"/>
      <c r="C428" s="81"/>
      <c r="D428" s="81"/>
      <c r="E428" s="81" t="s">
        <v>169</v>
      </c>
      <c r="F428" s="81" t="s">
        <v>1093</v>
      </c>
      <c r="G428" s="81" t="s">
        <v>1094</v>
      </c>
      <c r="H428" s="81" t="s">
        <v>118</v>
      </c>
      <c r="I428" s="81" t="s">
        <v>979</v>
      </c>
      <c r="J428" s="81"/>
      <c r="K428" s="81"/>
      <c r="L428" s="81"/>
      <c r="M428" s="81"/>
      <c r="N428" s="81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</row>
    <row r="429" spans="1:26" ht="15" thickBot="1" x14ac:dyDescent="0.35">
      <c r="A429" s="81"/>
      <c r="B429" s="81"/>
      <c r="C429" s="81"/>
      <c r="D429" s="81"/>
      <c r="E429" s="81" t="s">
        <v>169</v>
      </c>
      <c r="F429" s="81" t="s">
        <v>542</v>
      </c>
      <c r="G429" s="81" t="s">
        <v>926</v>
      </c>
      <c r="H429" s="81" t="s">
        <v>118</v>
      </c>
      <c r="I429" s="81" t="s">
        <v>979</v>
      </c>
      <c r="J429" s="81"/>
      <c r="K429" s="81"/>
      <c r="L429" s="81"/>
      <c r="M429" s="81"/>
      <c r="N429" s="81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</row>
    <row r="430" spans="1:26" ht="15" thickBot="1" x14ac:dyDescent="0.35">
      <c r="A430" s="81"/>
      <c r="B430" s="81"/>
      <c r="C430" s="81"/>
      <c r="D430" s="81"/>
      <c r="E430" s="81" t="s">
        <v>169</v>
      </c>
      <c r="F430" s="81" t="s">
        <v>543</v>
      </c>
      <c r="G430" s="81" t="s">
        <v>927</v>
      </c>
      <c r="H430" s="81" t="s">
        <v>118</v>
      </c>
      <c r="I430" s="81" t="s">
        <v>979</v>
      </c>
      <c r="J430" s="81"/>
      <c r="K430" s="81"/>
      <c r="L430" s="81"/>
      <c r="M430" s="81"/>
      <c r="N430" s="81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</row>
    <row r="431" spans="1:26" ht="15" thickBot="1" x14ac:dyDescent="0.35">
      <c r="A431" s="81"/>
      <c r="B431" s="81"/>
      <c r="C431" s="81"/>
      <c r="D431" s="81"/>
      <c r="E431" s="81" t="s">
        <v>169</v>
      </c>
      <c r="F431" s="81" t="s">
        <v>1046</v>
      </c>
      <c r="G431" s="81" t="s">
        <v>1047</v>
      </c>
      <c r="H431" s="81" t="s">
        <v>118</v>
      </c>
      <c r="I431" s="81" t="s">
        <v>979</v>
      </c>
      <c r="J431" s="81"/>
      <c r="K431" s="81"/>
      <c r="L431" s="81"/>
      <c r="M431" s="81"/>
      <c r="N431" s="81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</row>
    <row r="432" spans="1:26" ht="15" thickBot="1" x14ac:dyDescent="0.35">
      <c r="A432" s="81"/>
      <c r="B432" s="81"/>
      <c r="C432" s="81"/>
      <c r="D432" s="81"/>
      <c r="E432" s="81" t="s">
        <v>169</v>
      </c>
      <c r="F432" s="81" t="s">
        <v>544</v>
      </c>
      <c r="G432" s="81" t="s">
        <v>928</v>
      </c>
      <c r="H432" s="81" t="s">
        <v>118</v>
      </c>
      <c r="I432" s="81" t="s">
        <v>979</v>
      </c>
      <c r="J432" s="81"/>
      <c r="K432" s="81"/>
      <c r="L432" s="81"/>
      <c r="M432" s="81"/>
      <c r="N432" s="81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</row>
    <row r="433" spans="1:26" ht="15" thickBot="1" x14ac:dyDescent="0.35">
      <c r="A433" s="81"/>
      <c r="B433" s="81"/>
      <c r="C433" s="81"/>
      <c r="D433" s="81"/>
      <c r="E433" s="81" t="s">
        <v>169</v>
      </c>
      <c r="F433" s="81" t="s">
        <v>545</v>
      </c>
      <c r="G433" s="81" t="s">
        <v>929</v>
      </c>
      <c r="H433" s="81" t="s">
        <v>118</v>
      </c>
      <c r="I433" s="81" t="s">
        <v>979</v>
      </c>
      <c r="J433" s="81"/>
      <c r="K433" s="81"/>
      <c r="L433" s="81"/>
      <c r="M433" s="81"/>
      <c r="N433" s="81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</row>
    <row r="434" spans="1:26" ht="15" thickBot="1" x14ac:dyDescent="0.35">
      <c r="A434" s="81"/>
      <c r="B434" s="81"/>
      <c r="C434" s="81"/>
      <c r="D434" s="81"/>
      <c r="E434" s="81" t="s">
        <v>170</v>
      </c>
      <c r="F434" s="81" t="s">
        <v>546</v>
      </c>
      <c r="G434" s="81" t="s">
        <v>930</v>
      </c>
      <c r="H434" s="81" t="s">
        <v>119</v>
      </c>
      <c r="I434" s="81" t="s">
        <v>980</v>
      </c>
      <c r="J434" s="81"/>
      <c r="K434" s="81"/>
      <c r="L434" s="81"/>
      <c r="M434" s="81"/>
      <c r="N434" s="81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</row>
    <row r="435" spans="1:26" ht="15" thickBot="1" x14ac:dyDescent="0.35">
      <c r="A435" s="81"/>
      <c r="B435" s="81"/>
      <c r="C435" s="81"/>
      <c r="D435" s="81"/>
      <c r="E435" s="81" t="s">
        <v>170</v>
      </c>
      <c r="F435" s="81" t="s">
        <v>547</v>
      </c>
      <c r="G435" s="81" t="s">
        <v>931</v>
      </c>
      <c r="H435" s="81" t="s">
        <v>119</v>
      </c>
      <c r="I435" s="81" t="s">
        <v>980</v>
      </c>
      <c r="J435" s="81"/>
      <c r="K435" s="81"/>
      <c r="L435" s="81"/>
      <c r="M435" s="81"/>
      <c r="N435" s="81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</row>
    <row r="436" spans="1:26" ht="15" thickBot="1" x14ac:dyDescent="0.35">
      <c r="A436" s="81"/>
      <c r="B436" s="81"/>
      <c r="C436" s="81"/>
      <c r="D436" s="81"/>
      <c r="E436" s="81" t="s">
        <v>170</v>
      </c>
      <c r="F436" s="81" t="s">
        <v>548</v>
      </c>
      <c r="G436" s="81" t="s">
        <v>932</v>
      </c>
      <c r="H436" s="81" t="s">
        <v>119</v>
      </c>
      <c r="I436" s="81" t="s">
        <v>980</v>
      </c>
      <c r="J436" s="81"/>
      <c r="K436" s="81"/>
      <c r="L436" s="81"/>
      <c r="M436" s="81"/>
      <c r="N436" s="81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</row>
    <row r="437" spans="1:26" ht="15" thickBot="1" x14ac:dyDescent="0.35">
      <c r="A437" s="81"/>
      <c r="B437" s="81"/>
      <c r="C437" s="81"/>
      <c r="D437" s="81"/>
      <c r="E437" s="81" t="s">
        <v>170</v>
      </c>
      <c r="F437" s="81" t="s">
        <v>549</v>
      </c>
      <c r="G437" s="81" t="s">
        <v>933</v>
      </c>
      <c r="H437" s="81" t="s">
        <v>119</v>
      </c>
      <c r="I437" s="81" t="s">
        <v>980</v>
      </c>
      <c r="J437" s="81"/>
      <c r="K437" s="81"/>
      <c r="L437" s="81"/>
      <c r="M437" s="81"/>
      <c r="N437" s="81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</row>
    <row r="438" spans="1:26" ht="15" thickBot="1" x14ac:dyDescent="0.35">
      <c r="A438" s="81"/>
      <c r="B438" s="81"/>
      <c r="C438" s="81"/>
      <c r="D438" s="81"/>
      <c r="E438" s="81" t="s">
        <v>170</v>
      </c>
      <c r="F438" s="81" t="s">
        <v>550</v>
      </c>
      <c r="G438" s="81" t="s">
        <v>934</v>
      </c>
      <c r="H438" s="81" t="s">
        <v>119</v>
      </c>
      <c r="I438" s="81" t="s">
        <v>980</v>
      </c>
      <c r="J438" s="81"/>
      <c r="K438" s="81"/>
      <c r="L438" s="81"/>
      <c r="M438" s="81"/>
      <c r="N438" s="81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</row>
    <row r="439" spans="1:26" ht="15" thickBot="1" x14ac:dyDescent="0.35">
      <c r="A439" s="81"/>
      <c r="B439" s="81"/>
      <c r="C439" s="81"/>
      <c r="D439" s="81"/>
      <c r="E439" s="81" t="s">
        <v>170</v>
      </c>
      <c r="F439" s="81" t="s">
        <v>983</v>
      </c>
      <c r="G439" s="81" t="s">
        <v>982</v>
      </c>
      <c r="H439" s="81" t="s">
        <v>119</v>
      </c>
      <c r="I439" s="81" t="s">
        <v>980</v>
      </c>
      <c r="J439" s="81"/>
      <c r="K439" s="81"/>
      <c r="L439" s="81"/>
      <c r="M439" s="81"/>
      <c r="N439" s="81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</row>
    <row r="440" spans="1:26" ht="15" thickBot="1" x14ac:dyDescent="0.35">
      <c r="A440" s="81"/>
      <c r="B440" s="81"/>
      <c r="C440" s="81"/>
      <c r="D440" s="81"/>
      <c r="E440" s="81" t="s">
        <v>170</v>
      </c>
      <c r="F440" s="81" t="s">
        <v>1048</v>
      </c>
      <c r="G440" s="81" t="s">
        <v>1049</v>
      </c>
      <c r="H440" s="81" t="s">
        <v>119</v>
      </c>
      <c r="I440" s="81" t="s">
        <v>980</v>
      </c>
      <c r="J440" s="81"/>
      <c r="K440" s="81"/>
      <c r="L440" s="81"/>
      <c r="M440" s="81"/>
      <c r="N440" s="81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</row>
    <row r="441" spans="1:26" ht="15" thickBot="1" x14ac:dyDescent="0.35">
      <c r="A441" s="81"/>
      <c r="B441" s="81"/>
      <c r="C441" s="81"/>
      <c r="D441" s="81"/>
      <c r="E441" s="81" t="s">
        <v>170</v>
      </c>
      <c r="F441" s="81" t="s">
        <v>551</v>
      </c>
      <c r="G441" s="81" t="s">
        <v>935</v>
      </c>
      <c r="H441" s="81" t="s">
        <v>119</v>
      </c>
      <c r="I441" s="81" t="s">
        <v>980</v>
      </c>
      <c r="J441" s="81"/>
      <c r="K441" s="81"/>
      <c r="L441" s="81"/>
      <c r="M441" s="81"/>
      <c r="N441" s="81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</row>
    <row r="442" spans="1:26" ht="15" thickBot="1" x14ac:dyDescent="0.35">
      <c r="A442" s="81"/>
      <c r="B442" s="81"/>
      <c r="C442" s="81"/>
      <c r="D442" s="81"/>
      <c r="E442" s="81" t="s">
        <v>170</v>
      </c>
      <c r="F442" s="81" t="s">
        <v>552</v>
      </c>
      <c r="G442" s="81" t="s">
        <v>936</v>
      </c>
      <c r="H442" s="81" t="s">
        <v>119</v>
      </c>
      <c r="I442" s="81" t="s">
        <v>980</v>
      </c>
      <c r="J442" s="81"/>
      <c r="K442" s="81"/>
      <c r="L442" s="81"/>
      <c r="M442" s="81"/>
      <c r="N442" s="81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</row>
    <row r="443" spans="1:26" ht="27.6" thickBot="1" x14ac:dyDescent="0.35">
      <c r="A443" s="81"/>
      <c r="B443" s="81"/>
      <c r="C443" s="81"/>
      <c r="D443" s="81"/>
      <c r="E443" s="81" t="s">
        <v>170</v>
      </c>
      <c r="F443" s="81" t="s">
        <v>1050</v>
      </c>
      <c r="G443" s="81" t="s">
        <v>1051</v>
      </c>
      <c r="H443" s="81" t="s">
        <v>119</v>
      </c>
      <c r="I443" s="81" t="s">
        <v>980</v>
      </c>
      <c r="J443" s="81"/>
      <c r="K443" s="81"/>
      <c r="L443" s="81"/>
      <c r="M443" s="81"/>
      <c r="N443" s="81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</row>
    <row r="444" spans="1:26" ht="15" thickBot="1" x14ac:dyDescent="0.35">
      <c r="A444" s="81"/>
      <c r="B444" s="81"/>
      <c r="C444" s="81"/>
      <c r="D444" s="81"/>
      <c r="E444" s="81" t="s">
        <v>170</v>
      </c>
      <c r="F444" s="81" t="s">
        <v>553</v>
      </c>
      <c r="G444" s="81" t="s">
        <v>937</v>
      </c>
      <c r="H444" s="81" t="s">
        <v>119</v>
      </c>
      <c r="I444" s="81" t="s">
        <v>980</v>
      </c>
      <c r="J444" s="81"/>
      <c r="K444" s="81"/>
      <c r="L444" s="81"/>
      <c r="M444" s="81"/>
      <c r="N444" s="81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</row>
    <row r="445" spans="1:26" ht="15" thickBot="1" x14ac:dyDescent="0.35">
      <c r="A445" s="81"/>
      <c r="B445" s="81"/>
      <c r="C445" s="81"/>
      <c r="D445" s="81"/>
      <c r="E445" s="81" t="s">
        <v>170</v>
      </c>
      <c r="F445" s="81" t="s">
        <v>554</v>
      </c>
      <c r="G445" s="81" t="s">
        <v>938</v>
      </c>
      <c r="H445" s="81" t="s">
        <v>119</v>
      </c>
      <c r="I445" s="81" t="s">
        <v>980</v>
      </c>
      <c r="J445" s="81"/>
      <c r="K445" s="81"/>
      <c r="L445" s="81"/>
      <c r="M445" s="81"/>
      <c r="N445" s="81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</row>
    <row r="446" spans="1:26" ht="15" thickBot="1" x14ac:dyDescent="0.35">
      <c r="A446" s="81"/>
      <c r="B446" s="81"/>
      <c r="C446" s="81"/>
      <c r="D446" s="81"/>
      <c r="E446" s="81" t="s">
        <v>170</v>
      </c>
      <c r="F446" s="81" t="s">
        <v>555</v>
      </c>
      <c r="G446" s="81" t="s">
        <v>939</v>
      </c>
      <c r="H446" s="81" t="s">
        <v>119</v>
      </c>
      <c r="I446" s="81" t="s">
        <v>980</v>
      </c>
      <c r="J446" s="81"/>
      <c r="K446" s="81"/>
      <c r="L446" s="81"/>
      <c r="M446" s="81"/>
      <c r="N446" s="81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</row>
    <row r="447" spans="1:26" ht="15" thickBot="1" x14ac:dyDescent="0.35">
      <c r="A447" s="81"/>
      <c r="B447" s="81"/>
      <c r="C447" s="81"/>
      <c r="D447" s="81"/>
      <c r="E447" s="81" t="s">
        <v>170</v>
      </c>
      <c r="F447" s="81" t="s">
        <v>556</v>
      </c>
      <c r="G447" s="81" t="s">
        <v>940</v>
      </c>
      <c r="H447" s="81" t="s">
        <v>119</v>
      </c>
      <c r="I447" s="81" t="s">
        <v>980</v>
      </c>
      <c r="J447" s="81"/>
      <c r="K447" s="81"/>
      <c r="L447" s="81"/>
      <c r="M447" s="81"/>
      <c r="N447" s="81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</row>
    <row r="448" spans="1:26" ht="27.6" thickBot="1" x14ac:dyDescent="0.35">
      <c r="A448" s="81"/>
      <c r="B448" s="81"/>
      <c r="C448" s="81"/>
      <c r="D448" s="81"/>
      <c r="E448" s="81" t="s">
        <v>170</v>
      </c>
      <c r="F448" s="81" t="s">
        <v>557</v>
      </c>
      <c r="G448" s="81" t="s">
        <v>941</v>
      </c>
      <c r="H448" s="81" t="s">
        <v>119</v>
      </c>
      <c r="I448" s="81" t="s">
        <v>980</v>
      </c>
      <c r="J448" s="81"/>
      <c r="K448" s="81"/>
      <c r="L448" s="81"/>
      <c r="M448" s="81"/>
      <c r="N448" s="81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</row>
    <row r="449" spans="1:26" ht="15" thickBot="1" x14ac:dyDescent="0.35">
      <c r="A449" s="81"/>
      <c r="B449" s="81"/>
      <c r="C449" s="81"/>
      <c r="D449" s="81"/>
      <c r="E449" s="81" t="s">
        <v>170</v>
      </c>
      <c r="F449" s="81" t="s">
        <v>558</v>
      </c>
      <c r="G449" s="81" t="s">
        <v>942</v>
      </c>
      <c r="H449" s="81" t="s">
        <v>119</v>
      </c>
      <c r="I449" s="81" t="s">
        <v>980</v>
      </c>
      <c r="J449" s="81"/>
      <c r="K449" s="81"/>
      <c r="L449" s="81"/>
      <c r="M449" s="81"/>
      <c r="N449" s="81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</row>
    <row r="450" spans="1:26" ht="27.6" thickBot="1" x14ac:dyDescent="0.35">
      <c r="A450" s="81"/>
      <c r="B450" s="81"/>
      <c r="C450" s="81"/>
      <c r="D450" s="81"/>
      <c r="E450" s="81" t="s">
        <v>170</v>
      </c>
      <c r="F450" s="81" t="s">
        <v>1052</v>
      </c>
      <c r="G450" s="81" t="s">
        <v>1053</v>
      </c>
      <c r="H450" s="81" t="s">
        <v>119</v>
      </c>
      <c r="I450" s="81" t="s">
        <v>980</v>
      </c>
      <c r="J450" s="81"/>
      <c r="K450" s="81"/>
      <c r="L450" s="81"/>
      <c r="M450" s="81"/>
      <c r="N450" s="81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</row>
    <row r="451" spans="1:26" ht="15" thickBot="1" x14ac:dyDescent="0.35">
      <c r="A451" s="81"/>
      <c r="B451" s="81"/>
      <c r="C451" s="81"/>
      <c r="D451" s="81"/>
      <c r="E451" s="81" t="s">
        <v>170</v>
      </c>
      <c r="F451" s="81" t="s">
        <v>559</v>
      </c>
      <c r="G451" s="81" t="s">
        <v>943</v>
      </c>
      <c r="H451" s="81" t="s">
        <v>119</v>
      </c>
      <c r="I451" s="81" t="s">
        <v>980</v>
      </c>
      <c r="J451" s="81"/>
      <c r="K451" s="81"/>
      <c r="L451" s="81"/>
      <c r="M451" s="81"/>
      <c r="N451" s="81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</row>
    <row r="452" spans="1:26" ht="15" thickBot="1" x14ac:dyDescent="0.35">
      <c r="A452" s="81"/>
      <c r="B452" s="81"/>
      <c r="C452" s="81"/>
      <c r="D452" s="81"/>
      <c r="E452" s="81" t="s">
        <v>170</v>
      </c>
      <c r="F452" s="81" t="s">
        <v>560</v>
      </c>
      <c r="G452" s="81" t="s">
        <v>944</v>
      </c>
      <c r="H452" s="81" t="s">
        <v>119</v>
      </c>
      <c r="I452" s="81" t="s">
        <v>980</v>
      </c>
      <c r="J452" s="81"/>
      <c r="K452" s="81"/>
      <c r="L452" s="81"/>
      <c r="M452" s="81"/>
      <c r="N452" s="81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</row>
    <row r="453" spans="1:26" ht="15" thickBot="1" x14ac:dyDescent="0.35">
      <c r="A453" s="81"/>
      <c r="B453" s="81"/>
      <c r="C453" s="81"/>
      <c r="D453" s="81"/>
      <c r="E453" s="81" t="s">
        <v>170</v>
      </c>
      <c r="F453" s="81" t="s">
        <v>984</v>
      </c>
      <c r="G453" s="81" t="s">
        <v>985</v>
      </c>
      <c r="H453" s="81" t="s">
        <v>119</v>
      </c>
      <c r="I453" s="81" t="s">
        <v>980</v>
      </c>
      <c r="J453" s="81"/>
      <c r="K453" s="81"/>
      <c r="L453" s="81"/>
      <c r="M453" s="81"/>
      <c r="N453" s="81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</row>
    <row r="454" spans="1:26" ht="15" thickBot="1" x14ac:dyDescent="0.35">
      <c r="A454" s="81"/>
      <c r="B454" s="81"/>
      <c r="C454" s="81"/>
      <c r="D454" s="81"/>
      <c r="E454" s="81" t="s">
        <v>170</v>
      </c>
      <c r="F454" s="81" t="s">
        <v>561</v>
      </c>
      <c r="G454" s="81" t="s">
        <v>945</v>
      </c>
      <c r="H454" s="81" t="s">
        <v>119</v>
      </c>
      <c r="I454" s="81" t="s">
        <v>980</v>
      </c>
      <c r="J454" s="81"/>
      <c r="K454" s="81"/>
      <c r="L454" s="81"/>
      <c r="M454" s="81"/>
      <c r="N454" s="81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</row>
    <row r="455" spans="1:26" ht="15" thickBot="1" x14ac:dyDescent="0.35">
      <c r="A455" s="81"/>
      <c r="B455" s="81"/>
      <c r="C455" s="81"/>
      <c r="D455" s="81"/>
      <c r="E455" s="81" t="s">
        <v>170</v>
      </c>
      <c r="F455" s="81" t="s">
        <v>562</v>
      </c>
      <c r="G455" s="81" t="s">
        <v>946</v>
      </c>
      <c r="H455" s="81" t="s">
        <v>119</v>
      </c>
      <c r="I455" s="81" t="s">
        <v>980</v>
      </c>
      <c r="J455" s="81"/>
      <c r="K455" s="81"/>
      <c r="L455" s="81"/>
      <c r="M455" s="81"/>
      <c r="N455" s="81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</row>
    <row r="456" spans="1:26" ht="15" thickBot="1" x14ac:dyDescent="0.35">
      <c r="A456" s="81"/>
      <c r="B456" s="81"/>
      <c r="C456" s="81"/>
      <c r="D456" s="81"/>
      <c r="E456" s="81"/>
      <c r="F456" s="81"/>
      <c r="G456" s="81"/>
      <c r="H456" s="81"/>
      <c r="I456" s="81"/>
      <c r="J456" s="81"/>
      <c r="K456" s="81"/>
      <c r="L456" s="81"/>
      <c r="M456" s="81"/>
      <c r="N456" s="81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</row>
    <row r="457" spans="1:26" ht="15" thickBot="1" x14ac:dyDescent="0.35">
      <c r="A457" s="81"/>
      <c r="B457" s="81"/>
      <c r="C457" s="81"/>
      <c r="D457" s="81"/>
      <c r="E457" s="81"/>
      <c r="F457" s="81"/>
      <c r="G457" s="81"/>
      <c r="H457" s="81"/>
      <c r="I457" s="81"/>
      <c r="J457" s="81"/>
      <c r="K457" s="81"/>
      <c r="L457" s="81"/>
      <c r="M457" s="81"/>
      <c r="N457" s="81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</row>
    <row r="458" spans="1:26" ht="15" thickBot="1" x14ac:dyDescent="0.35">
      <c r="A458" s="81"/>
      <c r="B458" s="81"/>
      <c r="C458" s="81"/>
      <c r="D458" s="81"/>
      <c r="E458" s="81"/>
      <c r="F458" s="81"/>
      <c r="G458" s="81"/>
      <c r="H458" s="81"/>
      <c r="I458" s="81"/>
      <c r="J458" s="81"/>
      <c r="K458" s="81"/>
      <c r="L458" s="81"/>
      <c r="M458" s="81"/>
      <c r="N458" s="81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</row>
    <row r="459" spans="1:26" ht="15" thickBot="1" x14ac:dyDescent="0.35">
      <c r="A459" s="81"/>
      <c r="B459" s="81"/>
      <c r="C459" s="81"/>
      <c r="D459" s="81"/>
      <c r="E459" s="81"/>
      <c r="F459" s="81"/>
      <c r="G459" s="81"/>
      <c r="H459" s="81"/>
      <c r="I459" s="81"/>
      <c r="J459" s="81"/>
      <c r="K459" s="81"/>
      <c r="L459" s="81"/>
      <c r="M459" s="81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spans="1:26" ht="15" thickBot="1" x14ac:dyDescent="0.35">
      <c r="A460" s="81"/>
      <c r="B460" s="81"/>
      <c r="C460" s="81"/>
      <c r="D460" s="81"/>
      <c r="E460" s="81"/>
      <c r="F460" s="81"/>
      <c r="G460" s="81"/>
      <c r="H460" s="81"/>
      <c r="I460" s="81"/>
      <c r="J460" s="81"/>
      <c r="K460" s="81"/>
      <c r="L460" s="81"/>
      <c r="M460" s="81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spans="1:26" ht="15" thickBot="1" x14ac:dyDescent="0.35">
      <c r="A461" s="81"/>
      <c r="B461" s="81"/>
      <c r="C461" s="81"/>
      <c r="D461" s="81"/>
      <c r="E461" s="81"/>
      <c r="F461" s="81"/>
      <c r="G461" s="81"/>
      <c r="H461" s="81"/>
      <c r="I461" s="81"/>
      <c r="J461" s="81"/>
      <c r="K461" s="81"/>
      <c r="L461" s="81"/>
      <c r="M461" s="81"/>
      <c r="N461" s="81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</row>
    <row r="462" spans="1:26" ht="15" thickBot="1" x14ac:dyDescent="0.35">
      <c r="A462" s="81"/>
      <c r="B462" s="81"/>
      <c r="C462" s="81"/>
      <c r="D462" s="81"/>
      <c r="E462" s="81"/>
      <c r="F462" s="81"/>
      <c r="G462" s="81"/>
      <c r="H462" s="81"/>
      <c r="I462" s="81"/>
      <c r="J462" s="81"/>
      <c r="K462" s="81"/>
      <c r="L462" s="81"/>
      <c r="M462" s="81"/>
      <c r="N462" s="81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</row>
    <row r="463" spans="1:26" ht="15" thickBot="1" x14ac:dyDescent="0.35">
      <c r="A463" s="81"/>
      <c r="B463" s="81"/>
      <c r="C463" s="81"/>
      <c r="D463" s="81"/>
      <c r="E463" s="81"/>
      <c r="F463" s="81"/>
      <c r="G463" s="81"/>
      <c r="H463" s="81"/>
      <c r="I463" s="81"/>
      <c r="J463" s="81"/>
      <c r="K463" s="81"/>
      <c r="L463" s="81"/>
      <c r="M463" s="81"/>
      <c r="N463" s="81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</row>
    <row r="464" spans="1:26" ht="15" thickBot="1" x14ac:dyDescent="0.35">
      <c r="A464" s="81"/>
      <c r="B464" s="81"/>
      <c r="C464" s="81"/>
      <c r="D464" s="81"/>
      <c r="E464" s="81"/>
      <c r="F464" s="81"/>
      <c r="G464" s="81"/>
      <c r="H464" s="81"/>
      <c r="I464" s="81"/>
      <c r="J464" s="81"/>
      <c r="K464" s="81"/>
      <c r="L464" s="81"/>
      <c r="M464" s="81"/>
      <c r="N464" s="81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</row>
    <row r="465" spans="1:26" ht="15" thickBot="1" x14ac:dyDescent="0.35">
      <c r="A465" s="81"/>
      <c r="B465" s="81"/>
      <c r="C465" s="81"/>
      <c r="D465" s="81"/>
      <c r="E465" s="81"/>
      <c r="F465" s="81"/>
      <c r="G465" s="81"/>
      <c r="H465" s="81"/>
      <c r="I465" s="81"/>
      <c r="J465" s="81"/>
      <c r="K465" s="81"/>
      <c r="L465" s="81"/>
      <c r="M465" s="81"/>
      <c r="N465" s="81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</row>
    <row r="466" spans="1:26" ht="15" thickBot="1" x14ac:dyDescent="0.35">
      <c r="A466" s="81"/>
      <c r="B466" s="81"/>
      <c r="C466" s="81"/>
      <c r="D466" s="81"/>
      <c r="E466" s="81"/>
      <c r="F466" s="81"/>
      <c r="G466" s="81"/>
      <c r="H466" s="81"/>
      <c r="I466" s="81"/>
      <c r="J466" s="81"/>
      <c r="K466" s="81"/>
      <c r="L466" s="81"/>
      <c r="M466" s="81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spans="1:26" ht="15" thickBot="1" x14ac:dyDescent="0.35">
      <c r="A467" s="81"/>
      <c r="B467" s="81"/>
      <c r="C467" s="81"/>
      <c r="D467" s="81"/>
      <c r="E467" s="81"/>
      <c r="F467" s="81"/>
      <c r="G467" s="81"/>
      <c r="H467" s="81"/>
      <c r="I467" s="81"/>
      <c r="J467" s="81"/>
      <c r="K467" s="81"/>
      <c r="L467" s="81"/>
      <c r="M467" s="81"/>
      <c r="N467" s="81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</row>
    <row r="468" spans="1:26" ht="15" thickBot="1" x14ac:dyDescent="0.35">
      <c r="A468" s="81"/>
      <c r="B468" s="81"/>
      <c r="C468" s="81"/>
      <c r="D468" s="81"/>
      <c r="E468" s="81"/>
      <c r="F468" s="81"/>
      <c r="G468" s="81"/>
      <c r="H468" s="81"/>
      <c r="I468" s="81"/>
      <c r="J468" s="81"/>
      <c r="K468" s="81"/>
      <c r="L468" s="81"/>
      <c r="M468" s="81"/>
      <c r="N468" s="81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</row>
    <row r="469" spans="1:26" ht="15" thickBot="1" x14ac:dyDescent="0.35">
      <c r="A469" s="81"/>
      <c r="B469" s="81"/>
      <c r="C469" s="81"/>
      <c r="D469" s="81"/>
      <c r="E469" s="81"/>
      <c r="F469" s="81"/>
      <c r="G469" s="81"/>
      <c r="H469" s="81"/>
      <c r="I469" s="81"/>
      <c r="J469" s="81"/>
      <c r="K469" s="81"/>
      <c r="L469" s="81"/>
      <c r="M469" s="81"/>
      <c r="N469" s="81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</row>
    <row r="470" spans="1:26" ht="15" thickBot="1" x14ac:dyDescent="0.35">
      <c r="A470" s="81"/>
      <c r="B470" s="81"/>
      <c r="C470" s="81"/>
      <c r="D470" s="81"/>
      <c r="E470" s="81"/>
      <c r="F470" s="81"/>
      <c r="G470" s="81"/>
      <c r="H470" s="81"/>
      <c r="I470" s="81"/>
      <c r="J470" s="81"/>
      <c r="K470" s="81"/>
      <c r="L470" s="81"/>
      <c r="M470" s="81"/>
      <c r="N470" s="81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</row>
    <row r="471" spans="1:26" ht="15" thickBot="1" x14ac:dyDescent="0.35">
      <c r="A471" s="81"/>
      <c r="B471" s="81"/>
      <c r="C471" s="81"/>
      <c r="D471" s="81"/>
      <c r="E471" s="81"/>
      <c r="F471" s="81"/>
      <c r="G471" s="81"/>
      <c r="H471" s="81"/>
      <c r="I471" s="81"/>
      <c r="J471" s="81"/>
      <c r="K471" s="81"/>
      <c r="L471" s="81"/>
      <c r="M471" s="81"/>
      <c r="N471" s="81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</row>
    <row r="472" spans="1:26" ht="15" thickBot="1" x14ac:dyDescent="0.35">
      <c r="A472" s="81"/>
      <c r="B472" s="81"/>
      <c r="C472" s="81"/>
      <c r="D472" s="81"/>
      <c r="E472" s="81"/>
      <c r="F472" s="81"/>
      <c r="G472" s="81"/>
      <c r="H472" s="81"/>
      <c r="I472" s="81"/>
      <c r="J472" s="81"/>
      <c r="K472" s="81"/>
      <c r="L472" s="81"/>
      <c r="M472" s="81"/>
      <c r="N472" s="81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</row>
    <row r="473" spans="1:26" ht="15" thickBot="1" x14ac:dyDescent="0.35">
      <c r="A473" s="81"/>
      <c r="B473" s="81"/>
      <c r="C473" s="81"/>
      <c r="D473" s="81"/>
      <c r="E473" s="81"/>
      <c r="F473" s="81"/>
      <c r="G473" s="81"/>
      <c r="H473" s="81"/>
      <c r="I473" s="81"/>
      <c r="J473" s="81"/>
      <c r="K473" s="81"/>
      <c r="L473" s="81"/>
      <c r="M473" s="81"/>
      <c r="N473" s="81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</row>
    <row r="474" spans="1:26" ht="15" thickBot="1" x14ac:dyDescent="0.35">
      <c r="A474" s="81"/>
      <c r="B474" s="81"/>
      <c r="C474" s="81"/>
      <c r="D474" s="81"/>
      <c r="E474" s="81"/>
      <c r="F474" s="81"/>
      <c r="G474" s="81"/>
      <c r="H474" s="81"/>
      <c r="I474" s="81"/>
      <c r="J474" s="81"/>
      <c r="K474" s="81"/>
      <c r="L474" s="81"/>
      <c r="M474" s="81"/>
      <c r="N474" s="81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</row>
    <row r="475" spans="1:26" ht="15" thickBot="1" x14ac:dyDescent="0.35">
      <c r="A475" s="81"/>
      <c r="B475" s="81"/>
      <c r="C475" s="81"/>
      <c r="D475" s="81"/>
      <c r="E475" s="81"/>
      <c r="F475" s="81"/>
      <c r="G475" s="81"/>
      <c r="H475" s="81"/>
      <c r="I475" s="81"/>
      <c r="J475" s="81"/>
      <c r="K475" s="81"/>
      <c r="L475" s="81"/>
      <c r="M475" s="81"/>
      <c r="N475" s="81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</row>
    <row r="476" spans="1:26" ht="15" thickBot="1" x14ac:dyDescent="0.35">
      <c r="A476" s="81"/>
      <c r="B476" s="81"/>
      <c r="C476" s="81"/>
      <c r="D476" s="81"/>
      <c r="E476" s="81"/>
      <c r="F476" s="81"/>
      <c r="G476" s="81"/>
      <c r="H476" s="81"/>
      <c r="I476" s="81"/>
      <c r="J476" s="81"/>
      <c r="K476" s="81"/>
      <c r="L476" s="81"/>
      <c r="M476" s="81"/>
      <c r="N476" s="81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</row>
    <row r="477" spans="1:26" ht="15" thickBot="1" x14ac:dyDescent="0.35">
      <c r="A477" s="81"/>
      <c r="B477" s="81"/>
      <c r="C477" s="81"/>
      <c r="D477" s="81"/>
      <c r="E477" s="81"/>
      <c r="F477" s="81"/>
      <c r="G477" s="81"/>
      <c r="H477" s="81"/>
      <c r="I477" s="81"/>
      <c r="J477" s="81"/>
      <c r="K477" s="81"/>
      <c r="L477" s="81"/>
      <c r="M477" s="81"/>
      <c r="N477" s="81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</row>
    <row r="478" spans="1:26" ht="15" thickBot="1" x14ac:dyDescent="0.35">
      <c r="A478" s="81"/>
      <c r="B478" s="81"/>
      <c r="C478" s="81"/>
      <c r="D478" s="81"/>
      <c r="E478" s="81"/>
      <c r="F478" s="81"/>
      <c r="G478" s="81"/>
      <c r="H478" s="81"/>
      <c r="I478" s="81"/>
      <c r="J478" s="81"/>
      <c r="K478" s="81"/>
      <c r="L478" s="81"/>
      <c r="M478" s="81"/>
      <c r="N478" s="81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</row>
    <row r="479" spans="1:26" ht="15" thickBot="1" x14ac:dyDescent="0.35">
      <c r="A479" s="81"/>
      <c r="B479" s="81"/>
      <c r="C479" s="81"/>
      <c r="D479" s="81"/>
      <c r="E479" s="81"/>
      <c r="F479" s="81"/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</row>
    <row r="480" spans="1:26" ht="15" thickBot="1" x14ac:dyDescent="0.35">
      <c r="A480" s="81"/>
      <c r="B480" s="81"/>
      <c r="C480" s="81"/>
      <c r="D480" s="81"/>
      <c r="E480" s="81"/>
      <c r="F480" s="81"/>
      <c r="G480" s="81"/>
      <c r="H480" s="81"/>
      <c r="I480" s="81"/>
      <c r="J480" s="81"/>
      <c r="K480" s="81"/>
      <c r="L480" s="81"/>
      <c r="M480" s="81"/>
      <c r="N480" s="81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</row>
    <row r="481" spans="1:26" ht="15" thickBot="1" x14ac:dyDescent="0.35">
      <c r="A481" s="81"/>
      <c r="B481" s="81"/>
      <c r="C481" s="81"/>
      <c r="D481" s="81"/>
      <c r="E481" s="81"/>
      <c r="F481" s="81"/>
      <c r="G481" s="81"/>
      <c r="H481" s="81"/>
      <c r="I481" s="81"/>
      <c r="J481" s="81"/>
      <c r="K481" s="81"/>
      <c r="L481" s="81"/>
      <c r="M481" s="81"/>
      <c r="N481" s="81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</row>
    <row r="482" spans="1:26" ht="15" thickBot="1" x14ac:dyDescent="0.35">
      <c r="A482" s="81"/>
      <c r="B482" s="81"/>
      <c r="C482" s="81"/>
      <c r="D482" s="81"/>
      <c r="E482" s="81"/>
      <c r="F482" s="81"/>
      <c r="G482" s="81"/>
      <c r="H482" s="81"/>
      <c r="I482" s="81"/>
      <c r="J482" s="81"/>
      <c r="K482" s="81"/>
      <c r="L482" s="81"/>
      <c r="M482" s="81"/>
      <c r="N482" s="81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</row>
    <row r="483" spans="1:26" ht="15" thickBot="1" x14ac:dyDescent="0.35">
      <c r="A483" s="81"/>
      <c r="B483" s="81"/>
      <c r="C483" s="81"/>
      <c r="D483" s="81"/>
      <c r="E483" s="81"/>
      <c r="F483" s="81"/>
      <c r="G483" s="81"/>
      <c r="H483" s="81"/>
      <c r="I483" s="81"/>
      <c r="J483" s="81"/>
      <c r="K483" s="81"/>
      <c r="L483" s="81"/>
      <c r="M483" s="81"/>
      <c r="N483" s="81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</row>
    <row r="484" spans="1:26" ht="15" thickBot="1" x14ac:dyDescent="0.35">
      <c r="A484" s="81"/>
      <c r="B484" s="81"/>
      <c r="C484" s="81"/>
      <c r="D484" s="81"/>
      <c r="E484" s="81"/>
      <c r="F484" s="81"/>
      <c r="G484" s="81"/>
      <c r="H484" s="81"/>
      <c r="I484" s="81"/>
      <c r="J484" s="81"/>
      <c r="K484" s="81"/>
      <c r="L484" s="81"/>
      <c r="M484" s="81"/>
      <c r="N484" s="81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</row>
    <row r="485" spans="1:26" ht="15" thickBot="1" x14ac:dyDescent="0.35">
      <c r="A485" s="81"/>
      <c r="B485" s="81"/>
      <c r="C485" s="81"/>
      <c r="D485" s="81"/>
      <c r="E485" s="81"/>
      <c r="F485" s="81"/>
      <c r="G485" s="81"/>
      <c r="H485" s="81"/>
      <c r="I485" s="81"/>
      <c r="J485" s="81"/>
      <c r="K485" s="81"/>
      <c r="L485" s="81"/>
      <c r="M485" s="81"/>
      <c r="N485" s="81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</row>
    <row r="486" spans="1:26" ht="15" thickBot="1" x14ac:dyDescent="0.35">
      <c r="A486" s="81"/>
      <c r="B486" s="81"/>
      <c r="C486" s="81"/>
      <c r="D486" s="81"/>
      <c r="E486" s="81"/>
      <c r="F486" s="81"/>
      <c r="G486" s="81"/>
      <c r="H486" s="81"/>
      <c r="I486" s="81"/>
      <c r="J486" s="81"/>
      <c r="K486" s="81"/>
      <c r="L486" s="81"/>
      <c r="M486" s="81"/>
      <c r="N486" s="81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</row>
    <row r="487" spans="1:26" ht="15" thickBot="1" x14ac:dyDescent="0.35">
      <c r="A487" s="81"/>
      <c r="B487" s="81"/>
      <c r="C487" s="81"/>
      <c r="D487" s="81"/>
      <c r="E487" s="81"/>
      <c r="F487" s="81"/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</row>
    <row r="488" spans="1:26" ht="15" thickBot="1" x14ac:dyDescent="0.35">
      <c r="A488" s="81"/>
      <c r="B488" s="81"/>
      <c r="C488" s="81"/>
      <c r="D488" s="81"/>
      <c r="E488" s="81"/>
      <c r="F488" s="81"/>
      <c r="G488" s="81"/>
      <c r="H488" s="81"/>
      <c r="I488" s="81"/>
      <c r="J488" s="81"/>
      <c r="K488" s="81"/>
      <c r="L488" s="81"/>
      <c r="M488" s="81"/>
      <c r="N488" s="81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</row>
    <row r="489" spans="1:26" ht="15" thickBot="1" x14ac:dyDescent="0.35">
      <c r="A489" s="81"/>
      <c r="B489" s="81"/>
      <c r="C489" s="81"/>
      <c r="D489" s="81"/>
      <c r="E489" s="81"/>
      <c r="F489" s="81"/>
      <c r="G489" s="81"/>
      <c r="H489" s="81"/>
      <c r="I489" s="81"/>
      <c r="J489" s="81"/>
      <c r="K489" s="81"/>
      <c r="L489" s="81"/>
      <c r="M489" s="81"/>
      <c r="N489" s="81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</row>
    <row r="490" spans="1:26" ht="15" thickBot="1" x14ac:dyDescent="0.35">
      <c r="A490" s="81"/>
      <c r="B490" s="81"/>
      <c r="C490" s="81"/>
      <c r="D490" s="81"/>
      <c r="E490" s="81"/>
      <c r="F490" s="81"/>
      <c r="G490" s="81"/>
      <c r="H490" s="81"/>
      <c r="I490" s="81"/>
      <c r="J490" s="81"/>
      <c r="K490" s="81"/>
      <c r="L490" s="81"/>
      <c r="M490" s="81"/>
      <c r="N490" s="81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</row>
    <row r="491" spans="1:26" ht="15" thickBot="1" x14ac:dyDescent="0.35">
      <c r="A491" s="81"/>
      <c r="B491" s="81"/>
      <c r="C491" s="81"/>
      <c r="D491" s="81"/>
      <c r="E491" s="81"/>
      <c r="F491" s="81"/>
      <c r="G491" s="81"/>
      <c r="H491" s="81"/>
      <c r="I491" s="81"/>
      <c r="J491" s="81"/>
      <c r="K491" s="81"/>
      <c r="L491" s="81"/>
      <c r="M491" s="81"/>
      <c r="N491" s="81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</row>
    <row r="492" spans="1:26" ht="15" thickBot="1" x14ac:dyDescent="0.35">
      <c r="A492" s="81"/>
      <c r="B492" s="81"/>
      <c r="C492" s="81"/>
      <c r="D492" s="81"/>
      <c r="E492" s="81"/>
      <c r="F492" s="81"/>
      <c r="G492" s="81"/>
      <c r="H492" s="81"/>
      <c r="I492" s="81"/>
      <c r="J492" s="81"/>
      <c r="K492" s="81"/>
      <c r="L492" s="81"/>
      <c r="M492" s="81"/>
      <c r="N492" s="81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</row>
    <row r="493" spans="1:26" ht="15" thickBot="1" x14ac:dyDescent="0.35">
      <c r="A493" s="81"/>
      <c r="B493" s="81"/>
      <c r="C493" s="81"/>
      <c r="D493" s="81"/>
      <c r="E493" s="81"/>
      <c r="F493" s="81"/>
      <c r="G493" s="81"/>
      <c r="H493" s="81"/>
      <c r="I493" s="81"/>
      <c r="J493" s="81"/>
      <c r="K493" s="81"/>
      <c r="L493" s="81"/>
      <c r="M493" s="81"/>
      <c r="N493" s="81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</row>
    <row r="494" spans="1:26" ht="15" thickBot="1" x14ac:dyDescent="0.35">
      <c r="A494" s="81"/>
      <c r="B494" s="81"/>
      <c r="C494" s="81"/>
      <c r="D494" s="81"/>
      <c r="E494" s="81"/>
      <c r="F494" s="81"/>
      <c r="G494" s="81"/>
      <c r="H494" s="81"/>
      <c r="I494" s="81"/>
      <c r="J494" s="81"/>
      <c r="K494" s="81"/>
      <c r="L494" s="81"/>
      <c r="M494" s="81"/>
      <c r="N494" s="81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</row>
    <row r="495" spans="1:26" ht="15" thickBot="1" x14ac:dyDescent="0.35">
      <c r="A495" s="81"/>
      <c r="B495" s="81"/>
      <c r="C495" s="81"/>
      <c r="D495" s="81"/>
      <c r="E495" s="81"/>
      <c r="F495" s="81"/>
      <c r="G495" s="81"/>
      <c r="H495" s="81"/>
      <c r="I495" s="81"/>
      <c r="J495" s="81"/>
      <c r="K495" s="81"/>
      <c r="L495" s="81"/>
      <c r="M495" s="81"/>
      <c r="N495" s="81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</row>
    <row r="496" spans="1:26" ht="15" thickBot="1" x14ac:dyDescent="0.35">
      <c r="A496" s="81"/>
      <c r="B496" s="81"/>
      <c r="C496" s="81"/>
      <c r="D496" s="81"/>
      <c r="E496" s="81"/>
      <c r="F496" s="81"/>
      <c r="G496" s="81"/>
      <c r="H496" s="81"/>
      <c r="I496" s="81"/>
      <c r="J496" s="81"/>
      <c r="K496" s="81"/>
      <c r="L496" s="81"/>
      <c r="M496" s="81"/>
      <c r="N496" s="81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</row>
    <row r="497" spans="1:26" ht="15" thickBot="1" x14ac:dyDescent="0.35">
      <c r="A497" s="81"/>
      <c r="B497" s="81"/>
      <c r="C497" s="81"/>
      <c r="D497" s="81"/>
      <c r="E497" s="81"/>
      <c r="F497" s="81"/>
      <c r="G497" s="81"/>
      <c r="H497" s="81"/>
      <c r="I497" s="81"/>
      <c r="J497" s="81"/>
      <c r="K497" s="81"/>
      <c r="L497" s="81"/>
      <c r="M497" s="81"/>
      <c r="N497" s="81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</row>
    <row r="498" spans="1:26" ht="15" thickBot="1" x14ac:dyDescent="0.35">
      <c r="A498" s="81"/>
      <c r="B498" s="81"/>
      <c r="C498" s="81"/>
      <c r="D498" s="81"/>
      <c r="E498" s="81"/>
      <c r="F498" s="81"/>
      <c r="G498" s="81"/>
      <c r="H498" s="81"/>
      <c r="I498" s="81"/>
      <c r="J498" s="81"/>
      <c r="K498" s="81"/>
      <c r="L498" s="81"/>
      <c r="M498" s="81"/>
      <c r="N498" s="81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</row>
    <row r="499" spans="1:26" ht="15" thickBot="1" x14ac:dyDescent="0.35">
      <c r="A499" s="81"/>
      <c r="B499" s="81"/>
      <c r="C499" s="81"/>
      <c r="D499" s="81"/>
      <c r="E499" s="81"/>
      <c r="F499" s="81"/>
      <c r="G499" s="81"/>
      <c r="H499" s="81"/>
      <c r="I499" s="81"/>
      <c r="J499" s="81"/>
      <c r="K499" s="81"/>
      <c r="L499" s="81"/>
      <c r="M499" s="81"/>
      <c r="N499" s="81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</row>
    <row r="500" spans="1:26" ht="15" thickBot="1" x14ac:dyDescent="0.35">
      <c r="A500" s="81"/>
      <c r="B500" s="81"/>
      <c r="C500" s="81"/>
      <c r="D500" s="81"/>
      <c r="E500" s="81"/>
      <c r="F500" s="81"/>
      <c r="G500" s="81"/>
      <c r="H500" s="81"/>
      <c r="I500" s="81"/>
      <c r="J500" s="81"/>
      <c r="K500" s="81"/>
      <c r="L500" s="81"/>
      <c r="M500" s="81"/>
      <c r="N500" s="81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</row>
    <row r="501" spans="1:26" ht="15" thickBot="1" x14ac:dyDescent="0.35">
      <c r="A501" s="81"/>
      <c r="B501" s="81"/>
      <c r="C501" s="81"/>
      <c r="D501" s="81"/>
      <c r="E501" s="81"/>
      <c r="F501" s="81"/>
      <c r="G501" s="81"/>
      <c r="H501" s="81"/>
      <c r="I501" s="81"/>
      <c r="J501" s="81"/>
      <c r="K501" s="81"/>
      <c r="L501" s="81"/>
      <c r="M501" s="81"/>
      <c r="N501" s="81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</row>
    <row r="502" spans="1:26" ht="15" thickBot="1" x14ac:dyDescent="0.35">
      <c r="A502" s="81"/>
      <c r="B502" s="81"/>
      <c r="C502" s="81"/>
      <c r="D502" s="81"/>
      <c r="E502" s="81"/>
      <c r="F502" s="81"/>
      <c r="G502" s="81"/>
      <c r="H502" s="81"/>
      <c r="I502" s="81"/>
      <c r="J502" s="81"/>
      <c r="K502" s="81"/>
      <c r="L502" s="81"/>
      <c r="M502" s="81"/>
      <c r="N502" s="81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</row>
    <row r="503" spans="1:26" ht="15" thickBot="1" x14ac:dyDescent="0.35">
      <c r="A503" s="81"/>
      <c r="B503" s="81"/>
      <c r="C503" s="81"/>
      <c r="D503" s="81"/>
      <c r="E503" s="81"/>
      <c r="F503" s="81"/>
      <c r="G503" s="81"/>
      <c r="H503" s="81"/>
      <c r="I503" s="81"/>
      <c r="J503" s="81"/>
      <c r="K503" s="81"/>
      <c r="L503" s="81"/>
      <c r="M503" s="81"/>
      <c r="N503" s="81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</row>
    <row r="504" spans="1:26" ht="15" thickBot="1" x14ac:dyDescent="0.35">
      <c r="A504" s="81"/>
      <c r="B504" s="81"/>
      <c r="C504" s="81"/>
      <c r="D504" s="81"/>
      <c r="E504" s="81"/>
      <c r="F504" s="81"/>
      <c r="G504" s="81"/>
      <c r="H504" s="81"/>
      <c r="I504" s="81"/>
      <c r="J504" s="81"/>
      <c r="K504" s="81"/>
      <c r="L504" s="81"/>
      <c r="M504" s="81"/>
      <c r="N504" s="81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</row>
    <row r="505" spans="1:26" ht="15" thickBot="1" x14ac:dyDescent="0.35">
      <c r="A505" s="81"/>
      <c r="B505" s="81"/>
      <c r="C505" s="81"/>
      <c r="D505" s="81"/>
      <c r="E505" s="81"/>
      <c r="F505" s="81"/>
      <c r="G505" s="81"/>
      <c r="H505" s="81"/>
      <c r="I505" s="81"/>
      <c r="J505" s="81"/>
      <c r="K505" s="81"/>
      <c r="L505" s="81"/>
      <c r="M505" s="81"/>
      <c r="N505" s="81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</row>
    <row r="506" spans="1:26" ht="15" thickBot="1" x14ac:dyDescent="0.35">
      <c r="A506" s="81"/>
      <c r="B506" s="81"/>
      <c r="C506" s="81"/>
      <c r="D506" s="81"/>
      <c r="E506" s="81"/>
      <c r="F506" s="81"/>
      <c r="G506" s="81"/>
      <c r="H506" s="81"/>
      <c r="I506" s="81"/>
      <c r="J506" s="81"/>
      <c r="K506" s="81"/>
      <c r="L506" s="81"/>
      <c r="M506" s="81"/>
      <c r="N506" s="81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</row>
    <row r="507" spans="1:26" ht="15" thickBot="1" x14ac:dyDescent="0.35">
      <c r="A507" s="81"/>
      <c r="B507" s="81"/>
      <c r="C507" s="81"/>
      <c r="D507" s="81"/>
      <c r="E507" s="81"/>
      <c r="F507" s="81"/>
      <c r="G507" s="81"/>
      <c r="H507" s="81"/>
      <c r="I507" s="81"/>
      <c r="J507" s="81"/>
      <c r="K507" s="81"/>
      <c r="L507" s="81"/>
      <c r="M507" s="81"/>
      <c r="N507" s="81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</row>
    <row r="508" spans="1:26" ht="15" thickBot="1" x14ac:dyDescent="0.35">
      <c r="A508" s="81"/>
      <c r="B508" s="81"/>
      <c r="C508" s="81"/>
      <c r="D508" s="81"/>
      <c r="E508" s="81"/>
      <c r="F508" s="81"/>
      <c r="G508" s="81"/>
      <c r="H508" s="81"/>
      <c r="I508" s="81"/>
      <c r="J508" s="81"/>
      <c r="K508" s="81"/>
      <c r="L508" s="81"/>
      <c r="M508" s="81"/>
      <c r="N508" s="81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</row>
    <row r="509" spans="1:26" ht="15" thickBot="1" x14ac:dyDescent="0.35">
      <c r="A509" s="81"/>
      <c r="B509" s="81"/>
      <c r="C509" s="81"/>
      <c r="D509" s="81"/>
      <c r="E509" s="81"/>
      <c r="F509" s="81"/>
      <c r="G509" s="81"/>
      <c r="H509" s="81"/>
      <c r="I509" s="81"/>
      <c r="J509" s="81"/>
      <c r="K509" s="81"/>
      <c r="L509" s="81"/>
      <c r="M509" s="81"/>
      <c r="N509" s="81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</row>
    <row r="510" spans="1:26" ht="15" thickBot="1" x14ac:dyDescent="0.35">
      <c r="A510" s="81"/>
      <c r="B510" s="81"/>
      <c r="C510" s="81"/>
      <c r="D510" s="81"/>
      <c r="E510" s="81"/>
      <c r="F510" s="81"/>
      <c r="G510" s="81"/>
      <c r="H510" s="81"/>
      <c r="I510" s="81"/>
      <c r="J510" s="81"/>
      <c r="K510" s="81"/>
      <c r="L510" s="81"/>
      <c r="M510" s="81"/>
      <c r="N510" s="81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</row>
    <row r="511" spans="1:26" ht="15" thickBot="1" x14ac:dyDescent="0.35">
      <c r="A511" s="81"/>
      <c r="B511" s="81"/>
      <c r="C511" s="81"/>
      <c r="D511" s="81"/>
      <c r="E511" s="81"/>
      <c r="F511" s="81"/>
      <c r="G511" s="81"/>
      <c r="H511" s="81"/>
      <c r="I511" s="81"/>
      <c r="J511" s="81"/>
      <c r="K511" s="81"/>
      <c r="L511" s="81"/>
      <c r="M511" s="81"/>
      <c r="N511" s="81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</row>
    <row r="512" spans="1:26" ht="15" thickBot="1" x14ac:dyDescent="0.35">
      <c r="A512" s="81"/>
      <c r="B512" s="81"/>
      <c r="C512" s="81"/>
      <c r="D512" s="81"/>
      <c r="E512" s="81"/>
      <c r="F512" s="81"/>
      <c r="G512" s="81"/>
      <c r="H512" s="81"/>
      <c r="I512" s="81"/>
      <c r="J512" s="81"/>
      <c r="K512" s="81"/>
      <c r="L512" s="81"/>
      <c r="M512" s="81"/>
      <c r="N512" s="81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</row>
    <row r="513" spans="1:26" ht="15" thickBot="1" x14ac:dyDescent="0.35">
      <c r="A513" s="81"/>
      <c r="B513" s="81"/>
      <c r="C513" s="81"/>
      <c r="D513" s="81"/>
      <c r="E513" s="81"/>
      <c r="F513" s="81"/>
      <c r="G513" s="81"/>
      <c r="H513" s="81"/>
      <c r="I513" s="81"/>
      <c r="J513" s="81"/>
      <c r="K513" s="81"/>
      <c r="L513" s="81"/>
      <c r="M513" s="81"/>
      <c r="N513" s="81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</row>
    <row r="514" spans="1:26" ht="15" thickBot="1" x14ac:dyDescent="0.35">
      <c r="A514" s="81"/>
      <c r="B514" s="81"/>
      <c r="C514" s="81"/>
      <c r="D514" s="81"/>
      <c r="E514" s="81"/>
      <c r="F514" s="81"/>
      <c r="G514" s="81"/>
      <c r="H514" s="81"/>
      <c r="I514" s="81"/>
      <c r="J514" s="81"/>
      <c r="K514" s="81"/>
      <c r="L514" s="81"/>
      <c r="M514" s="81"/>
      <c r="N514" s="81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</row>
    <row r="515" spans="1:26" ht="15" thickBot="1" x14ac:dyDescent="0.35">
      <c r="A515" s="81"/>
      <c r="B515" s="81"/>
      <c r="C515" s="81"/>
      <c r="D515" s="81"/>
      <c r="E515" s="81"/>
      <c r="F515" s="81"/>
      <c r="G515" s="81"/>
      <c r="H515" s="81"/>
      <c r="I515" s="81"/>
      <c r="J515" s="81"/>
      <c r="K515" s="81"/>
      <c r="L515" s="81"/>
      <c r="M515" s="81"/>
      <c r="N515" s="81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</row>
    <row r="516" spans="1:26" ht="15" thickBot="1" x14ac:dyDescent="0.35">
      <c r="A516" s="81"/>
      <c r="B516" s="81"/>
      <c r="C516" s="81"/>
      <c r="D516" s="81"/>
      <c r="E516" s="81"/>
      <c r="F516" s="81"/>
      <c r="G516" s="81"/>
      <c r="H516" s="81"/>
      <c r="I516" s="81"/>
      <c r="J516" s="81"/>
      <c r="K516" s="81"/>
      <c r="L516" s="81"/>
      <c r="M516" s="81"/>
      <c r="N516" s="81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</row>
    <row r="517" spans="1:26" ht="15" thickBot="1" x14ac:dyDescent="0.35">
      <c r="A517" s="81"/>
      <c r="B517" s="81"/>
      <c r="C517" s="81"/>
      <c r="D517" s="81"/>
      <c r="E517" s="81"/>
      <c r="F517" s="81"/>
      <c r="G517" s="81"/>
      <c r="H517" s="81"/>
      <c r="I517" s="81"/>
      <c r="J517" s="81"/>
      <c r="K517" s="81"/>
      <c r="L517" s="81"/>
      <c r="M517" s="81"/>
      <c r="N517" s="81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</row>
    <row r="518" spans="1:26" ht="15" thickBot="1" x14ac:dyDescent="0.35">
      <c r="A518" s="81"/>
      <c r="B518" s="81"/>
      <c r="C518" s="81"/>
      <c r="D518" s="81"/>
      <c r="E518" s="81"/>
      <c r="F518" s="81"/>
      <c r="G518" s="81"/>
      <c r="H518" s="81"/>
      <c r="I518" s="81"/>
      <c r="J518" s="81"/>
      <c r="K518" s="81"/>
      <c r="L518" s="81"/>
      <c r="M518" s="81"/>
      <c r="N518" s="81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</row>
    <row r="519" spans="1:26" ht="15" thickBot="1" x14ac:dyDescent="0.35">
      <c r="A519" s="81"/>
      <c r="B519" s="81"/>
      <c r="C519" s="81"/>
      <c r="D519" s="81"/>
      <c r="E519" s="81"/>
      <c r="F519" s="81"/>
      <c r="G519" s="81"/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</row>
    <row r="520" spans="1:26" ht="15" thickBot="1" x14ac:dyDescent="0.35">
      <c r="A520" s="81"/>
      <c r="B520" s="81"/>
      <c r="C520" s="81"/>
      <c r="D520" s="81"/>
      <c r="E520" s="81"/>
      <c r="F520" s="81"/>
      <c r="G520" s="81"/>
      <c r="H520" s="81"/>
      <c r="I520" s="81"/>
      <c r="J520" s="81"/>
      <c r="K520" s="81"/>
      <c r="L520" s="81"/>
      <c r="M520" s="81"/>
      <c r="N520" s="81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</row>
    <row r="521" spans="1:26" ht="15" thickBot="1" x14ac:dyDescent="0.35">
      <c r="A521" s="81"/>
      <c r="B521" s="81"/>
      <c r="C521" s="81"/>
      <c r="D521" s="81"/>
      <c r="E521" s="81"/>
      <c r="F521" s="81"/>
      <c r="G521" s="81"/>
      <c r="H521" s="81"/>
      <c r="I521" s="81"/>
      <c r="J521" s="81"/>
      <c r="K521" s="81"/>
      <c r="L521" s="81"/>
      <c r="M521" s="81"/>
      <c r="N521" s="81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</row>
    <row r="522" spans="1:26" ht="15" thickBot="1" x14ac:dyDescent="0.35">
      <c r="A522" s="81"/>
      <c r="B522" s="81"/>
      <c r="C522" s="81"/>
      <c r="D522" s="81"/>
      <c r="E522" s="81"/>
      <c r="F522" s="81"/>
      <c r="G522" s="81"/>
      <c r="H522" s="81"/>
      <c r="I522" s="81"/>
      <c r="J522" s="81"/>
      <c r="K522" s="81"/>
      <c r="L522" s="81"/>
      <c r="M522" s="81"/>
      <c r="N522" s="81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</row>
    <row r="523" spans="1:26" ht="15" thickBot="1" x14ac:dyDescent="0.35">
      <c r="A523" s="81"/>
      <c r="B523" s="81"/>
      <c r="C523" s="81"/>
      <c r="D523" s="81"/>
      <c r="E523" s="81"/>
      <c r="F523" s="81"/>
      <c r="G523" s="81"/>
      <c r="H523" s="81"/>
      <c r="I523" s="81"/>
      <c r="J523" s="81"/>
      <c r="K523" s="81"/>
      <c r="L523" s="81"/>
      <c r="M523" s="81"/>
      <c r="N523" s="81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</row>
    <row r="524" spans="1:26" ht="15" thickBot="1" x14ac:dyDescent="0.35">
      <c r="A524" s="81"/>
      <c r="B524" s="81"/>
      <c r="C524" s="81"/>
      <c r="D524" s="81"/>
      <c r="E524" s="81"/>
      <c r="F524" s="81"/>
      <c r="G524" s="81"/>
      <c r="H524" s="81"/>
      <c r="I524" s="81"/>
      <c r="J524" s="81"/>
      <c r="K524" s="81"/>
      <c r="L524" s="81"/>
      <c r="M524" s="81"/>
      <c r="N524" s="81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</row>
    <row r="525" spans="1:26" ht="15" thickBot="1" x14ac:dyDescent="0.35">
      <c r="A525" s="81"/>
      <c r="B525" s="81"/>
      <c r="C525" s="81"/>
      <c r="D525" s="81"/>
      <c r="E525" s="81"/>
      <c r="F525" s="81"/>
      <c r="G525" s="81"/>
      <c r="H525" s="81"/>
      <c r="I525" s="81"/>
      <c r="J525" s="81"/>
      <c r="K525" s="81"/>
      <c r="L525" s="81"/>
      <c r="M525" s="81"/>
      <c r="N525" s="81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</row>
    <row r="526" spans="1:26" ht="15" thickBot="1" x14ac:dyDescent="0.35">
      <c r="A526" s="81"/>
      <c r="B526" s="81"/>
      <c r="C526" s="81"/>
      <c r="D526" s="81"/>
      <c r="E526" s="81"/>
      <c r="F526" s="81"/>
      <c r="G526" s="81"/>
      <c r="H526" s="81"/>
      <c r="I526" s="81"/>
      <c r="J526" s="81"/>
      <c r="K526" s="81"/>
      <c r="L526" s="81"/>
      <c r="M526" s="81"/>
      <c r="N526" s="81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</row>
    <row r="527" spans="1:26" ht="15" thickBot="1" x14ac:dyDescent="0.35">
      <c r="A527" s="81"/>
      <c r="B527" s="81"/>
      <c r="C527" s="81"/>
      <c r="D527" s="81"/>
      <c r="E527" s="81"/>
      <c r="F527" s="81"/>
      <c r="G527" s="81"/>
      <c r="H527" s="81"/>
      <c r="I527" s="81"/>
      <c r="J527" s="81"/>
      <c r="K527" s="81"/>
      <c r="L527" s="81"/>
      <c r="M527" s="81"/>
      <c r="N527" s="81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</row>
    <row r="528" spans="1:26" ht="15" thickBot="1" x14ac:dyDescent="0.35">
      <c r="A528" s="81"/>
      <c r="B528" s="81"/>
      <c r="C528" s="81"/>
      <c r="D528" s="81"/>
      <c r="E528" s="81"/>
      <c r="F528" s="81"/>
      <c r="G528" s="81"/>
      <c r="H528" s="81"/>
      <c r="I528" s="81"/>
      <c r="J528" s="81"/>
      <c r="K528" s="81"/>
      <c r="L528" s="81"/>
      <c r="M528" s="81"/>
      <c r="N528" s="81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</row>
    <row r="529" spans="1:26" ht="15" thickBot="1" x14ac:dyDescent="0.35">
      <c r="A529" s="81"/>
      <c r="B529" s="81"/>
      <c r="C529" s="81"/>
      <c r="D529" s="81"/>
      <c r="E529" s="81"/>
      <c r="F529" s="81"/>
      <c r="G529" s="81"/>
      <c r="H529" s="81"/>
      <c r="I529" s="81"/>
      <c r="J529" s="81"/>
      <c r="K529" s="81"/>
      <c r="L529" s="81"/>
      <c r="M529" s="81"/>
      <c r="N529" s="81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</row>
    <row r="530" spans="1:26" ht="15" thickBot="1" x14ac:dyDescent="0.35">
      <c r="A530" s="81"/>
      <c r="B530" s="81"/>
      <c r="C530" s="81"/>
      <c r="D530" s="81"/>
      <c r="E530" s="81"/>
      <c r="F530" s="81"/>
      <c r="G530" s="81"/>
      <c r="H530" s="81"/>
      <c r="I530" s="81"/>
      <c r="J530" s="81"/>
      <c r="K530" s="81"/>
      <c r="L530" s="81"/>
      <c r="M530" s="81"/>
      <c r="N530" s="81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</row>
    <row r="531" spans="1:26" ht="15" thickBot="1" x14ac:dyDescent="0.35">
      <c r="A531" s="81"/>
      <c r="B531" s="81"/>
      <c r="C531" s="81"/>
      <c r="D531" s="81"/>
      <c r="E531" s="81"/>
      <c r="F531" s="81"/>
      <c r="G531" s="81"/>
      <c r="H531" s="81"/>
      <c r="I531" s="81"/>
      <c r="J531" s="81"/>
      <c r="K531" s="81"/>
      <c r="L531" s="81"/>
      <c r="M531" s="81"/>
      <c r="N531" s="81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</row>
    <row r="532" spans="1:26" ht="15" thickBot="1" x14ac:dyDescent="0.35">
      <c r="A532" s="81"/>
      <c r="B532" s="81"/>
      <c r="C532" s="81"/>
      <c r="D532" s="81"/>
      <c r="E532" s="81"/>
      <c r="F532" s="81"/>
      <c r="G532" s="81"/>
      <c r="H532" s="81"/>
      <c r="I532" s="81"/>
      <c r="J532" s="81"/>
      <c r="K532" s="81"/>
      <c r="L532" s="81"/>
      <c r="M532" s="81"/>
      <c r="N532" s="81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</row>
    <row r="533" spans="1:26" ht="15" thickBot="1" x14ac:dyDescent="0.35">
      <c r="A533" s="81"/>
      <c r="B533" s="81"/>
      <c r="C533" s="81"/>
      <c r="D533" s="81"/>
      <c r="E533" s="81"/>
      <c r="F533" s="81"/>
      <c r="G533" s="81"/>
      <c r="H533" s="81"/>
      <c r="I533" s="81"/>
      <c r="J533" s="81"/>
      <c r="K533" s="81"/>
      <c r="L533" s="81"/>
      <c r="M533" s="81"/>
      <c r="N533" s="81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</row>
    <row r="534" spans="1:26" ht="15" thickBot="1" x14ac:dyDescent="0.35">
      <c r="A534" s="81"/>
      <c r="B534" s="81"/>
      <c r="C534" s="81"/>
      <c r="D534" s="81"/>
      <c r="E534" s="81"/>
      <c r="F534" s="81"/>
      <c r="G534" s="81"/>
      <c r="H534" s="81"/>
      <c r="I534" s="81"/>
      <c r="J534" s="81"/>
      <c r="K534" s="81"/>
      <c r="L534" s="81"/>
      <c r="M534" s="81"/>
      <c r="N534" s="81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</row>
    <row r="535" spans="1:26" ht="15" thickBot="1" x14ac:dyDescent="0.35">
      <c r="A535" s="81"/>
      <c r="B535" s="81"/>
      <c r="C535" s="81"/>
      <c r="D535" s="81"/>
      <c r="E535" s="81"/>
      <c r="F535" s="81"/>
      <c r="G535" s="81"/>
      <c r="H535" s="81"/>
      <c r="I535" s="81"/>
      <c r="J535" s="81"/>
      <c r="K535" s="81"/>
      <c r="L535" s="81"/>
      <c r="M535" s="81"/>
      <c r="N535" s="81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</row>
    <row r="536" spans="1:26" ht="15" thickBot="1" x14ac:dyDescent="0.35">
      <c r="A536" s="81"/>
      <c r="B536" s="81"/>
      <c r="C536" s="81"/>
      <c r="D536" s="81"/>
      <c r="E536" s="81"/>
      <c r="F536" s="81"/>
      <c r="G536" s="81"/>
      <c r="H536" s="81"/>
      <c r="I536" s="81"/>
      <c r="J536" s="81"/>
      <c r="K536" s="81"/>
      <c r="L536" s="81"/>
      <c r="M536" s="81"/>
      <c r="N536" s="81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</row>
    <row r="537" spans="1:26" ht="15" thickBot="1" x14ac:dyDescent="0.35">
      <c r="A537" s="81"/>
      <c r="B537" s="81"/>
      <c r="C537" s="81"/>
      <c r="D537" s="81"/>
      <c r="E537" s="81"/>
      <c r="F537" s="81"/>
      <c r="G537" s="81"/>
      <c r="H537" s="81"/>
      <c r="I537" s="81"/>
      <c r="J537" s="81"/>
      <c r="K537" s="81"/>
      <c r="L537" s="81"/>
      <c r="M537" s="81"/>
      <c r="N537" s="81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</row>
    <row r="538" spans="1:26" ht="15" thickBot="1" x14ac:dyDescent="0.35">
      <c r="A538" s="81"/>
      <c r="B538" s="81"/>
      <c r="C538" s="81"/>
      <c r="D538" s="81"/>
      <c r="E538" s="81"/>
      <c r="F538" s="81"/>
      <c r="G538" s="81"/>
      <c r="H538" s="81"/>
      <c r="I538" s="81"/>
      <c r="J538" s="81"/>
      <c r="K538" s="81"/>
      <c r="L538" s="81"/>
      <c r="M538" s="81"/>
      <c r="N538" s="81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</row>
    <row r="539" spans="1:26" ht="15" thickBot="1" x14ac:dyDescent="0.35">
      <c r="A539" s="81"/>
      <c r="B539" s="81"/>
      <c r="C539" s="81"/>
      <c r="D539" s="81"/>
      <c r="E539" s="81"/>
      <c r="F539" s="81"/>
      <c r="G539" s="81"/>
      <c r="H539" s="81"/>
      <c r="I539" s="81"/>
      <c r="J539" s="81"/>
      <c r="K539" s="81"/>
      <c r="L539" s="81"/>
      <c r="M539" s="81"/>
      <c r="N539" s="81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</row>
    <row r="540" spans="1:26" ht="15" thickBot="1" x14ac:dyDescent="0.35">
      <c r="A540" s="81"/>
      <c r="B540" s="81"/>
      <c r="C540" s="81"/>
      <c r="D540" s="81"/>
      <c r="E540" s="81"/>
      <c r="F540" s="81"/>
      <c r="G540" s="81"/>
      <c r="H540" s="81"/>
      <c r="I540" s="81"/>
      <c r="J540" s="81"/>
      <c r="K540" s="81"/>
      <c r="L540" s="81"/>
      <c r="M540" s="81"/>
      <c r="N540" s="81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</row>
    <row r="541" spans="1:26" ht="15" thickBot="1" x14ac:dyDescent="0.35">
      <c r="A541" s="81"/>
      <c r="B541" s="81"/>
      <c r="C541" s="81"/>
      <c r="D541" s="81"/>
      <c r="E541" s="81"/>
      <c r="F541" s="81"/>
      <c r="G541" s="81"/>
      <c r="H541" s="81"/>
      <c r="I541" s="81"/>
      <c r="J541" s="81"/>
      <c r="K541" s="81"/>
      <c r="L541" s="81"/>
      <c r="M541" s="81"/>
      <c r="N541" s="81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</row>
    <row r="542" spans="1:26" ht="15" thickBot="1" x14ac:dyDescent="0.35">
      <c r="A542" s="81"/>
      <c r="B542" s="81"/>
      <c r="C542" s="81"/>
      <c r="D542" s="81"/>
      <c r="E542" s="81"/>
      <c r="F542" s="81"/>
      <c r="G542" s="81"/>
      <c r="H542" s="81"/>
      <c r="I542" s="81"/>
      <c r="J542" s="81"/>
      <c r="K542" s="81"/>
      <c r="L542" s="81"/>
      <c r="M542" s="81"/>
      <c r="N542" s="81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</row>
    <row r="543" spans="1:26" ht="15" thickBot="1" x14ac:dyDescent="0.35">
      <c r="A543" s="81"/>
      <c r="B543" s="81"/>
      <c r="C543" s="81"/>
      <c r="D543" s="81"/>
      <c r="E543" s="81"/>
      <c r="F543" s="81"/>
      <c r="G543" s="81"/>
      <c r="H543" s="81"/>
      <c r="I543" s="81"/>
      <c r="J543" s="81"/>
      <c r="K543" s="81"/>
      <c r="L543" s="81"/>
      <c r="M543" s="81"/>
      <c r="N543" s="81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</row>
    <row r="544" spans="1:26" ht="15" thickBot="1" x14ac:dyDescent="0.35">
      <c r="A544" s="81"/>
      <c r="B544" s="81"/>
      <c r="C544" s="81"/>
      <c r="D544" s="81"/>
      <c r="E544" s="81"/>
      <c r="F544" s="81"/>
      <c r="G544" s="81"/>
      <c r="H544" s="81"/>
      <c r="I544" s="81"/>
      <c r="J544" s="81"/>
      <c r="K544" s="81"/>
      <c r="L544" s="81"/>
      <c r="M544" s="81"/>
      <c r="N544" s="81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</row>
    <row r="545" spans="1:26" ht="15" thickBot="1" x14ac:dyDescent="0.35">
      <c r="A545" s="81"/>
      <c r="B545" s="81"/>
      <c r="C545" s="81"/>
      <c r="D545" s="81"/>
      <c r="E545" s="81"/>
      <c r="F545" s="81"/>
      <c r="G545" s="81"/>
      <c r="H545" s="81"/>
      <c r="I545" s="81"/>
      <c r="J545" s="81"/>
      <c r="K545" s="81"/>
      <c r="L545" s="81"/>
      <c r="M545" s="81"/>
      <c r="N545" s="81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</row>
    <row r="546" spans="1:26" ht="15" thickBot="1" x14ac:dyDescent="0.35">
      <c r="A546" s="81"/>
      <c r="B546" s="81"/>
      <c r="C546" s="81"/>
      <c r="D546" s="81"/>
      <c r="E546" s="81"/>
      <c r="F546" s="81"/>
      <c r="G546" s="81"/>
      <c r="H546" s="81"/>
      <c r="I546" s="81"/>
      <c r="J546" s="81"/>
      <c r="K546" s="81"/>
      <c r="L546" s="81"/>
      <c r="M546" s="81"/>
      <c r="N546" s="81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</row>
    <row r="547" spans="1:26" ht="15" thickBot="1" x14ac:dyDescent="0.35">
      <c r="A547" s="81"/>
      <c r="B547" s="81"/>
      <c r="C547" s="81"/>
      <c r="D547" s="81"/>
      <c r="E547" s="81"/>
      <c r="F547" s="81"/>
      <c r="G547" s="81"/>
      <c r="H547" s="81"/>
      <c r="I547" s="81"/>
      <c r="J547" s="81"/>
      <c r="K547" s="81"/>
      <c r="L547" s="81"/>
      <c r="M547" s="81"/>
      <c r="N547" s="81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</row>
    <row r="548" spans="1:26" ht="15" thickBot="1" x14ac:dyDescent="0.35">
      <c r="A548" s="81"/>
      <c r="B548" s="81"/>
      <c r="C548" s="81"/>
      <c r="D548" s="81"/>
      <c r="E548" s="81"/>
      <c r="F548" s="81"/>
      <c r="G548" s="81"/>
      <c r="H548" s="81"/>
      <c r="I548" s="81"/>
      <c r="J548" s="81"/>
      <c r="K548" s="81"/>
      <c r="L548" s="81"/>
      <c r="M548" s="81"/>
      <c r="N548" s="81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</row>
    <row r="549" spans="1:26" ht="15" thickBot="1" x14ac:dyDescent="0.35">
      <c r="A549" s="81"/>
      <c r="B549" s="81"/>
      <c r="C549" s="81"/>
      <c r="D549" s="81"/>
      <c r="E549" s="81"/>
      <c r="F549" s="81"/>
      <c r="G549" s="81"/>
      <c r="H549" s="81"/>
      <c r="I549" s="81"/>
      <c r="J549" s="81"/>
      <c r="K549" s="81"/>
      <c r="L549" s="81"/>
      <c r="M549" s="81"/>
      <c r="N549" s="81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</row>
    <row r="550" spans="1:26" ht="15" thickBot="1" x14ac:dyDescent="0.35">
      <c r="A550" s="81"/>
      <c r="B550" s="81"/>
      <c r="C550" s="81"/>
      <c r="D550" s="81"/>
      <c r="E550" s="81"/>
      <c r="F550" s="81"/>
      <c r="G550" s="81"/>
      <c r="H550" s="81"/>
      <c r="I550" s="81"/>
      <c r="J550" s="81"/>
      <c r="K550" s="81"/>
      <c r="L550" s="81"/>
      <c r="M550" s="81"/>
      <c r="N550" s="81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</row>
    <row r="551" spans="1:26" ht="15" thickBot="1" x14ac:dyDescent="0.35">
      <c r="A551" s="81"/>
      <c r="B551" s="81"/>
      <c r="C551" s="81"/>
      <c r="D551" s="81"/>
      <c r="E551" s="81"/>
      <c r="F551" s="81"/>
      <c r="G551" s="81"/>
      <c r="H551" s="81"/>
      <c r="I551" s="81"/>
      <c r="J551" s="81"/>
      <c r="K551" s="81"/>
      <c r="L551" s="81"/>
      <c r="M551" s="81"/>
      <c r="N551" s="81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</row>
    <row r="552" spans="1:26" ht="15" thickBot="1" x14ac:dyDescent="0.35">
      <c r="A552" s="81"/>
      <c r="B552" s="81"/>
      <c r="C552" s="81"/>
      <c r="D552" s="81"/>
      <c r="E552" s="81"/>
      <c r="F552" s="81"/>
      <c r="G552" s="81"/>
      <c r="H552" s="81"/>
      <c r="I552" s="81"/>
      <c r="J552" s="81"/>
      <c r="K552" s="81"/>
      <c r="L552" s="81"/>
      <c r="M552" s="81"/>
      <c r="N552" s="81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</row>
    <row r="553" spans="1:26" ht="15" thickBot="1" x14ac:dyDescent="0.35">
      <c r="A553" s="81"/>
      <c r="B553" s="81"/>
      <c r="C553" s="81"/>
      <c r="D553" s="81"/>
      <c r="E553" s="81"/>
      <c r="F553" s="81"/>
      <c r="G553" s="81"/>
      <c r="H553" s="81"/>
      <c r="I553" s="81"/>
      <c r="J553" s="81"/>
      <c r="K553" s="81"/>
      <c r="L553" s="81"/>
      <c r="M553" s="81"/>
      <c r="N553" s="81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</row>
    <row r="554" spans="1:26" ht="15" thickBot="1" x14ac:dyDescent="0.35">
      <c r="A554" s="81"/>
      <c r="B554" s="81"/>
      <c r="C554" s="81"/>
      <c r="D554" s="81"/>
      <c r="E554" s="81"/>
      <c r="F554" s="81"/>
      <c r="G554" s="81"/>
      <c r="H554" s="81"/>
      <c r="I554" s="81"/>
      <c r="J554" s="81"/>
      <c r="K554" s="81"/>
      <c r="L554" s="81"/>
      <c r="M554" s="81"/>
      <c r="N554" s="81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</row>
    <row r="555" spans="1:26" ht="15" thickBot="1" x14ac:dyDescent="0.35">
      <c r="A555" s="81"/>
      <c r="B555" s="81"/>
      <c r="C555" s="81"/>
      <c r="D555" s="81"/>
      <c r="E555" s="81"/>
      <c r="F555" s="81"/>
      <c r="G555" s="81"/>
      <c r="H555" s="81"/>
      <c r="I555" s="81"/>
      <c r="J555" s="81"/>
      <c r="K555" s="81"/>
      <c r="L555" s="81"/>
      <c r="M555" s="81"/>
      <c r="N555" s="81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</row>
    <row r="556" spans="1:26" ht="15" thickBot="1" x14ac:dyDescent="0.35">
      <c r="A556" s="81"/>
      <c r="B556" s="81"/>
      <c r="C556" s="81"/>
      <c r="D556" s="81"/>
      <c r="E556" s="81"/>
      <c r="F556" s="81"/>
      <c r="G556" s="81"/>
      <c r="H556" s="81"/>
      <c r="I556" s="81"/>
      <c r="J556" s="81"/>
      <c r="K556" s="81"/>
      <c r="L556" s="81"/>
      <c r="M556" s="81"/>
      <c r="N556" s="81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</row>
    <row r="557" spans="1:26" ht="15" thickBot="1" x14ac:dyDescent="0.35">
      <c r="A557" s="81"/>
      <c r="B557" s="81"/>
      <c r="C557" s="81"/>
      <c r="D557" s="81"/>
      <c r="E557" s="81"/>
      <c r="F557" s="81"/>
      <c r="G557" s="81"/>
      <c r="H557" s="81"/>
      <c r="I557" s="81"/>
      <c r="J557" s="81"/>
      <c r="K557" s="81"/>
      <c r="L557" s="81"/>
      <c r="M557" s="81"/>
      <c r="N557" s="81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</row>
    <row r="558" spans="1:26" ht="15" thickBot="1" x14ac:dyDescent="0.35">
      <c r="A558" s="81"/>
      <c r="B558" s="81"/>
      <c r="C558" s="81"/>
      <c r="D558" s="81"/>
      <c r="E558" s="81"/>
      <c r="F558" s="81"/>
      <c r="G558" s="81"/>
      <c r="H558" s="81"/>
      <c r="I558" s="81"/>
      <c r="J558" s="81"/>
      <c r="K558" s="81"/>
      <c r="L558" s="81"/>
      <c r="M558" s="81"/>
      <c r="N558" s="81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</row>
    <row r="559" spans="1:26" ht="15" thickBot="1" x14ac:dyDescent="0.35">
      <c r="A559" s="81"/>
      <c r="B559" s="81"/>
      <c r="C559" s="81"/>
      <c r="D559" s="81"/>
      <c r="E559" s="81"/>
      <c r="F559" s="81"/>
      <c r="G559" s="81"/>
      <c r="H559" s="81"/>
      <c r="I559" s="81"/>
      <c r="J559" s="81"/>
      <c r="K559" s="81"/>
      <c r="L559" s="81"/>
      <c r="M559" s="81"/>
      <c r="N559" s="81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</row>
    <row r="560" spans="1:26" ht="15" thickBot="1" x14ac:dyDescent="0.35">
      <c r="A560" s="81"/>
      <c r="B560" s="81"/>
      <c r="C560" s="81"/>
      <c r="D560" s="81"/>
      <c r="E560" s="81"/>
      <c r="F560" s="81"/>
      <c r="G560" s="81"/>
      <c r="H560" s="81"/>
      <c r="I560" s="81"/>
      <c r="J560" s="81"/>
      <c r="K560" s="81"/>
      <c r="L560" s="81"/>
      <c r="M560" s="81"/>
      <c r="N560" s="81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</row>
    <row r="561" spans="1:26" ht="15" thickBot="1" x14ac:dyDescent="0.35">
      <c r="A561" s="81"/>
      <c r="B561" s="81"/>
      <c r="C561" s="81"/>
      <c r="D561" s="81"/>
      <c r="E561" s="81"/>
      <c r="F561" s="81"/>
      <c r="G561" s="81"/>
      <c r="H561" s="81"/>
      <c r="I561" s="81"/>
      <c r="J561" s="81"/>
      <c r="K561" s="81"/>
      <c r="L561" s="81"/>
      <c r="M561" s="81"/>
      <c r="N561" s="81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</row>
    <row r="562" spans="1:26" ht="15" thickBot="1" x14ac:dyDescent="0.35">
      <c r="A562" s="81"/>
      <c r="B562" s="81"/>
      <c r="C562" s="81"/>
      <c r="D562" s="81"/>
      <c r="E562" s="81"/>
      <c r="F562" s="81"/>
      <c r="G562" s="81"/>
      <c r="H562" s="81"/>
      <c r="I562" s="81"/>
      <c r="J562" s="81"/>
      <c r="K562" s="81"/>
      <c r="L562" s="81"/>
      <c r="M562" s="81"/>
      <c r="N562" s="81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</row>
    <row r="563" spans="1:26" ht="15" thickBot="1" x14ac:dyDescent="0.35">
      <c r="A563" s="81"/>
      <c r="B563" s="81"/>
      <c r="C563" s="81"/>
      <c r="D563" s="81"/>
      <c r="E563" s="81"/>
      <c r="F563" s="81"/>
      <c r="G563" s="81"/>
      <c r="H563" s="81"/>
      <c r="I563" s="81"/>
      <c r="J563" s="81"/>
      <c r="K563" s="81"/>
      <c r="L563" s="81"/>
      <c r="M563" s="81"/>
      <c r="N563" s="81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</row>
    <row r="564" spans="1:26" ht="15" thickBot="1" x14ac:dyDescent="0.35">
      <c r="A564" s="81"/>
      <c r="B564" s="81"/>
      <c r="C564" s="81"/>
      <c r="D564" s="81"/>
      <c r="E564" s="81"/>
      <c r="F564" s="81"/>
      <c r="G564" s="81"/>
      <c r="H564" s="81"/>
      <c r="I564" s="81"/>
      <c r="J564" s="81"/>
      <c r="K564" s="81"/>
      <c r="L564" s="81"/>
      <c r="M564" s="81"/>
      <c r="N564" s="81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</row>
    <row r="565" spans="1:26" ht="15" thickBot="1" x14ac:dyDescent="0.35">
      <c r="A565" s="81"/>
      <c r="B565" s="81"/>
      <c r="C565" s="81"/>
      <c r="D565" s="81"/>
      <c r="E565" s="81"/>
      <c r="F565" s="81"/>
      <c r="G565" s="81"/>
      <c r="H565" s="81"/>
      <c r="I565" s="81"/>
      <c r="J565" s="81"/>
      <c r="K565" s="81"/>
      <c r="L565" s="81"/>
      <c r="M565" s="81"/>
      <c r="N565" s="81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</row>
    <row r="566" spans="1:26" ht="15" thickBot="1" x14ac:dyDescent="0.35">
      <c r="A566" s="81"/>
      <c r="B566" s="81"/>
      <c r="C566" s="81"/>
      <c r="D566" s="81"/>
      <c r="E566" s="81"/>
      <c r="F566" s="81"/>
      <c r="G566" s="81"/>
      <c r="H566" s="81"/>
      <c r="I566" s="81"/>
      <c r="J566" s="81"/>
      <c r="K566" s="81"/>
      <c r="L566" s="81"/>
      <c r="M566" s="81"/>
      <c r="N566" s="81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</row>
    <row r="567" spans="1:26" ht="15" thickBot="1" x14ac:dyDescent="0.35">
      <c r="A567" s="81"/>
      <c r="B567" s="81"/>
      <c r="C567" s="81"/>
      <c r="D567" s="81"/>
      <c r="E567" s="81"/>
      <c r="F567" s="81"/>
      <c r="G567" s="81"/>
      <c r="H567" s="81"/>
      <c r="I567" s="81"/>
      <c r="J567" s="81"/>
      <c r="K567" s="81"/>
      <c r="L567" s="81"/>
      <c r="M567" s="81"/>
      <c r="N567" s="81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</row>
    <row r="568" spans="1:26" ht="15" thickBot="1" x14ac:dyDescent="0.35">
      <c r="A568" s="81"/>
      <c r="B568" s="81"/>
      <c r="C568" s="81"/>
      <c r="D568" s="81"/>
      <c r="E568" s="81"/>
      <c r="F568" s="81"/>
      <c r="G568" s="81"/>
      <c r="H568" s="81"/>
      <c r="I568" s="81"/>
      <c r="J568" s="81"/>
      <c r="K568" s="81"/>
      <c r="L568" s="81"/>
      <c r="M568" s="81"/>
      <c r="N568" s="81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</row>
    <row r="569" spans="1:26" ht="15" thickBot="1" x14ac:dyDescent="0.35">
      <c r="A569" s="81"/>
      <c r="B569" s="81"/>
      <c r="C569" s="81"/>
      <c r="D569" s="81"/>
      <c r="E569" s="81"/>
      <c r="F569" s="81"/>
      <c r="G569" s="81"/>
      <c r="H569" s="81"/>
      <c r="I569" s="81"/>
      <c r="J569" s="81"/>
      <c r="K569" s="81"/>
      <c r="L569" s="81"/>
      <c r="M569" s="81"/>
      <c r="N569" s="81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</row>
    <row r="570" spans="1:26" ht="15" thickBot="1" x14ac:dyDescent="0.35">
      <c r="A570" s="81"/>
      <c r="B570" s="81"/>
      <c r="C570" s="81"/>
      <c r="D570" s="81"/>
      <c r="E570" s="81"/>
      <c r="F570" s="81"/>
      <c r="G570" s="81"/>
      <c r="H570" s="81"/>
      <c r="I570" s="81"/>
      <c r="J570" s="81"/>
      <c r="K570" s="81"/>
      <c r="L570" s="81"/>
      <c r="M570" s="81"/>
      <c r="N570" s="81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</row>
    <row r="571" spans="1:26" ht="15" thickBot="1" x14ac:dyDescent="0.35">
      <c r="A571" s="81"/>
      <c r="B571" s="81"/>
      <c r="C571" s="81"/>
      <c r="D571" s="81"/>
      <c r="E571" s="81"/>
      <c r="F571" s="81"/>
      <c r="G571" s="81"/>
      <c r="H571" s="81"/>
      <c r="I571" s="81"/>
      <c r="J571" s="81"/>
      <c r="K571" s="81"/>
      <c r="L571" s="81"/>
      <c r="M571" s="81"/>
      <c r="N571" s="81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</row>
    <row r="572" spans="1:26" ht="15" thickBot="1" x14ac:dyDescent="0.35">
      <c r="A572" s="81"/>
      <c r="B572" s="81"/>
      <c r="C572" s="81"/>
      <c r="D572" s="81"/>
      <c r="E572" s="81"/>
      <c r="F572" s="81"/>
      <c r="G572" s="81"/>
      <c r="H572" s="81"/>
      <c r="I572" s="81"/>
      <c r="J572" s="81"/>
      <c r="K572" s="81"/>
      <c r="L572" s="81"/>
      <c r="M572" s="81"/>
      <c r="N572" s="81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</row>
    <row r="573" spans="1:26" ht="15" thickBot="1" x14ac:dyDescent="0.35">
      <c r="A573" s="81"/>
      <c r="B573" s="81"/>
      <c r="C573" s="81"/>
      <c r="D573" s="81"/>
      <c r="E573" s="81"/>
      <c r="F573" s="81"/>
      <c r="G573" s="81"/>
      <c r="H573" s="81"/>
      <c r="I573" s="81"/>
      <c r="J573" s="81"/>
      <c r="K573" s="81"/>
      <c r="L573" s="81"/>
      <c r="M573" s="81"/>
      <c r="N573" s="81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</row>
    <row r="574" spans="1:26" ht="15" thickBot="1" x14ac:dyDescent="0.35">
      <c r="A574" s="81"/>
      <c r="B574" s="81"/>
      <c r="C574" s="81"/>
      <c r="D574" s="81"/>
      <c r="E574" s="81"/>
      <c r="F574" s="81"/>
      <c r="G574" s="81"/>
      <c r="H574" s="81"/>
      <c r="I574" s="81"/>
      <c r="J574" s="81"/>
      <c r="K574" s="81"/>
      <c r="L574" s="81"/>
      <c r="M574" s="81"/>
      <c r="N574" s="81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</row>
    <row r="575" spans="1:26" ht="15" thickBot="1" x14ac:dyDescent="0.35">
      <c r="A575" s="81"/>
      <c r="B575" s="81"/>
      <c r="C575" s="81"/>
      <c r="D575" s="81"/>
      <c r="E575" s="81"/>
      <c r="F575" s="81"/>
      <c r="G575" s="81"/>
      <c r="H575" s="81"/>
      <c r="I575" s="81"/>
      <c r="J575" s="81"/>
      <c r="K575" s="81"/>
      <c r="L575" s="81"/>
      <c r="M575" s="81"/>
      <c r="N575" s="81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</row>
    <row r="576" spans="1:26" ht="15" thickBot="1" x14ac:dyDescent="0.35">
      <c r="A576" s="81"/>
      <c r="B576" s="81"/>
      <c r="C576" s="81"/>
      <c r="D576" s="81"/>
      <c r="E576" s="81"/>
      <c r="F576" s="81"/>
      <c r="G576" s="81"/>
      <c r="H576" s="81"/>
      <c r="I576" s="81"/>
      <c r="J576" s="81"/>
      <c r="K576" s="81"/>
      <c r="L576" s="81"/>
      <c r="M576" s="81"/>
      <c r="N576" s="81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</row>
    <row r="577" spans="1:26" ht="15" thickBot="1" x14ac:dyDescent="0.35">
      <c r="A577" s="81"/>
      <c r="B577" s="81"/>
      <c r="C577" s="81"/>
      <c r="D577" s="81"/>
      <c r="E577" s="81"/>
      <c r="F577" s="81"/>
      <c r="G577" s="81"/>
      <c r="H577" s="81"/>
      <c r="I577" s="81"/>
      <c r="J577" s="81"/>
      <c r="K577" s="81"/>
      <c r="L577" s="81"/>
      <c r="M577" s="81"/>
      <c r="N577" s="81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</row>
    <row r="578" spans="1:26" ht="15" thickBot="1" x14ac:dyDescent="0.35">
      <c r="A578" s="81"/>
      <c r="B578" s="81"/>
      <c r="C578" s="81"/>
      <c r="D578" s="81"/>
      <c r="E578" s="81"/>
      <c r="F578" s="81"/>
      <c r="G578" s="81"/>
      <c r="H578" s="81"/>
      <c r="I578" s="81"/>
      <c r="J578" s="81"/>
      <c r="K578" s="81"/>
      <c r="L578" s="81"/>
      <c r="M578" s="81"/>
      <c r="N578" s="81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</row>
    <row r="579" spans="1:26" ht="15" thickBot="1" x14ac:dyDescent="0.35">
      <c r="A579" s="81"/>
      <c r="B579" s="81"/>
      <c r="C579" s="81"/>
      <c r="D579" s="81"/>
      <c r="E579" s="81"/>
      <c r="F579" s="81"/>
      <c r="G579" s="81"/>
      <c r="H579" s="81"/>
      <c r="I579" s="81"/>
      <c r="J579" s="81"/>
      <c r="K579" s="81"/>
      <c r="L579" s="81"/>
      <c r="M579" s="81"/>
      <c r="N579" s="81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</row>
    <row r="580" spans="1:26" ht="15" thickBot="1" x14ac:dyDescent="0.35">
      <c r="A580" s="81"/>
      <c r="B580" s="81"/>
      <c r="C580" s="81"/>
      <c r="D580" s="81"/>
      <c r="E580" s="81"/>
      <c r="F580" s="81"/>
      <c r="G580" s="81"/>
      <c r="H580" s="81"/>
      <c r="I580" s="81"/>
      <c r="J580" s="81"/>
      <c r="K580" s="81"/>
      <c r="L580" s="81"/>
      <c r="M580" s="81"/>
      <c r="N580" s="81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</row>
    <row r="581" spans="1:26" ht="15" thickBot="1" x14ac:dyDescent="0.35">
      <c r="A581" s="81"/>
      <c r="B581" s="81"/>
      <c r="C581" s="81"/>
      <c r="D581" s="81"/>
      <c r="E581" s="81"/>
      <c r="F581" s="81"/>
      <c r="G581" s="81"/>
      <c r="H581" s="81"/>
      <c r="I581" s="81"/>
      <c r="J581" s="81"/>
      <c r="K581" s="81"/>
      <c r="L581" s="81"/>
      <c r="M581" s="81"/>
      <c r="N581" s="81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</row>
    <row r="582" spans="1:26" ht="15" thickBot="1" x14ac:dyDescent="0.35">
      <c r="A582" s="81"/>
      <c r="B582" s="81"/>
      <c r="C582" s="81"/>
      <c r="D582" s="81"/>
      <c r="E582" s="81"/>
      <c r="F582" s="81"/>
      <c r="G582" s="81"/>
      <c r="H582" s="81"/>
      <c r="I582" s="81"/>
      <c r="J582" s="81"/>
      <c r="K582" s="81"/>
      <c r="L582" s="81"/>
      <c r="M582" s="81"/>
      <c r="N582" s="81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</row>
    <row r="583" spans="1:26" ht="15" thickBot="1" x14ac:dyDescent="0.35">
      <c r="A583" s="81"/>
      <c r="B583" s="81"/>
      <c r="C583" s="81"/>
      <c r="D583" s="81"/>
      <c r="E583" s="81"/>
      <c r="F583" s="81"/>
      <c r="G583" s="81"/>
      <c r="H583" s="81"/>
      <c r="I583" s="81"/>
      <c r="J583" s="81"/>
      <c r="K583" s="81"/>
      <c r="L583" s="81"/>
      <c r="M583" s="81"/>
      <c r="N583" s="81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</row>
    <row r="584" spans="1:26" ht="15" thickBot="1" x14ac:dyDescent="0.35">
      <c r="A584" s="81"/>
      <c r="B584" s="81"/>
      <c r="C584" s="81"/>
      <c r="D584" s="81"/>
      <c r="E584" s="81"/>
      <c r="F584" s="81"/>
      <c r="G584" s="81"/>
      <c r="H584" s="81"/>
      <c r="I584" s="81"/>
      <c r="J584" s="81"/>
      <c r="K584" s="81"/>
      <c r="L584" s="81"/>
      <c r="M584" s="81"/>
      <c r="N584" s="81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</row>
    <row r="585" spans="1:26" ht="15" thickBot="1" x14ac:dyDescent="0.35">
      <c r="A585" s="81"/>
      <c r="B585" s="81"/>
      <c r="C585" s="81"/>
      <c r="D585" s="81"/>
      <c r="E585" s="81"/>
      <c r="F585" s="81"/>
      <c r="G585" s="81"/>
      <c r="H585" s="81"/>
      <c r="I585" s="81"/>
      <c r="J585" s="81"/>
      <c r="K585" s="81"/>
      <c r="L585" s="81"/>
      <c r="M585" s="81"/>
      <c r="N585" s="81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</row>
    <row r="586" spans="1:26" ht="15" thickBot="1" x14ac:dyDescent="0.35">
      <c r="A586" s="81"/>
      <c r="B586" s="81"/>
      <c r="C586" s="81"/>
      <c r="D586" s="81"/>
      <c r="E586" s="81"/>
      <c r="F586" s="81"/>
      <c r="G586" s="81"/>
      <c r="H586" s="81"/>
      <c r="I586" s="81"/>
      <c r="J586" s="81"/>
      <c r="K586" s="81"/>
      <c r="L586" s="81"/>
      <c r="M586" s="81"/>
      <c r="N586" s="81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</row>
    <row r="587" spans="1:26" ht="15" thickBot="1" x14ac:dyDescent="0.35">
      <c r="A587" s="81"/>
      <c r="B587" s="81"/>
      <c r="C587" s="81"/>
      <c r="D587" s="81"/>
      <c r="E587" s="81"/>
      <c r="F587" s="81"/>
      <c r="G587" s="81"/>
      <c r="H587" s="81"/>
      <c r="I587" s="81"/>
      <c r="J587" s="81"/>
      <c r="K587" s="81"/>
      <c r="L587" s="81"/>
      <c r="M587" s="81"/>
      <c r="N587" s="81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</row>
    <row r="588" spans="1:26" ht="15" thickBot="1" x14ac:dyDescent="0.35">
      <c r="A588" s="81"/>
      <c r="B588" s="81"/>
      <c r="C588" s="81"/>
      <c r="D588" s="81"/>
      <c r="E588" s="81"/>
      <c r="F588" s="81"/>
      <c r="G588" s="81"/>
      <c r="H588" s="81"/>
      <c r="I588" s="81"/>
      <c r="J588" s="81"/>
      <c r="K588" s="81"/>
      <c r="L588" s="81"/>
      <c r="M588" s="81"/>
      <c r="N588" s="81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</row>
    <row r="589" spans="1:26" ht="15" thickBot="1" x14ac:dyDescent="0.35">
      <c r="A589" s="81"/>
      <c r="B589" s="81"/>
      <c r="C589" s="81"/>
      <c r="D589" s="81"/>
      <c r="E589" s="81"/>
      <c r="F589" s="81"/>
      <c r="G589" s="81"/>
      <c r="H589" s="81"/>
      <c r="I589" s="81"/>
      <c r="J589" s="81"/>
      <c r="K589" s="81"/>
      <c r="L589" s="81"/>
      <c r="M589" s="81"/>
      <c r="N589" s="81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</row>
    <row r="590" spans="1:26" ht="15" thickBot="1" x14ac:dyDescent="0.35">
      <c r="A590" s="81"/>
      <c r="B590" s="81"/>
      <c r="C590" s="81"/>
      <c r="D590" s="81"/>
      <c r="E590" s="81"/>
      <c r="F590" s="81"/>
      <c r="G590" s="81"/>
      <c r="H590" s="81"/>
      <c r="I590" s="81"/>
      <c r="J590" s="81"/>
      <c r="K590" s="81"/>
      <c r="L590" s="81"/>
      <c r="M590" s="81"/>
      <c r="N590" s="81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</row>
    <row r="591" spans="1:26" ht="15" thickBot="1" x14ac:dyDescent="0.35">
      <c r="A591" s="81"/>
      <c r="B591" s="81"/>
      <c r="C591" s="81"/>
      <c r="D591" s="81"/>
      <c r="E591" s="81"/>
      <c r="F591" s="81"/>
      <c r="G591" s="81"/>
      <c r="H591" s="81"/>
      <c r="I591" s="81"/>
      <c r="J591" s="81"/>
      <c r="K591" s="81"/>
      <c r="L591" s="81"/>
      <c r="M591" s="81"/>
      <c r="N591" s="81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</row>
    <row r="592" spans="1:26" ht="15" thickBot="1" x14ac:dyDescent="0.35">
      <c r="A592" s="81"/>
      <c r="B592" s="81"/>
      <c r="C592" s="81"/>
      <c r="D592" s="81"/>
      <c r="E592" s="81"/>
      <c r="F592" s="81"/>
      <c r="G592" s="81"/>
      <c r="H592" s="81"/>
      <c r="I592" s="81"/>
      <c r="J592" s="81"/>
      <c r="K592" s="81"/>
      <c r="L592" s="81"/>
      <c r="M592" s="81"/>
      <c r="N592" s="81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</row>
    <row r="593" spans="1:26" ht="15" thickBot="1" x14ac:dyDescent="0.35">
      <c r="A593" s="81"/>
      <c r="B593" s="81"/>
      <c r="C593" s="81"/>
      <c r="D593" s="81"/>
      <c r="E593" s="81"/>
      <c r="F593" s="81"/>
      <c r="G593" s="81"/>
      <c r="H593" s="81"/>
      <c r="I593" s="81"/>
      <c r="J593" s="81"/>
      <c r="K593" s="81"/>
      <c r="L593" s="81"/>
      <c r="M593" s="81"/>
      <c r="N593" s="81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</row>
    <row r="594" spans="1:26" ht="15" thickBot="1" x14ac:dyDescent="0.35">
      <c r="A594" s="81"/>
      <c r="B594" s="81"/>
      <c r="C594" s="81"/>
      <c r="D594" s="81"/>
      <c r="E594" s="81"/>
      <c r="F594" s="81"/>
      <c r="G594" s="81"/>
      <c r="H594" s="81"/>
      <c r="I594" s="81"/>
      <c r="J594" s="81"/>
      <c r="K594" s="81"/>
      <c r="L594" s="81"/>
      <c r="M594" s="81"/>
      <c r="N594" s="81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</row>
    <row r="595" spans="1:26" ht="15" thickBot="1" x14ac:dyDescent="0.35">
      <c r="A595" s="81"/>
      <c r="B595" s="81"/>
      <c r="C595" s="81"/>
      <c r="D595" s="81"/>
      <c r="E595" s="81"/>
      <c r="F595" s="81"/>
      <c r="G595" s="81"/>
      <c r="H595" s="81"/>
      <c r="I595" s="81"/>
      <c r="J595" s="81"/>
      <c r="K595" s="81"/>
      <c r="L595" s="81"/>
      <c r="M595" s="81"/>
      <c r="N595" s="81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</row>
    <row r="596" spans="1:26" ht="15" thickBot="1" x14ac:dyDescent="0.35">
      <c r="A596" s="81"/>
      <c r="B596" s="81"/>
      <c r="C596" s="81"/>
      <c r="D596" s="81"/>
      <c r="E596" s="81"/>
      <c r="F596" s="81"/>
      <c r="G596" s="81"/>
      <c r="H596" s="81"/>
      <c r="I596" s="81"/>
      <c r="J596" s="81"/>
      <c r="K596" s="81"/>
      <c r="L596" s="81"/>
      <c r="M596" s="81"/>
      <c r="N596" s="81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</row>
    <row r="597" spans="1:26" ht="15" thickBot="1" x14ac:dyDescent="0.35">
      <c r="A597" s="81"/>
      <c r="B597" s="81"/>
      <c r="C597" s="81"/>
      <c r="D597" s="81"/>
      <c r="E597" s="81"/>
      <c r="F597" s="81"/>
      <c r="G597" s="81"/>
      <c r="H597" s="81"/>
      <c r="I597" s="81"/>
      <c r="J597" s="81"/>
      <c r="K597" s="81"/>
      <c r="L597" s="81"/>
      <c r="M597" s="81"/>
      <c r="N597" s="81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</row>
    <row r="598" spans="1:26" ht="15" thickBot="1" x14ac:dyDescent="0.35">
      <c r="A598" s="81"/>
      <c r="B598" s="81"/>
      <c r="C598" s="81"/>
      <c r="D598" s="81"/>
      <c r="E598" s="81"/>
      <c r="F598" s="81"/>
      <c r="G598" s="81"/>
      <c r="H598" s="81"/>
      <c r="I598" s="81"/>
      <c r="J598" s="81"/>
      <c r="K598" s="81"/>
      <c r="L598" s="81"/>
      <c r="M598" s="81"/>
      <c r="N598" s="81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</row>
    <row r="599" spans="1:26" ht="15" thickBot="1" x14ac:dyDescent="0.35">
      <c r="A599" s="81"/>
      <c r="B599" s="81"/>
      <c r="C599" s="81"/>
      <c r="D599" s="81"/>
      <c r="E599" s="81"/>
      <c r="F599" s="81"/>
      <c r="G599" s="81"/>
      <c r="H599" s="81"/>
      <c r="I599" s="81"/>
      <c r="J599" s="81"/>
      <c r="K599" s="81"/>
      <c r="L599" s="81"/>
      <c r="M599" s="81"/>
      <c r="N599" s="81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</row>
    <row r="600" spans="1:26" ht="15" thickBot="1" x14ac:dyDescent="0.35">
      <c r="A600" s="81"/>
      <c r="B600" s="81"/>
      <c r="C600" s="81"/>
      <c r="D600" s="81"/>
      <c r="E600" s="81"/>
      <c r="F600" s="81"/>
      <c r="G600" s="81"/>
      <c r="H600" s="81"/>
      <c r="I600" s="81"/>
      <c r="J600" s="81"/>
      <c r="K600" s="81"/>
      <c r="L600" s="81"/>
      <c r="M600" s="81"/>
      <c r="N600" s="81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</row>
    <row r="601" spans="1:26" ht="15" thickBot="1" x14ac:dyDescent="0.35">
      <c r="A601" s="81"/>
      <c r="B601" s="81"/>
      <c r="C601" s="81"/>
      <c r="D601" s="81"/>
      <c r="E601" s="81"/>
      <c r="F601" s="81"/>
      <c r="G601" s="81"/>
      <c r="H601" s="81"/>
      <c r="I601" s="81"/>
      <c r="J601" s="81"/>
      <c r="K601" s="81"/>
      <c r="L601" s="81"/>
      <c r="M601" s="81"/>
      <c r="N601" s="81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</row>
    <row r="602" spans="1:26" ht="15" thickBot="1" x14ac:dyDescent="0.35">
      <c r="A602" s="81"/>
      <c r="B602" s="81"/>
      <c r="C602" s="81"/>
      <c r="D602" s="81"/>
      <c r="E602" s="81"/>
      <c r="F602" s="81"/>
      <c r="G602" s="81"/>
      <c r="H602" s="81"/>
      <c r="I602" s="81"/>
      <c r="J602" s="81"/>
      <c r="K602" s="81"/>
      <c r="L602" s="81"/>
      <c r="M602" s="81"/>
      <c r="N602" s="81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</row>
    <row r="603" spans="1:26" ht="15" thickBot="1" x14ac:dyDescent="0.35">
      <c r="A603" s="81"/>
      <c r="B603" s="81"/>
      <c r="C603" s="81"/>
      <c r="D603" s="81"/>
      <c r="E603" s="81"/>
      <c r="F603" s="81"/>
      <c r="G603" s="81"/>
      <c r="H603" s="81"/>
      <c r="I603" s="81"/>
      <c r="J603" s="81"/>
      <c r="K603" s="81"/>
      <c r="L603" s="81"/>
      <c r="M603" s="81"/>
      <c r="N603" s="81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</row>
    <row r="604" spans="1:26" ht="15" thickBot="1" x14ac:dyDescent="0.35">
      <c r="A604" s="81"/>
      <c r="B604" s="81"/>
      <c r="C604" s="81"/>
      <c r="D604" s="81"/>
      <c r="E604" s="81"/>
      <c r="F604" s="81"/>
      <c r="G604" s="81"/>
      <c r="H604" s="81"/>
      <c r="I604" s="81"/>
      <c r="J604" s="81"/>
      <c r="K604" s="81"/>
      <c r="L604" s="81"/>
      <c r="M604" s="81"/>
      <c r="N604" s="81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</row>
    <row r="605" spans="1:26" ht="15" thickBot="1" x14ac:dyDescent="0.35">
      <c r="A605" s="81"/>
      <c r="B605" s="81"/>
      <c r="C605" s="81"/>
      <c r="D605" s="81"/>
      <c r="E605" s="81"/>
      <c r="F605" s="81"/>
      <c r="G605" s="81"/>
      <c r="H605" s="81"/>
      <c r="I605" s="81"/>
      <c r="J605" s="81"/>
      <c r="K605" s="81"/>
      <c r="L605" s="81"/>
      <c r="M605" s="81"/>
      <c r="N605" s="81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</row>
    <row r="606" spans="1:26" ht="15" thickBot="1" x14ac:dyDescent="0.35">
      <c r="A606" s="81"/>
      <c r="B606" s="81"/>
      <c r="C606" s="81"/>
      <c r="D606" s="81"/>
      <c r="E606" s="81"/>
      <c r="F606" s="81"/>
      <c r="G606" s="81"/>
      <c r="H606" s="81"/>
      <c r="I606" s="81"/>
      <c r="J606" s="81"/>
      <c r="K606" s="81"/>
      <c r="L606" s="81"/>
      <c r="M606" s="81"/>
      <c r="N606" s="81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</row>
    <row r="607" spans="1:26" ht="15" thickBot="1" x14ac:dyDescent="0.35">
      <c r="A607" s="81"/>
      <c r="B607" s="81"/>
      <c r="C607" s="81"/>
      <c r="D607" s="81"/>
      <c r="E607" s="81"/>
      <c r="F607" s="81"/>
      <c r="G607" s="81"/>
      <c r="H607" s="81"/>
      <c r="I607" s="81"/>
      <c r="J607" s="81"/>
      <c r="K607" s="81"/>
      <c r="L607" s="81"/>
      <c r="M607" s="81"/>
      <c r="N607" s="81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</row>
    <row r="608" spans="1:26" ht="15" thickBot="1" x14ac:dyDescent="0.35">
      <c r="A608" s="81"/>
      <c r="B608" s="81"/>
      <c r="C608" s="81"/>
      <c r="D608" s="81"/>
      <c r="E608" s="81"/>
      <c r="F608" s="81"/>
      <c r="G608" s="81"/>
      <c r="H608" s="81"/>
      <c r="I608" s="81"/>
      <c r="J608" s="81"/>
      <c r="K608" s="81"/>
      <c r="L608" s="81"/>
      <c r="M608" s="81"/>
      <c r="N608" s="81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</row>
    <row r="609" spans="1:26" ht="15" thickBot="1" x14ac:dyDescent="0.35">
      <c r="A609" s="81"/>
      <c r="B609" s="81"/>
      <c r="C609" s="81"/>
      <c r="D609" s="81"/>
      <c r="E609" s="81"/>
      <c r="F609" s="81"/>
      <c r="G609" s="81"/>
      <c r="H609" s="81"/>
      <c r="I609" s="81"/>
      <c r="J609" s="81"/>
      <c r="K609" s="81"/>
      <c r="L609" s="81"/>
      <c r="M609" s="81"/>
      <c r="N609" s="81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</row>
    <row r="610" spans="1:26" ht="15" thickBot="1" x14ac:dyDescent="0.35">
      <c r="A610" s="81"/>
      <c r="B610" s="81"/>
      <c r="C610" s="81"/>
      <c r="D610" s="81"/>
      <c r="E610" s="81"/>
      <c r="F610" s="81"/>
      <c r="G610" s="81"/>
      <c r="H610" s="81"/>
      <c r="I610" s="81"/>
      <c r="J610" s="81"/>
      <c r="K610" s="81"/>
      <c r="L610" s="81"/>
      <c r="M610" s="81"/>
      <c r="N610" s="81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</row>
    <row r="611" spans="1:26" ht="15" thickBot="1" x14ac:dyDescent="0.35">
      <c r="A611" s="81"/>
      <c r="B611" s="81"/>
      <c r="C611" s="81"/>
      <c r="D611" s="81"/>
      <c r="E611" s="81"/>
      <c r="F611" s="81"/>
      <c r="G611" s="81"/>
      <c r="H611" s="81"/>
      <c r="I611" s="81"/>
      <c r="J611" s="81"/>
      <c r="K611" s="81"/>
      <c r="L611" s="81"/>
      <c r="M611" s="81"/>
      <c r="N611" s="81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</row>
    <row r="612" spans="1:26" ht="15" thickBot="1" x14ac:dyDescent="0.35">
      <c r="A612" s="81"/>
      <c r="B612" s="81"/>
      <c r="C612" s="81"/>
      <c r="D612" s="81"/>
      <c r="E612" s="81"/>
      <c r="F612" s="81"/>
      <c r="G612" s="81"/>
      <c r="H612" s="81"/>
      <c r="I612" s="81"/>
      <c r="J612" s="81"/>
      <c r="K612" s="81"/>
      <c r="L612" s="81"/>
      <c r="M612" s="81"/>
      <c r="N612" s="81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</row>
    <row r="613" spans="1:26" ht="15" thickBot="1" x14ac:dyDescent="0.35">
      <c r="A613" s="81"/>
      <c r="B613" s="81"/>
      <c r="C613" s="81"/>
      <c r="D613" s="81"/>
      <c r="E613" s="81"/>
      <c r="F613" s="81"/>
      <c r="G613" s="81"/>
      <c r="H613" s="81"/>
      <c r="I613" s="81"/>
      <c r="J613" s="81"/>
      <c r="K613" s="81"/>
      <c r="L613" s="81"/>
      <c r="M613" s="81"/>
      <c r="N613" s="81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</row>
    <row r="614" spans="1:26" ht="15" thickBot="1" x14ac:dyDescent="0.35">
      <c r="A614" s="81"/>
      <c r="B614" s="81"/>
      <c r="C614" s="81"/>
      <c r="D614" s="81"/>
      <c r="E614" s="81"/>
      <c r="F614" s="81"/>
      <c r="G614" s="81"/>
      <c r="H614" s="81"/>
      <c r="I614" s="81"/>
      <c r="J614" s="81"/>
      <c r="K614" s="81"/>
      <c r="L614" s="81"/>
      <c r="M614" s="81"/>
      <c r="N614" s="81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</row>
    <row r="615" spans="1:26" ht="15" thickBot="1" x14ac:dyDescent="0.35">
      <c r="A615" s="81"/>
      <c r="B615" s="81"/>
      <c r="C615" s="81"/>
      <c r="D615" s="81"/>
      <c r="E615" s="81"/>
      <c r="F615" s="81"/>
      <c r="G615" s="81"/>
      <c r="H615" s="81"/>
      <c r="I615" s="81"/>
      <c r="J615" s="81"/>
      <c r="K615" s="81"/>
      <c r="L615" s="81"/>
      <c r="M615" s="81"/>
      <c r="N615" s="81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</row>
    <row r="616" spans="1:26" ht="15" thickBot="1" x14ac:dyDescent="0.35">
      <c r="A616" s="81"/>
      <c r="B616" s="81"/>
      <c r="C616" s="81"/>
      <c r="D616" s="81"/>
      <c r="E616" s="81"/>
      <c r="F616" s="81"/>
      <c r="G616" s="81"/>
      <c r="H616" s="81"/>
      <c r="I616" s="81"/>
      <c r="J616" s="81"/>
      <c r="K616" s="81"/>
      <c r="L616" s="81"/>
      <c r="M616" s="81"/>
      <c r="N616" s="81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</row>
    <row r="617" spans="1:26" ht="15" thickBot="1" x14ac:dyDescent="0.35">
      <c r="A617" s="81"/>
      <c r="B617" s="81"/>
      <c r="C617" s="81"/>
      <c r="D617" s="81"/>
      <c r="E617" s="81"/>
      <c r="F617" s="81"/>
      <c r="G617" s="81"/>
      <c r="H617" s="81"/>
      <c r="I617" s="81"/>
      <c r="J617" s="81"/>
      <c r="K617" s="81"/>
      <c r="L617" s="81"/>
      <c r="M617" s="81"/>
      <c r="N617" s="81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</row>
    <row r="618" spans="1:26" ht="15" thickBot="1" x14ac:dyDescent="0.35">
      <c r="A618" s="81"/>
      <c r="B618" s="81"/>
      <c r="C618" s="81"/>
      <c r="D618" s="81"/>
      <c r="E618" s="81"/>
      <c r="F618" s="81"/>
      <c r="G618" s="81"/>
      <c r="H618" s="81"/>
      <c r="I618" s="81"/>
      <c r="J618" s="81"/>
      <c r="K618" s="81"/>
      <c r="L618" s="81"/>
      <c r="M618" s="81"/>
      <c r="N618" s="81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</row>
    <row r="619" spans="1:26" ht="15" thickBot="1" x14ac:dyDescent="0.35">
      <c r="A619" s="81"/>
      <c r="B619" s="81"/>
      <c r="C619" s="81"/>
      <c r="D619" s="81"/>
      <c r="E619" s="81"/>
      <c r="F619" s="81"/>
      <c r="G619" s="81"/>
      <c r="H619" s="81"/>
      <c r="I619" s="81"/>
      <c r="J619" s="81"/>
      <c r="K619" s="81"/>
      <c r="L619" s="81"/>
      <c r="M619" s="81"/>
      <c r="N619" s="81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</row>
    <row r="620" spans="1:26" ht="15" thickBot="1" x14ac:dyDescent="0.35">
      <c r="A620" s="81"/>
      <c r="B620" s="81"/>
      <c r="C620" s="81"/>
      <c r="D620" s="81"/>
      <c r="E620" s="81"/>
      <c r="F620" s="81"/>
      <c r="G620" s="81"/>
      <c r="H620" s="81"/>
      <c r="I620" s="81"/>
      <c r="J620" s="81"/>
      <c r="K620" s="81"/>
      <c r="L620" s="81"/>
      <c r="M620" s="81"/>
      <c r="N620" s="81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</row>
    <row r="621" spans="1:26" ht="15" thickBot="1" x14ac:dyDescent="0.35">
      <c r="A621" s="81"/>
      <c r="B621" s="81"/>
      <c r="C621" s="81"/>
      <c r="D621" s="81"/>
      <c r="E621" s="81"/>
      <c r="F621" s="81"/>
      <c r="G621" s="81"/>
      <c r="H621" s="81"/>
      <c r="I621" s="81"/>
      <c r="J621" s="81"/>
      <c r="K621" s="81"/>
      <c r="L621" s="81"/>
      <c r="M621" s="81"/>
      <c r="N621" s="81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</row>
    <row r="622" spans="1:26" ht="15" thickBot="1" x14ac:dyDescent="0.35">
      <c r="A622" s="81"/>
      <c r="B622" s="81"/>
      <c r="C622" s="81"/>
      <c r="D622" s="81"/>
      <c r="E622" s="81"/>
      <c r="F622" s="81"/>
      <c r="G622" s="81"/>
      <c r="H622" s="81"/>
      <c r="I622" s="81"/>
      <c r="J622" s="81"/>
      <c r="K622" s="81"/>
      <c r="L622" s="81"/>
      <c r="M622" s="81"/>
      <c r="N622" s="81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</row>
    <row r="623" spans="1:26" ht="15" thickBot="1" x14ac:dyDescent="0.35">
      <c r="A623" s="81"/>
      <c r="B623" s="81"/>
      <c r="C623" s="81"/>
      <c r="D623" s="81"/>
      <c r="E623" s="81"/>
      <c r="F623" s="81"/>
      <c r="G623" s="81"/>
      <c r="H623" s="81"/>
      <c r="I623" s="81"/>
      <c r="J623" s="81"/>
      <c r="K623" s="81"/>
      <c r="L623" s="81"/>
      <c r="M623" s="81"/>
      <c r="N623" s="81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</row>
    <row r="624" spans="1:26" ht="15" thickBot="1" x14ac:dyDescent="0.35">
      <c r="A624" s="81"/>
      <c r="B624" s="81"/>
      <c r="C624" s="81"/>
      <c r="D624" s="81"/>
      <c r="E624" s="81"/>
      <c r="F624" s="81"/>
      <c r="G624" s="81"/>
      <c r="H624" s="81"/>
      <c r="I624" s="81"/>
      <c r="J624" s="81"/>
      <c r="K624" s="81"/>
      <c r="L624" s="81"/>
      <c r="M624" s="81"/>
      <c r="N624" s="81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</row>
    <row r="625" spans="1:26" ht="15" thickBot="1" x14ac:dyDescent="0.35">
      <c r="A625" s="81"/>
      <c r="B625" s="81"/>
      <c r="C625" s="81"/>
      <c r="D625" s="81"/>
      <c r="E625" s="81"/>
      <c r="F625" s="81"/>
      <c r="G625" s="81"/>
      <c r="H625" s="81"/>
      <c r="I625" s="81"/>
      <c r="J625" s="81"/>
      <c r="K625" s="81"/>
      <c r="L625" s="81"/>
      <c r="M625" s="81"/>
      <c r="N625" s="81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</row>
    <row r="626" spans="1:26" ht="15" thickBot="1" x14ac:dyDescent="0.35">
      <c r="A626" s="81"/>
      <c r="B626" s="81"/>
      <c r="C626" s="81"/>
      <c r="D626" s="81"/>
      <c r="E626" s="81"/>
      <c r="F626" s="81"/>
      <c r="G626" s="81"/>
      <c r="H626" s="81"/>
      <c r="I626" s="81"/>
      <c r="J626" s="81"/>
      <c r="K626" s="81"/>
      <c r="L626" s="81"/>
      <c r="M626" s="81"/>
      <c r="N626" s="81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</row>
    <row r="627" spans="1:26" ht="15" thickBot="1" x14ac:dyDescent="0.35">
      <c r="A627" s="81"/>
      <c r="B627" s="81"/>
      <c r="C627" s="81"/>
      <c r="D627" s="81"/>
      <c r="E627" s="81"/>
      <c r="F627" s="81"/>
      <c r="G627" s="81"/>
      <c r="H627" s="81"/>
      <c r="I627" s="81"/>
      <c r="J627" s="81"/>
      <c r="K627" s="81"/>
      <c r="L627" s="81"/>
      <c r="M627" s="81"/>
      <c r="N627" s="81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</row>
    <row r="628" spans="1:26" ht="15" thickBot="1" x14ac:dyDescent="0.35">
      <c r="A628" s="81"/>
      <c r="B628" s="81"/>
      <c r="C628" s="81"/>
      <c r="D628" s="81"/>
      <c r="E628" s="81"/>
      <c r="F628" s="81"/>
      <c r="G628" s="81"/>
      <c r="H628" s="81"/>
      <c r="I628" s="81"/>
      <c r="J628" s="81"/>
      <c r="K628" s="81"/>
      <c r="L628" s="81"/>
      <c r="M628" s="81"/>
      <c r="N628" s="81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</row>
    <row r="629" spans="1:26" ht="15" thickBot="1" x14ac:dyDescent="0.35">
      <c r="A629" s="81"/>
      <c r="B629" s="81"/>
      <c r="C629" s="81"/>
      <c r="D629" s="81"/>
      <c r="E629" s="81"/>
      <c r="F629" s="81"/>
      <c r="G629" s="81"/>
      <c r="H629" s="81"/>
      <c r="I629" s="81"/>
      <c r="J629" s="81"/>
      <c r="K629" s="81"/>
      <c r="L629" s="81"/>
      <c r="M629" s="81"/>
      <c r="N629" s="81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</row>
    <row r="630" spans="1:26" ht="15" thickBot="1" x14ac:dyDescent="0.35">
      <c r="A630" s="81"/>
      <c r="B630" s="81"/>
      <c r="C630" s="81"/>
      <c r="D630" s="81"/>
      <c r="E630" s="81"/>
      <c r="F630" s="81"/>
      <c r="G630" s="81"/>
      <c r="H630" s="81"/>
      <c r="I630" s="81"/>
      <c r="J630" s="81"/>
      <c r="K630" s="81"/>
      <c r="L630" s="81"/>
      <c r="M630" s="81"/>
      <c r="N630" s="81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</row>
    <row r="631" spans="1:26" ht="15" thickBot="1" x14ac:dyDescent="0.35">
      <c r="A631" s="81"/>
      <c r="B631" s="81"/>
      <c r="C631" s="81"/>
      <c r="D631" s="81"/>
      <c r="E631" s="81"/>
      <c r="F631" s="81"/>
      <c r="G631" s="81"/>
      <c r="H631" s="81"/>
      <c r="I631" s="81"/>
      <c r="J631" s="81"/>
      <c r="K631" s="81"/>
      <c r="L631" s="81"/>
      <c r="M631" s="81"/>
      <c r="N631" s="81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</row>
    <row r="632" spans="1:26" ht="15" thickBot="1" x14ac:dyDescent="0.35">
      <c r="A632" s="81"/>
      <c r="B632" s="81"/>
      <c r="C632" s="81"/>
      <c r="D632" s="81"/>
      <c r="E632" s="81"/>
      <c r="F632" s="81"/>
      <c r="G632" s="81"/>
      <c r="H632" s="81"/>
      <c r="I632" s="81"/>
      <c r="J632" s="81"/>
      <c r="K632" s="81"/>
      <c r="L632" s="81"/>
      <c r="M632" s="81"/>
      <c r="N632" s="81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</row>
    <row r="633" spans="1:26" ht="15" thickBot="1" x14ac:dyDescent="0.35">
      <c r="A633" s="81"/>
      <c r="B633" s="81"/>
      <c r="C633" s="81"/>
      <c r="D633" s="81"/>
      <c r="E633" s="81"/>
      <c r="F633" s="81"/>
      <c r="G633" s="81"/>
      <c r="H633" s="81"/>
      <c r="I633" s="81"/>
      <c r="J633" s="81"/>
      <c r="K633" s="81"/>
      <c r="L633" s="81"/>
      <c r="M633" s="81"/>
      <c r="N633" s="81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</row>
    <row r="634" spans="1:26" ht="15" thickBot="1" x14ac:dyDescent="0.35">
      <c r="A634" s="81"/>
      <c r="B634" s="81"/>
      <c r="C634" s="81"/>
      <c r="D634" s="81"/>
      <c r="E634" s="81"/>
      <c r="F634" s="81"/>
      <c r="G634" s="81"/>
      <c r="H634" s="81"/>
      <c r="I634" s="81"/>
      <c r="J634" s="81"/>
      <c r="K634" s="81"/>
      <c r="L634" s="81"/>
      <c r="M634" s="81"/>
      <c r="N634" s="81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</row>
    <row r="635" spans="1:26" ht="15" thickBot="1" x14ac:dyDescent="0.35">
      <c r="A635" s="81"/>
      <c r="B635" s="81"/>
      <c r="C635" s="81"/>
      <c r="D635" s="81"/>
      <c r="E635" s="81"/>
      <c r="F635" s="81"/>
      <c r="G635" s="81"/>
      <c r="H635" s="81"/>
      <c r="I635" s="81"/>
      <c r="J635" s="81"/>
      <c r="K635" s="81"/>
      <c r="L635" s="81"/>
      <c r="M635" s="81"/>
      <c r="N635" s="81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</row>
    <row r="636" spans="1:26" ht="15" thickBot="1" x14ac:dyDescent="0.35">
      <c r="A636" s="81"/>
      <c r="B636" s="81"/>
      <c r="C636" s="81"/>
      <c r="D636" s="81"/>
      <c r="E636" s="81"/>
      <c r="F636" s="81"/>
      <c r="G636" s="81"/>
      <c r="H636" s="81"/>
      <c r="I636" s="81"/>
      <c r="J636" s="81"/>
      <c r="K636" s="81"/>
      <c r="L636" s="81"/>
      <c r="M636" s="81"/>
      <c r="N636" s="81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</row>
    <row r="637" spans="1:26" ht="15" thickBot="1" x14ac:dyDescent="0.35">
      <c r="A637" s="81"/>
      <c r="B637" s="81"/>
      <c r="C637" s="81"/>
      <c r="D637" s="81"/>
      <c r="E637" s="81"/>
      <c r="F637" s="81"/>
      <c r="G637" s="81"/>
      <c r="H637" s="81"/>
      <c r="I637" s="81"/>
      <c r="J637" s="81"/>
      <c r="K637" s="81"/>
      <c r="L637" s="81"/>
      <c r="M637" s="81"/>
      <c r="N637" s="81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</row>
    <row r="638" spans="1:26" ht="15" thickBot="1" x14ac:dyDescent="0.35">
      <c r="A638" s="81"/>
      <c r="B638" s="81"/>
      <c r="C638" s="81"/>
      <c r="D638" s="81"/>
      <c r="E638" s="81"/>
      <c r="F638" s="81"/>
      <c r="G638" s="81"/>
      <c r="H638" s="81"/>
      <c r="I638" s="81"/>
      <c r="J638" s="81"/>
      <c r="K638" s="81"/>
      <c r="L638" s="81"/>
      <c r="M638" s="81"/>
      <c r="N638" s="81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</row>
    <row r="639" spans="1:26" ht="15" thickBot="1" x14ac:dyDescent="0.35">
      <c r="A639" s="81"/>
      <c r="B639" s="81"/>
      <c r="C639" s="81"/>
      <c r="D639" s="81"/>
      <c r="E639" s="81"/>
      <c r="F639" s="81"/>
      <c r="G639" s="81"/>
      <c r="H639" s="81"/>
      <c r="I639" s="81"/>
      <c r="J639" s="81"/>
      <c r="K639" s="81"/>
      <c r="L639" s="81"/>
      <c r="M639" s="81"/>
      <c r="N639" s="81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</row>
    <row r="640" spans="1:26" ht="15" thickBot="1" x14ac:dyDescent="0.35">
      <c r="A640" s="81"/>
      <c r="B640" s="81"/>
      <c r="C640" s="81"/>
      <c r="D640" s="81"/>
      <c r="E640" s="81"/>
      <c r="F640" s="81"/>
      <c r="G640" s="81"/>
      <c r="H640" s="81"/>
      <c r="I640" s="81"/>
      <c r="J640" s="81"/>
      <c r="K640" s="81"/>
      <c r="L640" s="81"/>
      <c r="M640" s="81"/>
      <c r="N640" s="81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</row>
    <row r="641" spans="1:26" ht="15" thickBot="1" x14ac:dyDescent="0.35">
      <c r="A641" s="81"/>
      <c r="B641" s="81"/>
      <c r="C641" s="81"/>
      <c r="D641" s="81"/>
      <c r="E641" s="81"/>
      <c r="F641" s="81"/>
      <c r="G641" s="81"/>
      <c r="H641" s="81"/>
      <c r="I641" s="81"/>
      <c r="J641" s="81"/>
      <c r="K641" s="81"/>
      <c r="L641" s="81"/>
      <c r="M641" s="81"/>
      <c r="N641" s="81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</row>
    <row r="642" spans="1:26" ht="15" thickBot="1" x14ac:dyDescent="0.35">
      <c r="A642" s="81"/>
      <c r="B642" s="81"/>
      <c r="C642" s="81"/>
      <c r="D642" s="81"/>
      <c r="E642" s="81"/>
      <c r="F642" s="81"/>
      <c r="G642" s="81"/>
      <c r="H642" s="81"/>
      <c r="I642" s="81"/>
      <c r="J642" s="81"/>
      <c r="K642" s="81"/>
      <c r="L642" s="81"/>
      <c r="M642" s="81"/>
      <c r="N642" s="81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</row>
    <row r="643" spans="1:26" ht="15" thickBot="1" x14ac:dyDescent="0.35">
      <c r="A643" s="81"/>
      <c r="B643" s="81"/>
      <c r="C643" s="81"/>
      <c r="D643" s="81"/>
      <c r="E643" s="81"/>
      <c r="F643" s="81"/>
      <c r="G643" s="81"/>
      <c r="H643" s="81"/>
      <c r="I643" s="81"/>
      <c r="J643" s="81"/>
      <c r="K643" s="81"/>
      <c r="L643" s="81"/>
      <c r="M643" s="81"/>
      <c r="N643" s="81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</row>
    <row r="644" spans="1:26" ht="15" thickBot="1" x14ac:dyDescent="0.35">
      <c r="A644" s="81"/>
      <c r="B644" s="81"/>
      <c r="C644" s="81"/>
      <c r="D644" s="81"/>
      <c r="E644" s="81"/>
      <c r="F644" s="81"/>
      <c r="G644" s="81"/>
      <c r="H644" s="81"/>
      <c r="I644" s="81"/>
      <c r="J644" s="81"/>
      <c r="K644" s="81"/>
      <c r="L644" s="81"/>
      <c r="M644" s="81"/>
      <c r="N644" s="81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</row>
    <row r="645" spans="1:26" ht="15" thickBot="1" x14ac:dyDescent="0.35">
      <c r="A645" s="81"/>
      <c r="B645" s="81"/>
      <c r="C645" s="81"/>
      <c r="D645" s="81"/>
      <c r="E645" s="81"/>
      <c r="F645" s="81"/>
      <c r="G645" s="81"/>
      <c r="H645" s="81"/>
      <c r="I645" s="81"/>
      <c r="J645" s="81"/>
      <c r="K645" s="81"/>
      <c r="L645" s="81"/>
      <c r="M645" s="81"/>
      <c r="N645" s="81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</row>
    <row r="646" spans="1:26" ht="15" thickBot="1" x14ac:dyDescent="0.35">
      <c r="A646" s="81"/>
      <c r="B646" s="81"/>
      <c r="C646" s="81"/>
      <c r="D646" s="81"/>
      <c r="E646" s="81"/>
      <c r="F646" s="81"/>
      <c r="G646" s="81"/>
      <c r="H646" s="81"/>
      <c r="I646" s="81"/>
      <c r="J646" s="81"/>
      <c r="K646" s="81"/>
      <c r="L646" s="81"/>
      <c r="M646" s="81"/>
      <c r="N646" s="81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</row>
    <row r="647" spans="1:26" ht="15" thickBot="1" x14ac:dyDescent="0.35">
      <c r="A647" s="81"/>
      <c r="B647" s="81"/>
      <c r="C647" s="81"/>
      <c r="D647" s="81"/>
      <c r="E647" s="81"/>
      <c r="F647" s="81"/>
      <c r="G647" s="81"/>
      <c r="H647" s="81"/>
      <c r="I647" s="81"/>
      <c r="J647" s="81"/>
      <c r="K647" s="81"/>
      <c r="L647" s="81"/>
      <c r="M647" s="81"/>
      <c r="N647" s="81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</row>
    <row r="648" spans="1:26" ht="15" thickBot="1" x14ac:dyDescent="0.35">
      <c r="A648" s="81"/>
      <c r="B648" s="81"/>
      <c r="C648" s="81"/>
      <c r="D648" s="81"/>
      <c r="E648" s="81"/>
      <c r="F648" s="81"/>
      <c r="G648" s="81"/>
      <c r="H648" s="81"/>
      <c r="I648" s="81"/>
      <c r="J648" s="81"/>
      <c r="K648" s="81"/>
      <c r="L648" s="81"/>
      <c r="M648" s="81"/>
      <c r="N648" s="81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</row>
    <row r="649" spans="1:26" ht="15" thickBot="1" x14ac:dyDescent="0.35">
      <c r="A649" s="81"/>
      <c r="B649" s="81"/>
      <c r="C649" s="81"/>
      <c r="D649" s="81"/>
      <c r="E649" s="81"/>
      <c r="F649" s="81"/>
      <c r="G649" s="81"/>
      <c r="H649" s="81"/>
      <c r="I649" s="81"/>
      <c r="J649" s="81"/>
      <c r="K649" s="81"/>
      <c r="L649" s="81"/>
      <c r="M649" s="81"/>
      <c r="N649" s="81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</row>
    <row r="650" spans="1:26" ht="15" thickBot="1" x14ac:dyDescent="0.35">
      <c r="A650" s="81"/>
      <c r="B650" s="81"/>
      <c r="C650" s="81"/>
      <c r="D650" s="81"/>
      <c r="E650" s="81"/>
      <c r="F650" s="81"/>
      <c r="G650" s="81"/>
      <c r="H650" s="81"/>
      <c r="I650" s="81"/>
      <c r="J650" s="81"/>
      <c r="K650" s="81"/>
      <c r="L650" s="81"/>
      <c r="M650" s="81"/>
      <c r="N650" s="81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</row>
    <row r="651" spans="1:26" ht="15" thickBot="1" x14ac:dyDescent="0.35">
      <c r="A651" s="81"/>
      <c r="B651" s="81"/>
      <c r="C651" s="81"/>
      <c r="D651" s="81"/>
      <c r="E651" s="81"/>
      <c r="F651" s="81"/>
      <c r="G651" s="81"/>
      <c r="H651" s="81"/>
      <c r="I651" s="81"/>
      <c r="J651" s="81"/>
      <c r="K651" s="81"/>
      <c r="L651" s="81"/>
      <c r="M651" s="81"/>
      <c r="N651" s="81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</row>
    <row r="652" spans="1:26" ht="15" thickBot="1" x14ac:dyDescent="0.35">
      <c r="A652" s="81"/>
      <c r="B652" s="81"/>
      <c r="C652" s="81"/>
      <c r="D652" s="81"/>
      <c r="E652" s="81"/>
      <c r="F652" s="81"/>
      <c r="G652" s="81"/>
      <c r="H652" s="81"/>
      <c r="I652" s="81"/>
      <c r="J652" s="81"/>
      <c r="K652" s="81"/>
      <c r="L652" s="81"/>
      <c r="M652" s="81"/>
      <c r="N652" s="81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</row>
    <row r="653" spans="1:26" ht="15" thickBot="1" x14ac:dyDescent="0.35">
      <c r="A653" s="81"/>
      <c r="B653" s="81"/>
      <c r="C653" s="81"/>
      <c r="D653" s="81"/>
      <c r="E653" s="81"/>
      <c r="F653" s="81"/>
      <c r="G653" s="81"/>
      <c r="H653" s="81"/>
      <c r="I653" s="81"/>
      <c r="J653" s="81"/>
      <c r="K653" s="81"/>
      <c r="L653" s="81"/>
      <c r="M653" s="81"/>
      <c r="N653" s="81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</row>
    <row r="654" spans="1:26" ht="15" thickBot="1" x14ac:dyDescent="0.35">
      <c r="A654" s="81"/>
      <c r="B654" s="81"/>
      <c r="C654" s="81"/>
      <c r="D654" s="81"/>
      <c r="E654" s="81"/>
      <c r="F654" s="81"/>
      <c r="G654" s="81"/>
      <c r="H654" s="81"/>
      <c r="I654" s="81"/>
      <c r="J654" s="81"/>
      <c r="K654" s="81"/>
      <c r="L654" s="81"/>
      <c r="M654" s="81"/>
      <c r="N654" s="81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</row>
    <row r="655" spans="1:26" ht="15" thickBot="1" x14ac:dyDescent="0.35">
      <c r="A655" s="81"/>
      <c r="B655" s="81"/>
      <c r="C655" s="81"/>
      <c r="D655" s="81"/>
      <c r="E655" s="81"/>
      <c r="F655" s="81"/>
      <c r="G655" s="81"/>
      <c r="H655" s="81"/>
      <c r="I655" s="81"/>
      <c r="J655" s="81"/>
      <c r="K655" s="81"/>
      <c r="L655" s="81"/>
      <c r="M655" s="81"/>
      <c r="N655" s="81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</row>
    <row r="656" spans="1:26" ht="15" thickBot="1" x14ac:dyDescent="0.35">
      <c r="A656" s="81"/>
      <c r="B656" s="81"/>
      <c r="C656" s="81"/>
      <c r="D656" s="81"/>
      <c r="E656" s="81"/>
      <c r="F656" s="81"/>
      <c r="G656" s="81"/>
      <c r="H656" s="81"/>
      <c r="I656" s="81"/>
      <c r="J656" s="81"/>
      <c r="K656" s="81"/>
      <c r="L656" s="81"/>
      <c r="M656" s="81"/>
      <c r="N656" s="81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</row>
    <row r="657" spans="1:26" ht="15" thickBot="1" x14ac:dyDescent="0.35">
      <c r="A657" s="81"/>
      <c r="B657" s="81"/>
      <c r="C657" s="81"/>
      <c r="D657" s="81"/>
      <c r="E657" s="81"/>
      <c r="F657" s="81"/>
      <c r="G657" s="81"/>
      <c r="H657" s="81"/>
      <c r="I657" s="81"/>
      <c r="J657" s="81"/>
      <c r="K657" s="81"/>
      <c r="L657" s="81"/>
      <c r="M657" s="81"/>
      <c r="N657" s="81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</row>
    <row r="658" spans="1:26" ht="15" thickBot="1" x14ac:dyDescent="0.35">
      <c r="A658" s="81"/>
      <c r="B658" s="81"/>
      <c r="C658" s="81"/>
      <c r="D658" s="81"/>
      <c r="E658" s="81"/>
      <c r="F658" s="81"/>
      <c r="G658" s="81"/>
      <c r="H658" s="81"/>
      <c r="I658" s="81"/>
      <c r="J658" s="81"/>
      <c r="K658" s="81"/>
      <c r="L658" s="81"/>
      <c r="M658" s="81"/>
      <c r="N658" s="81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</row>
    <row r="659" spans="1:26" ht="15" thickBot="1" x14ac:dyDescent="0.35">
      <c r="A659" s="81"/>
      <c r="B659" s="81"/>
      <c r="C659" s="81"/>
      <c r="D659" s="81"/>
      <c r="E659" s="81"/>
      <c r="F659" s="81"/>
      <c r="G659" s="81"/>
      <c r="H659" s="81"/>
      <c r="I659" s="81"/>
      <c r="J659" s="81"/>
      <c r="K659" s="81"/>
      <c r="L659" s="81"/>
      <c r="M659" s="81"/>
      <c r="N659" s="81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</row>
    <row r="660" spans="1:26" ht="15" thickBot="1" x14ac:dyDescent="0.35">
      <c r="A660" s="81"/>
      <c r="B660" s="81"/>
      <c r="C660" s="81"/>
      <c r="D660" s="81"/>
      <c r="E660" s="81"/>
      <c r="F660" s="81"/>
      <c r="G660" s="81"/>
      <c r="H660" s="81"/>
      <c r="I660" s="81"/>
      <c r="J660" s="81"/>
      <c r="K660" s="81"/>
      <c r="L660" s="81"/>
      <c r="M660" s="81"/>
      <c r="N660" s="81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</row>
    <row r="661" spans="1:26" ht="15" thickBot="1" x14ac:dyDescent="0.35">
      <c r="A661" s="81"/>
      <c r="B661" s="81"/>
      <c r="C661" s="81"/>
      <c r="D661" s="81"/>
      <c r="E661" s="81"/>
      <c r="F661" s="81"/>
      <c r="G661" s="81"/>
      <c r="H661" s="81"/>
      <c r="I661" s="81"/>
      <c r="J661" s="81"/>
      <c r="K661" s="81"/>
      <c r="L661" s="81"/>
      <c r="M661" s="81"/>
      <c r="N661" s="81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</row>
    <row r="662" spans="1:26" ht="15" thickBot="1" x14ac:dyDescent="0.35">
      <c r="A662" s="81"/>
      <c r="B662" s="81"/>
      <c r="C662" s="81"/>
      <c r="D662" s="81"/>
      <c r="E662" s="81"/>
      <c r="F662" s="81"/>
      <c r="G662" s="81"/>
      <c r="H662" s="81"/>
      <c r="I662" s="81"/>
      <c r="J662" s="81"/>
      <c r="K662" s="81"/>
      <c r="L662" s="81"/>
      <c r="M662" s="81"/>
      <c r="N662" s="81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</row>
    <row r="663" spans="1:26" ht="15" thickBot="1" x14ac:dyDescent="0.35">
      <c r="A663" s="81"/>
      <c r="B663" s="81"/>
      <c r="C663" s="81"/>
      <c r="D663" s="81"/>
      <c r="E663" s="81"/>
      <c r="F663" s="81"/>
      <c r="G663" s="81"/>
      <c r="H663" s="81"/>
      <c r="I663" s="81"/>
      <c r="J663" s="81"/>
      <c r="K663" s="81"/>
      <c r="L663" s="81"/>
      <c r="M663" s="81"/>
      <c r="N663" s="81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</row>
    <row r="664" spans="1:26" ht="15" thickBot="1" x14ac:dyDescent="0.35">
      <c r="A664" s="81"/>
      <c r="B664" s="81"/>
      <c r="C664" s="81"/>
      <c r="D664" s="81"/>
      <c r="E664" s="81"/>
      <c r="F664" s="81"/>
      <c r="G664" s="81"/>
      <c r="H664" s="81"/>
      <c r="I664" s="81"/>
      <c r="J664" s="81"/>
      <c r="K664" s="81"/>
      <c r="L664" s="81"/>
      <c r="M664" s="81"/>
      <c r="N664" s="81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</row>
    <row r="665" spans="1:26" ht="15" thickBot="1" x14ac:dyDescent="0.35">
      <c r="A665" s="81"/>
      <c r="B665" s="81"/>
      <c r="C665" s="81"/>
      <c r="D665" s="81"/>
      <c r="E665" s="81"/>
      <c r="F665" s="81"/>
      <c r="G665" s="81"/>
      <c r="H665" s="81"/>
      <c r="I665" s="81"/>
      <c r="J665" s="81"/>
      <c r="K665" s="81"/>
      <c r="L665" s="81"/>
      <c r="M665" s="81"/>
      <c r="N665" s="81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</row>
    <row r="666" spans="1:26" ht="15" thickBot="1" x14ac:dyDescent="0.35">
      <c r="A666" s="81"/>
      <c r="B666" s="81"/>
      <c r="C666" s="81"/>
      <c r="D666" s="81"/>
      <c r="E666" s="81"/>
      <c r="F666" s="81"/>
      <c r="G666" s="81"/>
      <c r="H666" s="81"/>
      <c r="I666" s="81"/>
      <c r="J666" s="81"/>
      <c r="K666" s="81"/>
      <c r="L666" s="81"/>
      <c r="M666" s="81"/>
      <c r="N666" s="81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</row>
    <row r="667" spans="1:26" ht="15" thickBot="1" x14ac:dyDescent="0.35">
      <c r="A667" s="81"/>
      <c r="B667" s="81"/>
      <c r="C667" s="81"/>
      <c r="D667" s="81"/>
      <c r="E667" s="81"/>
      <c r="F667" s="81"/>
      <c r="G667" s="81"/>
      <c r="H667" s="81"/>
      <c r="I667" s="81"/>
      <c r="J667" s="81"/>
      <c r="K667" s="81"/>
      <c r="L667" s="81"/>
      <c r="M667" s="81"/>
      <c r="N667" s="81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</row>
    <row r="668" spans="1:26" ht="15" thickBot="1" x14ac:dyDescent="0.35">
      <c r="A668" s="81"/>
      <c r="B668" s="81"/>
      <c r="C668" s="81"/>
      <c r="D668" s="81"/>
      <c r="E668" s="81"/>
      <c r="F668" s="81"/>
      <c r="G668" s="81"/>
      <c r="H668" s="81"/>
      <c r="I668" s="81"/>
      <c r="J668" s="81"/>
      <c r="K668" s="81"/>
      <c r="L668" s="81"/>
      <c r="M668" s="81"/>
      <c r="N668" s="81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</row>
    <row r="669" spans="1:26" ht="15" thickBot="1" x14ac:dyDescent="0.35">
      <c r="A669" s="81"/>
      <c r="B669" s="81"/>
      <c r="C669" s="81"/>
      <c r="D669" s="81"/>
      <c r="E669" s="81"/>
      <c r="F669" s="81"/>
      <c r="G669" s="81"/>
      <c r="H669" s="81"/>
      <c r="I669" s="81"/>
      <c r="J669" s="81"/>
      <c r="K669" s="81"/>
      <c r="L669" s="81"/>
      <c r="M669" s="81"/>
      <c r="N669" s="81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</row>
    <row r="670" spans="1:26" ht="15" thickBot="1" x14ac:dyDescent="0.35">
      <c r="A670" s="81"/>
      <c r="B670" s="81"/>
      <c r="C670" s="81"/>
      <c r="D670" s="81"/>
      <c r="E670" s="81"/>
      <c r="F670" s="81"/>
      <c r="G670" s="81"/>
      <c r="H670" s="81"/>
      <c r="I670" s="81"/>
      <c r="J670" s="81"/>
      <c r="K670" s="81"/>
      <c r="L670" s="81"/>
      <c r="M670" s="81"/>
      <c r="N670" s="81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</row>
    <row r="671" spans="1:26" ht="15" thickBot="1" x14ac:dyDescent="0.35">
      <c r="A671" s="81"/>
      <c r="B671" s="81"/>
      <c r="C671" s="81"/>
      <c r="D671" s="81"/>
      <c r="E671" s="81"/>
      <c r="F671" s="81"/>
      <c r="G671" s="81"/>
      <c r="H671" s="81"/>
      <c r="I671" s="81"/>
      <c r="J671" s="81"/>
      <c r="K671" s="81"/>
      <c r="L671" s="81"/>
      <c r="M671" s="81"/>
      <c r="N671" s="81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</row>
    <row r="672" spans="1:26" ht="15" thickBot="1" x14ac:dyDescent="0.35">
      <c r="A672" s="81"/>
      <c r="B672" s="81"/>
      <c r="C672" s="81"/>
      <c r="D672" s="81"/>
      <c r="E672" s="81"/>
      <c r="F672" s="81"/>
      <c r="G672" s="81"/>
      <c r="H672" s="81"/>
      <c r="I672" s="81"/>
      <c r="J672" s="81"/>
      <c r="K672" s="81"/>
      <c r="L672" s="81"/>
      <c r="M672" s="81"/>
      <c r="N672" s="81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</row>
    <row r="673" spans="1:26" ht="15" thickBot="1" x14ac:dyDescent="0.35">
      <c r="A673" s="81"/>
      <c r="B673" s="81"/>
      <c r="C673" s="81"/>
      <c r="D673" s="81"/>
      <c r="E673" s="81"/>
      <c r="F673" s="81"/>
      <c r="G673" s="81"/>
      <c r="H673" s="81"/>
      <c r="I673" s="81"/>
      <c r="J673" s="81"/>
      <c r="K673" s="81"/>
      <c r="L673" s="81"/>
      <c r="M673" s="81"/>
      <c r="N673" s="81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</row>
    <row r="674" spans="1:26" ht="15" thickBot="1" x14ac:dyDescent="0.35">
      <c r="A674" s="81"/>
      <c r="B674" s="81"/>
      <c r="C674" s="81"/>
      <c r="D674" s="81"/>
      <c r="E674" s="81"/>
      <c r="F674" s="81"/>
      <c r="G674" s="81"/>
      <c r="H674" s="81"/>
      <c r="I674" s="81"/>
      <c r="J674" s="81"/>
      <c r="K674" s="81"/>
      <c r="L674" s="81"/>
      <c r="M674" s="81"/>
      <c r="N674" s="81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</row>
    <row r="675" spans="1:26" ht="15" thickBot="1" x14ac:dyDescent="0.35">
      <c r="A675" s="81"/>
      <c r="B675" s="81"/>
      <c r="C675" s="81"/>
      <c r="D675" s="81"/>
      <c r="E675" s="81"/>
      <c r="F675" s="81"/>
      <c r="G675" s="81"/>
      <c r="H675" s="81"/>
      <c r="I675" s="81"/>
      <c r="J675" s="81"/>
      <c r="K675" s="81"/>
      <c r="L675" s="81"/>
      <c r="M675" s="81"/>
      <c r="N675" s="81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</row>
    <row r="676" spans="1:26" ht="15" thickBot="1" x14ac:dyDescent="0.35">
      <c r="A676" s="81"/>
      <c r="B676" s="81"/>
      <c r="C676" s="81"/>
      <c r="D676" s="81"/>
      <c r="E676" s="81"/>
      <c r="F676" s="81"/>
      <c r="G676" s="81"/>
      <c r="H676" s="81"/>
      <c r="I676" s="81"/>
      <c r="J676" s="81"/>
      <c r="K676" s="81"/>
      <c r="L676" s="81"/>
      <c r="M676" s="81"/>
      <c r="N676" s="81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</row>
    <row r="677" spans="1:26" ht="15" thickBot="1" x14ac:dyDescent="0.35">
      <c r="A677" s="81"/>
      <c r="B677" s="81"/>
      <c r="C677" s="81"/>
      <c r="D677" s="81"/>
      <c r="E677" s="81"/>
      <c r="F677" s="81"/>
      <c r="G677" s="81"/>
      <c r="H677" s="81"/>
      <c r="I677" s="81"/>
      <c r="J677" s="81"/>
      <c r="K677" s="81"/>
      <c r="L677" s="81"/>
      <c r="M677" s="81"/>
      <c r="N677" s="81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</row>
    <row r="678" spans="1:26" ht="15" thickBot="1" x14ac:dyDescent="0.35">
      <c r="A678" s="81"/>
      <c r="B678" s="81"/>
      <c r="C678" s="81"/>
      <c r="D678" s="81"/>
      <c r="E678" s="81"/>
      <c r="F678" s="81"/>
      <c r="G678" s="81"/>
      <c r="H678" s="81"/>
      <c r="I678" s="81"/>
      <c r="J678" s="81"/>
      <c r="K678" s="81"/>
      <c r="L678" s="81"/>
      <c r="M678" s="81"/>
      <c r="N678" s="81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</row>
    <row r="679" spans="1:26" ht="15" thickBot="1" x14ac:dyDescent="0.35">
      <c r="A679" s="81"/>
      <c r="B679" s="81"/>
      <c r="C679" s="81"/>
      <c r="D679" s="81"/>
      <c r="E679" s="81"/>
      <c r="F679" s="81"/>
      <c r="G679" s="81"/>
      <c r="H679" s="81"/>
      <c r="I679" s="81"/>
      <c r="J679" s="81"/>
      <c r="K679" s="81"/>
      <c r="L679" s="81"/>
      <c r="M679" s="81"/>
      <c r="N679" s="81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</row>
    <row r="680" spans="1:26" ht="15" thickBot="1" x14ac:dyDescent="0.35">
      <c r="A680" s="81"/>
      <c r="B680" s="81"/>
      <c r="C680" s="81"/>
      <c r="D680" s="81"/>
      <c r="E680" s="81"/>
      <c r="F680" s="81"/>
      <c r="G680" s="81"/>
      <c r="H680" s="81"/>
      <c r="I680" s="81"/>
      <c r="J680" s="81"/>
      <c r="K680" s="81"/>
      <c r="L680" s="81"/>
      <c r="M680" s="81"/>
      <c r="N680" s="81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</row>
    <row r="681" spans="1:26" ht="15" thickBot="1" x14ac:dyDescent="0.35">
      <c r="A681" s="81"/>
      <c r="B681" s="81"/>
      <c r="C681" s="81"/>
      <c r="D681" s="81"/>
      <c r="E681" s="81"/>
      <c r="F681" s="81"/>
      <c r="G681" s="81"/>
      <c r="H681" s="81"/>
      <c r="I681" s="81"/>
      <c r="J681" s="81"/>
      <c r="K681" s="81"/>
      <c r="L681" s="81"/>
      <c r="M681" s="81"/>
      <c r="N681" s="81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</row>
    <row r="682" spans="1:26" ht="15" thickBot="1" x14ac:dyDescent="0.35">
      <c r="A682" s="81"/>
      <c r="B682" s="81"/>
      <c r="C682" s="81"/>
      <c r="D682" s="81"/>
      <c r="E682" s="81"/>
      <c r="F682" s="81"/>
      <c r="G682" s="81"/>
      <c r="H682" s="81"/>
      <c r="I682" s="81"/>
      <c r="J682" s="81"/>
      <c r="K682" s="81"/>
      <c r="L682" s="81"/>
      <c r="M682" s="81"/>
      <c r="N682" s="81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</row>
    <row r="683" spans="1:26" ht="15" thickBot="1" x14ac:dyDescent="0.35">
      <c r="A683" s="81"/>
      <c r="B683" s="81"/>
      <c r="C683" s="81"/>
      <c r="D683" s="81"/>
      <c r="E683" s="81"/>
      <c r="F683" s="81"/>
      <c r="G683" s="81"/>
      <c r="H683" s="81"/>
      <c r="I683" s="81"/>
      <c r="J683" s="81"/>
      <c r="K683" s="81"/>
      <c r="L683" s="81"/>
      <c r="M683" s="81"/>
      <c r="N683" s="81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</row>
    <row r="684" spans="1:26" ht="15" thickBot="1" x14ac:dyDescent="0.35">
      <c r="A684" s="81"/>
      <c r="B684" s="81"/>
      <c r="C684" s="81"/>
      <c r="D684" s="81"/>
      <c r="E684" s="81"/>
      <c r="F684" s="81"/>
      <c r="G684" s="81"/>
      <c r="H684" s="81"/>
      <c r="I684" s="81"/>
      <c r="J684" s="81"/>
      <c r="K684" s="81"/>
      <c r="L684" s="81"/>
      <c r="M684" s="81"/>
      <c r="N684" s="81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</row>
    <row r="685" spans="1:26" ht="15" thickBot="1" x14ac:dyDescent="0.35">
      <c r="A685" s="81"/>
      <c r="B685" s="81"/>
      <c r="C685" s="81"/>
      <c r="D685" s="81"/>
      <c r="E685" s="81"/>
      <c r="F685" s="81"/>
      <c r="G685" s="81"/>
      <c r="H685" s="81"/>
      <c r="I685" s="81"/>
      <c r="J685" s="81"/>
      <c r="K685" s="81"/>
      <c r="L685" s="81"/>
      <c r="M685" s="81"/>
      <c r="N685" s="81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</row>
    <row r="686" spans="1:26" ht="15" thickBot="1" x14ac:dyDescent="0.35">
      <c r="A686" s="81"/>
      <c r="B686" s="81"/>
      <c r="C686" s="81"/>
      <c r="D686" s="81"/>
      <c r="E686" s="81"/>
      <c r="F686" s="81"/>
      <c r="G686" s="81"/>
      <c r="H686" s="81"/>
      <c r="I686" s="81"/>
      <c r="J686" s="81"/>
      <c r="K686" s="81"/>
      <c r="L686" s="81"/>
      <c r="M686" s="81"/>
      <c r="N686" s="81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</row>
    <row r="687" spans="1:26" ht="15" thickBot="1" x14ac:dyDescent="0.35">
      <c r="A687" s="81"/>
      <c r="B687" s="81"/>
      <c r="C687" s="81"/>
      <c r="D687" s="81"/>
      <c r="E687" s="81"/>
      <c r="F687" s="81"/>
      <c r="G687" s="81"/>
      <c r="H687" s="81"/>
      <c r="I687" s="81"/>
      <c r="J687" s="81"/>
      <c r="K687" s="81"/>
      <c r="L687" s="81"/>
      <c r="M687" s="81"/>
      <c r="N687" s="81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</row>
    <row r="688" spans="1:26" ht="15" thickBot="1" x14ac:dyDescent="0.35">
      <c r="A688" s="81"/>
      <c r="B688" s="81"/>
      <c r="C688" s="81"/>
      <c r="D688" s="81"/>
      <c r="E688" s="81"/>
      <c r="F688" s="81"/>
      <c r="G688" s="81"/>
      <c r="H688" s="81"/>
      <c r="I688" s="81"/>
      <c r="J688" s="81"/>
      <c r="K688" s="81"/>
      <c r="L688" s="81"/>
      <c r="M688" s="81"/>
      <c r="N688" s="81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</row>
    <row r="689" spans="1:26" ht="15" thickBot="1" x14ac:dyDescent="0.35">
      <c r="A689" s="81"/>
      <c r="B689" s="81"/>
      <c r="C689" s="81"/>
      <c r="D689" s="81"/>
      <c r="E689" s="81"/>
      <c r="F689" s="81"/>
      <c r="G689" s="81"/>
      <c r="H689" s="81"/>
      <c r="I689" s="81"/>
      <c r="J689" s="81"/>
      <c r="K689" s="81"/>
      <c r="L689" s="81"/>
      <c r="M689" s="81"/>
      <c r="N689" s="81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</row>
    <row r="690" spans="1:26" ht="15" thickBot="1" x14ac:dyDescent="0.35">
      <c r="A690" s="81"/>
      <c r="B690" s="81"/>
      <c r="C690" s="81"/>
      <c r="D690" s="81"/>
      <c r="E690" s="81"/>
      <c r="F690" s="81"/>
      <c r="G690" s="81"/>
      <c r="H690" s="81"/>
      <c r="I690" s="81"/>
      <c r="J690" s="81"/>
      <c r="K690" s="81"/>
      <c r="L690" s="81"/>
      <c r="M690" s="81"/>
      <c r="N690" s="81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</row>
    <row r="691" spans="1:26" ht="15" thickBot="1" x14ac:dyDescent="0.35">
      <c r="A691" s="81"/>
      <c r="B691" s="81"/>
      <c r="C691" s="81"/>
      <c r="D691" s="81"/>
      <c r="E691" s="81"/>
      <c r="F691" s="81"/>
      <c r="G691" s="81"/>
      <c r="H691" s="81"/>
      <c r="I691" s="81"/>
      <c r="J691" s="81"/>
      <c r="K691" s="81"/>
      <c r="L691" s="81"/>
      <c r="M691" s="81"/>
      <c r="N691" s="81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</row>
    <row r="692" spans="1:26" ht="15" thickBot="1" x14ac:dyDescent="0.35">
      <c r="A692" s="81"/>
      <c r="B692" s="81"/>
      <c r="C692" s="81"/>
      <c r="D692" s="81"/>
      <c r="E692" s="81"/>
      <c r="F692" s="81"/>
      <c r="G692" s="81"/>
      <c r="H692" s="81"/>
      <c r="I692" s="81"/>
      <c r="J692" s="81"/>
      <c r="K692" s="81"/>
      <c r="L692" s="81"/>
      <c r="M692" s="81"/>
      <c r="N692" s="81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</row>
    <row r="693" spans="1:26" ht="15" thickBot="1" x14ac:dyDescent="0.35">
      <c r="A693" s="81"/>
      <c r="B693" s="81"/>
      <c r="C693" s="81"/>
      <c r="D693" s="81"/>
      <c r="E693" s="81"/>
      <c r="F693" s="81"/>
      <c r="G693" s="81"/>
      <c r="H693" s="81"/>
      <c r="I693" s="81"/>
      <c r="J693" s="81"/>
      <c r="K693" s="81"/>
      <c r="L693" s="81"/>
      <c r="M693" s="81"/>
      <c r="N693" s="81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</row>
    <row r="694" spans="1:26" ht="15" thickBot="1" x14ac:dyDescent="0.35">
      <c r="A694" s="81"/>
      <c r="B694" s="81"/>
      <c r="C694" s="81"/>
      <c r="D694" s="81"/>
      <c r="E694" s="81"/>
      <c r="F694" s="81"/>
      <c r="G694" s="81"/>
      <c r="H694" s="81"/>
      <c r="I694" s="81"/>
      <c r="J694" s="81"/>
      <c r="K694" s="81"/>
      <c r="L694" s="81"/>
      <c r="M694" s="81"/>
      <c r="N694" s="81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</row>
    <row r="695" spans="1:26" ht="15" thickBot="1" x14ac:dyDescent="0.35">
      <c r="A695" s="81"/>
      <c r="B695" s="81"/>
      <c r="C695" s="81"/>
      <c r="D695" s="81"/>
      <c r="E695" s="81"/>
      <c r="F695" s="81"/>
      <c r="G695" s="81"/>
      <c r="H695" s="81"/>
      <c r="I695" s="81"/>
      <c r="J695" s="81"/>
      <c r="K695" s="81"/>
      <c r="L695" s="81"/>
      <c r="M695" s="81"/>
      <c r="N695" s="81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</row>
    <row r="696" spans="1:26" ht="15" thickBot="1" x14ac:dyDescent="0.35">
      <c r="A696" s="81"/>
      <c r="B696" s="81"/>
      <c r="C696" s="81"/>
      <c r="D696" s="81"/>
      <c r="E696" s="81"/>
      <c r="F696" s="81"/>
      <c r="G696" s="81"/>
      <c r="H696" s="81"/>
      <c r="I696" s="81"/>
      <c r="J696" s="81"/>
      <c r="K696" s="81"/>
      <c r="L696" s="81"/>
      <c r="M696" s="81"/>
      <c r="N696" s="81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</row>
    <row r="697" spans="1:26" ht="15" thickBot="1" x14ac:dyDescent="0.35">
      <c r="A697" s="81"/>
      <c r="B697" s="81"/>
      <c r="C697" s="81"/>
      <c r="D697" s="81"/>
      <c r="E697" s="81"/>
      <c r="F697" s="81"/>
      <c r="G697" s="81"/>
      <c r="H697" s="81"/>
      <c r="I697" s="81"/>
      <c r="J697" s="81"/>
      <c r="K697" s="81"/>
      <c r="L697" s="81"/>
      <c r="M697" s="81"/>
      <c r="N697" s="81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</row>
    <row r="698" spans="1:26" ht="15" thickBot="1" x14ac:dyDescent="0.35">
      <c r="A698" s="81"/>
      <c r="B698" s="81"/>
      <c r="C698" s="81"/>
      <c r="D698" s="81"/>
      <c r="E698" s="81"/>
      <c r="F698" s="81"/>
      <c r="G698" s="81"/>
      <c r="H698" s="81"/>
      <c r="I698" s="81"/>
      <c r="J698" s="81"/>
      <c r="K698" s="81"/>
      <c r="L698" s="81"/>
      <c r="M698" s="81"/>
      <c r="N698" s="81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</row>
    <row r="699" spans="1:26" ht="15" thickBot="1" x14ac:dyDescent="0.35">
      <c r="A699" s="81"/>
      <c r="B699" s="81"/>
      <c r="C699" s="81"/>
      <c r="D699" s="81"/>
      <c r="E699" s="81"/>
      <c r="F699" s="81"/>
      <c r="G699" s="81"/>
      <c r="H699" s="81"/>
      <c r="I699" s="81"/>
      <c r="J699" s="81"/>
      <c r="K699" s="81"/>
      <c r="L699" s="81"/>
      <c r="M699" s="81"/>
      <c r="N699" s="81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</row>
    <row r="700" spans="1:26" ht="15" thickBot="1" x14ac:dyDescent="0.35">
      <c r="A700" s="81"/>
      <c r="B700" s="81"/>
      <c r="C700" s="81"/>
      <c r="D700" s="81"/>
      <c r="E700" s="81"/>
      <c r="F700" s="81"/>
      <c r="G700" s="81"/>
      <c r="H700" s="81"/>
      <c r="I700" s="81"/>
      <c r="J700" s="81"/>
      <c r="K700" s="81"/>
      <c r="L700" s="81"/>
      <c r="M700" s="81"/>
      <c r="N700" s="81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</row>
    <row r="701" spans="1:26" ht="15" thickBot="1" x14ac:dyDescent="0.35">
      <c r="A701" s="81"/>
      <c r="B701" s="81"/>
      <c r="C701" s="81"/>
      <c r="D701" s="81"/>
      <c r="E701" s="81"/>
      <c r="F701" s="81"/>
      <c r="G701" s="81"/>
      <c r="H701" s="81"/>
      <c r="I701" s="81"/>
      <c r="J701" s="81"/>
      <c r="K701" s="81"/>
      <c r="L701" s="81"/>
      <c r="M701" s="81"/>
      <c r="N701" s="81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</row>
    <row r="702" spans="1:26" ht="15" thickBot="1" x14ac:dyDescent="0.35">
      <c r="A702" s="81"/>
      <c r="B702" s="81"/>
      <c r="C702" s="81"/>
      <c r="D702" s="81"/>
      <c r="E702" s="81"/>
      <c r="F702" s="81"/>
      <c r="G702" s="81"/>
      <c r="H702" s="81"/>
      <c r="I702" s="81"/>
      <c r="J702" s="81"/>
      <c r="K702" s="81"/>
      <c r="L702" s="81"/>
      <c r="M702" s="81"/>
      <c r="N702" s="81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</row>
    <row r="703" spans="1:26" ht="15" thickBot="1" x14ac:dyDescent="0.35">
      <c r="A703" s="81"/>
      <c r="B703" s="81"/>
      <c r="C703" s="81"/>
      <c r="D703" s="81"/>
      <c r="E703" s="81"/>
      <c r="F703" s="81"/>
      <c r="G703" s="81"/>
      <c r="H703" s="81"/>
      <c r="I703" s="81"/>
      <c r="J703" s="81"/>
      <c r="K703" s="81"/>
      <c r="L703" s="81"/>
      <c r="M703" s="81"/>
      <c r="N703" s="81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</row>
    <row r="704" spans="1:26" ht="15" thickBot="1" x14ac:dyDescent="0.35">
      <c r="A704" s="81"/>
      <c r="B704" s="81"/>
      <c r="C704" s="81"/>
      <c r="D704" s="81"/>
      <c r="E704" s="81"/>
      <c r="F704" s="81"/>
      <c r="G704" s="81"/>
      <c r="H704" s="81"/>
      <c r="I704" s="81"/>
      <c r="J704" s="81"/>
      <c r="K704" s="81"/>
      <c r="L704" s="81"/>
      <c r="M704" s="81"/>
      <c r="N704" s="81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</row>
    <row r="705" spans="1:26" ht="15" thickBot="1" x14ac:dyDescent="0.35">
      <c r="A705" s="81"/>
      <c r="B705" s="81"/>
      <c r="C705" s="81"/>
      <c r="D705" s="81"/>
      <c r="E705" s="81"/>
      <c r="F705" s="81"/>
      <c r="G705" s="81"/>
      <c r="H705" s="81"/>
      <c r="I705" s="81"/>
      <c r="J705" s="81"/>
      <c r="K705" s="81"/>
      <c r="L705" s="81"/>
      <c r="M705" s="81"/>
      <c r="N705" s="81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</row>
    <row r="706" spans="1:26" ht="15" thickBot="1" x14ac:dyDescent="0.35">
      <c r="A706" s="81"/>
      <c r="B706" s="81"/>
      <c r="C706" s="81"/>
      <c r="D706" s="81"/>
      <c r="E706" s="81"/>
      <c r="F706" s="81"/>
      <c r="G706" s="81"/>
      <c r="H706" s="81"/>
      <c r="I706" s="81"/>
      <c r="J706" s="81"/>
      <c r="K706" s="81"/>
      <c r="L706" s="81"/>
      <c r="M706" s="81"/>
      <c r="N706" s="81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</row>
    <row r="707" spans="1:26" ht="15" thickBot="1" x14ac:dyDescent="0.35">
      <c r="A707" s="81"/>
      <c r="B707" s="81"/>
      <c r="C707" s="81"/>
      <c r="D707" s="81"/>
      <c r="E707" s="81"/>
      <c r="F707" s="81"/>
      <c r="G707" s="81"/>
      <c r="H707" s="81"/>
      <c r="I707" s="81"/>
      <c r="J707" s="81"/>
      <c r="K707" s="81"/>
      <c r="L707" s="81"/>
      <c r="M707" s="81"/>
      <c r="N707" s="81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</row>
    <row r="708" spans="1:26" ht="15" thickBot="1" x14ac:dyDescent="0.35">
      <c r="A708" s="81"/>
      <c r="B708" s="81"/>
      <c r="C708" s="81"/>
      <c r="D708" s="81"/>
      <c r="E708" s="81"/>
      <c r="F708" s="81"/>
      <c r="G708" s="81"/>
      <c r="H708" s="81"/>
      <c r="I708" s="81"/>
      <c r="J708" s="81"/>
      <c r="K708" s="81"/>
      <c r="L708" s="81"/>
      <c r="M708" s="81"/>
      <c r="N708" s="81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</row>
    <row r="709" spans="1:26" ht="15" thickBot="1" x14ac:dyDescent="0.35">
      <c r="A709" s="81"/>
      <c r="B709" s="81"/>
      <c r="C709" s="81"/>
      <c r="D709" s="81"/>
      <c r="E709" s="81"/>
      <c r="F709" s="81"/>
      <c r="G709" s="81"/>
      <c r="H709" s="81"/>
      <c r="I709" s="81"/>
      <c r="J709" s="81"/>
      <c r="K709" s="81"/>
      <c r="L709" s="81"/>
      <c r="M709" s="81"/>
      <c r="N709" s="81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</row>
    <row r="710" spans="1:26" ht="15" thickBot="1" x14ac:dyDescent="0.35">
      <c r="A710" s="81"/>
      <c r="B710" s="81"/>
      <c r="C710" s="81"/>
      <c r="D710" s="81"/>
      <c r="E710" s="81"/>
      <c r="F710" s="81"/>
      <c r="G710" s="81"/>
      <c r="H710" s="81"/>
      <c r="I710" s="81"/>
      <c r="J710" s="81"/>
      <c r="K710" s="81"/>
      <c r="L710" s="81"/>
      <c r="M710" s="81"/>
      <c r="N710" s="81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</row>
    <row r="711" spans="1:26" ht="15" thickBot="1" x14ac:dyDescent="0.35">
      <c r="A711" s="81"/>
      <c r="B711" s="81"/>
      <c r="C711" s="81"/>
      <c r="D711" s="81"/>
      <c r="E711" s="81"/>
      <c r="F711" s="81"/>
      <c r="G711" s="81"/>
      <c r="H711" s="81"/>
      <c r="I711" s="81"/>
      <c r="J711" s="81"/>
      <c r="K711" s="81"/>
      <c r="L711" s="81"/>
      <c r="M711" s="81"/>
      <c r="N711" s="81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</row>
    <row r="712" spans="1:26" ht="15" thickBot="1" x14ac:dyDescent="0.35">
      <c r="A712" s="81"/>
      <c r="B712" s="81"/>
      <c r="C712" s="81"/>
      <c r="D712" s="81"/>
      <c r="E712" s="81"/>
      <c r="F712" s="81"/>
      <c r="G712" s="81"/>
      <c r="H712" s="81"/>
      <c r="I712" s="81"/>
      <c r="J712" s="81"/>
      <c r="K712" s="81"/>
      <c r="L712" s="81"/>
      <c r="M712" s="81"/>
      <c r="N712" s="81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</row>
    <row r="713" spans="1:26" ht="15" thickBot="1" x14ac:dyDescent="0.35">
      <c r="A713" s="81"/>
      <c r="B713" s="81"/>
      <c r="C713" s="81"/>
      <c r="D713" s="81"/>
      <c r="E713" s="81"/>
      <c r="F713" s="81"/>
      <c r="G713" s="81"/>
      <c r="H713" s="81"/>
      <c r="I713" s="81"/>
      <c r="J713" s="81"/>
      <c r="K713" s="81"/>
      <c r="L713" s="81"/>
      <c r="M713" s="81"/>
      <c r="N713" s="81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</row>
    <row r="714" spans="1:26" ht="15" thickBot="1" x14ac:dyDescent="0.35">
      <c r="A714" s="81"/>
      <c r="B714" s="81"/>
      <c r="C714" s="81"/>
      <c r="D714" s="81"/>
      <c r="E714" s="81"/>
      <c r="F714" s="81"/>
      <c r="G714" s="81"/>
      <c r="H714" s="81"/>
      <c r="I714" s="81"/>
      <c r="J714" s="81"/>
      <c r="K714" s="81"/>
      <c r="L714" s="81"/>
      <c r="M714" s="81"/>
      <c r="N714" s="81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</row>
    <row r="715" spans="1:26" ht="15" thickBot="1" x14ac:dyDescent="0.35">
      <c r="A715" s="81"/>
      <c r="B715" s="81"/>
      <c r="C715" s="81"/>
      <c r="D715" s="81"/>
      <c r="E715" s="81"/>
      <c r="F715" s="81"/>
      <c r="G715" s="81"/>
      <c r="H715" s="81"/>
      <c r="I715" s="81"/>
      <c r="J715" s="81"/>
      <c r="K715" s="81"/>
      <c r="L715" s="81"/>
      <c r="M715" s="81"/>
      <c r="N715" s="81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</row>
    <row r="716" spans="1:26" ht="15" thickBot="1" x14ac:dyDescent="0.35">
      <c r="A716" s="81"/>
      <c r="B716" s="81"/>
      <c r="C716" s="81"/>
      <c r="D716" s="81"/>
      <c r="E716" s="81"/>
      <c r="F716" s="81"/>
      <c r="G716" s="81"/>
      <c r="H716" s="81"/>
      <c r="I716" s="81"/>
      <c r="J716" s="81"/>
      <c r="K716" s="81"/>
      <c r="L716" s="81"/>
      <c r="M716" s="81"/>
      <c r="N716" s="81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</row>
    <row r="717" spans="1:26" ht="15" thickBot="1" x14ac:dyDescent="0.35">
      <c r="A717" s="81"/>
      <c r="B717" s="81"/>
      <c r="C717" s="81"/>
      <c r="D717" s="81"/>
      <c r="E717" s="81"/>
      <c r="F717" s="81"/>
      <c r="G717" s="81"/>
      <c r="H717" s="81"/>
      <c r="I717" s="81"/>
      <c r="J717" s="81"/>
      <c r="K717" s="81"/>
      <c r="L717" s="81"/>
      <c r="M717" s="81"/>
      <c r="N717" s="81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</row>
    <row r="718" spans="1:26" ht="15" thickBot="1" x14ac:dyDescent="0.35">
      <c r="A718" s="81"/>
      <c r="B718" s="81"/>
      <c r="C718" s="81"/>
      <c r="D718" s="81"/>
      <c r="E718" s="81"/>
      <c r="F718" s="81"/>
      <c r="G718" s="81"/>
      <c r="H718" s="81"/>
      <c r="I718" s="81"/>
      <c r="J718" s="81"/>
      <c r="K718" s="81"/>
      <c r="L718" s="81"/>
      <c r="M718" s="81"/>
      <c r="N718" s="81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</row>
    <row r="719" spans="1:26" ht="15" thickBot="1" x14ac:dyDescent="0.35">
      <c r="A719" s="81"/>
      <c r="B719" s="81"/>
      <c r="C719" s="81"/>
      <c r="D719" s="81"/>
      <c r="E719" s="81"/>
      <c r="F719" s="81"/>
      <c r="G719" s="81"/>
      <c r="H719" s="81"/>
      <c r="I719" s="81"/>
      <c r="J719" s="81"/>
      <c r="K719" s="81"/>
      <c r="L719" s="81"/>
      <c r="M719" s="81"/>
      <c r="N719" s="81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</row>
    <row r="720" spans="1:26" ht="15" thickBot="1" x14ac:dyDescent="0.35">
      <c r="A720" s="81"/>
      <c r="B720" s="81"/>
      <c r="C720" s="81"/>
      <c r="D720" s="81"/>
      <c r="E720" s="81"/>
      <c r="F720" s="81"/>
      <c r="G720" s="81"/>
      <c r="H720" s="81"/>
      <c r="I720" s="81"/>
      <c r="J720" s="81"/>
      <c r="K720" s="81"/>
      <c r="L720" s="81"/>
      <c r="M720" s="81"/>
      <c r="N720" s="81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</row>
    <row r="721" spans="1:26" ht="15" thickBot="1" x14ac:dyDescent="0.35">
      <c r="A721" s="81"/>
      <c r="B721" s="81"/>
      <c r="C721" s="81"/>
      <c r="D721" s="81"/>
      <c r="E721" s="81"/>
      <c r="F721" s="81"/>
      <c r="G721" s="81"/>
      <c r="H721" s="81"/>
      <c r="I721" s="81"/>
      <c r="J721" s="81"/>
      <c r="K721" s="81"/>
      <c r="L721" s="81"/>
      <c r="M721" s="81"/>
      <c r="N721" s="81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</row>
    <row r="722" spans="1:26" ht="15" thickBot="1" x14ac:dyDescent="0.35">
      <c r="A722" s="81"/>
      <c r="B722" s="81"/>
      <c r="C722" s="81"/>
      <c r="D722" s="81"/>
      <c r="E722" s="81"/>
      <c r="F722" s="81"/>
      <c r="G722" s="81"/>
      <c r="H722" s="81"/>
      <c r="I722" s="81"/>
      <c r="J722" s="81"/>
      <c r="K722" s="81"/>
      <c r="L722" s="81"/>
      <c r="M722" s="81"/>
      <c r="N722" s="81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</row>
    <row r="723" spans="1:26" ht="15" thickBot="1" x14ac:dyDescent="0.35">
      <c r="A723" s="81"/>
      <c r="B723" s="81"/>
      <c r="C723" s="81"/>
      <c r="D723" s="81"/>
      <c r="E723" s="81"/>
      <c r="F723" s="81"/>
      <c r="G723" s="81"/>
      <c r="H723" s="81"/>
      <c r="I723" s="81"/>
      <c r="J723" s="81"/>
      <c r="K723" s="81"/>
      <c r="L723" s="81"/>
      <c r="M723" s="81"/>
      <c r="N723" s="81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</row>
    <row r="724" spans="1:26" ht="15" thickBot="1" x14ac:dyDescent="0.35">
      <c r="A724" s="81"/>
      <c r="B724" s="81"/>
      <c r="C724" s="81"/>
      <c r="D724" s="81"/>
      <c r="E724" s="81"/>
      <c r="F724" s="81"/>
      <c r="G724" s="81"/>
      <c r="H724" s="81"/>
      <c r="I724" s="81"/>
      <c r="J724" s="81"/>
      <c r="K724" s="81"/>
      <c r="L724" s="81"/>
      <c r="M724" s="81"/>
      <c r="N724" s="81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</row>
    <row r="725" spans="1:26" ht="15" thickBot="1" x14ac:dyDescent="0.35">
      <c r="A725" s="81"/>
      <c r="B725" s="81"/>
      <c r="C725" s="81"/>
      <c r="D725" s="81"/>
      <c r="E725" s="81"/>
      <c r="F725" s="81"/>
      <c r="G725" s="81"/>
      <c r="H725" s="81"/>
      <c r="I725" s="81"/>
      <c r="J725" s="81"/>
      <c r="K725" s="81"/>
      <c r="L725" s="81"/>
      <c r="M725" s="81"/>
      <c r="N725" s="81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</row>
    <row r="726" spans="1:26" ht="15" thickBot="1" x14ac:dyDescent="0.35">
      <c r="A726" s="81"/>
      <c r="B726" s="81"/>
      <c r="C726" s="81"/>
      <c r="D726" s="81"/>
      <c r="E726" s="81"/>
      <c r="F726" s="81"/>
      <c r="G726" s="81"/>
      <c r="H726" s="81"/>
      <c r="I726" s="81"/>
      <c r="J726" s="81"/>
      <c r="K726" s="81"/>
      <c r="L726" s="81"/>
      <c r="M726" s="81"/>
      <c r="N726" s="81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</row>
    <row r="727" spans="1:26" ht="15" thickBot="1" x14ac:dyDescent="0.35">
      <c r="A727" s="81"/>
      <c r="B727" s="81"/>
      <c r="C727" s="81"/>
      <c r="D727" s="81"/>
      <c r="E727" s="81"/>
      <c r="F727" s="81"/>
      <c r="G727" s="81"/>
      <c r="H727" s="81"/>
      <c r="I727" s="81"/>
      <c r="J727" s="81"/>
      <c r="K727" s="81"/>
      <c r="L727" s="81"/>
      <c r="M727" s="81"/>
      <c r="N727" s="81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</row>
    <row r="728" spans="1:26" ht="15" thickBot="1" x14ac:dyDescent="0.35">
      <c r="A728" s="81"/>
      <c r="B728" s="81"/>
      <c r="C728" s="81"/>
      <c r="D728" s="81"/>
      <c r="E728" s="81"/>
      <c r="F728" s="81"/>
      <c r="G728" s="81"/>
      <c r="H728" s="81"/>
      <c r="I728" s="81"/>
      <c r="J728" s="81"/>
      <c r="K728" s="81"/>
      <c r="L728" s="81"/>
      <c r="M728" s="81"/>
      <c r="N728" s="81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</row>
    <row r="729" spans="1:26" ht="15" thickBot="1" x14ac:dyDescent="0.35">
      <c r="A729" s="81"/>
      <c r="B729" s="81"/>
      <c r="C729" s="81"/>
      <c r="D729" s="81"/>
      <c r="E729" s="81"/>
      <c r="F729" s="81"/>
      <c r="G729" s="81"/>
      <c r="H729" s="81"/>
      <c r="I729" s="81"/>
      <c r="J729" s="81"/>
      <c r="K729" s="81"/>
      <c r="L729" s="81"/>
      <c r="M729" s="81"/>
      <c r="N729" s="81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</row>
    <row r="730" spans="1:26" ht="15" thickBot="1" x14ac:dyDescent="0.35">
      <c r="A730" s="81"/>
      <c r="B730" s="81"/>
      <c r="C730" s="81"/>
      <c r="D730" s="81"/>
      <c r="E730" s="81"/>
      <c r="F730" s="81"/>
      <c r="G730" s="81"/>
      <c r="H730" s="81"/>
      <c r="I730" s="81"/>
      <c r="J730" s="81"/>
      <c r="K730" s="81"/>
      <c r="L730" s="81"/>
      <c r="M730" s="81"/>
      <c r="N730" s="81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</row>
    <row r="731" spans="1:26" ht="15" thickBot="1" x14ac:dyDescent="0.35">
      <c r="A731" s="81"/>
      <c r="B731" s="81"/>
      <c r="C731" s="81"/>
      <c r="D731" s="81"/>
      <c r="E731" s="81"/>
      <c r="F731" s="81"/>
      <c r="G731" s="81"/>
      <c r="H731" s="81"/>
      <c r="I731" s="81"/>
      <c r="J731" s="81"/>
      <c r="K731" s="81"/>
      <c r="L731" s="81"/>
      <c r="M731" s="81"/>
      <c r="N731" s="81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</row>
    <row r="732" spans="1:26" ht="15" thickBot="1" x14ac:dyDescent="0.35">
      <c r="A732" s="81"/>
      <c r="B732" s="81"/>
      <c r="C732" s="81"/>
      <c r="D732" s="81"/>
      <c r="E732" s="81"/>
      <c r="F732" s="81"/>
      <c r="G732" s="81"/>
      <c r="H732" s="81"/>
      <c r="I732" s="81"/>
      <c r="J732" s="81"/>
      <c r="K732" s="81"/>
      <c r="L732" s="81"/>
      <c r="M732" s="81"/>
      <c r="N732" s="81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</row>
    <row r="733" spans="1:26" ht="15" thickBot="1" x14ac:dyDescent="0.35">
      <c r="A733" s="81"/>
      <c r="B733" s="81"/>
      <c r="C733" s="81"/>
      <c r="D733" s="81"/>
      <c r="E733" s="81"/>
      <c r="F733" s="81"/>
      <c r="G733" s="81"/>
      <c r="H733" s="81"/>
      <c r="I733" s="81"/>
      <c r="J733" s="81"/>
      <c r="K733" s="81"/>
      <c r="L733" s="81"/>
      <c r="M733" s="81"/>
      <c r="N733" s="81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</row>
    <row r="734" spans="1:26" ht="15" thickBot="1" x14ac:dyDescent="0.35">
      <c r="A734" s="81"/>
      <c r="B734" s="81"/>
      <c r="C734" s="81"/>
      <c r="D734" s="81"/>
      <c r="E734" s="81"/>
      <c r="F734" s="81"/>
      <c r="G734" s="81"/>
      <c r="H734" s="81"/>
      <c r="I734" s="81"/>
      <c r="J734" s="81"/>
      <c r="K734" s="81"/>
      <c r="L734" s="81"/>
      <c r="M734" s="81"/>
      <c r="N734" s="81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</row>
    <row r="735" spans="1:26" ht="15" thickBot="1" x14ac:dyDescent="0.35">
      <c r="A735" s="81"/>
      <c r="B735" s="81"/>
      <c r="C735" s="81"/>
      <c r="D735" s="81"/>
      <c r="E735" s="81"/>
      <c r="F735" s="81"/>
      <c r="G735" s="81"/>
      <c r="H735" s="81"/>
      <c r="I735" s="81"/>
      <c r="J735" s="81"/>
      <c r="K735" s="81"/>
      <c r="L735" s="81"/>
      <c r="M735" s="81"/>
      <c r="N735" s="81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</row>
    <row r="736" spans="1:26" ht="15" thickBot="1" x14ac:dyDescent="0.35">
      <c r="A736" s="81"/>
      <c r="B736" s="81"/>
      <c r="C736" s="81"/>
      <c r="D736" s="81"/>
      <c r="E736" s="81"/>
      <c r="F736" s="81"/>
      <c r="G736" s="81"/>
      <c r="H736" s="81"/>
      <c r="I736" s="81"/>
      <c r="J736" s="81"/>
      <c r="K736" s="81"/>
      <c r="L736" s="81"/>
      <c r="M736" s="81"/>
      <c r="N736" s="81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</row>
    <row r="737" spans="1:26" ht="15" thickBot="1" x14ac:dyDescent="0.35">
      <c r="A737" s="81"/>
      <c r="B737" s="81"/>
      <c r="C737" s="81"/>
      <c r="D737" s="81"/>
      <c r="E737" s="81"/>
      <c r="F737" s="81"/>
      <c r="G737" s="81"/>
      <c r="H737" s="81"/>
      <c r="I737" s="81"/>
      <c r="J737" s="81"/>
      <c r="K737" s="81"/>
      <c r="L737" s="81"/>
      <c r="M737" s="81"/>
      <c r="N737" s="81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</row>
    <row r="738" spans="1:26" ht="15" thickBot="1" x14ac:dyDescent="0.35">
      <c r="A738" s="81"/>
      <c r="B738" s="81"/>
      <c r="C738" s="81"/>
      <c r="D738" s="81"/>
      <c r="E738" s="81"/>
      <c r="F738" s="81"/>
      <c r="G738" s="81"/>
      <c r="H738" s="81"/>
      <c r="I738" s="81"/>
      <c r="J738" s="81"/>
      <c r="K738" s="81"/>
      <c r="L738" s="81"/>
      <c r="M738" s="81"/>
      <c r="N738" s="81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</row>
    <row r="739" spans="1:26" ht="15" thickBot="1" x14ac:dyDescent="0.35">
      <c r="A739" s="81"/>
      <c r="B739" s="81"/>
      <c r="C739" s="81"/>
      <c r="D739" s="81"/>
      <c r="E739" s="81"/>
      <c r="F739" s="81"/>
      <c r="G739" s="81"/>
      <c r="H739" s="81"/>
      <c r="I739" s="81"/>
      <c r="J739" s="81"/>
      <c r="K739" s="81"/>
      <c r="L739" s="81"/>
      <c r="M739" s="81"/>
      <c r="N739" s="81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</row>
    <row r="740" spans="1:26" ht="15" thickBot="1" x14ac:dyDescent="0.35">
      <c r="A740" s="81"/>
      <c r="B740" s="81"/>
      <c r="C740" s="81"/>
      <c r="D740" s="81"/>
      <c r="E740" s="81"/>
      <c r="F740" s="81"/>
      <c r="G740" s="81"/>
      <c r="H740" s="81"/>
      <c r="I740" s="81"/>
      <c r="J740" s="81"/>
      <c r="K740" s="81"/>
      <c r="L740" s="81"/>
      <c r="M740" s="81"/>
      <c r="N740" s="81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</row>
    <row r="741" spans="1:26" ht="15" thickBot="1" x14ac:dyDescent="0.35">
      <c r="A741" s="81"/>
      <c r="B741" s="81"/>
      <c r="C741" s="81"/>
      <c r="D741" s="81"/>
      <c r="E741" s="81"/>
      <c r="F741" s="81"/>
      <c r="G741" s="81"/>
      <c r="H741" s="81"/>
      <c r="I741" s="81"/>
      <c r="J741" s="81"/>
      <c r="K741" s="81"/>
      <c r="L741" s="81"/>
      <c r="M741" s="81"/>
      <c r="N741" s="81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</row>
    <row r="742" spans="1:26" ht="15" thickBot="1" x14ac:dyDescent="0.35">
      <c r="A742" s="81"/>
      <c r="B742" s="81"/>
      <c r="C742" s="81"/>
      <c r="D742" s="81"/>
      <c r="E742" s="81"/>
      <c r="F742" s="81"/>
      <c r="G742" s="81"/>
      <c r="H742" s="81"/>
      <c r="I742" s="81"/>
      <c r="J742" s="81"/>
      <c r="K742" s="81"/>
      <c r="L742" s="81"/>
      <c r="M742" s="81"/>
      <c r="N742" s="81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</row>
    <row r="743" spans="1:26" ht="15" thickBot="1" x14ac:dyDescent="0.35">
      <c r="A743" s="81"/>
      <c r="B743" s="81"/>
      <c r="C743" s="81"/>
      <c r="D743" s="81"/>
      <c r="E743" s="81"/>
      <c r="F743" s="81"/>
      <c r="G743" s="81"/>
      <c r="H743" s="81"/>
      <c r="I743" s="81"/>
      <c r="J743" s="81"/>
      <c r="K743" s="81"/>
      <c r="L743" s="81"/>
      <c r="M743" s="81"/>
      <c r="N743" s="81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</row>
    <row r="744" spans="1:26" ht="15" thickBot="1" x14ac:dyDescent="0.35">
      <c r="A744" s="81"/>
      <c r="B744" s="81"/>
      <c r="C744" s="81"/>
      <c r="D744" s="81"/>
      <c r="E744" s="81"/>
      <c r="F744" s="81"/>
      <c r="G744" s="81"/>
      <c r="H744" s="81"/>
      <c r="I744" s="81"/>
      <c r="J744" s="81"/>
      <c r="K744" s="81"/>
      <c r="L744" s="81"/>
      <c r="M744" s="81"/>
      <c r="N744" s="81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</row>
    <row r="745" spans="1:26" ht="15" thickBot="1" x14ac:dyDescent="0.35">
      <c r="A745" s="81"/>
      <c r="B745" s="81"/>
      <c r="C745" s="81"/>
      <c r="D745" s="81"/>
      <c r="E745" s="81"/>
      <c r="F745" s="81"/>
      <c r="G745" s="81"/>
      <c r="H745" s="81"/>
      <c r="I745" s="81"/>
      <c r="J745" s="81"/>
      <c r="K745" s="81"/>
      <c r="L745" s="81"/>
      <c r="M745" s="81"/>
      <c r="N745" s="81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</row>
    <row r="746" spans="1:26" ht="15" thickBot="1" x14ac:dyDescent="0.35">
      <c r="A746" s="81"/>
      <c r="B746" s="81"/>
      <c r="C746" s="81"/>
      <c r="D746" s="81"/>
      <c r="E746" s="81"/>
      <c r="F746" s="81"/>
      <c r="G746" s="81"/>
      <c r="H746" s="81"/>
      <c r="I746" s="81"/>
      <c r="J746" s="81"/>
      <c r="K746" s="81"/>
      <c r="L746" s="81"/>
      <c r="M746" s="81"/>
      <c r="N746" s="81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</row>
    <row r="747" spans="1:26" ht="15" thickBot="1" x14ac:dyDescent="0.35">
      <c r="A747" s="81"/>
      <c r="B747" s="81"/>
      <c r="C747" s="81"/>
      <c r="D747" s="81"/>
      <c r="E747" s="81"/>
      <c r="F747" s="81"/>
      <c r="G747" s="81"/>
      <c r="H747" s="81"/>
      <c r="I747" s="81"/>
      <c r="J747" s="81"/>
      <c r="K747" s="81"/>
      <c r="L747" s="81"/>
      <c r="M747" s="81"/>
      <c r="N747" s="81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</row>
    <row r="748" spans="1:26" ht="15" thickBot="1" x14ac:dyDescent="0.35">
      <c r="A748" s="81"/>
      <c r="B748" s="81"/>
      <c r="C748" s="81"/>
      <c r="D748" s="81"/>
      <c r="E748" s="81"/>
      <c r="F748" s="81"/>
      <c r="G748" s="81"/>
      <c r="H748" s="81"/>
      <c r="I748" s="81"/>
      <c r="J748" s="81"/>
      <c r="K748" s="81"/>
      <c r="L748" s="81"/>
      <c r="M748" s="81"/>
      <c r="N748" s="81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</row>
    <row r="749" spans="1:26" ht="15" thickBot="1" x14ac:dyDescent="0.35">
      <c r="A749" s="81"/>
      <c r="B749" s="81"/>
      <c r="C749" s="81"/>
      <c r="D749" s="81"/>
      <c r="E749" s="81"/>
      <c r="F749" s="81"/>
      <c r="G749" s="81"/>
      <c r="H749" s="81"/>
      <c r="I749" s="81"/>
      <c r="J749" s="81"/>
      <c r="K749" s="81"/>
      <c r="L749" s="81"/>
      <c r="M749" s="81"/>
      <c r="N749" s="81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</row>
    <row r="750" spans="1:26" ht="15" thickBot="1" x14ac:dyDescent="0.35">
      <c r="A750" s="81"/>
      <c r="B750" s="81"/>
      <c r="C750" s="81"/>
      <c r="D750" s="81"/>
      <c r="E750" s="81"/>
      <c r="F750" s="81"/>
      <c r="G750" s="81"/>
      <c r="H750" s="81"/>
      <c r="I750" s="81"/>
      <c r="J750" s="81"/>
      <c r="K750" s="81"/>
      <c r="L750" s="81"/>
      <c r="M750" s="81"/>
      <c r="N750" s="81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</row>
    <row r="751" spans="1:26" ht="15" thickBot="1" x14ac:dyDescent="0.35">
      <c r="A751" s="81"/>
      <c r="B751" s="81"/>
      <c r="C751" s="81"/>
      <c r="D751" s="81"/>
      <c r="E751" s="81"/>
      <c r="F751" s="81"/>
      <c r="G751" s="81"/>
      <c r="H751" s="81"/>
      <c r="I751" s="81"/>
      <c r="J751" s="81"/>
      <c r="K751" s="81"/>
      <c r="L751" s="81"/>
      <c r="M751" s="81"/>
      <c r="N751" s="81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</row>
    <row r="752" spans="1:26" ht="15" thickBot="1" x14ac:dyDescent="0.35">
      <c r="A752" s="81"/>
      <c r="B752" s="81"/>
      <c r="C752" s="81"/>
      <c r="D752" s="81"/>
      <c r="E752" s="81"/>
      <c r="F752" s="81"/>
      <c r="G752" s="81"/>
      <c r="H752" s="81"/>
      <c r="I752" s="81"/>
      <c r="J752" s="81"/>
      <c r="K752" s="81"/>
      <c r="L752" s="81"/>
      <c r="M752" s="81"/>
      <c r="N752" s="81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</row>
    <row r="753" spans="1:26" ht="15" thickBot="1" x14ac:dyDescent="0.35">
      <c r="A753" s="81"/>
      <c r="B753" s="81"/>
      <c r="C753" s="81"/>
      <c r="D753" s="81"/>
      <c r="E753" s="81"/>
      <c r="F753" s="81"/>
      <c r="G753" s="81"/>
      <c r="H753" s="81"/>
      <c r="I753" s="81"/>
      <c r="J753" s="81"/>
      <c r="K753" s="81"/>
      <c r="L753" s="81"/>
      <c r="M753" s="81"/>
      <c r="N753" s="81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</row>
    <row r="754" spans="1:26" ht="15" thickBot="1" x14ac:dyDescent="0.35">
      <c r="A754" s="81"/>
      <c r="B754" s="81"/>
      <c r="C754" s="81"/>
      <c r="D754" s="81"/>
      <c r="E754" s="81"/>
      <c r="F754" s="81"/>
      <c r="G754" s="81"/>
      <c r="H754" s="81"/>
      <c r="I754" s="81"/>
      <c r="J754" s="81"/>
      <c r="K754" s="81"/>
      <c r="L754" s="81"/>
      <c r="M754" s="81"/>
      <c r="N754" s="81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</row>
    <row r="755" spans="1:26" ht="15" thickBot="1" x14ac:dyDescent="0.35">
      <c r="A755" s="81"/>
      <c r="B755" s="81"/>
      <c r="C755" s="81"/>
      <c r="D755" s="81"/>
      <c r="E755" s="81"/>
      <c r="F755" s="81"/>
      <c r="G755" s="81"/>
      <c r="H755" s="81"/>
      <c r="I755" s="81"/>
      <c r="J755" s="81"/>
      <c r="K755" s="81"/>
      <c r="L755" s="81"/>
      <c r="M755" s="81"/>
      <c r="N755" s="81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</row>
    <row r="756" spans="1:26" ht="15" thickBot="1" x14ac:dyDescent="0.35">
      <c r="A756" s="81"/>
      <c r="B756" s="81"/>
      <c r="C756" s="81"/>
      <c r="D756" s="81"/>
      <c r="E756" s="81"/>
      <c r="F756" s="81"/>
      <c r="G756" s="81"/>
      <c r="H756" s="81"/>
      <c r="I756" s="81"/>
      <c r="J756" s="81"/>
      <c r="K756" s="81"/>
      <c r="L756" s="81"/>
      <c r="M756" s="81"/>
      <c r="N756" s="81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</row>
    <row r="757" spans="1:26" ht="15" thickBot="1" x14ac:dyDescent="0.35">
      <c r="A757" s="81"/>
      <c r="B757" s="81"/>
      <c r="C757" s="81"/>
      <c r="D757" s="81"/>
      <c r="E757" s="81"/>
      <c r="F757" s="81"/>
      <c r="G757" s="81"/>
      <c r="H757" s="81"/>
      <c r="I757" s="81"/>
      <c r="J757" s="81"/>
      <c r="K757" s="81"/>
      <c r="L757" s="81"/>
      <c r="M757" s="81"/>
      <c r="N757" s="81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</row>
    <row r="758" spans="1:26" ht="15" thickBot="1" x14ac:dyDescent="0.35">
      <c r="A758" s="81"/>
      <c r="B758" s="81"/>
      <c r="C758" s="81"/>
      <c r="D758" s="81"/>
      <c r="E758" s="81"/>
      <c r="F758" s="81"/>
      <c r="G758" s="81"/>
      <c r="H758" s="81"/>
      <c r="I758" s="81"/>
      <c r="J758" s="81"/>
      <c r="K758" s="81"/>
      <c r="L758" s="81"/>
      <c r="M758" s="81"/>
      <c r="N758" s="81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</row>
    <row r="759" spans="1:26" ht="15" thickBot="1" x14ac:dyDescent="0.35">
      <c r="A759" s="81"/>
      <c r="B759" s="81"/>
      <c r="C759" s="81"/>
      <c r="D759" s="81"/>
      <c r="E759" s="81"/>
      <c r="F759" s="81"/>
      <c r="G759" s="81"/>
      <c r="H759" s="81"/>
      <c r="I759" s="81"/>
      <c r="J759" s="81"/>
      <c r="K759" s="81"/>
      <c r="L759" s="81"/>
      <c r="M759" s="81"/>
      <c r="N759" s="81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</row>
    <row r="760" spans="1:26" ht="15" thickBot="1" x14ac:dyDescent="0.35">
      <c r="A760" s="81"/>
      <c r="B760" s="81"/>
      <c r="C760" s="81"/>
      <c r="D760" s="81"/>
      <c r="E760" s="81"/>
      <c r="F760" s="81"/>
      <c r="G760" s="81"/>
      <c r="H760" s="81"/>
      <c r="I760" s="81"/>
      <c r="J760" s="81"/>
      <c r="K760" s="81"/>
      <c r="L760" s="81"/>
      <c r="M760" s="81"/>
      <c r="N760" s="81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</row>
    <row r="761" spans="1:26" ht="15" thickBot="1" x14ac:dyDescent="0.35">
      <c r="A761" s="81"/>
      <c r="B761" s="81"/>
      <c r="C761" s="81"/>
      <c r="D761" s="81"/>
      <c r="E761" s="81"/>
      <c r="F761" s="81"/>
      <c r="G761" s="81"/>
      <c r="H761" s="81"/>
      <c r="I761" s="81"/>
      <c r="J761" s="81"/>
      <c r="K761" s="81"/>
      <c r="L761" s="81"/>
      <c r="M761" s="81"/>
      <c r="N761" s="81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</row>
    <row r="762" spans="1:26" ht="15" thickBot="1" x14ac:dyDescent="0.35">
      <c r="A762" s="81"/>
      <c r="B762" s="81"/>
      <c r="C762" s="81"/>
      <c r="D762" s="81"/>
      <c r="E762" s="81"/>
      <c r="F762" s="81"/>
      <c r="G762" s="81"/>
      <c r="H762" s="81"/>
      <c r="I762" s="81"/>
      <c r="J762" s="81"/>
      <c r="K762" s="81"/>
      <c r="L762" s="81"/>
      <c r="M762" s="81"/>
      <c r="N762" s="81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</row>
    <row r="763" spans="1:26" ht="15" thickBot="1" x14ac:dyDescent="0.35">
      <c r="A763" s="81"/>
      <c r="B763" s="81"/>
      <c r="C763" s="81"/>
      <c r="D763" s="81"/>
      <c r="E763" s="81"/>
      <c r="F763" s="81"/>
      <c r="G763" s="81"/>
      <c r="H763" s="81"/>
      <c r="I763" s="81"/>
      <c r="J763" s="81"/>
      <c r="K763" s="81"/>
      <c r="L763" s="81"/>
      <c r="M763" s="81"/>
      <c r="N763" s="81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</row>
    <row r="764" spans="1:26" ht="15" thickBot="1" x14ac:dyDescent="0.35">
      <c r="A764" s="81"/>
      <c r="B764" s="81"/>
      <c r="C764" s="81"/>
      <c r="D764" s="81"/>
      <c r="E764" s="81"/>
      <c r="F764" s="81"/>
      <c r="G764" s="81"/>
      <c r="H764" s="81"/>
      <c r="I764" s="81"/>
      <c r="J764" s="81"/>
      <c r="K764" s="81"/>
      <c r="L764" s="81"/>
      <c r="M764" s="81"/>
      <c r="N764" s="81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</row>
    <row r="765" spans="1:26" ht="15" thickBot="1" x14ac:dyDescent="0.35">
      <c r="A765" s="81"/>
      <c r="B765" s="81"/>
      <c r="C765" s="81"/>
      <c r="D765" s="81"/>
      <c r="E765" s="81"/>
      <c r="F765" s="81"/>
      <c r="G765" s="81"/>
      <c r="H765" s="81"/>
      <c r="I765" s="81"/>
      <c r="J765" s="81"/>
      <c r="K765" s="81"/>
      <c r="L765" s="81"/>
      <c r="M765" s="81"/>
      <c r="N765" s="81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</row>
    <row r="766" spans="1:26" ht="15" thickBot="1" x14ac:dyDescent="0.35">
      <c r="A766" s="81"/>
      <c r="B766" s="81"/>
      <c r="C766" s="81"/>
      <c r="D766" s="81"/>
      <c r="E766" s="81"/>
      <c r="F766" s="81"/>
      <c r="G766" s="81"/>
      <c r="H766" s="81"/>
      <c r="I766" s="81"/>
      <c r="J766" s="81"/>
      <c r="K766" s="81"/>
      <c r="L766" s="81"/>
      <c r="M766" s="81"/>
      <c r="N766" s="81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</row>
    <row r="767" spans="1:26" ht="15" thickBot="1" x14ac:dyDescent="0.35">
      <c r="A767" s="81"/>
      <c r="B767" s="81"/>
      <c r="C767" s="81"/>
      <c r="D767" s="81"/>
      <c r="E767" s="81"/>
      <c r="F767" s="81"/>
      <c r="G767" s="81"/>
      <c r="H767" s="81"/>
      <c r="I767" s="81"/>
      <c r="J767" s="81"/>
      <c r="K767" s="81"/>
      <c r="L767" s="81"/>
      <c r="M767" s="81"/>
      <c r="N767" s="81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</row>
    <row r="768" spans="1:26" ht="15" thickBot="1" x14ac:dyDescent="0.35">
      <c r="A768" s="81"/>
      <c r="B768" s="81"/>
      <c r="C768" s="81"/>
      <c r="D768" s="81"/>
      <c r="E768" s="81"/>
      <c r="F768" s="81"/>
      <c r="G768" s="81"/>
      <c r="H768" s="81"/>
      <c r="I768" s="81"/>
      <c r="J768" s="81"/>
      <c r="K768" s="81"/>
      <c r="L768" s="81"/>
      <c r="M768" s="81"/>
      <c r="N768" s="81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</row>
    <row r="769" spans="1:26" ht="15" thickBot="1" x14ac:dyDescent="0.35">
      <c r="A769" s="81"/>
      <c r="B769" s="81"/>
      <c r="C769" s="81"/>
      <c r="D769" s="81"/>
      <c r="E769" s="81"/>
      <c r="F769" s="81"/>
      <c r="G769" s="81"/>
      <c r="H769" s="81"/>
      <c r="I769" s="81"/>
      <c r="J769" s="81"/>
      <c r="K769" s="81"/>
      <c r="L769" s="81"/>
      <c r="M769" s="81"/>
      <c r="N769" s="81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</row>
    <row r="770" spans="1:26" ht="15" thickBot="1" x14ac:dyDescent="0.35">
      <c r="A770" s="81"/>
      <c r="B770" s="81"/>
      <c r="C770" s="81"/>
      <c r="D770" s="81"/>
      <c r="E770" s="81"/>
      <c r="F770" s="81"/>
      <c r="G770" s="81"/>
      <c r="H770" s="81"/>
      <c r="I770" s="81"/>
      <c r="J770" s="81"/>
      <c r="K770" s="81"/>
      <c r="L770" s="81"/>
      <c r="M770" s="81"/>
      <c r="N770" s="81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</row>
    <row r="771" spans="1:26" ht="15" thickBot="1" x14ac:dyDescent="0.35">
      <c r="A771" s="81"/>
      <c r="B771" s="81"/>
      <c r="C771" s="81"/>
      <c r="D771" s="81"/>
      <c r="E771" s="81"/>
      <c r="F771" s="81"/>
      <c r="G771" s="81"/>
      <c r="H771" s="81"/>
      <c r="I771" s="81"/>
      <c r="J771" s="81"/>
      <c r="K771" s="81"/>
      <c r="L771" s="81"/>
      <c r="M771" s="81"/>
      <c r="N771" s="81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</row>
    <row r="772" spans="1:26" ht="15" thickBot="1" x14ac:dyDescent="0.35">
      <c r="A772" s="81"/>
      <c r="B772" s="81"/>
      <c r="C772" s="81"/>
      <c r="D772" s="81"/>
      <c r="E772" s="81"/>
      <c r="F772" s="81"/>
      <c r="G772" s="81"/>
      <c r="H772" s="81"/>
      <c r="I772" s="81"/>
      <c r="J772" s="81"/>
      <c r="K772" s="81"/>
      <c r="L772" s="81"/>
      <c r="M772" s="81"/>
      <c r="N772" s="81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</row>
    <row r="773" spans="1:26" ht="15" thickBot="1" x14ac:dyDescent="0.35">
      <c r="A773" s="81"/>
      <c r="B773" s="81"/>
      <c r="C773" s="81"/>
      <c r="D773" s="81"/>
      <c r="E773" s="81"/>
      <c r="F773" s="81"/>
      <c r="G773" s="81"/>
      <c r="H773" s="81"/>
      <c r="I773" s="81"/>
      <c r="J773" s="81"/>
      <c r="K773" s="81"/>
      <c r="L773" s="81"/>
      <c r="M773" s="81"/>
      <c r="N773" s="81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</row>
    <row r="774" spans="1:26" ht="15" thickBot="1" x14ac:dyDescent="0.35">
      <c r="A774" s="81"/>
      <c r="B774" s="81"/>
      <c r="C774" s="81"/>
      <c r="D774" s="81"/>
      <c r="E774" s="81"/>
      <c r="F774" s="81"/>
      <c r="G774" s="81"/>
      <c r="H774" s="81"/>
      <c r="I774" s="81"/>
      <c r="J774" s="81"/>
      <c r="K774" s="81"/>
      <c r="L774" s="81"/>
      <c r="M774" s="81"/>
      <c r="N774" s="81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</row>
    <row r="775" spans="1:26" ht="15" thickBot="1" x14ac:dyDescent="0.35">
      <c r="A775" s="81"/>
      <c r="B775" s="81"/>
      <c r="C775" s="81"/>
      <c r="D775" s="81"/>
      <c r="E775" s="81"/>
      <c r="F775" s="81"/>
      <c r="G775" s="81"/>
      <c r="H775" s="81"/>
      <c r="I775" s="81"/>
      <c r="J775" s="81"/>
      <c r="K775" s="81"/>
      <c r="L775" s="81"/>
      <c r="M775" s="81"/>
      <c r="N775" s="81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</row>
    <row r="776" spans="1:26" ht="15" thickBot="1" x14ac:dyDescent="0.35">
      <c r="A776" s="81"/>
      <c r="B776" s="81"/>
      <c r="C776" s="81"/>
      <c r="D776" s="81"/>
      <c r="E776" s="81"/>
      <c r="F776" s="81"/>
      <c r="G776" s="81"/>
      <c r="H776" s="81"/>
      <c r="I776" s="81"/>
      <c r="J776" s="81"/>
      <c r="K776" s="81"/>
      <c r="L776" s="81"/>
      <c r="M776" s="81"/>
      <c r="N776" s="81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</row>
    <row r="777" spans="1:26" ht="15" thickBot="1" x14ac:dyDescent="0.35">
      <c r="A777" s="81"/>
      <c r="B777" s="81"/>
      <c r="C777" s="81"/>
      <c r="D777" s="81"/>
      <c r="E777" s="81"/>
      <c r="F777" s="81"/>
      <c r="G777" s="81"/>
      <c r="H777" s="81"/>
      <c r="I777" s="81"/>
      <c r="J777" s="81"/>
      <c r="K777" s="81"/>
      <c r="L777" s="81"/>
      <c r="M777" s="81"/>
      <c r="N777" s="81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</row>
    <row r="778" spans="1:26" ht="15" thickBot="1" x14ac:dyDescent="0.35">
      <c r="A778" s="81"/>
      <c r="B778" s="81"/>
      <c r="C778" s="81"/>
      <c r="D778" s="81"/>
      <c r="E778" s="81"/>
      <c r="F778" s="81"/>
      <c r="G778" s="81"/>
      <c r="H778" s="81"/>
      <c r="I778" s="81"/>
      <c r="J778" s="81"/>
      <c r="K778" s="81"/>
      <c r="L778" s="81"/>
      <c r="M778" s="81"/>
      <c r="N778" s="81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</row>
    <row r="779" spans="1:26" ht="15" thickBot="1" x14ac:dyDescent="0.35">
      <c r="A779" s="81"/>
      <c r="B779" s="81"/>
      <c r="C779" s="81"/>
      <c r="D779" s="81"/>
      <c r="E779" s="81"/>
      <c r="F779" s="81"/>
      <c r="G779" s="81"/>
      <c r="H779" s="81"/>
      <c r="I779" s="81"/>
      <c r="J779" s="81"/>
      <c r="K779" s="81"/>
      <c r="L779" s="81"/>
      <c r="M779" s="81"/>
      <c r="N779" s="81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</row>
    <row r="780" spans="1:26" ht="15" thickBot="1" x14ac:dyDescent="0.35">
      <c r="A780" s="81"/>
      <c r="B780" s="81"/>
      <c r="C780" s="81"/>
      <c r="D780" s="81"/>
      <c r="E780" s="81"/>
      <c r="F780" s="81"/>
      <c r="G780" s="81"/>
      <c r="H780" s="81"/>
      <c r="I780" s="81"/>
      <c r="J780" s="81"/>
      <c r="K780" s="81"/>
      <c r="L780" s="81"/>
      <c r="M780" s="81"/>
      <c r="N780" s="81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</row>
    <row r="781" spans="1:26" ht="15" thickBot="1" x14ac:dyDescent="0.35">
      <c r="A781" s="81"/>
      <c r="B781" s="81"/>
      <c r="C781" s="81"/>
      <c r="D781" s="81"/>
      <c r="E781" s="81"/>
      <c r="F781" s="81"/>
      <c r="G781" s="81"/>
      <c r="H781" s="81"/>
      <c r="I781" s="81"/>
      <c r="J781" s="81"/>
      <c r="K781" s="81"/>
      <c r="L781" s="81"/>
      <c r="M781" s="81"/>
      <c r="N781" s="81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</row>
    <row r="782" spans="1:26" ht="15" thickBot="1" x14ac:dyDescent="0.35">
      <c r="A782" s="81"/>
      <c r="B782" s="81"/>
      <c r="C782" s="81"/>
      <c r="D782" s="81"/>
      <c r="E782" s="81"/>
      <c r="F782" s="81"/>
      <c r="G782" s="81"/>
      <c r="H782" s="81"/>
      <c r="I782" s="81"/>
      <c r="J782" s="81"/>
      <c r="K782" s="81"/>
      <c r="L782" s="81"/>
      <c r="M782" s="81"/>
      <c r="N782" s="81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</row>
    <row r="783" spans="1:26" ht="15" thickBot="1" x14ac:dyDescent="0.35">
      <c r="A783" s="81"/>
      <c r="B783" s="81"/>
      <c r="C783" s="81"/>
      <c r="D783" s="81"/>
      <c r="E783" s="81"/>
      <c r="F783" s="81"/>
      <c r="G783" s="81"/>
      <c r="H783" s="81"/>
      <c r="I783" s="81"/>
      <c r="J783" s="81"/>
      <c r="K783" s="81"/>
      <c r="L783" s="81"/>
      <c r="M783" s="81"/>
      <c r="N783" s="81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</row>
    <row r="784" spans="1:26" ht="15" thickBot="1" x14ac:dyDescent="0.35">
      <c r="A784" s="81"/>
      <c r="B784" s="81"/>
      <c r="C784" s="81"/>
      <c r="D784" s="81"/>
      <c r="E784" s="81"/>
      <c r="F784" s="81"/>
      <c r="G784" s="81"/>
      <c r="H784" s="81"/>
      <c r="I784" s="81"/>
      <c r="J784" s="81"/>
      <c r="K784" s="81"/>
      <c r="L784" s="81"/>
      <c r="M784" s="81"/>
      <c r="N784" s="81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</row>
    <row r="785" spans="1:26" ht="15" thickBot="1" x14ac:dyDescent="0.35">
      <c r="A785" s="81"/>
      <c r="B785" s="81"/>
      <c r="C785" s="81"/>
      <c r="D785" s="81"/>
      <c r="E785" s="81"/>
      <c r="F785" s="81"/>
      <c r="G785" s="81"/>
      <c r="H785" s="81"/>
      <c r="I785" s="81"/>
      <c r="J785" s="81"/>
      <c r="K785" s="81"/>
      <c r="L785" s="81"/>
      <c r="M785" s="81"/>
      <c r="N785" s="81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</row>
    <row r="786" spans="1:26" ht="15" thickBot="1" x14ac:dyDescent="0.35">
      <c r="A786" s="81"/>
      <c r="B786" s="81"/>
      <c r="C786" s="81"/>
      <c r="D786" s="81"/>
      <c r="E786" s="81"/>
      <c r="F786" s="81"/>
      <c r="G786" s="81"/>
      <c r="H786" s="81"/>
      <c r="I786" s="81"/>
      <c r="J786" s="81"/>
      <c r="K786" s="81"/>
      <c r="L786" s="81"/>
      <c r="M786" s="81"/>
      <c r="N786" s="81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</row>
    <row r="787" spans="1:26" ht="15" thickBot="1" x14ac:dyDescent="0.35">
      <c r="A787" s="81"/>
      <c r="B787" s="81"/>
      <c r="C787" s="81"/>
      <c r="D787" s="81"/>
      <c r="E787" s="81"/>
      <c r="F787" s="81"/>
      <c r="G787" s="81"/>
      <c r="H787" s="81"/>
      <c r="I787" s="81"/>
      <c r="J787" s="81"/>
      <c r="K787" s="81"/>
      <c r="L787" s="81"/>
      <c r="M787" s="81"/>
      <c r="N787" s="81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</row>
    <row r="788" spans="1:26" ht="15" thickBot="1" x14ac:dyDescent="0.35">
      <c r="A788" s="81"/>
      <c r="B788" s="81"/>
      <c r="C788" s="81"/>
      <c r="D788" s="81"/>
      <c r="E788" s="81"/>
      <c r="F788" s="81"/>
      <c r="G788" s="81"/>
      <c r="H788" s="81"/>
      <c r="I788" s="81"/>
      <c r="J788" s="81"/>
      <c r="K788" s="81"/>
      <c r="L788" s="81"/>
      <c r="M788" s="81"/>
      <c r="N788" s="81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</row>
    <row r="789" spans="1:26" ht="15" thickBot="1" x14ac:dyDescent="0.35">
      <c r="A789" s="81"/>
      <c r="B789" s="81"/>
      <c r="C789" s="81"/>
      <c r="D789" s="81"/>
      <c r="E789" s="81"/>
      <c r="F789" s="81"/>
      <c r="G789" s="81"/>
      <c r="H789" s="81"/>
      <c r="I789" s="81"/>
      <c r="J789" s="81"/>
      <c r="K789" s="81"/>
      <c r="L789" s="81"/>
      <c r="M789" s="81"/>
      <c r="N789" s="81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</row>
    <row r="790" spans="1:26" ht="15" thickBot="1" x14ac:dyDescent="0.35">
      <c r="A790" s="81"/>
      <c r="B790" s="81"/>
      <c r="C790" s="81"/>
      <c r="D790" s="81"/>
      <c r="E790" s="81"/>
      <c r="F790" s="81"/>
      <c r="G790" s="81"/>
      <c r="H790" s="81"/>
      <c r="I790" s="81"/>
      <c r="J790" s="81"/>
      <c r="K790" s="81"/>
      <c r="L790" s="81"/>
      <c r="M790" s="81"/>
      <c r="N790" s="81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</row>
    <row r="791" spans="1:26" ht="15" thickBot="1" x14ac:dyDescent="0.35">
      <c r="A791" s="81"/>
      <c r="B791" s="81"/>
      <c r="C791" s="81"/>
      <c r="D791" s="81"/>
      <c r="E791" s="81"/>
      <c r="F791" s="81"/>
      <c r="G791" s="81"/>
      <c r="H791" s="81"/>
      <c r="I791" s="81"/>
      <c r="J791" s="81"/>
      <c r="K791" s="81"/>
      <c r="L791" s="81"/>
      <c r="M791" s="81"/>
      <c r="N791" s="81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</row>
    <row r="792" spans="1:26" ht="15" thickBot="1" x14ac:dyDescent="0.35">
      <c r="A792" s="81"/>
      <c r="B792" s="81"/>
      <c r="C792" s="81"/>
      <c r="D792" s="81"/>
      <c r="E792" s="81"/>
      <c r="F792" s="81"/>
      <c r="G792" s="81"/>
      <c r="H792" s="81"/>
      <c r="I792" s="81"/>
      <c r="J792" s="81"/>
      <c r="K792" s="81"/>
      <c r="L792" s="81"/>
      <c r="M792" s="81"/>
      <c r="N792" s="81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</row>
    <row r="793" spans="1:26" ht="15" thickBot="1" x14ac:dyDescent="0.35">
      <c r="A793" s="81"/>
      <c r="B793" s="81"/>
      <c r="C793" s="81"/>
      <c r="D793" s="81"/>
      <c r="E793" s="81"/>
      <c r="F793" s="81"/>
      <c r="G793" s="81"/>
      <c r="H793" s="81"/>
      <c r="I793" s="81"/>
      <c r="J793" s="81"/>
      <c r="K793" s="81"/>
      <c r="L793" s="81"/>
      <c r="M793" s="81"/>
      <c r="N793" s="81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</row>
    <row r="794" spans="1:26" ht="15" thickBot="1" x14ac:dyDescent="0.35">
      <c r="A794" s="81"/>
      <c r="B794" s="81"/>
      <c r="C794" s="81"/>
      <c r="D794" s="81"/>
      <c r="E794" s="81"/>
      <c r="F794" s="81"/>
      <c r="G794" s="81"/>
      <c r="H794" s="81"/>
      <c r="I794" s="81"/>
      <c r="J794" s="81"/>
      <c r="K794" s="81"/>
      <c r="L794" s="81"/>
      <c r="M794" s="81"/>
      <c r="N794" s="81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</row>
    <row r="795" spans="1:26" ht="15" thickBot="1" x14ac:dyDescent="0.35">
      <c r="A795" s="81"/>
      <c r="B795" s="81"/>
      <c r="C795" s="81"/>
      <c r="D795" s="81"/>
      <c r="E795" s="81"/>
      <c r="F795" s="81"/>
      <c r="G795" s="81"/>
      <c r="H795" s="81"/>
      <c r="I795" s="81"/>
      <c r="J795" s="81"/>
      <c r="K795" s="81"/>
      <c r="L795" s="81"/>
      <c r="M795" s="81"/>
      <c r="N795" s="81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</row>
    <row r="796" spans="1:26" ht="15" thickBot="1" x14ac:dyDescent="0.35">
      <c r="A796" s="81"/>
      <c r="B796" s="81"/>
      <c r="C796" s="81"/>
      <c r="D796" s="81"/>
      <c r="E796" s="81"/>
      <c r="F796" s="81"/>
      <c r="G796" s="81"/>
      <c r="H796" s="81"/>
      <c r="I796" s="81"/>
      <c r="J796" s="81"/>
      <c r="K796" s="81"/>
      <c r="L796" s="81"/>
      <c r="M796" s="81"/>
      <c r="N796" s="81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</row>
    <row r="797" spans="1:26" ht="15" thickBot="1" x14ac:dyDescent="0.35">
      <c r="A797" s="81"/>
      <c r="B797" s="81"/>
      <c r="C797" s="81"/>
      <c r="D797" s="81"/>
      <c r="E797" s="81"/>
      <c r="F797" s="81"/>
      <c r="G797" s="81"/>
      <c r="H797" s="81"/>
      <c r="I797" s="81"/>
      <c r="J797" s="81"/>
      <c r="K797" s="81"/>
      <c r="L797" s="81"/>
      <c r="M797" s="81"/>
      <c r="N797" s="81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</row>
    <row r="798" spans="1:26" ht="15" thickBot="1" x14ac:dyDescent="0.35">
      <c r="A798" s="81"/>
      <c r="B798" s="81"/>
      <c r="C798" s="81"/>
      <c r="D798" s="81"/>
      <c r="E798" s="81"/>
      <c r="F798" s="81"/>
      <c r="G798" s="81"/>
      <c r="H798" s="81"/>
      <c r="I798" s="81"/>
      <c r="J798" s="81"/>
      <c r="K798" s="81"/>
      <c r="L798" s="81"/>
      <c r="M798" s="81"/>
      <c r="N798" s="81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</row>
    <row r="799" spans="1:26" ht="15" thickBot="1" x14ac:dyDescent="0.35">
      <c r="A799" s="81"/>
      <c r="B799" s="81"/>
      <c r="C799" s="81"/>
      <c r="D799" s="81"/>
      <c r="E799" s="81"/>
      <c r="F799" s="81"/>
      <c r="G799" s="81"/>
      <c r="H799" s="81"/>
      <c r="I799" s="81"/>
      <c r="J799" s="81"/>
      <c r="K799" s="81"/>
      <c r="L799" s="81"/>
      <c r="M799" s="81"/>
      <c r="N799" s="81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</row>
    <row r="800" spans="1:26" ht="15" thickBot="1" x14ac:dyDescent="0.35">
      <c r="A800" s="81"/>
      <c r="B800" s="81"/>
      <c r="C800" s="81"/>
      <c r="D800" s="81"/>
      <c r="E800" s="81"/>
      <c r="F800" s="81"/>
      <c r="G800" s="81"/>
      <c r="H800" s="81"/>
      <c r="I800" s="81"/>
      <c r="J800" s="81"/>
      <c r="K800" s="81"/>
      <c r="L800" s="81"/>
      <c r="M800" s="81"/>
      <c r="N800" s="81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</row>
    <row r="801" spans="1:26" ht="15" thickBot="1" x14ac:dyDescent="0.35">
      <c r="A801" s="81"/>
      <c r="B801" s="81"/>
      <c r="C801" s="81"/>
      <c r="D801" s="81"/>
      <c r="E801" s="81"/>
      <c r="F801" s="81"/>
      <c r="G801" s="81"/>
      <c r="H801" s="81"/>
      <c r="I801" s="81"/>
      <c r="J801" s="81"/>
      <c r="K801" s="81"/>
      <c r="L801" s="81"/>
      <c r="M801" s="81"/>
      <c r="N801" s="81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</row>
    <row r="802" spans="1:26" ht="15" thickBot="1" x14ac:dyDescent="0.35">
      <c r="A802" s="81"/>
      <c r="B802" s="81"/>
      <c r="C802" s="81"/>
      <c r="D802" s="81"/>
      <c r="E802" s="81"/>
      <c r="F802" s="81"/>
      <c r="G802" s="81"/>
      <c r="H802" s="81"/>
      <c r="I802" s="81"/>
      <c r="J802" s="81"/>
      <c r="K802" s="81"/>
      <c r="L802" s="81"/>
      <c r="M802" s="81"/>
      <c r="N802" s="81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</row>
    <row r="803" spans="1:26" ht="15" thickBot="1" x14ac:dyDescent="0.35">
      <c r="A803" s="81"/>
      <c r="B803" s="81"/>
      <c r="C803" s="81"/>
      <c r="D803" s="81"/>
      <c r="E803" s="81"/>
      <c r="F803" s="81"/>
      <c r="G803" s="81"/>
      <c r="H803" s="81"/>
      <c r="I803" s="81"/>
      <c r="J803" s="81"/>
      <c r="K803" s="81"/>
      <c r="L803" s="81"/>
      <c r="M803" s="81"/>
      <c r="N803" s="81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</row>
    <row r="804" spans="1:26" ht="15" thickBot="1" x14ac:dyDescent="0.35">
      <c r="A804" s="81"/>
      <c r="B804" s="81"/>
      <c r="C804" s="81"/>
      <c r="D804" s="81"/>
      <c r="E804" s="81"/>
      <c r="F804" s="81"/>
      <c r="G804" s="81"/>
      <c r="H804" s="81"/>
      <c r="I804" s="81"/>
      <c r="J804" s="81"/>
      <c r="K804" s="81"/>
      <c r="L804" s="81"/>
      <c r="M804" s="81"/>
      <c r="N804" s="81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</row>
    <row r="805" spans="1:26" ht="15" thickBot="1" x14ac:dyDescent="0.35">
      <c r="A805" s="81"/>
      <c r="B805" s="81"/>
      <c r="C805" s="81"/>
      <c r="D805" s="81"/>
      <c r="E805" s="81"/>
      <c r="F805" s="81"/>
      <c r="G805" s="81"/>
      <c r="H805" s="81"/>
      <c r="I805" s="81"/>
      <c r="J805" s="81"/>
      <c r="K805" s="81"/>
      <c r="L805" s="81"/>
      <c r="M805" s="81"/>
      <c r="N805" s="81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</row>
    <row r="806" spans="1:26" ht="15" thickBot="1" x14ac:dyDescent="0.35">
      <c r="A806" s="81"/>
      <c r="B806" s="81"/>
      <c r="C806" s="81"/>
      <c r="D806" s="81"/>
      <c r="E806" s="81"/>
      <c r="F806" s="81"/>
      <c r="G806" s="81"/>
      <c r="H806" s="81"/>
      <c r="I806" s="81"/>
      <c r="J806" s="81"/>
      <c r="K806" s="81"/>
      <c r="L806" s="81"/>
      <c r="M806" s="81"/>
      <c r="N806" s="81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</row>
    <row r="807" spans="1:26" ht="15" thickBot="1" x14ac:dyDescent="0.35">
      <c r="A807" s="81"/>
      <c r="B807" s="81"/>
      <c r="C807" s="81"/>
      <c r="D807" s="81"/>
      <c r="E807" s="81"/>
      <c r="F807" s="81"/>
      <c r="G807" s="81"/>
      <c r="H807" s="81"/>
      <c r="I807" s="81"/>
      <c r="J807" s="81"/>
      <c r="K807" s="81"/>
      <c r="L807" s="81"/>
      <c r="M807" s="81"/>
      <c r="N807" s="81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</row>
    <row r="808" spans="1:26" ht="15" thickBot="1" x14ac:dyDescent="0.35">
      <c r="A808" s="81"/>
      <c r="B808" s="81"/>
      <c r="C808" s="81"/>
      <c r="D808" s="81"/>
      <c r="E808" s="81"/>
      <c r="F808" s="81"/>
      <c r="G808" s="81"/>
      <c r="H808" s="81"/>
      <c r="I808" s="81"/>
      <c r="J808" s="81"/>
      <c r="K808" s="81"/>
      <c r="L808" s="81"/>
      <c r="M808" s="81"/>
      <c r="N808" s="81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</row>
    <row r="809" spans="1:26" ht="15" thickBot="1" x14ac:dyDescent="0.35">
      <c r="A809" s="81"/>
      <c r="B809" s="81"/>
      <c r="C809" s="81"/>
      <c r="D809" s="81"/>
      <c r="E809" s="81"/>
      <c r="F809" s="81"/>
      <c r="G809" s="81"/>
      <c r="H809" s="81"/>
      <c r="I809" s="81"/>
      <c r="J809" s="81"/>
      <c r="K809" s="81"/>
      <c r="L809" s="81"/>
      <c r="M809" s="81"/>
      <c r="N809" s="81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</row>
    <row r="810" spans="1:26" ht="15" thickBot="1" x14ac:dyDescent="0.35">
      <c r="A810" s="81"/>
      <c r="B810" s="81"/>
      <c r="C810" s="81"/>
      <c r="D810" s="81"/>
      <c r="E810" s="81"/>
      <c r="F810" s="81"/>
      <c r="G810" s="81"/>
      <c r="H810" s="81"/>
      <c r="I810" s="81"/>
      <c r="J810" s="81"/>
      <c r="K810" s="81"/>
      <c r="L810" s="81"/>
      <c r="M810" s="81"/>
      <c r="N810" s="81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</row>
    <row r="811" spans="1:26" ht="15" thickBot="1" x14ac:dyDescent="0.35">
      <c r="A811" s="81"/>
      <c r="B811" s="81"/>
      <c r="C811" s="81"/>
      <c r="D811" s="81"/>
      <c r="E811" s="81"/>
      <c r="F811" s="81"/>
      <c r="G811" s="81"/>
      <c r="H811" s="81"/>
      <c r="I811" s="81"/>
      <c r="J811" s="81"/>
      <c r="K811" s="81"/>
      <c r="L811" s="81"/>
      <c r="M811" s="81"/>
      <c r="N811" s="81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</row>
    <row r="812" spans="1:26" ht="15" thickBot="1" x14ac:dyDescent="0.35">
      <c r="A812" s="81"/>
      <c r="B812" s="81"/>
      <c r="C812" s="81"/>
      <c r="D812" s="81"/>
      <c r="E812" s="81"/>
      <c r="F812" s="81"/>
      <c r="G812" s="81"/>
      <c r="H812" s="81"/>
      <c r="I812" s="81"/>
      <c r="J812" s="81"/>
      <c r="K812" s="81"/>
      <c r="L812" s="81"/>
      <c r="M812" s="81"/>
      <c r="N812" s="81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</row>
    <row r="813" spans="1:26" ht="15" thickBot="1" x14ac:dyDescent="0.35">
      <c r="A813" s="81"/>
      <c r="B813" s="81"/>
      <c r="C813" s="81"/>
      <c r="D813" s="81"/>
      <c r="E813" s="81"/>
      <c r="F813" s="81"/>
      <c r="G813" s="81"/>
      <c r="H813" s="81"/>
      <c r="I813" s="81"/>
      <c r="J813" s="81"/>
      <c r="K813" s="81"/>
      <c r="L813" s="81"/>
      <c r="M813" s="81"/>
      <c r="N813" s="81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</row>
    <row r="814" spans="1:26" ht="15" thickBot="1" x14ac:dyDescent="0.35">
      <c r="A814" s="81"/>
      <c r="B814" s="81"/>
      <c r="C814" s="81"/>
      <c r="D814" s="81"/>
      <c r="E814" s="81"/>
      <c r="F814" s="81"/>
      <c r="G814" s="81"/>
      <c r="H814" s="81"/>
      <c r="I814" s="81"/>
      <c r="J814" s="81"/>
      <c r="K814" s="81"/>
      <c r="L814" s="81"/>
      <c r="M814" s="81"/>
      <c r="N814" s="81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</row>
    <row r="815" spans="1:26" ht="15" thickBot="1" x14ac:dyDescent="0.35">
      <c r="A815" s="81"/>
      <c r="B815" s="81"/>
      <c r="C815" s="81"/>
      <c r="D815" s="81"/>
      <c r="E815" s="81"/>
      <c r="F815" s="81"/>
      <c r="G815" s="81"/>
      <c r="H815" s="81"/>
      <c r="I815" s="81"/>
      <c r="J815" s="81"/>
      <c r="K815" s="81"/>
      <c r="L815" s="81"/>
      <c r="M815" s="81"/>
      <c r="N815" s="81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</row>
    <row r="816" spans="1:26" ht="15" thickBot="1" x14ac:dyDescent="0.35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  <c r="L816" s="81"/>
      <c r="M816" s="81"/>
      <c r="N816" s="81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</row>
    <row r="817" spans="1:26" ht="15" thickBot="1" x14ac:dyDescent="0.35">
      <c r="A817" s="81"/>
      <c r="B817" s="81"/>
      <c r="C817" s="81"/>
      <c r="D817" s="81"/>
      <c r="E817" s="81"/>
      <c r="F817" s="81"/>
      <c r="G817" s="81"/>
      <c r="H817" s="81"/>
      <c r="I817" s="81"/>
      <c r="J817" s="81"/>
      <c r="K817" s="81"/>
      <c r="L817" s="81"/>
      <c r="M817" s="81"/>
      <c r="N817" s="81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</row>
    <row r="818" spans="1:26" ht="15" thickBot="1" x14ac:dyDescent="0.35">
      <c r="A818" s="81"/>
      <c r="B818" s="81"/>
      <c r="C818" s="81"/>
      <c r="D818" s="81"/>
      <c r="E818" s="81"/>
      <c r="F818" s="81"/>
      <c r="G818" s="81"/>
      <c r="H818" s="81"/>
      <c r="I818" s="81"/>
      <c r="J818" s="81"/>
      <c r="K818" s="81"/>
      <c r="L818" s="81"/>
      <c r="M818" s="81"/>
      <c r="N818" s="81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</row>
    <row r="819" spans="1:26" ht="15" thickBot="1" x14ac:dyDescent="0.35">
      <c r="A819" s="81"/>
      <c r="B819" s="81"/>
      <c r="C819" s="81"/>
      <c r="D819" s="81"/>
      <c r="E819" s="81"/>
      <c r="F819" s="81"/>
      <c r="G819" s="81"/>
      <c r="H819" s="81"/>
      <c r="I819" s="81"/>
      <c r="J819" s="81"/>
      <c r="K819" s="81"/>
      <c r="L819" s="81"/>
      <c r="M819" s="81"/>
      <c r="N819" s="81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</row>
    <row r="820" spans="1:26" ht="15" thickBot="1" x14ac:dyDescent="0.35">
      <c r="A820" s="81"/>
      <c r="B820" s="81"/>
      <c r="C820" s="81"/>
      <c r="D820" s="81"/>
      <c r="E820" s="81"/>
      <c r="F820" s="81"/>
      <c r="G820" s="81"/>
      <c r="H820" s="81"/>
      <c r="I820" s="81"/>
      <c r="J820" s="81"/>
      <c r="K820" s="81"/>
      <c r="L820" s="81"/>
      <c r="M820" s="81"/>
      <c r="N820" s="81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</row>
    <row r="821" spans="1:26" ht="15" thickBot="1" x14ac:dyDescent="0.35">
      <c r="A821" s="81"/>
      <c r="B821" s="81"/>
      <c r="C821" s="81"/>
      <c r="D821" s="81"/>
      <c r="E821" s="81"/>
      <c r="F821" s="81"/>
      <c r="G821" s="81"/>
      <c r="H821" s="81"/>
      <c r="I821" s="81"/>
      <c r="J821" s="81"/>
      <c r="K821" s="81"/>
      <c r="L821" s="81"/>
      <c r="M821" s="81"/>
      <c r="N821" s="81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</row>
    <row r="822" spans="1:26" ht="15" thickBot="1" x14ac:dyDescent="0.35">
      <c r="A822" s="81"/>
      <c r="B822" s="81"/>
      <c r="C822" s="81"/>
      <c r="D822" s="81"/>
      <c r="E822" s="81"/>
      <c r="F822" s="81"/>
      <c r="G822" s="81"/>
      <c r="H822" s="81"/>
      <c r="I822" s="81"/>
      <c r="J822" s="81"/>
      <c r="K822" s="81"/>
      <c r="L822" s="81"/>
      <c r="M822" s="81"/>
      <c r="N822" s="81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</row>
    <row r="823" spans="1:26" ht="15" thickBot="1" x14ac:dyDescent="0.35">
      <c r="A823" s="81"/>
      <c r="B823" s="81"/>
      <c r="C823" s="81"/>
      <c r="D823" s="81"/>
      <c r="E823" s="81"/>
      <c r="F823" s="81"/>
      <c r="G823" s="81"/>
      <c r="H823" s="81"/>
      <c r="I823" s="81"/>
      <c r="J823" s="81"/>
      <c r="K823" s="81"/>
      <c r="L823" s="81"/>
      <c r="M823" s="81"/>
      <c r="N823" s="81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</row>
    <row r="824" spans="1:26" ht="15" thickBot="1" x14ac:dyDescent="0.35">
      <c r="A824" s="81"/>
      <c r="B824" s="81"/>
      <c r="C824" s="81"/>
      <c r="D824" s="81"/>
      <c r="E824" s="81"/>
      <c r="F824" s="81"/>
      <c r="G824" s="81"/>
      <c r="H824" s="81"/>
      <c r="I824" s="81"/>
      <c r="J824" s="81"/>
      <c r="K824" s="81"/>
      <c r="L824" s="81"/>
      <c r="M824" s="81"/>
      <c r="N824" s="81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</row>
    <row r="825" spans="1:26" ht="15" thickBot="1" x14ac:dyDescent="0.35">
      <c r="A825" s="81"/>
      <c r="B825" s="81"/>
      <c r="C825" s="81"/>
      <c r="D825" s="81"/>
      <c r="E825" s="81"/>
      <c r="F825" s="81"/>
      <c r="G825" s="81"/>
      <c r="H825" s="81"/>
      <c r="I825" s="81"/>
      <c r="J825" s="81"/>
      <c r="K825" s="81"/>
      <c r="L825" s="81"/>
      <c r="M825" s="81"/>
      <c r="N825" s="81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</row>
    <row r="826" spans="1:26" ht="15" thickBot="1" x14ac:dyDescent="0.35">
      <c r="A826" s="81"/>
      <c r="B826" s="81"/>
      <c r="C826" s="81"/>
      <c r="D826" s="81"/>
      <c r="E826" s="81"/>
      <c r="F826" s="81"/>
      <c r="G826" s="81"/>
      <c r="H826" s="81"/>
      <c r="I826" s="81"/>
      <c r="J826" s="81"/>
      <c r="K826" s="81"/>
      <c r="L826" s="81"/>
      <c r="M826" s="81"/>
      <c r="N826" s="81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</row>
    <row r="827" spans="1:26" ht="15" thickBot="1" x14ac:dyDescent="0.35">
      <c r="A827" s="81"/>
      <c r="B827" s="81"/>
      <c r="C827" s="81"/>
      <c r="D827" s="81"/>
      <c r="E827" s="81"/>
      <c r="F827" s="81"/>
      <c r="G827" s="81"/>
      <c r="H827" s="81"/>
      <c r="I827" s="81"/>
      <c r="J827" s="81"/>
      <c r="K827" s="81"/>
      <c r="L827" s="81"/>
      <c r="M827" s="81"/>
      <c r="N827" s="81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</row>
    <row r="828" spans="1:26" ht="15" thickBot="1" x14ac:dyDescent="0.35">
      <c r="A828" s="81"/>
      <c r="B828" s="81"/>
      <c r="C828" s="81"/>
      <c r="D828" s="81"/>
      <c r="E828" s="81"/>
      <c r="F828" s="81"/>
      <c r="G828" s="81"/>
      <c r="H828" s="81"/>
      <c r="I828" s="81"/>
      <c r="J828" s="81"/>
      <c r="K828" s="81"/>
      <c r="L828" s="81"/>
      <c r="M828" s="81"/>
      <c r="N828" s="81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</row>
    <row r="829" spans="1:26" ht="15" thickBot="1" x14ac:dyDescent="0.35">
      <c r="A829" s="81"/>
      <c r="B829" s="81"/>
      <c r="C829" s="81"/>
      <c r="D829" s="81"/>
      <c r="E829" s="81"/>
      <c r="F829" s="81"/>
      <c r="G829" s="81"/>
      <c r="H829" s="81"/>
      <c r="I829" s="81"/>
      <c r="J829" s="81"/>
      <c r="K829" s="81"/>
      <c r="L829" s="81"/>
      <c r="M829" s="81"/>
      <c r="N829" s="81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</row>
    <row r="830" spans="1:26" ht="15" thickBot="1" x14ac:dyDescent="0.35">
      <c r="A830" s="81"/>
      <c r="B830" s="81"/>
      <c r="C830" s="81"/>
      <c r="D830" s="81"/>
      <c r="E830" s="81"/>
      <c r="F830" s="81"/>
      <c r="G830" s="81"/>
      <c r="H830" s="81"/>
      <c r="I830" s="81"/>
      <c r="J830" s="81"/>
      <c r="K830" s="81"/>
      <c r="L830" s="81"/>
      <c r="M830" s="81"/>
      <c r="N830" s="81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</row>
    <row r="831" spans="1:26" ht="15" thickBot="1" x14ac:dyDescent="0.35">
      <c r="A831" s="81"/>
      <c r="B831" s="81"/>
      <c r="C831" s="81"/>
      <c r="D831" s="81"/>
      <c r="E831" s="81"/>
      <c r="F831" s="81"/>
      <c r="G831" s="81"/>
      <c r="H831" s="81"/>
      <c r="I831" s="81"/>
      <c r="J831" s="81"/>
      <c r="K831" s="81"/>
      <c r="L831" s="81"/>
      <c r="M831" s="81"/>
      <c r="N831" s="81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</row>
    <row r="832" spans="1:26" ht="15" thickBot="1" x14ac:dyDescent="0.35">
      <c r="A832" s="81"/>
      <c r="B832" s="81"/>
      <c r="C832" s="81"/>
      <c r="D832" s="81"/>
      <c r="E832" s="81"/>
      <c r="F832" s="81"/>
      <c r="G832" s="81"/>
      <c r="H832" s="81"/>
      <c r="I832" s="81"/>
      <c r="J832" s="81"/>
      <c r="K832" s="81"/>
      <c r="L832" s="81"/>
      <c r="M832" s="81"/>
      <c r="N832" s="81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</row>
    <row r="833" spans="1:26" ht="15" thickBot="1" x14ac:dyDescent="0.35">
      <c r="A833" s="81"/>
      <c r="B833" s="81"/>
      <c r="C833" s="81"/>
      <c r="D833" s="81"/>
      <c r="E833" s="81"/>
      <c r="F833" s="81"/>
      <c r="G833" s="81"/>
      <c r="H833" s="81"/>
      <c r="I833" s="81"/>
      <c r="J833" s="81"/>
      <c r="K833" s="81"/>
      <c r="L833" s="81"/>
      <c r="M833" s="81"/>
      <c r="N833" s="81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</row>
    <row r="834" spans="1:26" ht="15" thickBot="1" x14ac:dyDescent="0.35">
      <c r="A834" s="81"/>
      <c r="B834" s="81"/>
      <c r="C834" s="81"/>
      <c r="D834" s="81"/>
      <c r="E834" s="81"/>
      <c r="F834" s="81"/>
      <c r="G834" s="81"/>
      <c r="H834" s="81"/>
      <c r="I834" s="81"/>
      <c r="J834" s="81"/>
      <c r="K834" s="81"/>
      <c r="L834" s="81"/>
      <c r="M834" s="81"/>
      <c r="N834" s="81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</row>
    <row r="835" spans="1:26" ht="15" thickBot="1" x14ac:dyDescent="0.35">
      <c r="A835" s="81"/>
      <c r="B835" s="81"/>
      <c r="C835" s="81"/>
      <c r="D835" s="81"/>
      <c r="E835" s="81"/>
      <c r="F835" s="81"/>
      <c r="G835" s="81"/>
      <c r="H835" s="81"/>
      <c r="I835" s="81"/>
      <c r="J835" s="81"/>
      <c r="K835" s="81"/>
      <c r="L835" s="81"/>
      <c r="M835" s="81"/>
      <c r="N835" s="81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</row>
    <row r="836" spans="1:26" ht="15" thickBot="1" x14ac:dyDescent="0.35">
      <c r="A836" s="81"/>
      <c r="B836" s="81"/>
      <c r="C836" s="81"/>
      <c r="D836" s="81"/>
      <c r="E836" s="81"/>
      <c r="F836" s="81"/>
      <c r="G836" s="81"/>
      <c r="H836" s="81"/>
      <c r="I836" s="81"/>
      <c r="J836" s="81"/>
      <c r="K836" s="81"/>
      <c r="L836" s="81"/>
      <c r="M836" s="81"/>
      <c r="N836" s="81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</row>
    <row r="837" spans="1:26" ht="15" thickBot="1" x14ac:dyDescent="0.35">
      <c r="A837" s="81"/>
      <c r="B837" s="81"/>
      <c r="C837" s="81"/>
      <c r="D837" s="81"/>
      <c r="E837" s="81"/>
      <c r="F837" s="81"/>
      <c r="G837" s="81"/>
      <c r="H837" s="81"/>
      <c r="I837" s="81"/>
      <c r="J837" s="81"/>
      <c r="K837" s="81"/>
      <c r="L837" s="81"/>
      <c r="M837" s="81"/>
      <c r="N837" s="81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</row>
    <row r="838" spans="1:26" ht="15" thickBot="1" x14ac:dyDescent="0.35">
      <c r="A838" s="81"/>
      <c r="B838" s="81"/>
      <c r="C838" s="81"/>
      <c r="D838" s="81"/>
      <c r="E838" s="81"/>
      <c r="F838" s="81"/>
      <c r="G838" s="81"/>
      <c r="H838" s="81"/>
      <c r="I838" s="81"/>
      <c r="J838" s="81"/>
      <c r="K838" s="81"/>
      <c r="L838" s="81"/>
      <c r="M838" s="81"/>
      <c r="N838" s="81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</row>
    <row r="839" spans="1:26" ht="15" thickBot="1" x14ac:dyDescent="0.35">
      <c r="A839" s="81"/>
      <c r="B839" s="81"/>
      <c r="C839" s="81"/>
      <c r="D839" s="81"/>
      <c r="E839" s="81"/>
      <c r="F839" s="81"/>
      <c r="G839" s="81"/>
      <c r="H839" s="81"/>
      <c r="I839" s="81"/>
      <c r="J839" s="81"/>
      <c r="K839" s="81"/>
      <c r="L839" s="81"/>
      <c r="M839" s="81"/>
      <c r="N839" s="81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</row>
    <row r="840" spans="1:26" ht="15" thickBot="1" x14ac:dyDescent="0.35">
      <c r="A840" s="81"/>
      <c r="B840" s="81"/>
      <c r="C840" s="81"/>
      <c r="D840" s="81"/>
      <c r="E840" s="81"/>
      <c r="F840" s="81"/>
      <c r="G840" s="81"/>
      <c r="H840" s="81"/>
      <c r="I840" s="81"/>
      <c r="J840" s="81"/>
      <c r="K840" s="81"/>
      <c r="L840" s="81"/>
      <c r="M840" s="81"/>
      <c r="N840" s="81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</row>
    <row r="841" spans="1:26" ht="15" thickBot="1" x14ac:dyDescent="0.35">
      <c r="A841" s="81"/>
      <c r="B841" s="81"/>
      <c r="C841" s="81"/>
      <c r="D841" s="81"/>
      <c r="E841" s="81"/>
      <c r="F841" s="81"/>
      <c r="G841" s="81"/>
      <c r="H841" s="81"/>
      <c r="I841" s="81"/>
      <c r="J841" s="81"/>
      <c r="K841" s="81"/>
      <c r="L841" s="81"/>
      <c r="M841" s="81"/>
      <c r="N841" s="81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</row>
    <row r="842" spans="1:26" ht="15" thickBot="1" x14ac:dyDescent="0.35">
      <c r="A842" s="81"/>
      <c r="B842" s="81"/>
      <c r="C842" s="81"/>
      <c r="D842" s="81"/>
      <c r="E842" s="81"/>
      <c r="F842" s="81"/>
      <c r="G842" s="81"/>
      <c r="H842" s="81"/>
      <c r="I842" s="81"/>
      <c r="J842" s="81"/>
      <c r="K842" s="81"/>
      <c r="L842" s="81"/>
      <c r="M842" s="81"/>
      <c r="N842" s="81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</row>
    <row r="843" spans="1:26" ht="15" thickBot="1" x14ac:dyDescent="0.35">
      <c r="A843" s="81"/>
      <c r="B843" s="81"/>
      <c r="C843" s="81"/>
      <c r="D843" s="81"/>
      <c r="E843" s="81"/>
      <c r="F843" s="81"/>
      <c r="G843" s="81"/>
      <c r="H843" s="81"/>
      <c r="I843" s="81"/>
      <c r="J843" s="81"/>
      <c r="K843" s="81"/>
      <c r="L843" s="81"/>
      <c r="M843" s="81"/>
      <c r="N843" s="81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</row>
    <row r="844" spans="1:26" ht="15" thickBot="1" x14ac:dyDescent="0.35">
      <c r="A844" s="81"/>
      <c r="B844" s="81"/>
      <c r="C844" s="81"/>
      <c r="D844" s="81"/>
      <c r="E844" s="81"/>
      <c r="F844" s="81"/>
      <c r="G844" s="81"/>
      <c r="H844" s="81"/>
      <c r="I844" s="81"/>
      <c r="J844" s="81"/>
      <c r="K844" s="81"/>
      <c r="L844" s="81"/>
      <c r="M844" s="81"/>
      <c r="N844" s="81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</row>
    <row r="845" spans="1:26" ht="15" thickBot="1" x14ac:dyDescent="0.35">
      <c r="A845" s="81"/>
      <c r="B845" s="81"/>
      <c r="C845" s="81"/>
      <c r="D845" s="81"/>
      <c r="E845" s="81"/>
      <c r="F845" s="81"/>
      <c r="G845" s="81"/>
      <c r="H845" s="81"/>
      <c r="I845" s="81"/>
      <c r="J845" s="81"/>
      <c r="K845" s="81"/>
      <c r="L845" s="81"/>
      <c r="M845" s="81"/>
      <c r="N845" s="81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</row>
    <row r="846" spans="1:26" ht="15" thickBot="1" x14ac:dyDescent="0.35">
      <c r="A846" s="81"/>
      <c r="B846" s="81"/>
      <c r="C846" s="81"/>
      <c r="D846" s="81"/>
      <c r="E846" s="81"/>
      <c r="F846" s="81"/>
      <c r="G846" s="81"/>
      <c r="H846" s="81"/>
      <c r="I846" s="81"/>
      <c r="J846" s="81"/>
      <c r="K846" s="81"/>
      <c r="L846" s="81"/>
      <c r="M846" s="81"/>
      <c r="N846" s="81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</row>
    <row r="847" spans="1:26" ht="15" thickBot="1" x14ac:dyDescent="0.35">
      <c r="A847" s="81"/>
      <c r="B847" s="81"/>
      <c r="C847" s="81"/>
      <c r="D847" s="81"/>
      <c r="E847" s="81"/>
      <c r="F847" s="81"/>
      <c r="G847" s="81"/>
      <c r="H847" s="81"/>
      <c r="I847" s="81"/>
      <c r="J847" s="81"/>
      <c r="K847" s="81"/>
      <c r="L847" s="81"/>
      <c r="M847" s="81"/>
      <c r="N847" s="81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</row>
    <row r="848" spans="1:26" ht="15" thickBot="1" x14ac:dyDescent="0.35">
      <c r="A848" s="81"/>
      <c r="B848" s="81"/>
      <c r="C848" s="81"/>
      <c r="D848" s="81"/>
      <c r="E848" s="81"/>
      <c r="F848" s="81"/>
      <c r="G848" s="81"/>
      <c r="H848" s="81"/>
      <c r="I848" s="81"/>
      <c r="J848" s="81"/>
      <c r="K848" s="81"/>
      <c r="L848" s="81"/>
      <c r="M848" s="81"/>
      <c r="N848" s="81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</row>
    <row r="849" spans="1:26" ht="15" thickBot="1" x14ac:dyDescent="0.35">
      <c r="A849" s="81"/>
      <c r="B849" s="81"/>
      <c r="C849" s="81"/>
      <c r="D849" s="81"/>
      <c r="E849" s="81"/>
      <c r="F849" s="81"/>
      <c r="G849" s="81"/>
      <c r="H849" s="81"/>
      <c r="I849" s="81"/>
      <c r="J849" s="81"/>
      <c r="K849" s="81"/>
      <c r="L849" s="81"/>
      <c r="M849" s="81"/>
      <c r="N849" s="81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</row>
    <row r="850" spans="1:26" ht="15" thickBot="1" x14ac:dyDescent="0.35">
      <c r="A850" s="81"/>
      <c r="B850" s="81"/>
      <c r="C850" s="81"/>
      <c r="D850" s="81"/>
      <c r="E850" s="81"/>
      <c r="F850" s="81"/>
      <c r="G850" s="81"/>
      <c r="H850" s="81"/>
      <c r="I850" s="81"/>
      <c r="J850" s="81"/>
      <c r="K850" s="81"/>
      <c r="L850" s="81"/>
      <c r="M850" s="81"/>
      <c r="N850" s="81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</row>
    <row r="851" spans="1:26" ht="15" thickBot="1" x14ac:dyDescent="0.35">
      <c r="A851" s="81"/>
      <c r="B851" s="81"/>
      <c r="C851" s="81"/>
      <c r="D851" s="81"/>
      <c r="E851" s="81"/>
      <c r="F851" s="81"/>
      <c r="G851" s="81"/>
      <c r="H851" s="81"/>
      <c r="I851" s="81"/>
      <c r="J851" s="81"/>
      <c r="K851" s="81"/>
      <c r="L851" s="81"/>
      <c r="M851" s="81"/>
      <c r="N851" s="81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</row>
    <row r="852" spans="1:26" ht="15" thickBot="1" x14ac:dyDescent="0.35">
      <c r="A852" s="81"/>
      <c r="B852" s="81"/>
      <c r="C852" s="81"/>
      <c r="D852" s="81"/>
      <c r="E852" s="81"/>
      <c r="F852" s="81"/>
      <c r="G852" s="81"/>
      <c r="H852" s="81"/>
      <c r="I852" s="81"/>
      <c r="J852" s="81"/>
      <c r="K852" s="81"/>
      <c r="L852" s="81"/>
      <c r="M852" s="81"/>
      <c r="N852" s="81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</row>
    <row r="853" spans="1:26" ht="15" thickBot="1" x14ac:dyDescent="0.35">
      <c r="A853" s="81"/>
      <c r="B853" s="81"/>
      <c r="C853" s="81"/>
      <c r="D853" s="81"/>
      <c r="E853" s="81"/>
      <c r="F853" s="81"/>
      <c r="G853" s="81"/>
      <c r="H853" s="81"/>
      <c r="I853" s="81"/>
      <c r="J853" s="81"/>
      <c r="K853" s="81"/>
      <c r="L853" s="81"/>
      <c r="M853" s="81"/>
      <c r="N853" s="81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</row>
    <row r="854" spans="1:26" ht="15" thickBot="1" x14ac:dyDescent="0.35">
      <c r="A854" s="81"/>
      <c r="B854" s="81"/>
      <c r="C854" s="81"/>
      <c r="D854" s="81"/>
      <c r="E854" s="81"/>
      <c r="F854" s="81"/>
      <c r="G854" s="81"/>
      <c r="H854" s="81"/>
      <c r="I854" s="81"/>
      <c r="J854" s="81"/>
      <c r="K854" s="81"/>
      <c r="L854" s="81"/>
      <c r="M854" s="81"/>
      <c r="N854" s="81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</row>
    <row r="855" spans="1:26" ht="15" thickBot="1" x14ac:dyDescent="0.35">
      <c r="A855" s="81"/>
      <c r="B855" s="81"/>
      <c r="C855" s="81"/>
      <c r="D855" s="81"/>
      <c r="E855" s="81"/>
      <c r="F855" s="81"/>
      <c r="G855" s="81"/>
      <c r="H855" s="81"/>
      <c r="I855" s="81"/>
      <c r="J855" s="81"/>
      <c r="K855" s="81"/>
      <c r="L855" s="81"/>
      <c r="M855" s="81"/>
      <c r="N855" s="81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</row>
    <row r="856" spans="1:26" ht="15" thickBot="1" x14ac:dyDescent="0.35">
      <c r="A856" s="81"/>
      <c r="B856" s="81"/>
      <c r="C856" s="81"/>
      <c r="D856" s="81"/>
      <c r="E856" s="81"/>
      <c r="F856" s="81"/>
      <c r="G856" s="81"/>
      <c r="H856" s="81"/>
      <c r="I856" s="81"/>
      <c r="J856" s="81"/>
      <c r="K856" s="81"/>
      <c r="L856" s="81"/>
      <c r="M856" s="81"/>
      <c r="N856" s="81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</row>
    <row r="857" spans="1:26" ht="15" thickBot="1" x14ac:dyDescent="0.35">
      <c r="A857" s="81"/>
      <c r="B857" s="81"/>
      <c r="C857" s="81"/>
      <c r="D857" s="81"/>
      <c r="E857" s="81"/>
      <c r="F857" s="81"/>
      <c r="G857" s="81"/>
      <c r="H857" s="81"/>
      <c r="I857" s="81"/>
      <c r="J857" s="81"/>
      <c r="K857" s="81"/>
      <c r="L857" s="81"/>
      <c r="M857" s="81"/>
      <c r="N857" s="81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</row>
    <row r="858" spans="1:26" ht="15" thickBot="1" x14ac:dyDescent="0.35">
      <c r="A858" s="81"/>
      <c r="B858" s="81"/>
      <c r="C858" s="81"/>
      <c r="D858" s="81"/>
      <c r="E858" s="81"/>
      <c r="F858" s="81"/>
      <c r="G858" s="81"/>
      <c r="H858" s="81"/>
      <c r="I858" s="81"/>
      <c r="J858" s="81"/>
      <c r="K858" s="81"/>
      <c r="L858" s="81"/>
      <c r="M858" s="81"/>
      <c r="N858" s="81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</row>
    <row r="859" spans="1:26" ht="15" thickBot="1" x14ac:dyDescent="0.35">
      <c r="A859" s="81"/>
      <c r="B859" s="81"/>
      <c r="C859" s="81"/>
      <c r="D859" s="81"/>
      <c r="E859" s="81"/>
      <c r="F859" s="81"/>
      <c r="G859" s="81"/>
      <c r="H859" s="81"/>
      <c r="I859" s="81"/>
      <c r="J859" s="81"/>
      <c r="K859" s="81"/>
      <c r="L859" s="81"/>
      <c r="M859" s="81"/>
      <c r="N859" s="81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</row>
    <row r="860" spans="1:26" ht="15" thickBot="1" x14ac:dyDescent="0.35">
      <c r="A860" s="81"/>
      <c r="B860" s="81"/>
      <c r="C860" s="81"/>
      <c r="D860" s="81"/>
      <c r="E860" s="81"/>
      <c r="F860" s="81"/>
      <c r="G860" s="81"/>
      <c r="H860" s="81"/>
      <c r="I860" s="81"/>
      <c r="J860" s="81"/>
      <c r="K860" s="81"/>
      <c r="L860" s="81"/>
      <c r="M860" s="81"/>
      <c r="N860" s="81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</row>
    <row r="861" spans="1:26" ht="15" thickBot="1" x14ac:dyDescent="0.35">
      <c r="A861" s="81"/>
      <c r="B861" s="81"/>
      <c r="C861" s="81"/>
      <c r="D861" s="81"/>
      <c r="E861" s="81"/>
      <c r="F861" s="81"/>
      <c r="G861" s="81"/>
      <c r="H861" s="81"/>
      <c r="I861" s="81"/>
      <c r="J861" s="81"/>
      <c r="K861" s="81"/>
      <c r="L861" s="81"/>
      <c r="M861" s="81"/>
      <c r="N861" s="81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</row>
    <row r="862" spans="1:26" ht="15" thickBot="1" x14ac:dyDescent="0.35">
      <c r="A862" s="81"/>
      <c r="B862" s="81"/>
      <c r="C862" s="81"/>
      <c r="D862" s="81"/>
      <c r="E862" s="81"/>
      <c r="F862" s="81"/>
      <c r="G862" s="81"/>
      <c r="H862" s="81"/>
      <c r="I862" s="81"/>
      <c r="J862" s="81"/>
      <c r="K862" s="81"/>
      <c r="L862" s="81"/>
      <c r="M862" s="81"/>
      <c r="N862" s="81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</row>
    <row r="863" spans="1:26" ht="15" thickBot="1" x14ac:dyDescent="0.35">
      <c r="A863" s="81"/>
      <c r="B863" s="81"/>
      <c r="C863" s="81"/>
      <c r="D863" s="81"/>
      <c r="E863" s="81"/>
      <c r="F863" s="81"/>
      <c r="G863" s="81"/>
      <c r="H863" s="81"/>
      <c r="I863" s="81"/>
      <c r="J863" s="81"/>
      <c r="K863" s="81"/>
      <c r="L863" s="81"/>
      <c r="M863" s="81"/>
      <c r="N863" s="81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</row>
    <row r="864" spans="1:26" ht="15" thickBot="1" x14ac:dyDescent="0.35">
      <c r="A864" s="81"/>
      <c r="B864" s="81"/>
      <c r="C864" s="81"/>
      <c r="D864" s="81"/>
      <c r="E864" s="81"/>
      <c r="F864" s="81"/>
      <c r="G864" s="81"/>
      <c r="H864" s="81"/>
      <c r="I864" s="81"/>
      <c r="J864" s="81"/>
      <c r="K864" s="81"/>
      <c r="L864" s="81"/>
      <c r="M864" s="81"/>
      <c r="N864" s="81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</row>
    <row r="865" spans="1:26" ht="15" thickBot="1" x14ac:dyDescent="0.35">
      <c r="A865" s="81"/>
      <c r="B865" s="81"/>
      <c r="C865" s="81"/>
      <c r="D865" s="81"/>
      <c r="E865" s="81"/>
      <c r="F865" s="81"/>
      <c r="G865" s="81"/>
      <c r="H865" s="81"/>
      <c r="I865" s="81"/>
      <c r="J865" s="81"/>
      <c r="K865" s="81"/>
      <c r="L865" s="81"/>
      <c r="M865" s="81"/>
      <c r="N865" s="81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</row>
    <row r="866" spans="1:26" ht="15" thickBot="1" x14ac:dyDescent="0.35">
      <c r="A866" s="81"/>
      <c r="B866" s="81"/>
      <c r="C866" s="81"/>
      <c r="D866" s="81"/>
      <c r="E866" s="81"/>
      <c r="F866" s="81"/>
      <c r="G866" s="81"/>
      <c r="H866" s="81"/>
      <c r="I866" s="81"/>
      <c r="J866" s="81"/>
      <c r="K866" s="81"/>
      <c r="L866" s="81"/>
      <c r="M866" s="81"/>
      <c r="N866" s="81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</row>
    <row r="867" spans="1:26" ht="15" thickBot="1" x14ac:dyDescent="0.35">
      <c r="A867" s="81"/>
      <c r="B867" s="81"/>
      <c r="C867" s="81"/>
      <c r="D867" s="81"/>
      <c r="E867" s="81"/>
      <c r="F867" s="81"/>
      <c r="G867" s="81"/>
      <c r="H867" s="81"/>
      <c r="I867" s="81"/>
      <c r="J867" s="81"/>
      <c r="K867" s="81"/>
      <c r="L867" s="81"/>
      <c r="M867" s="81"/>
      <c r="N867" s="81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</row>
    <row r="868" spans="1:26" ht="15" thickBot="1" x14ac:dyDescent="0.35">
      <c r="A868" s="81"/>
      <c r="B868" s="81"/>
      <c r="C868" s="81"/>
      <c r="D868" s="81"/>
      <c r="E868" s="81"/>
      <c r="F868" s="81"/>
      <c r="G868" s="81"/>
      <c r="H868" s="81"/>
      <c r="I868" s="81"/>
      <c r="J868" s="81"/>
      <c r="K868" s="81"/>
      <c r="L868" s="81"/>
      <c r="M868" s="81"/>
      <c r="N868" s="81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</row>
    <row r="869" spans="1:26" ht="15" thickBot="1" x14ac:dyDescent="0.35">
      <c r="A869" s="81"/>
      <c r="B869" s="81"/>
      <c r="C869" s="81"/>
      <c r="D869" s="81"/>
      <c r="E869" s="81"/>
      <c r="F869" s="81"/>
      <c r="G869" s="81"/>
      <c r="H869" s="81"/>
      <c r="I869" s="81"/>
      <c r="J869" s="81"/>
      <c r="K869" s="81"/>
      <c r="L869" s="81"/>
      <c r="M869" s="81"/>
      <c r="N869" s="81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</row>
    <row r="870" spans="1:26" ht="15" thickBot="1" x14ac:dyDescent="0.35">
      <c r="A870" s="81"/>
      <c r="B870" s="81"/>
      <c r="C870" s="81"/>
      <c r="D870" s="81"/>
      <c r="E870" s="81"/>
      <c r="F870" s="81"/>
      <c r="G870" s="81"/>
      <c r="H870" s="81"/>
      <c r="I870" s="81"/>
      <c r="J870" s="81"/>
      <c r="K870" s="81"/>
      <c r="L870" s="81"/>
      <c r="M870" s="81"/>
      <c r="N870" s="81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</row>
    <row r="871" spans="1:26" ht="15" thickBot="1" x14ac:dyDescent="0.35">
      <c r="A871" s="81"/>
      <c r="B871" s="81"/>
      <c r="C871" s="81"/>
      <c r="D871" s="81"/>
      <c r="E871" s="81"/>
      <c r="F871" s="81"/>
      <c r="G871" s="81"/>
      <c r="H871" s="81"/>
      <c r="I871" s="81"/>
      <c r="J871" s="81"/>
      <c r="K871" s="81"/>
      <c r="L871" s="81"/>
      <c r="M871" s="81"/>
      <c r="N871" s="81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</row>
    <row r="872" spans="1:26" ht="15" thickBot="1" x14ac:dyDescent="0.35">
      <c r="A872" s="81"/>
      <c r="B872" s="81"/>
      <c r="C872" s="81"/>
      <c r="D872" s="81"/>
      <c r="E872" s="81"/>
      <c r="F872" s="81"/>
      <c r="G872" s="81"/>
      <c r="H872" s="81"/>
      <c r="I872" s="81"/>
      <c r="J872" s="81"/>
      <c r="K872" s="81"/>
      <c r="L872" s="81"/>
      <c r="M872" s="81"/>
      <c r="N872" s="81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</row>
    <row r="873" spans="1:26" ht="15" thickBot="1" x14ac:dyDescent="0.35">
      <c r="A873" s="81"/>
      <c r="B873" s="81"/>
      <c r="C873" s="81"/>
      <c r="D873" s="81"/>
      <c r="E873" s="81"/>
      <c r="F873" s="81"/>
      <c r="G873" s="81"/>
      <c r="H873" s="81"/>
      <c r="I873" s="81"/>
      <c r="J873" s="81"/>
      <c r="K873" s="81"/>
      <c r="L873" s="81"/>
      <c r="M873" s="81"/>
      <c r="N873" s="81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</row>
    <row r="874" spans="1:26" ht="15" thickBot="1" x14ac:dyDescent="0.35">
      <c r="A874" s="81"/>
      <c r="B874" s="81"/>
      <c r="C874" s="81"/>
      <c r="D874" s="81"/>
      <c r="E874" s="81"/>
      <c r="F874" s="81"/>
      <c r="G874" s="81"/>
      <c r="H874" s="81"/>
      <c r="I874" s="81"/>
      <c r="J874" s="81"/>
      <c r="K874" s="81"/>
      <c r="L874" s="81"/>
      <c r="M874" s="81"/>
      <c r="N874" s="81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</row>
    <row r="875" spans="1:26" ht="15" thickBot="1" x14ac:dyDescent="0.35">
      <c r="A875" s="81"/>
      <c r="B875" s="81"/>
      <c r="C875" s="81"/>
      <c r="D875" s="81"/>
      <c r="E875" s="81"/>
      <c r="F875" s="81"/>
      <c r="G875" s="81"/>
      <c r="H875" s="81"/>
      <c r="I875" s="81"/>
      <c r="J875" s="81"/>
      <c r="K875" s="81"/>
      <c r="L875" s="81"/>
      <c r="M875" s="81"/>
      <c r="N875" s="81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</row>
    <row r="876" spans="1:26" ht="15" thickBot="1" x14ac:dyDescent="0.35">
      <c r="A876" s="81"/>
      <c r="B876" s="81"/>
      <c r="C876" s="81"/>
      <c r="D876" s="81"/>
      <c r="E876" s="81"/>
      <c r="F876" s="81"/>
      <c r="G876" s="81"/>
      <c r="H876" s="81"/>
      <c r="I876" s="81"/>
      <c r="J876" s="81"/>
      <c r="K876" s="81"/>
      <c r="L876" s="81"/>
      <c r="M876" s="81"/>
      <c r="N876" s="81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</row>
    <row r="877" spans="1:26" ht="15" thickBot="1" x14ac:dyDescent="0.35">
      <c r="A877" s="81"/>
      <c r="B877" s="81"/>
      <c r="C877" s="81"/>
      <c r="D877" s="81"/>
      <c r="E877" s="81"/>
      <c r="F877" s="81"/>
      <c r="G877" s="81"/>
      <c r="H877" s="81"/>
      <c r="I877" s="81"/>
      <c r="J877" s="81"/>
      <c r="K877" s="81"/>
      <c r="L877" s="81"/>
      <c r="M877" s="81"/>
      <c r="N877" s="81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</row>
    <row r="878" spans="1:26" ht="15" thickBot="1" x14ac:dyDescent="0.35">
      <c r="A878" s="81"/>
      <c r="B878" s="81"/>
      <c r="C878" s="81"/>
      <c r="D878" s="81"/>
      <c r="E878" s="81"/>
      <c r="F878" s="81"/>
      <c r="G878" s="81"/>
      <c r="H878" s="81"/>
      <c r="I878" s="81"/>
      <c r="J878" s="81"/>
      <c r="K878" s="81"/>
      <c r="L878" s="81"/>
      <c r="M878" s="81"/>
      <c r="N878" s="81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</row>
    <row r="879" spans="1:26" ht="15" thickBot="1" x14ac:dyDescent="0.35">
      <c r="A879" s="81"/>
      <c r="B879" s="81"/>
      <c r="C879" s="81"/>
      <c r="D879" s="81"/>
      <c r="E879" s="81"/>
      <c r="F879" s="81"/>
      <c r="G879" s="81"/>
      <c r="H879" s="81"/>
      <c r="I879" s="81"/>
      <c r="J879" s="81"/>
      <c r="K879" s="81"/>
      <c r="L879" s="81"/>
      <c r="M879" s="81"/>
      <c r="N879" s="81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</row>
    <row r="880" spans="1:26" ht="15" thickBot="1" x14ac:dyDescent="0.35">
      <c r="A880" s="81"/>
      <c r="B880" s="81"/>
      <c r="C880" s="81"/>
      <c r="D880" s="81"/>
      <c r="E880" s="81"/>
      <c r="F880" s="81"/>
      <c r="G880" s="81"/>
      <c r="H880" s="81"/>
      <c r="I880" s="81"/>
      <c r="J880" s="81"/>
      <c r="K880" s="81"/>
      <c r="L880" s="81"/>
      <c r="M880" s="81"/>
      <c r="N880" s="81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</row>
    <row r="881" spans="1:26" ht="15" thickBot="1" x14ac:dyDescent="0.35">
      <c r="A881" s="81"/>
      <c r="B881" s="81"/>
      <c r="C881" s="81"/>
      <c r="D881" s="81"/>
      <c r="E881" s="81"/>
      <c r="F881" s="81"/>
      <c r="G881" s="81"/>
      <c r="H881" s="81"/>
      <c r="I881" s="81"/>
      <c r="J881" s="81"/>
      <c r="K881" s="81"/>
      <c r="L881" s="81"/>
      <c r="M881" s="81"/>
      <c r="N881" s="81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</row>
    <row r="882" spans="1:26" ht="15" thickBot="1" x14ac:dyDescent="0.35">
      <c r="A882" s="81"/>
      <c r="B882" s="81"/>
      <c r="C882" s="81"/>
      <c r="D882" s="81"/>
      <c r="E882" s="81"/>
      <c r="F882" s="81"/>
      <c r="G882" s="81"/>
      <c r="H882" s="81"/>
      <c r="I882" s="81"/>
      <c r="J882" s="81"/>
      <c r="K882" s="81"/>
      <c r="L882" s="81"/>
      <c r="M882" s="81"/>
      <c r="N882" s="81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</row>
    <row r="883" spans="1:26" ht="15" thickBot="1" x14ac:dyDescent="0.35">
      <c r="A883" s="81"/>
      <c r="B883" s="81"/>
      <c r="C883" s="81"/>
      <c r="D883" s="81"/>
      <c r="E883" s="81"/>
      <c r="F883" s="81"/>
      <c r="G883" s="81"/>
      <c r="H883" s="81"/>
      <c r="I883" s="81"/>
      <c r="J883" s="81"/>
      <c r="K883" s="81"/>
      <c r="L883" s="81"/>
      <c r="M883" s="81"/>
      <c r="N883" s="81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</row>
    <row r="884" spans="1:26" ht="15" thickBot="1" x14ac:dyDescent="0.35">
      <c r="A884" s="81"/>
      <c r="B884" s="81"/>
      <c r="C884" s="81"/>
      <c r="D884" s="81"/>
      <c r="E884" s="81"/>
      <c r="F884" s="81"/>
      <c r="G884" s="81"/>
      <c r="H884" s="81"/>
      <c r="I884" s="81"/>
      <c r="J884" s="81"/>
      <c r="K884" s="81"/>
      <c r="L884" s="81"/>
      <c r="M884" s="81"/>
      <c r="N884" s="81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</row>
    <row r="885" spans="1:26" ht="15" thickBot="1" x14ac:dyDescent="0.35">
      <c r="A885" s="81"/>
      <c r="B885" s="81"/>
      <c r="C885" s="81"/>
      <c r="D885" s="81"/>
      <c r="E885" s="81"/>
      <c r="F885" s="81"/>
      <c r="G885" s="81"/>
      <c r="H885" s="81"/>
      <c r="I885" s="81"/>
      <c r="J885" s="81"/>
      <c r="K885" s="81"/>
      <c r="L885" s="81"/>
      <c r="M885" s="81"/>
      <c r="N885" s="81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</row>
    <row r="886" spans="1:26" ht="15" thickBot="1" x14ac:dyDescent="0.35">
      <c r="A886" s="81"/>
      <c r="B886" s="81"/>
      <c r="C886" s="81"/>
      <c r="D886" s="81"/>
      <c r="E886" s="81"/>
      <c r="F886" s="81"/>
      <c r="G886" s="81"/>
      <c r="H886" s="81"/>
      <c r="I886" s="81"/>
      <c r="J886" s="81"/>
      <c r="K886" s="81"/>
      <c r="L886" s="81"/>
      <c r="M886" s="81"/>
      <c r="N886" s="81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</row>
    <row r="887" spans="1:26" ht="15" thickBot="1" x14ac:dyDescent="0.35">
      <c r="A887" s="81"/>
      <c r="B887" s="81"/>
      <c r="C887" s="81"/>
      <c r="D887" s="81"/>
      <c r="E887" s="81"/>
      <c r="F887" s="81"/>
      <c r="G887" s="81"/>
      <c r="H887" s="81"/>
      <c r="I887" s="81"/>
      <c r="J887" s="81"/>
      <c r="K887" s="81"/>
      <c r="L887" s="81"/>
      <c r="M887" s="81"/>
      <c r="N887" s="81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</row>
    <row r="888" spans="1:26" ht="15" thickBot="1" x14ac:dyDescent="0.35">
      <c r="A888" s="81"/>
      <c r="B888" s="81"/>
      <c r="C888" s="81"/>
      <c r="D888" s="81"/>
      <c r="E888" s="81"/>
      <c r="F888" s="81"/>
      <c r="G888" s="81"/>
      <c r="H888" s="81"/>
      <c r="I888" s="81"/>
      <c r="J888" s="81"/>
      <c r="K888" s="81"/>
      <c r="L888" s="81"/>
      <c r="M888" s="81"/>
      <c r="N888" s="81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</row>
    <row r="889" spans="1:26" ht="15" thickBot="1" x14ac:dyDescent="0.35">
      <c r="A889" s="81"/>
      <c r="B889" s="81"/>
      <c r="C889" s="81"/>
      <c r="D889" s="81"/>
      <c r="E889" s="81"/>
      <c r="F889" s="81"/>
      <c r="G889" s="81"/>
      <c r="H889" s="81"/>
      <c r="I889" s="81"/>
      <c r="J889" s="81"/>
      <c r="K889" s="81"/>
      <c r="L889" s="81"/>
      <c r="M889" s="81"/>
      <c r="N889" s="81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</row>
    <row r="890" spans="1:26" ht="15" thickBot="1" x14ac:dyDescent="0.35">
      <c r="A890" s="81"/>
      <c r="B890" s="81"/>
      <c r="C890" s="81"/>
      <c r="D890" s="81"/>
      <c r="E890" s="81"/>
      <c r="F890" s="81"/>
      <c r="G890" s="81"/>
      <c r="H890" s="81"/>
      <c r="I890" s="81"/>
      <c r="J890" s="81"/>
      <c r="K890" s="81"/>
      <c r="L890" s="81"/>
      <c r="M890" s="81"/>
      <c r="N890" s="81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</row>
    <row r="891" spans="1:26" ht="15" thickBot="1" x14ac:dyDescent="0.35">
      <c r="A891" s="81"/>
      <c r="B891" s="81"/>
      <c r="C891" s="81"/>
      <c r="D891" s="81"/>
      <c r="E891" s="81"/>
      <c r="F891" s="81"/>
      <c r="G891" s="81"/>
      <c r="H891" s="81"/>
      <c r="I891" s="81"/>
      <c r="J891" s="81"/>
      <c r="K891" s="81"/>
      <c r="L891" s="81"/>
      <c r="M891" s="81"/>
      <c r="N891" s="81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</row>
    <row r="892" spans="1:26" ht="15" thickBot="1" x14ac:dyDescent="0.35">
      <c r="A892" s="81"/>
      <c r="B892" s="81"/>
      <c r="C892" s="81"/>
      <c r="D892" s="81"/>
      <c r="E892" s="81"/>
      <c r="F892" s="81"/>
      <c r="G892" s="81"/>
      <c r="H892" s="81"/>
      <c r="I892" s="81"/>
      <c r="J892" s="81"/>
      <c r="K892" s="81"/>
      <c r="L892" s="81"/>
      <c r="M892" s="81"/>
      <c r="N892" s="81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</row>
    <row r="893" spans="1:26" ht="15" thickBot="1" x14ac:dyDescent="0.35">
      <c r="A893" s="81"/>
      <c r="B893" s="81"/>
      <c r="C893" s="81"/>
      <c r="D893" s="81"/>
      <c r="E893" s="81"/>
      <c r="F893" s="81"/>
      <c r="G893" s="81"/>
      <c r="H893" s="81"/>
      <c r="I893" s="81"/>
      <c r="J893" s="81"/>
      <c r="K893" s="81"/>
      <c r="L893" s="81"/>
      <c r="M893" s="81"/>
      <c r="N893" s="81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</row>
    <row r="894" spans="1:26" ht="15" thickBot="1" x14ac:dyDescent="0.35">
      <c r="A894" s="81"/>
      <c r="B894" s="81"/>
      <c r="C894" s="81"/>
      <c r="D894" s="81"/>
      <c r="E894" s="81"/>
      <c r="F894" s="81"/>
      <c r="G894" s="81"/>
      <c r="H894" s="81"/>
      <c r="I894" s="81"/>
      <c r="J894" s="81"/>
      <c r="K894" s="81"/>
      <c r="L894" s="81"/>
      <c r="M894" s="81"/>
      <c r="N894" s="81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</row>
    <row r="895" spans="1:26" ht="15" thickBot="1" x14ac:dyDescent="0.35">
      <c r="A895" s="81"/>
      <c r="B895" s="81"/>
      <c r="C895" s="81"/>
      <c r="D895" s="81"/>
      <c r="E895" s="81"/>
      <c r="F895" s="81"/>
      <c r="G895" s="81"/>
      <c r="H895" s="81"/>
      <c r="I895" s="81"/>
      <c r="J895" s="81"/>
      <c r="K895" s="81"/>
      <c r="L895" s="81"/>
      <c r="M895" s="81"/>
      <c r="N895" s="81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</row>
    <row r="896" spans="1:26" ht="15" thickBot="1" x14ac:dyDescent="0.35">
      <c r="A896" s="81"/>
      <c r="B896" s="81"/>
      <c r="C896" s="81"/>
      <c r="D896" s="81"/>
      <c r="E896" s="81"/>
      <c r="F896" s="81"/>
      <c r="G896" s="81"/>
      <c r="H896" s="81"/>
      <c r="I896" s="81"/>
      <c r="J896" s="81"/>
      <c r="K896" s="81"/>
      <c r="L896" s="81"/>
      <c r="M896" s="81"/>
      <c r="N896" s="81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</row>
    <row r="897" spans="1:26" ht="15" thickBot="1" x14ac:dyDescent="0.35">
      <c r="A897" s="81"/>
      <c r="B897" s="81"/>
      <c r="C897" s="81"/>
      <c r="D897" s="81"/>
      <c r="E897" s="81"/>
      <c r="F897" s="81"/>
      <c r="G897" s="81"/>
      <c r="H897" s="81"/>
      <c r="I897" s="81"/>
      <c r="J897" s="81"/>
      <c r="K897" s="81"/>
      <c r="L897" s="81"/>
      <c r="M897" s="81"/>
      <c r="N897" s="81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</row>
    <row r="898" spans="1:26" ht="15" thickBot="1" x14ac:dyDescent="0.35">
      <c r="A898" s="81"/>
      <c r="B898" s="81"/>
      <c r="C898" s="81"/>
      <c r="D898" s="81"/>
      <c r="E898" s="81"/>
      <c r="F898" s="81"/>
      <c r="G898" s="81"/>
      <c r="H898" s="81"/>
      <c r="I898" s="81"/>
      <c r="J898" s="81"/>
      <c r="K898" s="81"/>
      <c r="L898" s="81"/>
      <c r="M898" s="81"/>
      <c r="N898" s="81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</row>
    <row r="899" spans="1:26" ht="15" thickBot="1" x14ac:dyDescent="0.35">
      <c r="A899" s="81"/>
      <c r="B899" s="81"/>
      <c r="C899" s="81"/>
      <c r="D899" s="81"/>
      <c r="E899" s="81"/>
      <c r="F899" s="81"/>
      <c r="G899" s="81"/>
      <c r="H899" s="81"/>
      <c r="I899" s="81"/>
      <c r="J899" s="81"/>
      <c r="K899" s="81"/>
      <c r="L899" s="81"/>
      <c r="M899" s="81"/>
      <c r="N899" s="81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</row>
    <row r="900" spans="1:26" ht="15" thickBot="1" x14ac:dyDescent="0.35">
      <c r="A900" s="81"/>
      <c r="B900" s="81"/>
      <c r="C900" s="81"/>
      <c r="D900" s="81"/>
      <c r="E900" s="81"/>
      <c r="F900" s="81"/>
      <c r="G900" s="81"/>
      <c r="H900" s="81"/>
      <c r="I900" s="81"/>
      <c r="J900" s="81"/>
      <c r="K900" s="81"/>
      <c r="L900" s="81"/>
      <c r="M900" s="81"/>
      <c r="N900" s="81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</row>
    <row r="901" spans="1:26" ht="15" thickBot="1" x14ac:dyDescent="0.35">
      <c r="A901" s="81"/>
      <c r="B901" s="81"/>
      <c r="C901" s="81"/>
      <c r="D901" s="81"/>
      <c r="E901" s="81"/>
      <c r="F901" s="81"/>
      <c r="G901" s="81"/>
      <c r="H901" s="81"/>
      <c r="I901" s="81"/>
      <c r="J901" s="81"/>
      <c r="K901" s="81"/>
      <c r="L901" s="81"/>
      <c r="M901" s="81"/>
      <c r="N901" s="81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</row>
    <row r="902" spans="1:26" ht="15" thickBot="1" x14ac:dyDescent="0.35">
      <c r="A902" s="81"/>
      <c r="B902" s="81"/>
      <c r="C902" s="81"/>
      <c r="D902" s="81"/>
      <c r="E902" s="81"/>
      <c r="F902" s="81"/>
      <c r="G902" s="81"/>
      <c r="H902" s="81"/>
      <c r="I902" s="81"/>
      <c r="J902" s="81"/>
      <c r="K902" s="81"/>
      <c r="L902" s="81"/>
      <c r="M902" s="81"/>
      <c r="N902" s="81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</row>
    <row r="903" spans="1:26" ht="15" thickBot="1" x14ac:dyDescent="0.35">
      <c r="A903" s="81"/>
      <c r="B903" s="81"/>
      <c r="C903" s="81"/>
      <c r="D903" s="81"/>
      <c r="E903" s="81"/>
      <c r="F903" s="81"/>
      <c r="G903" s="81"/>
      <c r="H903" s="81"/>
      <c r="I903" s="81"/>
      <c r="J903" s="81"/>
      <c r="K903" s="81"/>
      <c r="L903" s="81"/>
      <c r="M903" s="81"/>
      <c r="N903" s="81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</row>
    <row r="904" spans="1:26" ht="15" thickBot="1" x14ac:dyDescent="0.35">
      <c r="A904" s="81"/>
      <c r="B904" s="81"/>
      <c r="C904" s="81"/>
      <c r="D904" s="81"/>
      <c r="E904" s="81"/>
      <c r="F904" s="81"/>
      <c r="G904" s="81"/>
      <c r="H904" s="81"/>
      <c r="I904" s="81"/>
      <c r="J904" s="81"/>
      <c r="K904" s="81"/>
      <c r="L904" s="81"/>
      <c r="M904" s="81"/>
      <c r="N904" s="81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</row>
    <row r="905" spans="1:26" ht="15" thickBot="1" x14ac:dyDescent="0.35">
      <c r="A905" s="81"/>
      <c r="B905" s="81"/>
      <c r="C905" s="81"/>
      <c r="D905" s="81"/>
      <c r="E905" s="81"/>
      <c r="F905" s="81"/>
      <c r="G905" s="81"/>
      <c r="H905" s="81"/>
      <c r="I905" s="81"/>
      <c r="J905" s="81"/>
      <c r="K905" s="81"/>
      <c r="L905" s="81"/>
      <c r="M905" s="81"/>
      <c r="N905" s="81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</row>
    <row r="906" spans="1:26" ht="15" thickBot="1" x14ac:dyDescent="0.35">
      <c r="A906" s="81"/>
      <c r="B906" s="81"/>
      <c r="C906" s="81"/>
      <c r="D906" s="81"/>
      <c r="E906" s="81"/>
      <c r="F906" s="81"/>
      <c r="G906" s="81"/>
      <c r="H906" s="81"/>
      <c r="I906" s="81"/>
      <c r="J906" s="81"/>
      <c r="K906" s="81"/>
      <c r="L906" s="81"/>
      <c r="M906" s="81"/>
      <c r="N906" s="81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</row>
    <row r="907" spans="1:26" ht="15" thickBot="1" x14ac:dyDescent="0.35">
      <c r="A907" s="81"/>
      <c r="B907" s="81"/>
      <c r="C907" s="81"/>
      <c r="D907" s="81"/>
      <c r="E907" s="81"/>
      <c r="F907" s="81"/>
      <c r="G907" s="81"/>
      <c r="H907" s="81"/>
      <c r="I907" s="81"/>
      <c r="J907" s="81"/>
      <c r="K907" s="81"/>
      <c r="L907" s="81"/>
      <c r="M907" s="81"/>
      <c r="N907" s="81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</row>
    <row r="908" spans="1:26" ht="15" thickBot="1" x14ac:dyDescent="0.35">
      <c r="A908" s="81"/>
      <c r="B908" s="81"/>
      <c r="C908" s="81"/>
      <c r="D908" s="81"/>
      <c r="E908" s="81"/>
      <c r="F908" s="81"/>
      <c r="G908" s="81"/>
      <c r="H908" s="81"/>
      <c r="I908" s="81"/>
      <c r="J908" s="81"/>
      <c r="K908" s="81"/>
      <c r="L908" s="81"/>
      <c r="M908" s="81"/>
      <c r="N908" s="81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</row>
    <row r="909" spans="1:26" ht="15" thickBot="1" x14ac:dyDescent="0.35">
      <c r="A909" s="81"/>
      <c r="B909" s="81"/>
      <c r="C909" s="81"/>
      <c r="D909" s="81"/>
      <c r="E909" s="81"/>
      <c r="F909" s="81"/>
      <c r="G909" s="81"/>
      <c r="H909" s="81"/>
      <c r="I909" s="81"/>
      <c r="J909" s="81"/>
      <c r="K909" s="81"/>
      <c r="L909" s="81"/>
      <c r="M909" s="81"/>
      <c r="N909" s="81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</row>
    <row r="910" spans="1:26" ht="15" thickBot="1" x14ac:dyDescent="0.35">
      <c r="A910" s="81"/>
      <c r="B910" s="81"/>
      <c r="C910" s="81"/>
      <c r="D910" s="81"/>
      <c r="E910" s="81"/>
      <c r="F910" s="81"/>
      <c r="G910" s="81"/>
      <c r="H910" s="81"/>
      <c r="I910" s="81"/>
      <c r="J910" s="81"/>
      <c r="K910" s="81"/>
      <c r="L910" s="81"/>
      <c r="M910" s="81"/>
      <c r="N910" s="81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</row>
    <row r="911" spans="1:26" ht="15" thickBot="1" x14ac:dyDescent="0.35">
      <c r="A911" s="81"/>
      <c r="B911" s="81"/>
      <c r="C911" s="81"/>
      <c r="D911" s="81"/>
      <c r="E911" s="81"/>
      <c r="F911" s="81"/>
      <c r="G911" s="81"/>
      <c r="H911" s="81"/>
      <c r="I911" s="81"/>
      <c r="J911" s="81"/>
      <c r="K911" s="81"/>
      <c r="L911" s="81"/>
      <c r="M911" s="81"/>
      <c r="N911" s="81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</row>
    <row r="912" spans="1:26" ht="15" thickBot="1" x14ac:dyDescent="0.35">
      <c r="A912" s="81"/>
      <c r="B912" s="81"/>
      <c r="C912" s="81"/>
      <c r="D912" s="81"/>
      <c r="E912" s="81"/>
      <c r="F912" s="81"/>
      <c r="G912" s="81"/>
      <c r="H912" s="81"/>
      <c r="I912" s="81"/>
      <c r="J912" s="81"/>
      <c r="K912" s="81"/>
      <c r="L912" s="81"/>
      <c r="M912" s="81"/>
      <c r="N912" s="81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</row>
    <row r="913" spans="1:26" ht="15" thickBot="1" x14ac:dyDescent="0.35">
      <c r="A913" s="81"/>
      <c r="B913" s="81"/>
      <c r="C913" s="81"/>
      <c r="D913" s="81"/>
      <c r="E913" s="81"/>
      <c r="F913" s="81"/>
      <c r="G913" s="81"/>
      <c r="H913" s="81"/>
      <c r="I913" s="81"/>
      <c r="J913" s="81"/>
      <c r="K913" s="81"/>
      <c r="L913" s="81"/>
      <c r="M913" s="81"/>
      <c r="N913" s="81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</row>
    <row r="914" spans="1:26" ht="15" thickBot="1" x14ac:dyDescent="0.35">
      <c r="A914" s="81"/>
      <c r="B914" s="81"/>
      <c r="C914" s="81"/>
      <c r="D914" s="81"/>
      <c r="E914" s="81"/>
      <c r="F914" s="81"/>
      <c r="G914" s="81"/>
      <c r="H914" s="81"/>
      <c r="I914" s="81"/>
      <c r="J914" s="81"/>
      <c r="K914" s="81"/>
      <c r="L914" s="81"/>
      <c r="M914" s="81"/>
      <c r="N914" s="81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</row>
    <row r="915" spans="1:26" ht="15" thickBot="1" x14ac:dyDescent="0.35">
      <c r="A915" s="81"/>
      <c r="B915" s="81"/>
      <c r="C915" s="81"/>
      <c r="D915" s="81"/>
      <c r="E915" s="81"/>
      <c r="F915" s="81"/>
      <c r="G915" s="81"/>
      <c r="H915" s="81"/>
      <c r="I915" s="81"/>
      <c r="J915" s="81"/>
      <c r="K915" s="81"/>
      <c r="L915" s="81"/>
      <c r="M915" s="81"/>
      <c r="N915" s="81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</row>
    <row r="916" spans="1:26" ht="15" thickBot="1" x14ac:dyDescent="0.35">
      <c r="A916" s="81"/>
      <c r="B916" s="81"/>
      <c r="C916" s="81"/>
      <c r="D916" s="81"/>
      <c r="E916" s="81"/>
      <c r="F916" s="81"/>
      <c r="G916" s="81"/>
      <c r="H916" s="81"/>
      <c r="I916" s="81"/>
      <c r="J916" s="81"/>
      <c r="K916" s="81"/>
      <c r="L916" s="81"/>
      <c r="M916" s="81"/>
      <c r="N916" s="81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</row>
    <row r="917" spans="1:26" ht="15" thickBot="1" x14ac:dyDescent="0.35">
      <c r="A917" s="81"/>
      <c r="B917" s="81"/>
      <c r="C917" s="81"/>
      <c r="D917" s="81"/>
      <c r="E917" s="81"/>
      <c r="F917" s="81"/>
      <c r="G917" s="81"/>
      <c r="H917" s="81"/>
      <c r="I917" s="81"/>
      <c r="J917" s="81"/>
      <c r="K917" s="81"/>
      <c r="L917" s="81"/>
      <c r="M917" s="81"/>
      <c r="N917" s="81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</row>
    <row r="918" spans="1:26" ht="15" thickBot="1" x14ac:dyDescent="0.35">
      <c r="A918" s="81"/>
      <c r="B918" s="81"/>
      <c r="C918" s="81"/>
      <c r="D918" s="81"/>
      <c r="E918" s="81"/>
      <c r="F918" s="81"/>
      <c r="G918" s="81"/>
      <c r="H918" s="81"/>
      <c r="I918" s="81"/>
      <c r="J918" s="81"/>
      <c r="K918" s="81"/>
      <c r="L918" s="81"/>
      <c r="M918" s="81"/>
      <c r="N918" s="81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</row>
    <row r="919" spans="1:26" ht="15" thickBot="1" x14ac:dyDescent="0.35">
      <c r="A919" s="81"/>
      <c r="B919" s="81"/>
      <c r="C919" s="81"/>
      <c r="D919" s="81"/>
      <c r="E919" s="81"/>
      <c r="F919" s="81"/>
      <c r="G919" s="81"/>
      <c r="H919" s="81"/>
      <c r="I919" s="81"/>
      <c r="J919" s="81"/>
      <c r="K919" s="81"/>
      <c r="L919" s="81"/>
      <c r="M919" s="81"/>
      <c r="N919" s="81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</row>
    <row r="920" spans="1:26" ht="15" thickBot="1" x14ac:dyDescent="0.35">
      <c r="A920" s="81"/>
      <c r="B920" s="81"/>
      <c r="C920" s="81"/>
      <c r="D920" s="81"/>
      <c r="E920" s="81"/>
      <c r="F920" s="81"/>
      <c r="G920" s="81"/>
      <c r="H920" s="81"/>
      <c r="I920" s="81"/>
      <c r="J920" s="81"/>
      <c r="K920" s="81"/>
      <c r="L920" s="81"/>
      <c r="M920" s="81"/>
      <c r="N920" s="81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</row>
    <row r="921" spans="1:26" ht="15" thickBot="1" x14ac:dyDescent="0.35">
      <c r="A921" s="81"/>
      <c r="B921" s="81"/>
      <c r="C921" s="81"/>
      <c r="D921" s="81"/>
      <c r="E921" s="81"/>
      <c r="F921" s="81"/>
      <c r="G921" s="81"/>
      <c r="H921" s="81"/>
      <c r="I921" s="81"/>
      <c r="J921" s="81"/>
      <c r="K921" s="81"/>
      <c r="L921" s="81"/>
      <c r="M921" s="81"/>
      <c r="N921" s="81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</row>
    <row r="922" spans="1:26" ht="15" thickBot="1" x14ac:dyDescent="0.35">
      <c r="A922" s="81"/>
      <c r="B922" s="81"/>
      <c r="C922" s="81"/>
      <c r="D922" s="81"/>
      <c r="E922" s="81"/>
      <c r="F922" s="81"/>
      <c r="G922" s="81"/>
      <c r="H922" s="81"/>
      <c r="I922" s="81"/>
      <c r="J922" s="81"/>
      <c r="K922" s="81"/>
      <c r="L922" s="81"/>
      <c r="M922" s="81"/>
      <c r="N922" s="81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</row>
    <row r="923" spans="1:26" ht="15" thickBot="1" x14ac:dyDescent="0.35">
      <c r="A923" s="81"/>
      <c r="B923" s="81"/>
      <c r="C923" s="81"/>
      <c r="D923" s="81"/>
      <c r="E923" s="81"/>
      <c r="F923" s="81"/>
      <c r="G923" s="81"/>
      <c r="H923" s="81"/>
      <c r="I923" s="81"/>
      <c r="J923" s="81"/>
      <c r="K923" s="81"/>
      <c r="L923" s="81"/>
      <c r="M923" s="81"/>
      <c r="N923" s="81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</row>
    <row r="924" spans="1:26" ht="15" thickBot="1" x14ac:dyDescent="0.35">
      <c r="A924" s="81"/>
      <c r="B924" s="81"/>
      <c r="C924" s="81"/>
      <c r="D924" s="81"/>
      <c r="E924" s="81"/>
      <c r="F924" s="81"/>
      <c r="G924" s="81"/>
      <c r="H924" s="81"/>
      <c r="I924" s="81"/>
      <c r="J924" s="81"/>
      <c r="K924" s="81"/>
      <c r="L924" s="81"/>
      <c r="M924" s="81"/>
      <c r="N924" s="81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</row>
    <row r="925" spans="1:26" ht="15" thickBot="1" x14ac:dyDescent="0.35">
      <c r="A925" s="81"/>
      <c r="B925" s="81"/>
      <c r="C925" s="81"/>
      <c r="D925" s="81"/>
      <c r="E925" s="81"/>
      <c r="F925" s="81"/>
      <c r="G925" s="81"/>
      <c r="H925" s="81"/>
      <c r="I925" s="81"/>
      <c r="J925" s="81"/>
      <c r="K925" s="81"/>
      <c r="L925" s="81"/>
      <c r="M925" s="81"/>
      <c r="N925" s="81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</row>
    <row r="926" spans="1:26" ht="15" thickBot="1" x14ac:dyDescent="0.35">
      <c r="A926" s="81"/>
      <c r="B926" s="81"/>
      <c r="C926" s="81"/>
      <c r="D926" s="81"/>
      <c r="E926" s="81"/>
      <c r="F926" s="81"/>
      <c r="G926" s="81"/>
      <c r="H926" s="81"/>
      <c r="I926" s="81"/>
      <c r="J926" s="81"/>
      <c r="K926" s="81"/>
      <c r="L926" s="81"/>
      <c r="M926" s="81"/>
      <c r="N926" s="81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</row>
    <row r="927" spans="1:26" ht="15" thickBot="1" x14ac:dyDescent="0.35">
      <c r="A927" s="81"/>
      <c r="B927" s="81"/>
      <c r="C927" s="81"/>
      <c r="D927" s="81"/>
      <c r="E927" s="81"/>
      <c r="F927" s="81"/>
      <c r="G927" s="81"/>
      <c r="H927" s="81"/>
      <c r="I927" s="81"/>
      <c r="J927" s="81"/>
      <c r="K927" s="81"/>
      <c r="L927" s="81"/>
      <c r="M927" s="81"/>
      <c r="N927" s="81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</row>
    <row r="928" spans="1:26" ht="15" thickBot="1" x14ac:dyDescent="0.35">
      <c r="A928" s="81"/>
      <c r="B928" s="81"/>
      <c r="C928" s="81"/>
      <c r="D928" s="81"/>
      <c r="E928" s="81"/>
      <c r="F928" s="81"/>
      <c r="G928" s="81"/>
      <c r="H928" s="81"/>
      <c r="I928" s="81"/>
      <c r="J928" s="81"/>
      <c r="K928" s="81"/>
      <c r="L928" s="81"/>
      <c r="M928" s="81"/>
      <c r="N928" s="81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</row>
    <row r="929" spans="1:26" ht="15" thickBot="1" x14ac:dyDescent="0.35">
      <c r="A929" s="81"/>
      <c r="B929" s="81"/>
      <c r="C929" s="81"/>
      <c r="D929" s="81"/>
      <c r="E929" s="81"/>
      <c r="F929" s="81"/>
      <c r="G929" s="81"/>
      <c r="H929" s="81"/>
      <c r="I929" s="81"/>
      <c r="J929" s="81"/>
      <c r="K929" s="81"/>
      <c r="L929" s="81"/>
      <c r="M929" s="81"/>
      <c r="N929" s="81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</row>
    <row r="930" spans="1:26" ht="15" thickBot="1" x14ac:dyDescent="0.35">
      <c r="A930" s="81"/>
      <c r="B930" s="81"/>
      <c r="C930" s="81"/>
      <c r="D930" s="81"/>
      <c r="E930" s="81"/>
      <c r="F930" s="81"/>
      <c r="G930" s="81"/>
      <c r="H930" s="81"/>
      <c r="I930" s="81"/>
      <c r="J930" s="81"/>
      <c r="K930" s="81"/>
      <c r="L930" s="81"/>
      <c r="M930" s="81"/>
      <c r="N930" s="81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</row>
    <row r="931" spans="1:26" ht="15" thickBot="1" x14ac:dyDescent="0.35">
      <c r="A931" s="81"/>
      <c r="B931" s="81"/>
      <c r="C931" s="81"/>
      <c r="D931" s="81"/>
      <c r="E931" s="81"/>
      <c r="F931" s="81"/>
      <c r="G931" s="81"/>
      <c r="H931" s="81"/>
      <c r="I931" s="81"/>
      <c r="J931" s="81"/>
      <c r="K931" s="81"/>
      <c r="L931" s="81"/>
      <c r="M931" s="81"/>
      <c r="N931" s="81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</row>
    <row r="932" spans="1:26" ht="15" thickBot="1" x14ac:dyDescent="0.35">
      <c r="A932" s="81"/>
      <c r="B932" s="81"/>
      <c r="C932" s="81"/>
      <c r="D932" s="81"/>
      <c r="E932" s="81"/>
      <c r="F932" s="81"/>
      <c r="G932" s="81"/>
      <c r="H932" s="81"/>
      <c r="I932" s="81"/>
      <c r="J932" s="81"/>
      <c r="K932" s="81"/>
      <c r="L932" s="81"/>
      <c r="M932" s="81"/>
      <c r="N932" s="81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</row>
    <row r="933" spans="1:26" ht="15" thickBot="1" x14ac:dyDescent="0.35">
      <c r="A933" s="81"/>
      <c r="B933" s="81"/>
      <c r="C933" s="81"/>
      <c r="D933" s="81"/>
      <c r="E933" s="81"/>
      <c r="F933" s="81"/>
      <c r="G933" s="81"/>
      <c r="H933" s="81"/>
      <c r="I933" s="81"/>
      <c r="J933" s="81"/>
      <c r="K933" s="81"/>
      <c r="L933" s="81"/>
      <c r="M933" s="81"/>
      <c r="N933" s="81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</row>
    <row r="934" spans="1:26" ht="15" thickBot="1" x14ac:dyDescent="0.35">
      <c r="A934" s="81"/>
      <c r="B934" s="81"/>
      <c r="C934" s="81"/>
      <c r="D934" s="81"/>
      <c r="E934" s="81"/>
      <c r="F934" s="81"/>
      <c r="G934" s="81"/>
      <c r="H934" s="81"/>
      <c r="I934" s="81"/>
      <c r="J934" s="81"/>
      <c r="K934" s="81"/>
      <c r="L934" s="81"/>
      <c r="M934" s="81"/>
      <c r="N934" s="81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</row>
    <row r="935" spans="1:26" ht="15" thickBot="1" x14ac:dyDescent="0.35">
      <c r="A935" s="81"/>
      <c r="B935" s="81"/>
      <c r="C935" s="81"/>
      <c r="D935" s="81"/>
      <c r="E935" s="81"/>
      <c r="F935" s="81"/>
      <c r="G935" s="81"/>
      <c r="H935" s="81"/>
      <c r="I935" s="81"/>
      <c r="J935" s="81"/>
      <c r="K935" s="81"/>
      <c r="L935" s="81"/>
      <c r="M935" s="81"/>
      <c r="N935" s="81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</row>
    <row r="936" spans="1:26" ht="15" thickBot="1" x14ac:dyDescent="0.35">
      <c r="A936" s="81"/>
      <c r="B936" s="81"/>
      <c r="C936" s="81"/>
      <c r="D936" s="81"/>
      <c r="E936" s="81"/>
      <c r="F936" s="81"/>
      <c r="G936" s="81"/>
      <c r="H936" s="81"/>
      <c r="I936" s="81"/>
      <c r="J936" s="81"/>
      <c r="K936" s="81"/>
      <c r="L936" s="81"/>
      <c r="M936" s="81"/>
      <c r="N936" s="81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</row>
    <row r="937" spans="1:26" ht="15" thickBot="1" x14ac:dyDescent="0.35">
      <c r="A937" s="81"/>
      <c r="B937" s="81"/>
      <c r="C937" s="81"/>
      <c r="D937" s="81"/>
      <c r="E937" s="81"/>
      <c r="F937" s="81"/>
      <c r="G937" s="81"/>
      <c r="H937" s="81"/>
      <c r="I937" s="81"/>
      <c r="J937" s="81"/>
      <c r="K937" s="81"/>
      <c r="L937" s="81"/>
      <c r="M937" s="81"/>
      <c r="N937" s="81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</row>
    <row r="938" spans="1:26" ht="15" thickBot="1" x14ac:dyDescent="0.35">
      <c r="A938" s="81"/>
      <c r="B938" s="81"/>
      <c r="C938" s="81"/>
      <c r="D938" s="81"/>
      <c r="E938" s="81"/>
      <c r="F938" s="81"/>
      <c r="G938" s="81"/>
      <c r="H938" s="81"/>
      <c r="I938" s="81"/>
      <c r="J938" s="81"/>
      <c r="K938" s="81"/>
      <c r="L938" s="81"/>
      <c r="M938" s="81"/>
      <c r="N938" s="81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</row>
    <row r="939" spans="1:26" ht="15" thickBot="1" x14ac:dyDescent="0.35">
      <c r="A939" s="81"/>
      <c r="B939" s="81"/>
      <c r="C939" s="81"/>
      <c r="D939" s="81"/>
      <c r="E939" s="81"/>
      <c r="F939" s="81"/>
      <c r="G939" s="81"/>
      <c r="H939" s="81"/>
      <c r="I939" s="81"/>
      <c r="J939" s="81"/>
      <c r="K939" s="81"/>
      <c r="L939" s="81"/>
      <c r="M939" s="81"/>
      <c r="N939" s="81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</row>
    <row r="940" spans="1:26" ht="15" thickBot="1" x14ac:dyDescent="0.35">
      <c r="A940" s="81"/>
      <c r="B940" s="81"/>
      <c r="C940" s="81"/>
      <c r="D940" s="81"/>
      <c r="E940" s="81"/>
      <c r="F940" s="81"/>
      <c r="G940" s="81"/>
      <c r="H940" s="81"/>
      <c r="I940" s="81"/>
      <c r="J940" s="81"/>
      <c r="K940" s="81"/>
      <c r="L940" s="81"/>
      <c r="M940" s="81"/>
      <c r="N940" s="81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</row>
    <row r="941" spans="1:26" ht="15" thickBot="1" x14ac:dyDescent="0.35">
      <c r="A941" s="81"/>
      <c r="B941" s="81"/>
      <c r="C941" s="81"/>
      <c r="D941" s="81"/>
      <c r="E941" s="81"/>
      <c r="F941" s="81"/>
      <c r="G941" s="81"/>
      <c r="H941" s="81"/>
      <c r="I941" s="81"/>
      <c r="J941" s="81"/>
      <c r="K941" s="81"/>
      <c r="L941" s="81"/>
      <c r="M941" s="81"/>
      <c r="N941" s="81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</row>
    <row r="942" spans="1:26" ht="15" thickBot="1" x14ac:dyDescent="0.35">
      <c r="A942" s="81"/>
      <c r="B942" s="81"/>
      <c r="C942" s="81"/>
      <c r="D942" s="81"/>
      <c r="E942" s="81"/>
      <c r="F942" s="81"/>
      <c r="G942" s="81"/>
      <c r="H942" s="81"/>
      <c r="I942" s="81"/>
      <c r="J942" s="81"/>
      <c r="K942" s="81"/>
      <c r="L942" s="81"/>
      <c r="M942" s="81"/>
      <c r="N942" s="81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</row>
    <row r="943" spans="1:26" ht="15" thickBot="1" x14ac:dyDescent="0.35">
      <c r="A943" s="81"/>
      <c r="B943" s="81"/>
      <c r="C943" s="81"/>
      <c r="D943" s="81"/>
      <c r="E943" s="81"/>
      <c r="F943" s="81"/>
      <c r="G943" s="81"/>
      <c r="H943" s="81"/>
      <c r="I943" s="81"/>
      <c r="J943" s="81"/>
      <c r="K943" s="81"/>
      <c r="L943" s="81"/>
      <c r="M943" s="81"/>
      <c r="N943" s="81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</row>
    <row r="944" spans="1:26" ht="15" thickBot="1" x14ac:dyDescent="0.35">
      <c r="A944" s="81"/>
      <c r="B944" s="81"/>
      <c r="C944" s="81"/>
      <c r="D944" s="81"/>
      <c r="E944" s="81"/>
      <c r="F944" s="81"/>
      <c r="G944" s="81"/>
      <c r="H944" s="81"/>
      <c r="I944" s="81"/>
      <c r="J944" s="81"/>
      <c r="K944" s="81"/>
      <c r="L944" s="81"/>
      <c r="M944" s="81"/>
      <c r="N944" s="81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</row>
    <row r="945" spans="1:26" ht="15" thickBot="1" x14ac:dyDescent="0.35">
      <c r="A945" s="81"/>
      <c r="B945" s="81"/>
      <c r="C945" s="81"/>
      <c r="D945" s="81"/>
      <c r="E945" s="81"/>
      <c r="F945" s="81"/>
      <c r="G945" s="81"/>
      <c r="H945" s="81"/>
      <c r="I945" s="81"/>
      <c r="J945" s="81"/>
      <c r="K945" s="81"/>
      <c r="L945" s="81"/>
      <c r="M945" s="81"/>
      <c r="N945" s="81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</row>
    <row r="946" spans="1:26" ht="15" thickBot="1" x14ac:dyDescent="0.35">
      <c r="A946" s="81"/>
      <c r="B946" s="81"/>
      <c r="C946" s="81"/>
      <c r="D946" s="81"/>
      <c r="E946" s="81"/>
      <c r="F946" s="81"/>
      <c r="G946" s="81"/>
      <c r="H946" s="81"/>
      <c r="I946" s="81"/>
      <c r="J946" s="81"/>
      <c r="K946" s="81"/>
      <c r="L946" s="81"/>
      <c r="M946" s="81"/>
      <c r="N946" s="81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</row>
    <row r="947" spans="1:26" ht="15" thickBot="1" x14ac:dyDescent="0.35">
      <c r="A947" s="81"/>
      <c r="B947" s="81"/>
      <c r="C947" s="81"/>
      <c r="D947" s="81"/>
      <c r="E947" s="81"/>
      <c r="F947" s="81"/>
      <c r="G947" s="81"/>
      <c r="H947" s="81"/>
      <c r="I947" s="81"/>
      <c r="J947" s="81"/>
      <c r="K947" s="81"/>
      <c r="L947" s="81"/>
      <c r="M947" s="81"/>
      <c r="N947" s="81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</row>
    <row r="948" spans="1:26" ht="15" thickBot="1" x14ac:dyDescent="0.35">
      <c r="A948" s="81"/>
      <c r="B948" s="81"/>
      <c r="C948" s="81"/>
      <c r="D948" s="81"/>
      <c r="E948" s="81"/>
      <c r="F948" s="81"/>
      <c r="G948" s="81"/>
      <c r="H948" s="81"/>
      <c r="I948" s="81"/>
      <c r="J948" s="81"/>
      <c r="K948" s="81"/>
      <c r="L948" s="81"/>
      <c r="M948" s="81"/>
      <c r="N948" s="81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</row>
    <row r="949" spans="1:26" ht="15" thickBot="1" x14ac:dyDescent="0.35">
      <c r="A949" s="81"/>
      <c r="B949" s="81"/>
      <c r="C949" s="81"/>
      <c r="D949" s="81"/>
      <c r="E949" s="81"/>
      <c r="F949" s="81"/>
      <c r="G949" s="81"/>
      <c r="H949" s="81"/>
      <c r="I949" s="81"/>
      <c r="J949" s="81"/>
      <c r="K949" s="81"/>
      <c r="L949" s="81"/>
      <c r="M949" s="81"/>
      <c r="N949" s="81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</row>
    <row r="950" spans="1:26" ht="15" thickBot="1" x14ac:dyDescent="0.35">
      <c r="A950" s="81"/>
      <c r="B950" s="81"/>
      <c r="C950" s="81"/>
      <c r="D950" s="81"/>
      <c r="E950" s="81"/>
      <c r="F950" s="81"/>
      <c r="G950" s="81"/>
      <c r="H950" s="81"/>
      <c r="I950" s="81"/>
      <c r="J950" s="81"/>
      <c r="K950" s="81"/>
      <c r="L950" s="81"/>
      <c r="M950" s="81"/>
      <c r="N950" s="81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</row>
    <row r="951" spans="1:26" ht="15" thickBot="1" x14ac:dyDescent="0.35">
      <c r="A951" s="81"/>
      <c r="B951" s="81"/>
      <c r="C951" s="81"/>
      <c r="D951" s="81"/>
      <c r="E951" s="81"/>
      <c r="F951" s="81"/>
      <c r="G951" s="81"/>
      <c r="H951" s="81"/>
      <c r="I951" s="81"/>
      <c r="J951" s="81"/>
      <c r="K951" s="81"/>
      <c r="L951" s="81"/>
      <c r="M951" s="81"/>
      <c r="N951" s="81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</row>
    <row r="952" spans="1:26" ht="15" thickBot="1" x14ac:dyDescent="0.35">
      <c r="A952" s="81"/>
      <c r="B952" s="81"/>
      <c r="C952" s="81"/>
      <c r="D952" s="81"/>
      <c r="E952" s="81"/>
      <c r="F952" s="81"/>
      <c r="G952" s="81"/>
      <c r="H952" s="81"/>
      <c r="I952" s="81"/>
      <c r="J952" s="81"/>
      <c r="K952" s="81"/>
      <c r="L952" s="81"/>
      <c r="M952" s="81"/>
      <c r="N952" s="81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</row>
    <row r="953" spans="1:26" ht="15" thickBot="1" x14ac:dyDescent="0.35">
      <c r="A953" s="81"/>
      <c r="B953" s="81"/>
      <c r="C953" s="81"/>
      <c r="D953" s="81"/>
      <c r="E953" s="81"/>
      <c r="F953" s="81"/>
      <c r="G953" s="81"/>
      <c r="H953" s="81"/>
      <c r="I953" s="81"/>
      <c r="J953" s="81"/>
      <c r="K953" s="81"/>
      <c r="L953" s="81"/>
      <c r="M953" s="81"/>
      <c r="N953" s="81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</row>
    <row r="954" spans="1:26" ht="15" thickBot="1" x14ac:dyDescent="0.35">
      <c r="A954" s="81"/>
      <c r="B954" s="81"/>
      <c r="C954" s="81"/>
      <c r="D954" s="81"/>
      <c r="E954" s="81"/>
      <c r="F954" s="81"/>
      <c r="G954" s="81"/>
      <c r="H954" s="81"/>
      <c r="I954" s="81"/>
      <c r="J954" s="81"/>
      <c r="K954" s="81"/>
      <c r="L954" s="81"/>
      <c r="M954" s="81"/>
      <c r="N954" s="81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</row>
    <row r="955" spans="1:26" ht="15" thickBot="1" x14ac:dyDescent="0.35">
      <c r="A955" s="81"/>
      <c r="B955" s="81"/>
      <c r="C955" s="81"/>
      <c r="D955" s="81"/>
      <c r="E955" s="81"/>
      <c r="F955" s="81"/>
      <c r="G955" s="81"/>
      <c r="H955" s="81"/>
      <c r="I955" s="81"/>
      <c r="J955" s="81"/>
      <c r="K955" s="81"/>
      <c r="L955" s="81"/>
      <c r="M955" s="81"/>
      <c r="N955" s="81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</row>
    <row r="956" spans="1:26" ht="15" thickBot="1" x14ac:dyDescent="0.35">
      <c r="A956" s="81"/>
      <c r="B956" s="81"/>
      <c r="C956" s="81"/>
      <c r="D956" s="81"/>
      <c r="E956" s="81"/>
      <c r="F956" s="81"/>
      <c r="G956" s="81"/>
      <c r="H956" s="81"/>
      <c r="I956" s="81"/>
      <c r="J956" s="81"/>
      <c r="K956" s="81"/>
      <c r="L956" s="81"/>
      <c r="M956" s="81"/>
      <c r="N956" s="81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</row>
    <row r="957" spans="1:26" ht="15" thickBot="1" x14ac:dyDescent="0.35">
      <c r="A957" s="81"/>
      <c r="B957" s="81"/>
      <c r="C957" s="81"/>
      <c r="D957" s="81"/>
      <c r="E957" s="81"/>
      <c r="F957" s="81"/>
      <c r="G957" s="81"/>
      <c r="H957" s="81"/>
      <c r="I957" s="81"/>
      <c r="J957" s="81"/>
      <c r="K957" s="81"/>
      <c r="L957" s="81"/>
      <c r="M957" s="81"/>
      <c r="N957" s="81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</row>
    <row r="958" spans="1:26" ht="15" thickBot="1" x14ac:dyDescent="0.35">
      <c r="A958" s="81"/>
      <c r="B958" s="81"/>
      <c r="C958" s="81"/>
      <c r="D958" s="81"/>
      <c r="E958" s="81"/>
      <c r="F958" s="81"/>
      <c r="G958" s="81"/>
      <c r="H958" s="81"/>
      <c r="I958" s="81"/>
      <c r="J958" s="81"/>
      <c r="K958" s="81"/>
      <c r="L958" s="81"/>
      <c r="M958" s="81"/>
      <c r="N958" s="81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</row>
    <row r="959" spans="1:26" ht="15" thickBot="1" x14ac:dyDescent="0.35">
      <c r="A959" s="81"/>
      <c r="B959" s="81"/>
      <c r="C959" s="81"/>
      <c r="D959" s="81"/>
      <c r="E959" s="81"/>
      <c r="F959" s="81"/>
      <c r="G959" s="81"/>
      <c r="H959" s="81"/>
      <c r="I959" s="81"/>
      <c r="J959" s="81"/>
      <c r="K959" s="81"/>
      <c r="L959" s="81"/>
      <c r="M959" s="81"/>
      <c r="N959" s="81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</row>
    <row r="960" spans="1:26" ht="15" thickBot="1" x14ac:dyDescent="0.35">
      <c r="A960" s="81"/>
      <c r="B960" s="81"/>
      <c r="C960" s="81"/>
      <c r="D960" s="81"/>
      <c r="E960" s="81"/>
      <c r="F960" s="81"/>
      <c r="G960" s="81"/>
      <c r="H960" s="81"/>
      <c r="I960" s="81"/>
      <c r="J960" s="81"/>
      <c r="K960" s="81"/>
      <c r="L960" s="81"/>
      <c r="M960" s="81"/>
      <c r="N960" s="81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</row>
    <row r="961" spans="1:26" ht="15" thickBot="1" x14ac:dyDescent="0.35">
      <c r="A961" s="81"/>
      <c r="B961" s="81"/>
      <c r="C961" s="81"/>
      <c r="D961" s="81"/>
      <c r="E961" s="81"/>
      <c r="F961" s="81"/>
      <c r="G961" s="81"/>
      <c r="H961" s="81"/>
      <c r="I961" s="81"/>
      <c r="J961" s="81"/>
      <c r="K961" s="81"/>
      <c r="L961" s="81"/>
      <c r="M961" s="81"/>
      <c r="N961" s="81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</row>
    <row r="962" spans="1:26" ht="15" thickBot="1" x14ac:dyDescent="0.35">
      <c r="A962" s="81"/>
      <c r="B962" s="81"/>
      <c r="C962" s="81"/>
      <c r="D962" s="81"/>
      <c r="E962" s="81"/>
      <c r="F962" s="81"/>
      <c r="G962" s="81"/>
      <c r="H962" s="81"/>
      <c r="I962" s="81"/>
      <c r="J962" s="81"/>
      <c r="K962" s="81"/>
      <c r="L962" s="81"/>
      <c r="M962" s="81"/>
      <c r="N962" s="81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</row>
    <row r="963" spans="1:26" ht="15" thickBot="1" x14ac:dyDescent="0.35">
      <c r="A963" s="81"/>
      <c r="B963" s="81"/>
      <c r="C963" s="81"/>
      <c r="D963" s="81"/>
      <c r="E963" s="81"/>
      <c r="F963" s="81"/>
      <c r="G963" s="81"/>
      <c r="H963" s="81"/>
      <c r="I963" s="81"/>
      <c r="J963" s="81"/>
      <c r="K963" s="81"/>
      <c r="L963" s="81"/>
      <c r="M963" s="81"/>
      <c r="N963" s="81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</row>
    <row r="964" spans="1:26" ht="15" thickBot="1" x14ac:dyDescent="0.35">
      <c r="A964" s="81"/>
      <c r="B964" s="81"/>
      <c r="C964" s="81"/>
      <c r="D964" s="81"/>
      <c r="E964" s="81"/>
      <c r="F964" s="81"/>
      <c r="G964" s="81"/>
      <c r="H964" s="81"/>
      <c r="I964" s="81"/>
      <c r="J964" s="81"/>
      <c r="K964" s="81"/>
      <c r="L964" s="81"/>
      <c r="M964" s="81"/>
      <c r="N964" s="81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</row>
    <row r="965" spans="1:26" ht="15" thickBot="1" x14ac:dyDescent="0.35">
      <c r="A965" s="81"/>
      <c r="B965" s="81"/>
      <c r="C965" s="81"/>
      <c r="D965" s="81"/>
      <c r="E965" s="81"/>
      <c r="F965" s="81"/>
      <c r="G965" s="81"/>
      <c r="H965" s="81"/>
      <c r="I965" s="81"/>
      <c r="J965" s="81"/>
      <c r="K965" s="81"/>
      <c r="L965" s="81"/>
      <c r="M965" s="81"/>
      <c r="N965" s="81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</row>
    <row r="966" spans="1:26" ht="15" thickBot="1" x14ac:dyDescent="0.35">
      <c r="A966" s="81"/>
      <c r="B966" s="81"/>
      <c r="C966" s="81"/>
      <c r="D966" s="81"/>
      <c r="E966" s="81"/>
      <c r="F966" s="81"/>
      <c r="G966" s="81"/>
      <c r="H966" s="81"/>
      <c r="I966" s="81"/>
      <c r="J966" s="81"/>
      <c r="K966" s="81"/>
      <c r="L966" s="81"/>
      <c r="M966" s="81"/>
      <c r="N966" s="81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</row>
    <row r="967" spans="1:26" ht="15" thickBot="1" x14ac:dyDescent="0.35">
      <c r="A967" s="81"/>
      <c r="B967" s="81"/>
      <c r="C967" s="81"/>
      <c r="D967" s="81"/>
      <c r="E967" s="81"/>
      <c r="F967" s="81"/>
      <c r="G967" s="81"/>
      <c r="H967" s="81"/>
      <c r="I967" s="81"/>
      <c r="J967" s="81"/>
      <c r="K967" s="81"/>
      <c r="L967" s="81"/>
      <c r="M967" s="81"/>
      <c r="N967" s="81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</row>
    <row r="968" spans="1:26" ht="15" thickBot="1" x14ac:dyDescent="0.35">
      <c r="A968" s="81"/>
      <c r="B968" s="81"/>
      <c r="C968" s="81"/>
      <c r="D968" s="81"/>
      <c r="E968" s="81"/>
      <c r="F968" s="81"/>
      <c r="G968" s="81"/>
      <c r="H968" s="81"/>
      <c r="I968" s="81"/>
      <c r="J968" s="81"/>
      <c r="K968" s="81"/>
      <c r="L968" s="81"/>
      <c r="M968" s="81"/>
      <c r="N968" s="81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</row>
    <row r="969" spans="1:26" ht="15" thickBot="1" x14ac:dyDescent="0.35">
      <c r="A969" s="81"/>
      <c r="B969" s="81"/>
      <c r="C969" s="81"/>
      <c r="D969" s="81"/>
      <c r="E969" s="81"/>
      <c r="F969" s="81"/>
      <c r="G969" s="81"/>
      <c r="H969" s="81"/>
      <c r="I969" s="81"/>
      <c r="J969" s="81"/>
      <c r="K969" s="81"/>
      <c r="L969" s="81"/>
      <c r="M969" s="81"/>
      <c r="N969" s="81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</row>
    <row r="970" spans="1:26" ht="15" thickBot="1" x14ac:dyDescent="0.35">
      <c r="A970" s="81"/>
      <c r="B970" s="81"/>
      <c r="C970" s="81"/>
      <c r="D970" s="81"/>
      <c r="E970" s="81"/>
      <c r="F970" s="81"/>
      <c r="G970" s="81"/>
      <c r="H970" s="81"/>
      <c r="I970" s="81"/>
      <c r="J970" s="81"/>
      <c r="K970" s="81"/>
      <c r="L970" s="81"/>
      <c r="M970" s="81"/>
      <c r="N970" s="81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</row>
    <row r="971" spans="1:26" ht="15" thickBot="1" x14ac:dyDescent="0.35">
      <c r="A971" s="81"/>
      <c r="B971" s="81"/>
      <c r="C971" s="81"/>
      <c r="D971" s="81"/>
      <c r="E971" s="81"/>
      <c r="F971" s="81"/>
      <c r="G971" s="81"/>
      <c r="H971" s="81"/>
      <c r="I971" s="81"/>
      <c r="J971" s="81"/>
      <c r="K971" s="81"/>
      <c r="L971" s="81"/>
      <c r="M971" s="81"/>
      <c r="N971" s="81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</row>
    <row r="972" spans="1:26" ht="15" thickBot="1" x14ac:dyDescent="0.35">
      <c r="A972" s="81"/>
      <c r="B972" s="81"/>
      <c r="C972" s="81"/>
      <c r="D972" s="81"/>
      <c r="E972" s="81"/>
      <c r="F972" s="81"/>
      <c r="G972" s="81"/>
      <c r="H972" s="81"/>
      <c r="I972" s="81"/>
      <c r="J972" s="81"/>
      <c r="K972" s="81"/>
      <c r="L972" s="81"/>
      <c r="M972" s="81"/>
      <c r="N972" s="81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</row>
    <row r="973" spans="1:26" ht="15" thickBot="1" x14ac:dyDescent="0.35">
      <c r="A973" s="81"/>
      <c r="B973" s="81"/>
      <c r="C973" s="81"/>
      <c r="D973" s="81"/>
      <c r="E973" s="81"/>
      <c r="F973" s="81"/>
      <c r="G973" s="81"/>
      <c r="H973" s="81"/>
      <c r="I973" s="81"/>
      <c r="J973" s="81"/>
      <c r="K973" s="81"/>
      <c r="L973" s="81"/>
      <c r="M973" s="81"/>
      <c r="N973" s="81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</row>
    <row r="974" spans="1:26" ht="15" thickBot="1" x14ac:dyDescent="0.35">
      <c r="A974" s="81"/>
      <c r="B974" s="81"/>
      <c r="C974" s="81"/>
      <c r="D974" s="81"/>
      <c r="E974" s="81"/>
      <c r="F974" s="81"/>
      <c r="G974" s="81"/>
      <c r="H974" s="81"/>
      <c r="I974" s="81"/>
      <c r="J974" s="81"/>
      <c r="K974" s="81"/>
      <c r="L974" s="81"/>
      <c r="M974" s="81"/>
      <c r="N974" s="81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</row>
    <row r="975" spans="1:26" ht="15" thickBot="1" x14ac:dyDescent="0.35">
      <c r="A975" s="81"/>
      <c r="B975" s="81"/>
      <c r="C975" s="81"/>
      <c r="D975" s="81"/>
      <c r="E975" s="81"/>
      <c r="F975" s="81"/>
      <c r="G975" s="81"/>
      <c r="H975" s="81"/>
      <c r="I975" s="81"/>
      <c r="J975" s="81"/>
      <c r="K975" s="81"/>
      <c r="L975" s="81"/>
      <c r="M975" s="81"/>
      <c r="N975" s="81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</row>
    <row r="976" spans="1:26" ht="15" thickBot="1" x14ac:dyDescent="0.35">
      <c r="A976" s="81"/>
      <c r="B976" s="81"/>
      <c r="C976" s="81"/>
      <c r="D976" s="81"/>
      <c r="E976" s="81"/>
      <c r="F976" s="81"/>
      <c r="G976" s="81"/>
      <c r="H976" s="81"/>
      <c r="I976" s="81"/>
      <c r="J976" s="81"/>
      <c r="K976" s="81"/>
      <c r="L976" s="81"/>
      <c r="M976" s="81"/>
      <c r="N976" s="81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</row>
    <row r="977" spans="1:26" ht="15" thickBot="1" x14ac:dyDescent="0.35">
      <c r="A977" s="81"/>
      <c r="B977" s="81"/>
      <c r="C977" s="81"/>
      <c r="D977" s="81"/>
      <c r="E977" s="81"/>
      <c r="F977" s="81"/>
      <c r="G977" s="81"/>
      <c r="H977" s="81"/>
      <c r="I977" s="81"/>
      <c r="J977" s="81"/>
      <c r="K977" s="81"/>
      <c r="L977" s="81"/>
      <c r="M977" s="81"/>
      <c r="N977" s="81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</row>
    <row r="978" spans="1:26" ht="15" thickBot="1" x14ac:dyDescent="0.35">
      <c r="A978" s="81"/>
      <c r="B978" s="81"/>
      <c r="C978" s="81"/>
      <c r="D978" s="81"/>
      <c r="E978" s="81"/>
      <c r="F978" s="81"/>
      <c r="G978" s="81"/>
      <c r="H978" s="81"/>
      <c r="I978" s="81"/>
      <c r="J978" s="81"/>
      <c r="K978" s="81"/>
      <c r="L978" s="81"/>
      <c r="M978" s="81"/>
      <c r="N978" s="81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</row>
    <row r="979" spans="1:26" ht="15" thickBot="1" x14ac:dyDescent="0.35">
      <c r="A979" s="81"/>
      <c r="B979" s="81"/>
      <c r="C979" s="81"/>
      <c r="D979" s="81"/>
      <c r="E979" s="81"/>
      <c r="F979" s="81"/>
      <c r="G979" s="81"/>
      <c r="H979" s="81"/>
      <c r="I979" s="81"/>
      <c r="J979" s="81"/>
      <c r="K979" s="81"/>
      <c r="L979" s="81"/>
      <c r="M979" s="81"/>
      <c r="N979" s="81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</row>
    <row r="980" spans="1:26" ht="15" thickBot="1" x14ac:dyDescent="0.35">
      <c r="A980" s="81"/>
      <c r="B980" s="81"/>
      <c r="C980" s="81"/>
      <c r="D980" s="81"/>
      <c r="E980" s="81"/>
      <c r="F980" s="81"/>
      <c r="G980" s="81"/>
      <c r="H980" s="81"/>
      <c r="I980" s="81"/>
      <c r="J980" s="81"/>
      <c r="K980" s="81"/>
      <c r="L980" s="81"/>
      <c r="M980" s="81"/>
      <c r="N980" s="81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</row>
    <row r="981" spans="1:26" ht="15" thickBot="1" x14ac:dyDescent="0.35">
      <c r="A981" s="81"/>
      <c r="B981" s="81"/>
      <c r="C981" s="81"/>
      <c r="D981" s="81"/>
      <c r="E981" s="81"/>
      <c r="F981" s="81"/>
      <c r="G981" s="81"/>
      <c r="H981" s="81"/>
      <c r="I981" s="81"/>
      <c r="J981" s="81"/>
      <c r="K981" s="81"/>
      <c r="L981" s="81"/>
      <c r="M981" s="81"/>
      <c r="N981" s="81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</row>
    <row r="982" spans="1:26" ht="15" thickBot="1" x14ac:dyDescent="0.35">
      <c r="A982" s="81"/>
      <c r="B982" s="81"/>
      <c r="C982" s="81"/>
      <c r="D982" s="81"/>
      <c r="E982" s="81"/>
      <c r="F982" s="81"/>
      <c r="G982" s="81"/>
      <c r="H982" s="81"/>
      <c r="I982" s="81"/>
      <c r="J982" s="81"/>
      <c r="K982" s="81"/>
      <c r="L982" s="81"/>
      <c r="M982" s="81"/>
      <c r="N982" s="81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</row>
    <row r="983" spans="1:26" ht="15" thickBot="1" x14ac:dyDescent="0.35">
      <c r="A983" s="81"/>
      <c r="B983" s="81"/>
      <c r="C983" s="81"/>
      <c r="D983" s="81"/>
      <c r="E983" s="81"/>
      <c r="F983" s="81"/>
      <c r="G983" s="81"/>
      <c r="H983" s="81"/>
      <c r="I983" s="81"/>
      <c r="J983" s="81"/>
      <c r="K983" s="81"/>
      <c r="L983" s="81"/>
      <c r="M983" s="81"/>
      <c r="N983" s="81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</row>
    <row r="984" spans="1:26" ht="15" thickBot="1" x14ac:dyDescent="0.35">
      <c r="A984" s="81"/>
      <c r="B984" s="81"/>
      <c r="C984" s="81"/>
      <c r="D984" s="81"/>
      <c r="E984" s="81"/>
      <c r="F984" s="81"/>
      <c r="G984" s="81"/>
      <c r="H984" s="81"/>
      <c r="I984" s="81"/>
      <c r="J984" s="81"/>
      <c r="K984" s="81"/>
      <c r="L984" s="81"/>
      <c r="M984" s="81"/>
      <c r="N984" s="81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</row>
    <row r="985" spans="1:26" ht="15" thickBot="1" x14ac:dyDescent="0.35">
      <c r="A985" s="81"/>
      <c r="B985" s="81"/>
      <c r="C985" s="81"/>
      <c r="D985" s="81"/>
      <c r="E985" s="81"/>
      <c r="F985" s="81"/>
      <c r="G985" s="81"/>
      <c r="H985" s="81"/>
      <c r="I985" s="81"/>
      <c r="J985" s="81"/>
      <c r="K985" s="81"/>
      <c r="L985" s="81"/>
      <c r="M985" s="81"/>
      <c r="N985" s="81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</row>
    <row r="986" spans="1:26" ht="15" thickBot="1" x14ac:dyDescent="0.35">
      <c r="A986" s="81"/>
      <c r="B986" s="81"/>
      <c r="C986" s="81"/>
      <c r="D986" s="81"/>
      <c r="E986" s="81"/>
      <c r="F986" s="81"/>
      <c r="G986" s="81"/>
      <c r="H986" s="81"/>
      <c r="I986" s="81"/>
      <c r="J986" s="81"/>
      <c r="K986" s="81"/>
      <c r="L986" s="81"/>
      <c r="M986" s="81"/>
      <c r="N986" s="81"/>
      <c r="O986" s="81"/>
      <c r="P986" s="81"/>
      <c r="Q986" s="81"/>
      <c r="R986" s="81"/>
      <c r="S986" s="81"/>
      <c r="T986" s="81"/>
      <c r="U986" s="81"/>
      <c r="V986" s="81"/>
      <c r="W986" s="81"/>
      <c r="X986" s="81"/>
      <c r="Y986" s="81"/>
      <c r="Z986" s="81"/>
    </row>
    <row r="987" spans="1:26" ht="15" thickBot="1" x14ac:dyDescent="0.35">
      <c r="A987" s="81"/>
      <c r="B987" s="81"/>
      <c r="C987" s="81"/>
      <c r="D987" s="81"/>
      <c r="E987" s="81"/>
      <c r="F987" s="81"/>
      <c r="G987" s="81"/>
      <c r="H987" s="81"/>
      <c r="I987" s="81"/>
      <c r="J987" s="81"/>
      <c r="K987" s="81"/>
      <c r="L987" s="81"/>
      <c r="M987" s="81"/>
      <c r="N987" s="81"/>
      <c r="O987" s="81"/>
      <c r="P987" s="81"/>
      <c r="Q987" s="81"/>
      <c r="R987" s="81"/>
      <c r="S987" s="81"/>
      <c r="T987" s="81"/>
      <c r="U987" s="81"/>
      <c r="V987" s="81"/>
      <c r="W987" s="81"/>
      <c r="X987" s="81"/>
      <c r="Y987" s="81"/>
      <c r="Z987" s="81"/>
    </row>
    <row r="988" spans="1:26" ht="15" thickBot="1" x14ac:dyDescent="0.35">
      <c r="A988" s="81"/>
      <c r="B988" s="81"/>
      <c r="C988" s="81"/>
      <c r="D988" s="81"/>
      <c r="E988" s="81"/>
      <c r="F988" s="81"/>
      <c r="G988" s="81"/>
      <c r="H988" s="81"/>
      <c r="I988" s="81"/>
      <c r="J988" s="81"/>
      <c r="K988" s="81"/>
      <c r="L988" s="81"/>
      <c r="M988" s="81"/>
      <c r="N988" s="81"/>
      <c r="O988" s="81"/>
      <c r="P988" s="81"/>
      <c r="Q988" s="81"/>
      <c r="R988" s="81"/>
      <c r="S988" s="81"/>
      <c r="T988" s="81"/>
      <c r="U988" s="81"/>
      <c r="V988" s="81"/>
      <c r="W988" s="81"/>
      <c r="X988" s="81"/>
      <c r="Y988" s="81"/>
      <c r="Z988" s="81"/>
    </row>
    <row r="989" spans="1:26" ht="15" thickBot="1" x14ac:dyDescent="0.35">
      <c r="A989" s="81"/>
      <c r="B989" s="81"/>
      <c r="C989" s="81"/>
      <c r="D989" s="81"/>
      <c r="E989" s="81"/>
      <c r="F989" s="81"/>
      <c r="G989" s="81"/>
      <c r="H989" s="81"/>
      <c r="I989" s="81"/>
      <c r="J989" s="81"/>
      <c r="K989" s="81"/>
      <c r="L989" s="81"/>
      <c r="M989" s="81"/>
      <c r="N989" s="81"/>
      <c r="O989" s="81"/>
      <c r="P989" s="81"/>
      <c r="Q989" s="81"/>
      <c r="R989" s="81"/>
      <c r="S989" s="81"/>
      <c r="T989" s="81"/>
      <c r="U989" s="81"/>
      <c r="V989" s="81"/>
      <c r="W989" s="81"/>
      <c r="X989" s="81"/>
      <c r="Y989" s="81"/>
      <c r="Z989" s="81"/>
    </row>
    <row r="990" spans="1:26" ht="15" thickBot="1" x14ac:dyDescent="0.35">
      <c r="A990" s="81"/>
      <c r="B990" s="81"/>
      <c r="C990" s="81"/>
      <c r="D990" s="81"/>
      <c r="E990" s="81"/>
      <c r="F990" s="81"/>
      <c r="G990" s="81"/>
      <c r="H990" s="81"/>
      <c r="I990" s="81"/>
      <c r="J990" s="81"/>
      <c r="K990" s="81"/>
      <c r="L990" s="81"/>
      <c r="M990" s="81"/>
      <c r="N990" s="81"/>
      <c r="O990" s="81"/>
      <c r="P990" s="81"/>
      <c r="Q990" s="81"/>
      <c r="R990" s="81"/>
      <c r="S990" s="81"/>
      <c r="T990" s="81"/>
      <c r="U990" s="81"/>
      <c r="V990" s="81"/>
      <c r="W990" s="81"/>
      <c r="X990" s="81"/>
      <c r="Y990" s="81"/>
      <c r="Z990" s="81"/>
    </row>
    <row r="991" spans="1:26" ht="15" thickBot="1" x14ac:dyDescent="0.35">
      <c r="A991" s="81"/>
      <c r="B991" s="81"/>
      <c r="C991" s="81"/>
      <c r="D991" s="81"/>
      <c r="E991" s="81"/>
      <c r="F991" s="81"/>
      <c r="G991" s="81"/>
      <c r="H991" s="81"/>
      <c r="I991" s="81"/>
      <c r="J991" s="81"/>
      <c r="K991" s="81"/>
      <c r="L991" s="81"/>
      <c r="M991" s="81"/>
      <c r="N991" s="81"/>
      <c r="O991" s="81"/>
      <c r="P991" s="81"/>
      <c r="Q991" s="81"/>
      <c r="R991" s="81"/>
      <c r="S991" s="81"/>
      <c r="T991" s="81"/>
      <c r="U991" s="81"/>
      <c r="V991" s="81"/>
      <c r="W991" s="81"/>
      <c r="X991" s="81"/>
      <c r="Y991" s="81"/>
      <c r="Z991" s="81"/>
    </row>
    <row r="992" spans="1:26" ht="15" thickBot="1" x14ac:dyDescent="0.35">
      <c r="A992" s="81"/>
      <c r="B992" s="81"/>
      <c r="C992" s="81"/>
      <c r="D992" s="81"/>
      <c r="E992" s="81"/>
      <c r="F992" s="81"/>
      <c r="G992" s="81"/>
      <c r="H992" s="81"/>
      <c r="I992" s="81"/>
      <c r="J992" s="81"/>
      <c r="K992" s="81"/>
      <c r="L992" s="81"/>
      <c r="M992" s="81"/>
      <c r="N992" s="81"/>
      <c r="O992" s="81"/>
      <c r="P992" s="81"/>
      <c r="Q992" s="81"/>
      <c r="R992" s="81"/>
      <c r="S992" s="81"/>
      <c r="T992" s="81"/>
      <c r="U992" s="81"/>
      <c r="V992" s="81"/>
      <c r="W992" s="81"/>
      <c r="X992" s="81"/>
      <c r="Y992" s="81"/>
      <c r="Z992" s="81"/>
    </row>
    <row r="993" spans="1:26" ht="15" thickBot="1" x14ac:dyDescent="0.35">
      <c r="A993" s="81"/>
      <c r="B993" s="81"/>
      <c r="C993" s="81"/>
      <c r="D993" s="81"/>
      <c r="E993" s="81"/>
      <c r="F993" s="81"/>
      <c r="G993" s="81"/>
      <c r="H993" s="81"/>
      <c r="I993" s="81"/>
      <c r="J993" s="81"/>
      <c r="K993" s="81"/>
      <c r="L993" s="81"/>
      <c r="M993" s="81"/>
      <c r="N993" s="81"/>
      <c r="O993" s="81"/>
      <c r="P993" s="81"/>
      <c r="Q993" s="81"/>
      <c r="R993" s="81"/>
      <c r="S993" s="81"/>
      <c r="T993" s="81"/>
      <c r="U993" s="81"/>
      <c r="V993" s="81"/>
      <c r="W993" s="81"/>
      <c r="X993" s="81"/>
      <c r="Y993" s="81"/>
      <c r="Z993" s="81"/>
    </row>
    <row r="994" spans="1:26" ht="15" thickBot="1" x14ac:dyDescent="0.35">
      <c r="A994" s="81"/>
      <c r="B994" s="81"/>
      <c r="C994" s="81"/>
      <c r="D994" s="81"/>
      <c r="E994" s="81"/>
      <c r="F994" s="81"/>
      <c r="G994" s="81"/>
      <c r="H994" s="81"/>
      <c r="I994" s="81"/>
      <c r="J994" s="81"/>
      <c r="K994" s="81"/>
      <c r="L994" s="81"/>
      <c r="M994" s="81"/>
      <c r="N994" s="81"/>
      <c r="O994" s="81"/>
      <c r="P994" s="81"/>
      <c r="Q994" s="81"/>
      <c r="R994" s="81"/>
      <c r="S994" s="81"/>
      <c r="T994" s="81"/>
      <c r="U994" s="81"/>
      <c r="V994" s="81"/>
      <c r="W994" s="81"/>
      <c r="X994" s="81"/>
      <c r="Y994" s="81"/>
      <c r="Z994" s="81"/>
    </row>
    <row r="995" spans="1:26" ht="15" thickBot="1" x14ac:dyDescent="0.35">
      <c r="A995" s="81"/>
      <c r="B995" s="81"/>
      <c r="C995" s="81"/>
      <c r="D995" s="81"/>
      <c r="E995" s="81"/>
      <c r="F995" s="81"/>
      <c r="G995" s="81"/>
      <c r="H995" s="81"/>
      <c r="I995" s="81"/>
      <c r="J995" s="81"/>
      <c r="K995" s="81"/>
      <c r="L995" s="81"/>
      <c r="M995" s="81"/>
      <c r="N995" s="81"/>
      <c r="O995" s="81"/>
      <c r="P995" s="81"/>
      <c r="Q995" s="81"/>
      <c r="R995" s="81"/>
      <c r="S995" s="81"/>
      <c r="T995" s="81"/>
      <c r="U995" s="81"/>
      <c r="V995" s="81"/>
      <c r="W995" s="81"/>
      <c r="X995" s="81"/>
      <c r="Y995" s="81"/>
      <c r="Z995" s="81"/>
    </row>
    <row r="996" spans="1:26" ht="15" thickBot="1" x14ac:dyDescent="0.35">
      <c r="A996" s="81"/>
      <c r="B996" s="81"/>
      <c r="C996" s="81"/>
      <c r="D996" s="81"/>
      <c r="E996" s="81"/>
      <c r="F996" s="81"/>
      <c r="G996" s="81"/>
      <c r="H996" s="81"/>
      <c r="I996" s="81"/>
      <c r="J996" s="81"/>
      <c r="K996" s="81"/>
      <c r="L996" s="81"/>
      <c r="M996" s="81"/>
      <c r="N996" s="81"/>
      <c r="O996" s="81"/>
      <c r="P996" s="81"/>
      <c r="Q996" s="81"/>
      <c r="R996" s="81"/>
      <c r="S996" s="81"/>
      <c r="T996" s="81"/>
      <c r="U996" s="81"/>
      <c r="V996" s="81"/>
      <c r="W996" s="81"/>
      <c r="X996" s="81"/>
      <c r="Y996" s="81"/>
      <c r="Z996" s="81"/>
    </row>
    <row r="997" spans="1:26" ht="15" thickBot="1" x14ac:dyDescent="0.35">
      <c r="A997" s="81"/>
      <c r="B997" s="81"/>
      <c r="C997" s="81"/>
      <c r="D997" s="81"/>
      <c r="E997" s="81"/>
      <c r="F997" s="81"/>
      <c r="G997" s="81"/>
      <c r="H997" s="81"/>
      <c r="I997" s="81"/>
      <c r="J997" s="81"/>
      <c r="K997" s="81"/>
      <c r="L997" s="81"/>
      <c r="M997" s="81"/>
      <c r="N997" s="81"/>
      <c r="O997" s="81"/>
      <c r="P997" s="81"/>
      <c r="Q997" s="81"/>
      <c r="R997" s="81"/>
      <c r="S997" s="81"/>
      <c r="T997" s="81"/>
      <c r="U997" s="81"/>
      <c r="V997" s="81"/>
      <c r="W997" s="81"/>
      <c r="X997" s="81"/>
      <c r="Y997" s="81"/>
      <c r="Z997" s="81"/>
    </row>
    <row r="998" spans="1:26" ht="15" thickBot="1" x14ac:dyDescent="0.35">
      <c r="A998" s="81"/>
      <c r="B998" s="81"/>
      <c r="C998" s="81"/>
      <c r="D998" s="81"/>
      <c r="E998" s="81"/>
      <c r="F998" s="81"/>
      <c r="G998" s="81"/>
      <c r="H998" s="81"/>
      <c r="I998" s="81"/>
      <c r="J998" s="81"/>
      <c r="K998" s="81"/>
      <c r="L998" s="81"/>
      <c r="M998" s="81"/>
      <c r="N998" s="81"/>
      <c r="O998" s="81"/>
      <c r="P998" s="81"/>
      <c r="Q998" s="81"/>
      <c r="R998" s="81"/>
      <c r="S998" s="81"/>
      <c r="T998" s="81"/>
      <c r="U998" s="81"/>
      <c r="V998" s="81"/>
      <c r="W998" s="81"/>
      <c r="X998" s="81"/>
      <c r="Y998" s="81"/>
      <c r="Z998" s="81"/>
    </row>
    <row r="999" spans="1:26" ht="15" thickBot="1" x14ac:dyDescent="0.35">
      <c r="A999" s="81"/>
      <c r="B999" s="81"/>
      <c r="C999" s="81"/>
      <c r="D999" s="81"/>
      <c r="E999" s="81"/>
      <c r="F999" s="81"/>
      <c r="G999" s="81"/>
      <c r="H999" s="81"/>
      <c r="I999" s="81"/>
      <c r="J999" s="81"/>
      <c r="K999" s="81"/>
      <c r="L999" s="81"/>
      <c r="M999" s="81"/>
      <c r="N999" s="81"/>
      <c r="O999" s="81"/>
      <c r="P999" s="81"/>
      <c r="Q999" s="81"/>
      <c r="R999" s="81"/>
      <c r="S999" s="81"/>
      <c r="T999" s="81"/>
      <c r="U999" s="81"/>
      <c r="V999" s="81"/>
      <c r="W999" s="81"/>
      <c r="X999" s="81"/>
      <c r="Y999" s="81"/>
      <c r="Z999" s="81"/>
    </row>
    <row r="1000" spans="1:26" ht="15" thickBot="1" x14ac:dyDescent="0.35">
      <c r="A1000" s="81"/>
      <c r="B1000" s="81"/>
      <c r="C1000" s="81"/>
      <c r="D1000" s="81"/>
      <c r="E1000" s="81"/>
      <c r="F1000" s="81"/>
      <c r="G1000" s="81"/>
      <c r="H1000" s="81"/>
      <c r="I1000" s="81"/>
      <c r="J1000" s="81"/>
      <c r="K1000" s="81"/>
      <c r="L1000" s="81"/>
      <c r="M1000" s="81"/>
      <c r="N1000" s="81"/>
      <c r="O1000" s="81"/>
      <c r="P1000" s="81"/>
      <c r="Q1000" s="81"/>
      <c r="R1000" s="81"/>
      <c r="S1000" s="81"/>
      <c r="T1000" s="81"/>
      <c r="U1000" s="81"/>
      <c r="V1000" s="81"/>
      <c r="W1000" s="81"/>
      <c r="X1000" s="81"/>
      <c r="Y1000" s="81"/>
      <c r="Z1000" s="81"/>
    </row>
    <row r="1001" spans="1:26" ht="15" thickBot="1" x14ac:dyDescent="0.35">
      <c r="A1001" s="81"/>
      <c r="B1001" s="81"/>
      <c r="C1001" s="81"/>
      <c r="D1001" s="81"/>
      <c r="E1001" s="81"/>
      <c r="F1001" s="81"/>
      <c r="G1001" s="81"/>
      <c r="H1001" s="81"/>
      <c r="I1001" s="81"/>
      <c r="J1001" s="81"/>
      <c r="K1001" s="81"/>
      <c r="L1001" s="81"/>
      <c r="M1001" s="81"/>
      <c r="N1001" s="81"/>
      <c r="O1001" s="81"/>
      <c r="P1001" s="81"/>
      <c r="Q1001" s="81"/>
      <c r="R1001" s="81"/>
      <c r="S1001" s="81"/>
      <c r="T1001" s="81"/>
      <c r="U1001" s="81"/>
      <c r="V1001" s="81"/>
      <c r="W1001" s="81"/>
      <c r="X1001" s="81"/>
      <c r="Y1001" s="81"/>
      <c r="Z1001" s="81"/>
    </row>
    <row r="1002" spans="1:26" ht="15" thickBot="1" x14ac:dyDescent="0.35">
      <c r="A1002" s="81"/>
      <c r="B1002" s="81"/>
      <c r="C1002" s="81"/>
      <c r="D1002" s="81"/>
      <c r="E1002" s="81"/>
      <c r="F1002" s="81"/>
      <c r="G1002" s="81"/>
      <c r="H1002" s="81"/>
      <c r="I1002" s="81"/>
      <c r="J1002" s="81"/>
      <c r="K1002" s="81"/>
      <c r="L1002" s="81"/>
      <c r="M1002" s="81"/>
      <c r="N1002" s="81"/>
      <c r="O1002" s="81"/>
      <c r="P1002" s="81"/>
      <c r="Q1002" s="81"/>
      <c r="R1002" s="81"/>
      <c r="S1002" s="81"/>
      <c r="T1002" s="81"/>
      <c r="U1002" s="81"/>
      <c r="V1002" s="81"/>
      <c r="W1002" s="81"/>
      <c r="X1002" s="81"/>
      <c r="Y1002" s="81"/>
      <c r="Z1002" s="81"/>
    </row>
    <row r="1003" spans="1:26" ht="15" thickBot="1" x14ac:dyDescent="0.35">
      <c r="A1003" s="81"/>
      <c r="B1003" s="81"/>
      <c r="C1003" s="81"/>
      <c r="D1003" s="81"/>
      <c r="E1003" s="81"/>
      <c r="F1003" s="81"/>
      <c r="G1003" s="81"/>
      <c r="H1003" s="81"/>
      <c r="I1003" s="81"/>
      <c r="J1003" s="81"/>
      <c r="K1003" s="81"/>
      <c r="L1003" s="81"/>
      <c r="M1003" s="81"/>
      <c r="N1003" s="81"/>
      <c r="O1003" s="81"/>
      <c r="P1003" s="81"/>
      <c r="Q1003" s="81"/>
      <c r="R1003" s="81"/>
      <c r="S1003" s="81"/>
      <c r="T1003" s="81"/>
      <c r="U1003" s="81"/>
      <c r="V1003" s="81"/>
      <c r="W1003" s="81"/>
      <c r="X1003" s="81"/>
      <c r="Y1003" s="81"/>
      <c r="Z1003" s="81"/>
    </row>
    <row r="1004" spans="1:26" ht="15" thickBot="1" x14ac:dyDescent="0.35">
      <c r="A1004" s="81"/>
      <c r="B1004" s="81"/>
      <c r="C1004" s="81"/>
      <c r="D1004" s="81"/>
      <c r="E1004" s="81"/>
      <c r="F1004" s="81"/>
      <c r="G1004" s="81"/>
      <c r="H1004" s="81"/>
      <c r="I1004" s="81"/>
      <c r="J1004" s="81"/>
      <c r="K1004" s="81"/>
      <c r="L1004" s="81"/>
      <c r="M1004" s="81"/>
      <c r="N1004" s="81"/>
      <c r="O1004" s="81"/>
      <c r="P1004" s="81"/>
      <c r="Q1004" s="81"/>
      <c r="R1004" s="81"/>
      <c r="S1004" s="81"/>
      <c r="T1004" s="81"/>
      <c r="U1004" s="81"/>
      <c r="V1004" s="81"/>
      <c r="W1004" s="81"/>
      <c r="X1004" s="81"/>
      <c r="Y1004" s="81"/>
      <c r="Z1004" s="81"/>
    </row>
    <row r="1005" spans="1:26" ht="15" thickBot="1" x14ac:dyDescent="0.35">
      <c r="A1005" s="81"/>
      <c r="B1005" s="81"/>
      <c r="C1005" s="81"/>
      <c r="D1005" s="81"/>
      <c r="E1005" s="81"/>
      <c r="F1005" s="81"/>
      <c r="G1005" s="81"/>
      <c r="H1005" s="81"/>
      <c r="I1005" s="81"/>
      <c r="J1005" s="81"/>
      <c r="K1005" s="81"/>
      <c r="L1005" s="81"/>
      <c r="M1005" s="81"/>
      <c r="N1005" s="81"/>
      <c r="O1005" s="81"/>
      <c r="P1005" s="81"/>
      <c r="Q1005" s="81"/>
      <c r="R1005" s="81"/>
      <c r="S1005" s="81"/>
      <c r="T1005" s="81"/>
      <c r="U1005" s="81"/>
      <c r="V1005" s="81"/>
      <c r="W1005" s="81"/>
      <c r="X1005" s="81"/>
      <c r="Y1005" s="81"/>
      <c r="Z1005" s="81"/>
    </row>
    <row r="1006" spans="1:26" ht="15" thickBot="1" x14ac:dyDescent="0.35">
      <c r="A1006" s="81"/>
      <c r="B1006" s="81"/>
      <c r="C1006" s="81"/>
      <c r="D1006" s="81"/>
      <c r="E1006" s="81"/>
      <c r="F1006" s="81"/>
      <c r="G1006" s="81"/>
      <c r="H1006" s="81"/>
      <c r="I1006" s="81"/>
      <c r="J1006" s="81"/>
      <c r="K1006" s="81"/>
      <c r="L1006" s="81"/>
      <c r="M1006" s="81"/>
      <c r="N1006" s="81"/>
      <c r="O1006" s="81"/>
      <c r="P1006" s="81"/>
      <c r="Q1006" s="81"/>
      <c r="R1006" s="81"/>
      <c r="S1006" s="81"/>
      <c r="T1006" s="81"/>
      <c r="U1006" s="81"/>
      <c r="V1006" s="81"/>
      <c r="W1006" s="81"/>
      <c r="X1006" s="81"/>
      <c r="Y1006" s="81"/>
      <c r="Z1006" s="81"/>
    </row>
    <row r="1007" spans="1:26" ht="15" thickBot="1" x14ac:dyDescent="0.35">
      <c r="A1007" s="81"/>
      <c r="B1007" s="81"/>
      <c r="C1007" s="81"/>
      <c r="D1007" s="81"/>
      <c r="E1007" s="81"/>
      <c r="F1007" s="81"/>
      <c r="G1007" s="81"/>
      <c r="H1007" s="81"/>
      <c r="I1007" s="81"/>
      <c r="J1007" s="81"/>
      <c r="K1007" s="81"/>
      <c r="L1007" s="81"/>
      <c r="M1007" s="81"/>
      <c r="N1007" s="81"/>
      <c r="O1007" s="81"/>
      <c r="P1007" s="81"/>
      <c r="Q1007" s="81"/>
      <c r="R1007" s="81"/>
      <c r="S1007" s="81"/>
      <c r="T1007" s="81"/>
      <c r="U1007" s="81"/>
      <c r="V1007" s="81"/>
      <c r="W1007" s="81"/>
      <c r="X1007" s="81"/>
      <c r="Y1007" s="81"/>
      <c r="Z1007" s="81"/>
    </row>
    <row r="1008" spans="1:26" ht="15" thickBot="1" x14ac:dyDescent="0.35">
      <c r="A1008" s="81"/>
      <c r="B1008" s="81"/>
      <c r="C1008" s="81"/>
      <c r="D1008" s="81"/>
      <c r="E1008" s="81"/>
      <c r="F1008" s="81"/>
      <c r="G1008" s="81"/>
      <c r="H1008" s="81"/>
      <c r="I1008" s="81"/>
      <c r="J1008" s="81"/>
      <c r="K1008" s="81"/>
      <c r="L1008" s="81"/>
      <c r="M1008" s="81"/>
      <c r="N1008" s="81"/>
      <c r="O1008" s="81"/>
      <c r="P1008" s="81"/>
      <c r="Q1008" s="81"/>
      <c r="R1008" s="81"/>
      <c r="S1008" s="81"/>
      <c r="T1008" s="81"/>
      <c r="U1008" s="81"/>
      <c r="V1008" s="81"/>
      <c r="W1008" s="81"/>
      <c r="X1008" s="81"/>
      <c r="Y1008" s="81"/>
      <c r="Z1008" s="81"/>
    </row>
    <row r="1009" spans="1:26" ht="15" thickBot="1" x14ac:dyDescent="0.35">
      <c r="A1009" s="81"/>
      <c r="B1009" s="81"/>
      <c r="C1009" s="81"/>
      <c r="D1009" s="81"/>
      <c r="E1009" s="81"/>
      <c r="F1009" s="81"/>
      <c r="G1009" s="81"/>
      <c r="H1009" s="81"/>
      <c r="I1009" s="81"/>
      <c r="J1009" s="81"/>
      <c r="K1009" s="81"/>
      <c r="L1009" s="81"/>
      <c r="M1009" s="81"/>
      <c r="N1009" s="81"/>
      <c r="O1009" s="81"/>
      <c r="P1009" s="81"/>
      <c r="Q1009" s="81"/>
      <c r="R1009" s="81"/>
      <c r="S1009" s="81"/>
      <c r="T1009" s="81"/>
      <c r="U1009" s="81"/>
      <c r="V1009" s="81"/>
      <c r="W1009" s="81"/>
      <c r="X1009" s="81"/>
      <c r="Y1009" s="81"/>
      <c r="Z1009" s="81"/>
    </row>
    <row r="1010" spans="1:26" ht="15" thickBot="1" x14ac:dyDescent="0.35">
      <c r="A1010" s="81"/>
      <c r="B1010" s="81"/>
      <c r="C1010" s="81"/>
      <c r="D1010" s="81"/>
      <c r="E1010" s="81"/>
      <c r="F1010" s="81"/>
      <c r="G1010" s="81"/>
      <c r="H1010" s="81"/>
      <c r="I1010" s="81"/>
      <c r="J1010" s="81"/>
      <c r="K1010" s="81"/>
      <c r="L1010" s="81"/>
      <c r="M1010" s="81"/>
      <c r="N1010" s="81"/>
      <c r="O1010" s="81"/>
      <c r="P1010" s="81"/>
      <c r="Q1010" s="81"/>
      <c r="R1010" s="81"/>
      <c r="S1010" s="81"/>
      <c r="T1010" s="81"/>
      <c r="U1010" s="81"/>
      <c r="V1010" s="81"/>
      <c r="W1010" s="81"/>
      <c r="X1010" s="81"/>
      <c r="Y1010" s="81"/>
      <c r="Z1010" s="81"/>
    </row>
    <row r="1011" spans="1:26" ht="15" thickBot="1" x14ac:dyDescent="0.35">
      <c r="A1011" s="81"/>
      <c r="B1011" s="81"/>
      <c r="C1011" s="81"/>
      <c r="D1011" s="81"/>
      <c r="E1011" s="81"/>
      <c r="F1011" s="81"/>
      <c r="G1011" s="81"/>
      <c r="H1011" s="81"/>
      <c r="I1011" s="81"/>
      <c r="J1011" s="81"/>
      <c r="K1011" s="81"/>
      <c r="L1011" s="81"/>
      <c r="M1011" s="81"/>
      <c r="N1011" s="81"/>
      <c r="O1011" s="81"/>
      <c r="P1011" s="81"/>
      <c r="Q1011" s="81"/>
      <c r="R1011" s="81"/>
      <c r="S1011" s="81"/>
      <c r="T1011" s="81"/>
      <c r="U1011" s="81"/>
      <c r="V1011" s="81"/>
      <c r="W1011" s="81"/>
      <c r="X1011" s="81"/>
      <c r="Y1011" s="81"/>
      <c r="Z1011" s="81"/>
    </row>
  </sheetData>
  <conditionalFormatting sqref="F1012:F1048576">
    <cfRule type="duplicateValues" dxfId="48" priority="8"/>
  </conditionalFormatting>
  <conditionalFormatting sqref="F1012:G1048576">
    <cfRule type="duplicateValues" dxfId="47" priority="298"/>
  </conditionalFormatting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/>
  <dimension ref="A2:N106"/>
  <sheetViews>
    <sheetView topLeftCell="A25" workbookViewId="0">
      <selection activeCell="C41" sqref="C41"/>
    </sheetView>
  </sheetViews>
  <sheetFormatPr defaultRowHeight="14.4" x14ac:dyDescent="0.3"/>
  <cols>
    <col min="1" max="1" width="41.44140625" customWidth="1"/>
    <col min="3" max="3" width="41.109375" customWidth="1"/>
    <col min="4" max="4" width="9.109375" customWidth="1"/>
    <col min="5" max="5" width="31.33203125" bestFit="1" customWidth="1"/>
    <col min="7" max="7" width="37.6640625" bestFit="1" customWidth="1"/>
  </cols>
  <sheetData>
    <row r="2" spans="1:14" x14ac:dyDescent="0.3">
      <c r="A2" t="s">
        <v>1234</v>
      </c>
      <c r="C2" t="str">
        <f>Основний!E12</f>
        <v>Артемов Олег В'ячеславович</v>
      </c>
      <c r="E2" t="b">
        <f>C2=G2</f>
        <v>1</v>
      </c>
      <c r="G2" s="32" t="s">
        <v>1234</v>
      </c>
      <c r="H2" s="33" t="s">
        <v>1434</v>
      </c>
      <c r="I2" s="33" t="s">
        <v>1435</v>
      </c>
      <c r="J2" s="33" t="s">
        <v>142</v>
      </c>
      <c r="K2" s="33" t="s">
        <v>1436</v>
      </c>
      <c r="L2" s="33" t="s">
        <v>1437</v>
      </c>
      <c r="M2" s="33" t="s">
        <v>1438</v>
      </c>
      <c r="N2" s="34" t="s">
        <v>1439</v>
      </c>
    </row>
    <row r="3" spans="1:14" x14ac:dyDescent="0.3">
      <c r="A3" t="s">
        <v>1218</v>
      </c>
      <c r="C3" t="str">
        <f>Основний!E13</f>
        <v>Багінський Анатолій Ігорович</v>
      </c>
      <c r="E3" t="b">
        <f t="shared" ref="E3:E66" si="0">C3=G3</f>
        <v>1</v>
      </c>
      <c r="G3" t="s">
        <v>1218</v>
      </c>
      <c r="H3" t="s">
        <v>1404</v>
      </c>
      <c r="I3" t="s">
        <v>1405</v>
      </c>
      <c r="J3" t="s">
        <v>565</v>
      </c>
      <c r="K3" t="s">
        <v>1406</v>
      </c>
      <c r="L3" t="s">
        <v>1407</v>
      </c>
      <c r="M3" t="s">
        <v>1408</v>
      </c>
      <c r="N3" t="s">
        <v>1409</v>
      </c>
    </row>
    <row r="4" spans="1:14" x14ac:dyDescent="0.3">
      <c r="A4" t="s">
        <v>1220</v>
      </c>
      <c r="C4" t="str">
        <f>Основний!E14</f>
        <v>Беднарський Назарій Тарасович</v>
      </c>
      <c r="E4" t="b">
        <f t="shared" si="0"/>
        <v>1</v>
      </c>
      <c r="G4" t="s">
        <v>1220</v>
      </c>
      <c r="H4" t="s">
        <v>1493</v>
      </c>
      <c r="I4" t="s">
        <v>1494</v>
      </c>
      <c r="J4" t="s">
        <v>565</v>
      </c>
      <c r="K4" t="s">
        <v>1495</v>
      </c>
      <c r="L4" t="s">
        <v>1496</v>
      </c>
      <c r="M4" t="s">
        <v>1497</v>
      </c>
      <c r="N4" t="s">
        <v>1498</v>
      </c>
    </row>
    <row r="5" spans="1:14" x14ac:dyDescent="0.3">
      <c r="A5" t="s">
        <v>1231</v>
      </c>
      <c r="C5" t="str">
        <f>Основний!E15</f>
        <v>Бендовський Ігор Віталійович</v>
      </c>
      <c r="E5" t="b">
        <f t="shared" si="0"/>
        <v>1</v>
      </c>
      <c r="G5" t="s">
        <v>1231</v>
      </c>
      <c r="H5" t="s">
        <v>1346</v>
      </c>
      <c r="I5" t="s">
        <v>1347</v>
      </c>
      <c r="J5" t="s">
        <v>563</v>
      </c>
      <c r="K5" t="s">
        <v>1348</v>
      </c>
      <c r="L5" t="s">
        <v>1349</v>
      </c>
      <c r="M5" t="s">
        <v>1350</v>
      </c>
      <c r="N5" t="s">
        <v>1351</v>
      </c>
    </row>
    <row r="6" spans="1:14" x14ac:dyDescent="0.3">
      <c r="A6" t="s">
        <v>1216</v>
      </c>
      <c r="C6" t="str">
        <f>Основний!E16</f>
        <v>Владикін Владислав Юрійович</v>
      </c>
      <c r="E6" t="b">
        <f t="shared" si="0"/>
        <v>1</v>
      </c>
      <c r="G6" t="s">
        <v>1216</v>
      </c>
      <c r="H6" t="s">
        <v>1481</v>
      </c>
      <c r="I6" t="s">
        <v>1482</v>
      </c>
      <c r="J6" t="s">
        <v>565</v>
      </c>
      <c r="K6" t="s">
        <v>1483</v>
      </c>
      <c r="L6" t="s">
        <v>1484</v>
      </c>
      <c r="M6" t="s">
        <v>1485</v>
      </c>
      <c r="N6" t="s">
        <v>1486</v>
      </c>
    </row>
    <row r="7" spans="1:14" x14ac:dyDescent="0.3">
      <c r="A7" t="s">
        <v>1133</v>
      </c>
      <c r="C7" t="str">
        <f>Основний!E17</f>
        <v>Гейко Андрій Володимирович</v>
      </c>
      <c r="E7" t="b">
        <f t="shared" si="0"/>
        <v>1</v>
      </c>
      <c r="G7" t="s">
        <v>1133</v>
      </c>
      <c r="H7" t="s">
        <v>1334</v>
      </c>
      <c r="I7" t="s">
        <v>1335</v>
      </c>
      <c r="J7" t="s">
        <v>142</v>
      </c>
      <c r="K7" t="s">
        <v>1336</v>
      </c>
      <c r="L7" t="s">
        <v>1337</v>
      </c>
      <c r="M7" t="s">
        <v>1338</v>
      </c>
      <c r="N7" t="s">
        <v>1339</v>
      </c>
    </row>
    <row r="8" spans="1:14" x14ac:dyDescent="0.3">
      <c r="A8" t="s">
        <v>1201</v>
      </c>
      <c r="C8" t="str">
        <f>Основний!E18</f>
        <v>Глухенький Роман Володимирович</v>
      </c>
      <c r="E8" t="b">
        <f t="shared" si="0"/>
        <v>1</v>
      </c>
      <c r="G8" t="s">
        <v>1201</v>
      </c>
      <c r="H8" t="s">
        <v>1535</v>
      </c>
      <c r="I8" t="s">
        <v>1569</v>
      </c>
      <c r="J8" t="s">
        <v>563</v>
      </c>
      <c r="K8" t="s">
        <v>1570</v>
      </c>
      <c r="L8" t="s">
        <v>1571</v>
      </c>
      <c r="M8" t="s">
        <v>1572</v>
      </c>
      <c r="N8" t="s">
        <v>1573</v>
      </c>
    </row>
    <row r="9" spans="1:14" x14ac:dyDescent="0.3">
      <c r="A9" t="s">
        <v>1172</v>
      </c>
      <c r="C9" t="str">
        <f>Основний!E19</f>
        <v>Головей Олександр Олегович</v>
      </c>
      <c r="E9" t="b">
        <f t="shared" si="0"/>
        <v>1</v>
      </c>
      <c r="G9" t="s">
        <v>1172</v>
      </c>
      <c r="H9" t="s">
        <v>1535</v>
      </c>
      <c r="I9" t="s">
        <v>1547</v>
      </c>
      <c r="J9" t="s">
        <v>565</v>
      </c>
      <c r="K9" t="s">
        <v>1548</v>
      </c>
      <c r="L9" t="s">
        <v>1549</v>
      </c>
      <c r="M9" t="s">
        <v>1550</v>
      </c>
      <c r="N9" t="s">
        <v>1551</v>
      </c>
    </row>
    <row r="10" spans="1:14" x14ac:dyDescent="0.3">
      <c r="A10" t="s">
        <v>1196</v>
      </c>
      <c r="C10" t="str">
        <f>Основний!E20</f>
        <v>Гоменюк Віктор Леонтійович</v>
      </c>
      <c r="E10" t="b">
        <f t="shared" si="0"/>
        <v>1</v>
      </c>
      <c r="G10" t="s">
        <v>1196</v>
      </c>
      <c r="H10" t="s">
        <v>1458</v>
      </c>
      <c r="I10" t="s">
        <v>1459</v>
      </c>
      <c r="J10" t="s">
        <v>142</v>
      </c>
      <c r="K10" t="s">
        <v>1460</v>
      </c>
      <c r="L10" t="s">
        <v>1461</v>
      </c>
      <c r="M10" t="s">
        <v>1462</v>
      </c>
      <c r="N10" t="s">
        <v>1463</v>
      </c>
    </row>
    <row r="11" spans="1:14" x14ac:dyDescent="0.3">
      <c r="A11" t="s">
        <v>1236</v>
      </c>
      <c r="C11" t="str">
        <f>Основний!E21</f>
        <v>Грищенко Пилип Олександрович</v>
      </c>
      <c r="E11" t="b">
        <f t="shared" si="0"/>
        <v>1</v>
      </c>
      <c r="G11" t="s">
        <v>1236</v>
      </c>
      <c r="H11" t="s">
        <v>1535</v>
      </c>
      <c r="I11" t="s">
        <v>1536</v>
      </c>
      <c r="J11" t="s">
        <v>142</v>
      </c>
      <c r="K11" t="s">
        <v>1537</v>
      </c>
      <c r="L11" t="s">
        <v>1538</v>
      </c>
      <c r="M11" t="s">
        <v>1539</v>
      </c>
      <c r="N11" t="s">
        <v>1540</v>
      </c>
    </row>
    <row r="12" spans="1:14" x14ac:dyDescent="0.3">
      <c r="A12" t="s">
        <v>1233</v>
      </c>
      <c r="C12" t="str">
        <f>Основний!E22</f>
        <v>Демчук Роман Віталійович</v>
      </c>
      <c r="E12" t="b">
        <f t="shared" si="0"/>
        <v>1</v>
      </c>
      <c r="G12" t="s">
        <v>1233</v>
      </c>
      <c r="H12" t="s">
        <v>1352</v>
      </c>
      <c r="I12" t="s">
        <v>1353</v>
      </c>
      <c r="J12" t="s">
        <v>564</v>
      </c>
      <c r="K12" t="s">
        <v>1354</v>
      </c>
      <c r="L12" t="s">
        <v>1355</v>
      </c>
      <c r="M12" t="s">
        <v>1356</v>
      </c>
      <c r="N12" t="s">
        <v>1357</v>
      </c>
    </row>
    <row r="13" spans="1:14" x14ac:dyDescent="0.3">
      <c r="A13" t="s">
        <v>1238</v>
      </c>
      <c r="C13" t="str">
        <f>Основний!E23</f>
        <v>Жадько Юрій Миколайович</v>
      </c>
      <c r="E13" t="b">
        <f t="shared" si="0"/>
        <v>1</v>
      </c>
      <c r="G13" t="s">
        <v>1238</v>
      </c>
      <c r="H13" t="s">
        <v>1541</v>
      </c>
      <c r="I13" t="s">
        <v>1542</v>
      </c>
      <c r="J13" t="s">
        <v>565</v>
      </c>
      <c r="K13" t="s">
        <v>1543</v>
      </c>
      <c r="L13" t="s">
        <v>1544</v>
      </c>
      <c r="M13" t="s">
        <v>1545</v>
      </c>
      <c r="N13" t="s">
        <v>1546</v>
      </c>
    </row>
    <row r="14" spans="1:14" x14ac:dyDescent="0.3">
      <c r="A14" t="s">
        <v>1243</v>
      </c>
      <c r="C14" t="str">
        <f>Основний!E24</f>
        <v>Зварич Олександр Володимирович</v>
      </c>
      <c r="E14" t="b">
        <f t="shared" si="0"/>
        <v>1</v>
      </c>
      <c r="G14" t="s">
        <v>1243</v>
      </c>
      <c r="H14" t="s">
        <v>1386</v>
      </c>
      <c r="I14" t="s">
        <v>1387</v>
      </c>
      <c r="J14" t="s">
        <v>142</v>
      </c>
      <c r="K14" t="s">
        <v>1388</v>
      </c>
      <c r="L14" t="s">
        <v>1389</v>
      </c>
      <c r="M14" t="s">
        <v>1390</v>
      </c>
      <c r="N14" t="s">
        <v>1391</v>
      </c>
    </row>
    <row r="15" spans="1:14" x14ac:dyDescent="0.3">
      <c r="A15" t="s">
        <v>1214</v>
      </c>
      <c r="C15" t="str">
        <f>Основний!E25</f>
        <v>Земсков Віталій Юрійович</v>
      </c>
      <c r="E15" t="b">
        <f t="shared" si="0"/>
        <v>1</v>
      </c>
      <c r="G15" s="87" t="s">
        <v>1214</v>
      </c>
      <c r="H15" s="87" t="s">
        <v>1322</v>
      </c>
      <c r="I15" s="87" t="s">
        <v>1323</v>
      </c>
      <c r="J15" s="87" t="s">
        <v>564</v>
      </c>
      <c r="K15" s="87" t="s">
        <v>1324</v>
      </c>
      <c r="L15" s="87" t="s">
        <v>1325</v>
      </c>
      <c r="M15" s="87" t="s">
        <v>1326</v>
      </c>
      <c r="N15" s="87" t="s">
        <v>1327</v>
      </c>
    </row>
    <row r="16" spans="1:14" x14ac:dyDescent="0.3">
      <c r="A16" t="s">
        <v>1240</v>
      </c>
      <c r="C16" t="str">
        <f>Основний!E26</f>
        <v>Зіненко Владислав Ігорович</v>
      </c>
      <c r="E16" t="b">
        <f t="shared" si="0"/>
        <v>1</v>
      </c>
      <c r="G16" t="s">
        <v>1240</v>
      </c>
      <c r="H16" t="s">
        <v>1371</v>
      </c>
      <c r="I16" t="s">
        <v>1358</v>
      </c>
      <c r="J16" t="s">
        <v>142</v>
      </c>
      <c r="K16" t="s">
        <v>1372</v>
      </c>
      <c r="M16" t="s">
        <v>1373</v>
      </c>
    </row>
    <row r="17" spans="1:14" x14ac:dyDescent="0.3">
      <c r="A17" t="s">
        <v>1123</v>
      </c>
      <c r="C17" t="str">
        <f>Основний!E27</f>
        <v>Калінін Анатолій Юрійович</v>
      </c>
      <c r="E17" t="b">
        <f t="shared" si="0"/>
        <v>1</v>
      </c>
      <c r="G17" t="s">
        <v>1123</v>
      </c>
      <c r="H17" t="s">
        <v>1398</v>
      </c>
      <c r="I17" t="s">
        <v>1399</v>
      </c>
      <c r="J17" t="s">
        <v>563</v>
      </c>
      <c r="K17" t="s">
        <v>1400</v>
      </c>
      <c r="L17" t="s">
        <v>1401</v>
      </c>
      <c r="M17" t="s">
        <v>1402</v>
      </c>
      <c r="N17" t="s">
        <v>1403</v>
      </c>
    </row>
    <row r="18" spans="1:14" x14ac:dyDescent="0.3">
      <c r="A18" t="s">
        <v>1112</v>
      </c>
      <c r="C18" t="str">
        <f>Основний!E28</f>
        <v>Клевцов Олександр Іванович</v>
      </c>
      <c r="E18" t="b">
        <f t="shared" si="0"/>
        <v>1</v>
      </c>
      <c r="G18" t="s">
        <v>1112</v>
      </c>
      <c r="H18" t="s">
        <v>1469</v>
      </c>
      <c r="I18" t="s">
        <v>1470</v>
      </c>
      <c r="J18" t="s">
        <v>565</v>
      </c>
      <c r="K18" t="s">
        <v>1471</v>
      </c>
      <c r="L18" t="s">
        <v>1472</v>
      </c>
      <c r="M18" t="s">
        <v>1473</v>
      </c>
      <c r="N18" t="s">
        <v>1474</v>
      </c>
    </row>
    <row r="19" spans="1:14" x14ac:dyDescent="0.3">
      <c r="A19" t="s">
        <v>1155</v>
      </c>
      <c r="C19" t="str">
        <f>Основний!E29</f>
        <v>Коваль Дмитро Олександрович</v>
      </c>
      <c r="E19" t="b">
        <f t="shared" si="0"/>
        <v>1</v>
      </c>
      <c r="G19" t="s">
        <v>1155</v>
      </c>
      <c r="H19" t="s">
        <v>1523</v>
      </c>
      <c r="I19" t="s">
        <v>1524</v>
      </c>
      <c r="J19" t="s">
        <v>564</v>
      </c>
      <c r="K19" t="s">
        <v>1525</v>
      </c>
      <c r="L19" t="s">
        <v>1526</v>
      </c>
      <c r="M19" t="s">
        <v>1527</v>
      </c>
      <c r="N19" t="s">
        <v>1528</v>
      </c>
    </row>
    <row r="20" spans="1:14" x14ac:dyDescent="0.3">
      <c r="A20" t="s">
        <v>1241</v>
      </c>
      <c r="C20" t="str">
        <f>Основний!E30</f>
        <v>Костів Мирон Михайлович</v>
      </c>
      <c r="E20" t="b">
        <f t="shared" si="0"/>
        <v>1</v>
      </c>
      <c r="G20" t="s">
        <v>1241</v>
      </c>
      <c r="H20" t="s">
        <v>1452</v>
      </c>
      <c r="I20" t="s">
        <v>1453</v>
      </c>
      <c r="J20" t="s">
        <v>142</v>
      </c>
      <c r="K20" t="s">
        <v>1454</v>
      </c>
      <c r="L20" t="s">
        <v>1455</v>
      </c>
      <c r="M20" t="s">
        <v>1456</v>
      </c>
      <c r="N20" t="s">
        <v>1457</v>
      </c>
    </row>
    <row r="21" spans="1:14" x14ac:dyDescent="0.3">
      <c r="A21" t="s">
        <v>1222</v>
      </c>
      <c r="C21" t="str">
        <f>Основний!E31</f>
        <v>Кучерявий Олександр Олександрович</v>
      </c>
      <c r="E21" t="b">
        <f t="shared" si="0"/>
        <v>1</v>
      </c>
      <c r="G21" t="s">
        <v>1222</v>
      </c>
      <c r="H21" t="s">
        <v>1410</v>
      </c>
      <c r="I21" t="s">
        <v>1411</v>
      </c>
      <c r="J21" t="s">
        <v>563</v>
      </c>
      <c r="K21" t="s">
        <v>1412</v>
      </c>
      <c r="L21" t="s">
        <v>1413</v>
      </c>
      <c r="M21" t="s">
        <v>1414</v>
      </c>
      <c r="N21" t="s">
        <v>1415</v>
      </c>
    </row>
    <row r="22" spans="1:14" x14ac:dyDescent="0.3">
      <c r="A22" t="s">
        <v>1159</v>
      </c>
      <c r="C22" t="str">
        <f>Основний!E32</f>
        <v>Кушвид Микола Олександрович</v>
      </c>
      <c r="E22" t="b">
        <f t="shared" si="0"/>
        <v>1</v>
      </c>
      <c r="G22" t="s">
        <v>1159</v>
      </c>
      <c r="H22" t="s">
        <v>1529</v>
      </c>
      <c r="I22" t="s">
        <v>1530</v>
      </c>
      <c r="J22" t="s">
        <v>564</v>
      </c>
      <c r="K22" t="s">
        <v>1531</v>
      </c>
      <c r="L22" t="s">
        <v>1532</v>
      </c>
      <c r="M22" t="s">
        <v>1533</v>
      </c>
      <c r="N22" t="s">
        <v>1534</v>
      </c>
    </row>
    <row r="23" spans="1:14" x14ac:dyDescent="0.3">
      <c r="A23" t="s">
        <v>1129</v>
      </c>
      <c r="C23" t="str">
        <f>Основний!E33</f>
        <v>Лебеденко Іван Васильович</v>
      </c>
      <c r="E23" t="b">
        <f t="shared" si="0"/>
        <v>1</v>
      </c>
      <c r="G23" t="s">
        <v>1129</v>
      </c>
      <c r="H23" t="s">
        <v>1328</v>
      </c>
      <c r="I23" t="s">
        <v>1329</v>
      </c>
      <c r="J23" t="s">
        <v>564</v>
      </c>
      <c r="K23" t="s">
        <v>1330</v>
      </c>
      <c r="L23" t="s">
        <v>1331</v>
      </c>
      <c r="M23" t="s">
        <v>1332</v>
      </c>
      <c r="N23" t="s">
        <v>1333</v>
      </c>
    </row>
    <row r="24" spans="1:14" x14ac:dyDescent="0.3">
      <c r="A24" t="s">
        <v>1224</v>
      </c>
      <c r="C24" t="str">
        <f>Основний!E34</f>
        <v>Лемех Дмитро Олександрович</v>
      </c>
      <c r="E24" t="b">
        <f t="shared" si="0"/>
        <v>1</v>
      </c>
      <c r="G24" t="s">
        <v>1224</v>
      </c>
      <c r="H24" t="s">
        <v>1416</v>
      </c>
      <c r="I24" t="s">
        <v>1417</v>
      </c>
      <c r="J24" t="s">
        <v>565</v>
      </c>
      <c r="K24" t="s">
        <v>1418</v>
      </c>
      <c r="L24" t="s">
        <v>1419</v>
      </c>
      <c r="M24" t="s">
        <v>1420</v>
      </c>
      <c r="N24" t="s">
        <v>1421</v>
      </c>
    </row>
    <row r="25" spans="1:14" x14ac:dyDescent="0.3">
      <c r="A25" t="s">
        <v>1582</v>
      </c>
      <c r="C25" t="str">
        <f>Основний!E35</f>
        <v>Лізвінський Сергій Ігорович</v>
      </c>
      <c r="E25" t="b">
        <f t="shared" si="0"/>
        <v>0</v>
      </c>
      <c r="G25" s="87" t="s">
        <v>1148</v>
      </c>
      <c r="H25" s="87" t="s">
        <v>1517</v>
      </c>
      <c r="I25" s="87" t="s">
        <v>1518</v>
      </c>
      <c r="J25" s="87" t="s">
        <v>142</v>
      </c>
      <c r="K25" s="87" t="s">
        <v>1519</v>
      </c>
      <c r="L25" s="87" t="s">
        <v>1520</v>
      </c>
      <c r="M25" s="87" t="s">
        <v>1521</v>
      </c>
      <c r="N25" s="87" t="s">
        <v>1522</v>
      </c>
    </row>
    <row r="26" spans="1:14" x14ac:dyDescent="0.3">
      <c r="A26" t="s">
        <v>1148</v>
      </c>
      <c r="C26" t="str">
        <f>Основний!E36</f>
        <v>Лопатін Богдан Сергійович</v>
      </c>
      <c r="E26" t="b">
        <f t="shared" si="0"/>
        <v>0</v>
      </c>
      <c r="G26" t="s">
        <v>1244</v>
      </c>
      <c r="H26" t="s">
        <v>1404</v>
      </c>
      <c r="I26" t="s">
        <v>1464</v>
      </c>
      <c r="K26" t="s">
        <v>1465</v>
      </c>
      <c r="L26" t="s">
        <v>1466</v>
      </c>
      <c r="M26" t="s">
        <v>1467</v>
      </c>
      <c r="N26" t="s">
        <v>1468</v>
      </c>
    </row>
    <row r="27" spans="1:14" x14ac:dyDescent="0.3">
      <c r="A27" t="s">
        <v>1244</v>
      </c>
      <c r="C27" t="str">
        <f>Основний!E37</f>
        <v>Лук'янов Станіслав Анатолійович</v>
      </c>
      <c r="E27" t="b">
        <f t="shared" si="0"/>
        <v>0</v>
      </c>
      <c r="G27" t="s">
        <v>1143</v>
      </c>
      <c r="H27" t="s">
        <v>1505</v>
      </c>
      <c r="I27" t="s">
        <v>1506</v>
      </c>
      <c r="J27" t="s">
        <v>142</v>
      </c>
      <c r="K27" t="s">
        <v>1507</v>
      </c>
      <c r="L27" t="s">
        <v>1508</v>
      </c>
      <c r="M27" t="s">
        <v>1509</v>
      </c>
      <c r="N27" t="s">
        <v>1510</v>
      </c>
    </row>
    <row r="28" spans="1:14" x14ac:dyDescent="0.3">
      <c r="A28" t="s">
        <v>1143</v>
      </c>
      <c r="C28" t="str">
        <f>Основний!E38</f>
        <v>Ляшенко Микола Володимирович</v>
      </c>
      <c r="E28" t="b">
        <f t="shared" si="0"/>
        <v>0</v>
      </c>
      <c r="G28" t="s">
        <v>1223</v>
      </c>
      <c r="H28" t="s">
        <v>1499</v>
      </c>
      <c r="I28" t="s">
        <v>1500</v>
      </c>
      <c r="J28" t="s">
        <v>142</v>
      </c>
      <c r="K28" t="s">
        <v>1501</v>
      </c>
      <c r="L28" t="s">
        <v>1502</v>
      </c>
      <c r="M28" t="s">
        <v>1503</v>
      </c>
      <c r="N28" t="s">
        <v>1504</v>
      </c>
    </row>
    <row r="29" spans="1:14" x14ac:dyDescent="0.3">
      <c r="A29" t="s">
        <v>1223</v>
      </c>
      <c r="C29" t="str">
        <f>Основний!E39</f>
        <v>Мирончук Володимир Васильович</v>
      </c>
      <c r="E29" t="b">
        <f t="shared" si="0"/>
        <v>0</v>
      </c>
      <c r="G29" t="s">
        <v>1239</v>
      </c>
      <c r="H29" t="s">
        <v>1552</v>
      </c>
      <c r="I29" t="s">
        <v>1553</v>
      </c>
      <c r="J29" t="s">
        <v>142</v>
      </c>
      <c r="K29" t="s">
        <v>1554</v>
      </c>
      <c r="L29" t="s">
        <v>1555</v>
      </c>
      <c r="M29" t="s">
        <v>1556</v>
      </c>
      <c r="N29" t="s">
        <v>1557</v>
      </c>
    </row>
    <row r="30" spans="1:14" x14ac:dyDescent="0.3">
      <c r="A30" t="s">
        <v>1239</v>
      </c>
      <c r="C30" t="str">
        <f>Основний!E40</f>
        <v>Михальченко Олександр Олексійович</v>
      </c>
      <c r="E30" t="b">
        <f t="shared" si="0"/>
        <v>0</v>
      </c>
      <c r="G30" t="s">
        <v>1242</v>
      </c>
      <c r="H30" t="s">
        <v>1564</v>
      </c>
      <c r="I30" t="s">
        <v>1565</v>
      </c>
      <c r="J30" t="s">
        <v>565</v>
      </c>
      <c r="K30" t="s">
        <v>1566</v>
      </c>
      <c r="L30" t="s">
        <v>1549</v>
      </c>
      <c r="M30" t="s">
        <v>1567</v>
      </c>
      <c r="N30" t="s">
        <v>1568</v>
      </c>
    </row>
    <row r="31" spans="1:14" x14ac:dyDescent="0.3">
      <c r="A31" t="s">
        <v>1242</v>
      </c>
      <c r="C31" t="str">
        <f>Основний!E41</f>
        <v>Міщенко Мирослав Анатолійович</v>
      </c>
      <c r="E31" t="b">
        <f t="shared" si="0"/>
        <v>0</v>
      </c>
      <c r="G31" t="s">
        <v>1164</v>
      </c>
      <c r="H31" t="s">
        <v>1440</v>
      </c>
      <c r="I31" t="s">
        <v>1441</v>
      </c>
      <c r="J31" t="s">
        <v>142</v>
      </c>
      <c r="K31" t="s">
        <v>1442</v>
      </c>
      <c r="L31" t="s">
        <v>1443</v>
      </c>
      <c r="M31" t="s">
        <v>1444</v>
      </c>
      <c r="N31" t="s">
        <v>1445</v>
      </c>
    </row>
    <row r="32" spans="1:14" x14ac:dyDescent="0.3">
      <c r="A32" t="s">
        <v>1164</v>
      </c>
      <c r="C32" t="str">
        <f>Основний!E42</f>
        <v>Моржановський Максим Ігорович</v>
      </c>
      <c r="E32" t="b">
        <f t="shared" si="0"/>
        <v>0</v>
      </c>
      <c r="G32" t="s">
        <v>1117</v>
      </c>
      <c r="H32" t="s">
        <v>1475</v>
      </c>
      <c r="I32" t="s">
        <v>1476</v>
      </c>
      <c r="J32" t="s">
        <v>565</v>
      </c>
      <c r="K32" t="s">
        <v>1477</v>
      </c>
      <c r="L32" t="s">
        <v>1478</v>
      </c>
      <c r="M32" t="s">
        <v>1479</v>
      </c>
      <c r="N32" t="s">
        <v>1480</v>
      </c>
    </row>
    <row r="33" spans="1:14" x14ac:dyDescent="0.3">
      <c r="A33" t="s">
        <v>1117</v>
      </c>
      <c r="C33" t="str">
        <f>Основний!E43</f>
        <v>Нудьга Сергій Анатолійович</v>
      </c>
      <c r="E33" t="b">
        <f t="shared" si="0"/>
        <v>0</v>
      </c>
      <c r="G33" t="s">
        <v>1206</v>
      </c>
      <c r="H33" t="s">
        <v>1574</v>
      </c>
      <c r="I33" t="s">
        <v>1575</v>
      </c>
      <c r="J33" t="s">
        <v>142</v>
      </c>
      <c r="K33" t="s">
        <v>1576</v>
      </c>
      <c r="L33" t="s">
        <v>1577</v>
      </c>
      <c r="M33" t="s">
        <v>1578</v>
      </c>
      <c r="N33" t="s">
        <v>1579</v>
      </c>
    </row>
    <row r="34" spans="1:14" x14ac:dyDescent="0.3">
      <c r="A34" t="s">
        <v>1206</v>
      </c>
      <c r="C34" t="str">
        <f>Основний!E44</f>
        <v>Огурцов Денис Олегович</v>
      </c>
      <c r="E34" t="b">
        <f t="shared" si="0"/>
        <v>0</v>
      </c>
      <c r="G34" t="s">
        <v>1364</v>
      </c>
      <c r="H34" t="s">
        <v>1365</v>
      </c>
      <c r="I34" t="s">
        <v>1366</v>
      </c>
      <c r="J34" t="s">
        <v>142</v>
      </c>
      <c r="K34" t="s">
        <v>1367</v>
      </c>
      <c r="L34" t="s">
        <v>1368</v>
      </c>
      <c r="M34" t="s">
        <v>1369</v>
      </c>
      <c r="N34" t="s">
        <v>1370</v>
      </c>
    </row>
    <row r="35" spans="1:14" x14ac:dyDescent="0.3">
      <c r="A35" t="s">
        <v>1168</v>
      </c>
      <c r="C35" t="str">
        <f>Основний!E45</f>
        <v>Орехов Богдан Віталійович</v>
      </c>
      <c r="E35" t="b">
        <f t="shared" si="0"/>
        <v>0</v>
      </c>
      <c r="G35" t="s">
        <v>1139</v>
      </c>
      <c r="H35" t="s">
        <v>1511</v>
      </c>
      <c r="I35" t="s">
        <v>1512</v>
      </c>
      <c r="J35" t="s">
        <v>565</v>
      </c>
      <c r="K35" t="s">
        <v>1513</v>
      </c>
      <c r="L35" t="s">
        <v>1514</v>
      </c>
      <c r="M35" t="s">
        <v>1515</v>
      </c>
      <c r="N35" t="s">
        <v>1516</v>
      </c>
    </row>
    <row r="36" spans="1:14" x14ac:dyDescent="0.3">
      <c r="A36" t="s">
        <v>1139</v>
      </c>
      <c r="C36" t="str">
        <f>Основний!E46</f>
        <v>Пелешок Василь Володимирович</v>
      </c>
      <c r="E36" t="b">
        <f t="shared" si="0"/>
        <v>0</v>
      </c>
      <c r="G36" t="s">
        <v>1225</v>
      </c>
      <c r="H36" t="s">
        <v>1422</v>
      </c>
      <c r="I36" t="s">
        <v>1423</v>
      </c>
      <c r="J36" t="s">
        <v>565</v>
      </c>
      <c r="K36" t="s">
        <v>1424</v>
      </c>
      <c r="L36" t="s">
        <v>1425</v>
      </c>
      <c r="M36" t="s">
        <v>1426</v>
      </c>
      <c r="N36" t="s">
        <v>1427</v>
      </c>
    </row>
    <row r="37" spans="1:14" x14ac:dyDescent="0.3">
      <c r="A37" t="s">
        <v>1225</v>
      </c>
      <c r="C37" t="str">
        <f>Основний!E47</f>
        <v>Проскуров Владислав Олександрович</v>
      </c>
      <c r="E37" t="b">
        <f t="shared" si="0"/>
        <v>0</v>
      </c>
      <c r="G37" t="s">
        <v>1217</v>
      </c>
      <c r="H37" t="s">
        <v>1487</v>
      </c>
      <c r="I37" t="s">
        <v>1488</v>
      </c>
      <c r="J37" t="s">
        <v>565</v>
      </c>
      <c r="K37" t="s">
        <v>1489</v>
      </c>
      <c r="L37" t="s">
        <v>1490</v>
      </c>
      <c r="M37" t="s">
        <v>1491</v>
      </c>
      <c r="N37" t="s">
        <v>1492</v>
      </c>
    </row>
    <row r="38" spans="1:14" x14ac:dyDescent="0.3">
      <c r="A38" t="s">
        <v>1217</v>
      </c>
      <c r="C38" t="str">
        <f>Основний!E48</f>
        <v>Ратніков Володимир Володимирович</v>
      </c>
      <c r="E38" t="b">
        <f t="shared" si="0"/>
        <v>0</v>
      </c>
      <c r="G38" t="s">
        <v>1192</v>
      </c>
      <c r="H38" t="s">
        <v>1380</v>
      </c>
      <c r="I38" t="s">
        <v>1381</v>
      </c>
      <c r="J38" t="s">
        <v>142</v>
      </c>
      <c r="K38" t="s">
        <v>1382</v>
      </c>
      <c r="L38" t="s">
        <v>1383</v>
      </c>
      <c r="M38" t="s">
        <v>1384</v>
      </c>
      <c r="N38" t="s">
        <v>1385</v>
      </c>
    </row>
    <row r="39" spans="1:14" x14ac:dyDescent="0.3">
      <c r="A39" t="s">
        <v>1192</v>
      </c>
      <c r="C39" t="str">
        <f>Основний!E49</f>
        <v>Ребендюк Андрій Григорович</v>
      </c>
      <c r="E39" t="b">
        <f t="shared" si="0"/>
        <v>0</v>
      </c>
      <c r="G39" t="s">
        <v>1229</v>
      </c>
      <c r="H39" t="s">
        <v>1428</v>
      </c>
      <c r="I39" t="s">
        <v>1429</v>
      </c>
      <c r="J39" t="s">
        <v>142</v>
      </c>
      <c r="K39" t="s">
        <v>1430</v>
      </c>
      <c r="L39" t="s">
        <v>1431</v>
      </c>
      <c r="M39" t="s">
        <v>1432</v>
      </c>
      <c r="N39" t="s">
        <v>1433</v>
      </c>
    </row>
    <row r="40" spans="1:14" x14ac:dyDescent="0.3">
      <c r="A40" t="s">
        <v>1229</v>
      </c>
      <c r="C40" t="str">
        <f>Основний!E50</f>
        <v>Сенін Максим Федорович</v>
      </c>
      <c r="E40" t="b">
        <f t="shared" si="0"/>
        <v>0</v>
      </c>
      <c r="G40" t="s">
        <v>1178</v>
      </c>
      <c r="H40" t="s">
        <v>1446</v>
      </c>
      <c r="I40" t="s">
        <v>1447</v>
      </c>
      <c r="J40" t="s">
        <v>564</v>
      </c>
      <c r="K40" t="s">
        <v>1448</v>
      </c>
      <c r="L40" t="s">
        <v>1449</v>
      </c>
      <c r="M40" t="s">
        <v>1450</v>
      </c>
      <c r="N40" t="s">
        <v>1451</v>
      </c>
    </row>
    <row r="41" spans="1:14" x14ac:dyDescent="0.3">
      <c r="A41" t="s">
        <v>1591</v>
      </c>
      <c r="C41" t="str">
        <f>Основний!E51</f>
        <v>Синчук Євгеній Олександрович</v>
      </c>
      <c r="E41" t="b">
        <f t="shared" si="0"/>
        <v>0</v>
      </c>
      <c r="G41" t="s">
        <v>1235</v>
      </c>
      <c r="H41" t="s">
        <v>1358</v>
      </c>
      <c r="I41" t="s">
        <v>1359</v>
      </c>
      <c r="J41" t="s">
        <v>565</v>
      </c>
      <c r="K41" t="s">
        <v>1360</v>
      </c>
      <c r="L41" t="s">
        <v>1361</v>
      </c>
      <c r="M41" t="s">
        <v>1362</v>
      </c>
      <c r="N41" t="s">
        <v>1363</v>
      </c>
    </row>
    <row r="42" spans="1:14" x14ac:dyDescent="0.3">
      <c r="A42" t="s">
        <v>1235</v>
      </c>
      <c r="C42" t="str">
        <f>Основний!E52</f>
        <v>Степаненко Андрій Григорович</v>
      </c>
      <c r="E42" t="b">
        <f t="shared" si="0"/>
        <v>0</v>
      </c>
      <c r="G42" s="87" t="s">
        <v>1213</v>
      </c>
      <c r="H42" s="87" t="s">
        <v>1392</v>
      </c>
      <c r="I42" s="87" t="s">
        <v>1393</v>
      </c>
      <c r="J42" s="87" t="s">
        <v>564</v>
      </c>
      <c r="K42" s="87" t="s">
        <v>1394</v>
      </c>
      <c r="L42" s="87" t="s">
        <v>1395</v>
      </c>
      <c r="M42" s="87" t="s">
        <v>1396</v>
      </c>
      <c r="N42" s="87" t="s">
        <v>1397</v>
      </c>
    </row>
    <row r="43" spans="1:14" x14ac:dyDescent="0.3">
      <c r="A43" t="s">
        <v>1213</v>
      </c>
      <c r="C43" t="str">
        <f>Основний!E53</f>
        <v>Хімічук Сергій Петрович</v>
      </c>
      <c r="E43" t="b">
        <f t="shared" si="0"/>
        <v>0</v>
      </c>
      <c r="G43" t="s">
        <v>1182</v>
      </c>
      <c r="H43" t="s">
        <v>1558</v>
      </c>
      <c r="I43" t="s">
        <v>1559</v>
      </c>
      <c r="J43" t="s">
        <v>565</v>
      </c>
      <c r="K43" t="s">
        <v>1560</v>
      </c>
      <c r="L43" t="s">
        <v>1561</v>
      </c>
      <c r="M43" t="s">
        <v>1562</v>
      </c>
      <c r="N43" t="s">
        <v>1563</v>
      </c>
    </row>
    <row r="44" spans="1:14" x14ac:dyDescent="0.3">
      <c r="A44" t="s">
        <v>1592</v>
      </c>
      <c r="C44" t="str">
        <f>Основний!E54</f>
        <v>Чиж Максим Васильович</v>
      </c>
      <c r="E44" t="b">
        <f t="shared" si="0"/>
        <v>0</v>
      </c>
      <c r="G44" t="s">
        <v>1227</v>
      </c>
      <c r="H44" t="s">
        <v>1340</v>
      </c>
      <c r="I44" t="s">
        <v>1341</v>
      </c>
      <c r="J44" t="s">
        <v>564</v>
      </c>
      <c r="K44" t="s">
        <v>1342</v>
      </c>
      <c r="L44" t="s">
        <v>1343</v>
      </c>
      <c r="M44" t="s">
        <v>1344</v>
      </c>
      <c r="N44" t="s">
        <v>1345</v>
      </c>
    </row>
    <row r="45" spans="1:14" x14ac:dyDescent="0.3">
      <c r="A45" t="s">
        <v>1227</v>
      </c>
      <c r="C45" t="str">
        <f>Основний!E55</f>
        <v>Чирок Сергій Вікторович</v>
      </c>
      <c r="E45" t="b">
        <f t="shared" si="0"/>
        <v>0</v>
      </c>
      <c r="G45" t="s">
        <v>1187</v>
      </c>
      <c r="H45" t="s">
        <v>1374</v>
      </c>
      <c r="I45" t="s">
        <v>1375</v>
      </c>
      <c r="J45" t="s">
        <v>564</v>
      </c>
      <c r="K45" t="s">
        <v>1376</v>
      </c>
      <c r="L45" t="s">
        <v>1377</v>
      </c>
      <c r="M45" t="s">
        <v>1378</v>
      </c>
      <c r="N45" t="s">
        <v>1379</v>
      </c>
    </row>
    <row r="46" spans="1:14" x14ac:dyDescent="0.3">
      <c r="A46" t="s">
        <v>1187</v>
      </c>
      <c r="C46" t="str">
        <f>Основний!E56</f>
        <v>Чуйко Борис Сергійович</v>
      </c>
      <c r="E46" t="b">
        <f t="shared" si="0"/>
        <v>0</v>
      </c>
      <c r="G46" t="s">
        <v>1582</v>
      </c>
      <c r="H46" t="s">
        <v>1585</v>
      </c>
      <c r="I46" t="s">
        <v>1586</v>
      </c>
      <c r="J46" t="s">
        <v>142</v>
      </c>
      <c r="K46" t="s">
        <v>1587</v>
      </c>
      <c r="L46" t="s">
        <v>1588</v>
      </c>
      <c r="M46" t="s">
        <v>1589</v>
      </c>
      <c r="N46" t="s">
        <v>1590</v>
      </c>
    </row>
    <row r="47" spans="1:14" x14ac:dyDescent="0.3">
      <c r="C47">
        <f>Основний!E57</f>
        <v>0</v>
      </c>
      <c r="E47" t="b">
        <f t="shared" si="0"/>
        <v>1</v>
      </c>
    </row>
    <row r="48" spans="1:14" x14ac:dyDescent="0.3">
      <c r="C48">
        <f>Основний!E58</f>
        <v>0</v>
      </c>
      <c r="E48" t="b">
        <f t="shared" si="0"/>
        <v>1</v>
      </c>
    </row>
    <row r="49" spans="3:5" x14ac:dyDescent="0.3">
      <c r="C49">
        <f>Основний!E59</f>
        <v>0</v>
      </c>
      <c r="E49" t="b">
        <f t="shared" si="0"/>
        <v>1</v>
      </c>
    </row>
    <row r="50" spans="3:5" x14ac:dyDescent="0.3">
      <c r="C50">
        <f>Основний!E60</f>
        <v>0</v>
      </c>
      <c r="E50" t="b">
        <f t="shared" si="0"/>
        <v>1</v>
      </c>
    </row>
    <row r="51" spans="3:5" x14ac:dyDescent="0.3">
      <c r="C51">
        <f>Основний!E61</f>
        <v>0</v>
      </c>
      <c r="E51" t="b">
        <f t="shared" si="0"/>
        <v>1</v>
      </c>
    </row>
    <row r="52" spans="3:5" x14ac:dyDescent="0.3">
      <c r="C52">
        <f>Основний!E62</f>
        <v>0</v>
      </c>
      <c r="E52" t="b">
        <f t="shared" si="0"/>
        <v>1</v>
      </c>
    </row>
    <row r="53" spans="3:5" x14ac:dyDescent="0.3">
      <c r="C53">
        <f>Основний!E63</f>
        <v>0</v>
      </c>
      <c r="E53" t="b">
        <f t="shared" si="0"/>
        <v>1</v>
      </c>
    </row>
    <row r="54" spans="3:5" x14ac:dyDescent="0.3">
      <c r="C54">
        <f>Основний!E64</f>
        <v>0</v>
      </c>
      <c r="E54" t="b">
        <f t="shared" si="0"/>
        <v>1</v>
      </c>
    </row>
    <row r="55" spans="3:5" x14ac:dyDescent="0.3">
      <c r="C55">
        <f>Основний!E65</f>
        <v>0</v>
      </c>
      <c r="E55" t="b">
        <f t="shared" si="0"/>
        <v>1</v>
      </c>
    </row>
    <row r="56" spans="3:5" x14ac:dyDescent="0.3">
      <c r="C56">
        <f>Основний!E66</f>
        <v>0</v>
      </c>
      <c r="E56" t="b">
        <f t="shared" si="0"/>
        <v>1</v>
      </c>
    </row>
    <row r="57" spans="3:5" x14ac:dyDescent="0.3">
      <c r="C57">
        <f>Основний!E67</f>
        <v>0</v>
      </c>
      <c r="E57" t="b">
        <f t="shared" si="0"/>
        <v>1</v>
      </c>
    </row>
    <row r="58" spans="3:5" x14ac:dyDescent="0.3">
      <c r="C58">
        <f>Основний!E68</f>
        <v>0</v>
      </c>
      <c r="E58" t="b">
        <f t="shared" si="0"/>
        <v>1</v>
      </c>
    </row>
    <row r="59" spans="3:5" x14ac:dyDescent="0.3">
      <c r="C59">
        <f>Основний!E69</f>
        <v>0</v>
      </c>
      <c r="E59" t="b">
        <f t="shared" si="0"/>
        <v>1</v>
      </c>
    </row>
    <row r="60" spans="3:5" x14ac:dyDescent="0.3">
      <c r="C60">
        <f>Основний!E70</f>
        <v>0</v>
      </c>
      <c r="E60" t="b">
        <f t="shared" si="0"/>
        <v>1</v>
      </c>
    </row>
    <row r="61" spans="3:5" x14ac:dyDescent="0.3">
      <c r="C61">
        <f>Основний!E71</f>
        <v>0</v>
      </c>
      <c r="E61" t="b">
        <f t="shared" si="0"/>
        <v>1</v>
      </c>
    </row>
    <row r="62" spans="3:5" x14ac:dyDescent="0.3">
      <c r="C62">
        <f>Основний!E72</f>
        <v>0</v>
      </c>
      <c r="E62" t="b">
        <f t="shared" si="0"/>
        <v>1</v>
      </c>
    </row>
    <row r="63" spans="3:5" x14ac:dyDescent="0.3">
      <c r="C63">
        <f>Основний!E73</f>
        <v>0</v>
      </c>
      <c r="E63" t="b">
        <f t="shared" si="0"/>
        <v>1</v>
      </c>
    </row>
    <row r="64" spans="3:5" x14ac:dyDescent="0.3">
      <c r="C64">
        <f>Основний!E74</f>
        <v>0</v>
      </c>
      <c r="E64" t="b">
        <f t="shared" si="0"/>
        <v>1</v>
      </c>
    </row>
    <row r="65" spans="3:5" x14ac:dyDescent="0.3">
      <c r="C65">
        <f>Основний!E75</f>
        <v>0</v>
      </c>
      <c r="E65" t="b">
        <f t="shared" si="0"/>
        <v>1</v>
      </c>
    </row>
    <row r="66" spans="3:5" x14ac:dyDescent="0.3">
      <c r="C66">
        <f>Основний!E76</f>
        <v>0</v>
      </c>
      <c r="E66" t="b">
        <f t="shared" si="0"/>
        <v>1</v>
      </c>
    </row>
    <row r="67" spans="3:5" x14ac:dyDescent="0.3">
      <c r="C67">
        <f>Основний!E77</f>
        <v>0</v>
      </c>
      <c r="E67" t="b">
        <f t="shared" ref="E67:E93" si="1">C67=G67</f>
        <v>1</v>
      </c>
    </row>
    <row r="68" spans="3:5" x14ac:dyDescent="0.3">
      <c r="C68">
        <f>Основний!E78</f>
        <v>0</v>
      </c>
      <c r="E68" t="b">
        <f t="shared" si="1"/>
        <v>1</v>
      </c>
    </row>
    <row r="69" spans="3:5" x14ac:dyDescent="0.3">
      <c r="C69">
        <f>Основний!E79</f>
        <v>0</v>
      </c>
      <c r="E69" t="b">
        <f t="shared" si="1"/>
        <v>1</v>
      </c>
    </row>
    <row r="70" spans="3:5" x14ac:dyDescent="0.3">
      <c r="C70">
        <f>Основний!E80</f>
        <v>0</v>
      </c>
      <c r="E70" t="b">
        <f t="shared" si="1"/>
        <v>1</v>
      </c>
    </row>
    <row r="71" spans="3:5" x14ac:dyDescent="0.3">
      <c r="C71">
        <f>Основний!E81</f>
        <v>0</v>
      </c>
      <c r="E71" t="b">
        <f t="shared" si="1"/>
        <v>1</v>
      </c>
    </row>
    <row r="72" spans="3:5" x14ac:dyDescent="0.3">
      <c r="C72">
        <f>Основний!E82</f>
        <v>0</v>
      </c>
      <c r="E72" t="b">
        <f t="shared" si="1"/>
        <v>1</v>
      </c>
    </row>
    <row r="73" spans="3:5" x14ac:dyDescent="0.3">
      <c r="C73">
        <f>Основний!E83</f>
        <v>0</v>
      </c>
      <c r="E73" t="b">
        <f t="shared" si="1"/>
        <v>1</v>
      </c>
    </row>
    <row r="74" spans="3:5" x14ac:dyDescent="0.3">
      <c r="C74">
        <f>Основний!E84</f>
        <v>0</v>
      </c>
      <c r="E74" t="b">
        <f t="shared" si="1"/>
        <v>1</v>
      </c>
    </row>
    <row r="75" spans="3:5" x14ac:dyDescent="0.3">
      <c r="C75">
        <f>Основний!E85</f>
        <v>0</v>
      </c>
      <c r="E75" t="b">
        <f t="shared" si="1"/>
        <v>1</v>
      </c>
    </row>
    <row r="76" spans="3:5" x14ac:dyDescent="0.3">
      <c r="C76">
        <f>Основний!E86</f>
        <v>0</v>
      </c>
      <c r="E76" t="b">
        <f t="shared" si="1"/>
        <v>1</v>
      </c>
    </row>
    <row r="77" spans="3:5" x14ac:dyDescent="0.3">
      <c r="C77">
        <f>Основний!E87</f>
        <v>0</v>
      </c>
      <c r="E77" t="b">
        <f t="shared" si="1"/>
        <v>1</v>
      </c>
    </row>
    <row r="78" spans="3:5" x14ac:dyDescent="0.3">
      <c r="C78">
        <f>Основний!E88</f>
        <v>0</v>
      </c>
      <c r="E78" t="b">
        <f t="shared" si="1"/>
        <v>1</v>
      </c>
    </row>
    <row r="79" spans="3:5" x14ac:dyDescent="0.3">
      <c r="C79">
        <f>Основний!E89</f>
        <v>0</v>
      </c>
      <c r="E79" t="b">
        <f t="shared" si="1"/>
        <v>1</v>
      </c>
    </row>
    <row r="80" spans="3:5" x14ac:dyDescent="0.3">
      <c r="C80">
        <f>Основний!E90</f>
        <v>0</v>
      </c>
      <c r="E80" t="b">
        <f t="shared" si="1"/>
        <v>1</v>
      </c>
    </row>
    <row r="81" spans="3:7" x14ac:dyDescent="0.3">
      <c r="C81">
        <f>Основний!E91</f>
        <v>0</v>
      </c>
      <c r="E81" t="b">
        <f t="shared" si="1"/>
        <v>1</v>
      </c>
    </row>
    <row r="82" spans="3:7" x14ac:dyDescent="0.3">
      <c r="C82">
        <f>Основний!E92</f>
        <v>0</v>
      </c>
      <c r="E82" t="b">
        <f t="shared" si="1"/>
        <v>1</v>
      </c>
    </row>
    <row r="83" spans="3:7" x14ac:dyDescent="0.3">
      <c r="C83">
        <f>Основний!E93</f>
        <v>0</v>
      </c>
      <c r="E83" t="b">
        <f t="shared" si="1"/>
        <v>1</v>
      </c>
    </row>
    <row r="84" spans="3:7" x14ac:dyDescent="0.3">
      <c r="C84">
        <f>Основний!E94</f>
        <v>0</v>
      </c>
      <c r="E84" t="b">
        <f t="shared" si="1"/>
        <v>1</v>
      </c>
    </row>
    <row r="85" spans="3:7" x14ac:dyDescent="0.3">
      <c r="C85">
        <f>Основний!E95</f>
        <v>0</v>
      </c>
      <c r="E85" t="b">
        <f t="shared" si="1"/>
        <v>1</v>
      </c>
    </row>
    <row r="86" spans="3:7" x14ac:dyDescent="0.3">
      <c r="C86">
        <f>Основний!E96</f>
        <v>0</v>
      </c>
      <c r="E86" t="b">
        <f t="shared" si="1"/>
        <v>1</v>
      </c>
      <c r="G86" s="1"/>
    </row>
    <row r="87" spans="3:7" x14ac:dyDescent="0.3">
      <c r="C87">
        <f>Основний!E97</f>
        <v>0</v>
      </c>
      <c r="E87" t="b">
        <f t="shared" si="1"/>
        <v>1</v>
      </c>
    </row>
    <row r="88" spans="3:7" x14ac:dyDescent="0.3">
      <c r="C88">
        <f>Основний!E98</f>
        <v>0</v>
      </c>
      <c r="E88" t="b">
        <f t="shared" si="1"/>
        <v>1</v>
      </c>
    </row>
    <row r="89" spans="3:7" x14ac:dyDescent="0.3">
      <c r="C89">
        <f>Основний!E99</f>
        <v>0</v>
      </c>
      <c r="E89" t="b">
        <f t="shared" si="1"/>
        <v>1</v>
      </c>
    </row>
    <row r="90" spans="3:7" x14ac:dyDescent="0.3">
      <c r="C90">
        <f>Основний!E100</f>
        <v>0</v>
      </c>
      <c r="E90" t="b">
        <f t="shared" si="1"/>
        <v>1</v>
      </c>
    </row>
    <row r="91" spans="3:7" x14ac:dyDescent="0.3">
      <c r="C91">
        <f>Основний!E101</f>
        <v>0</v>
      </c>
      <c r="E91" t="b">
        <f t="shared" si="1"/>
        <v>1</v>
      </c>
    </row>
    <row r="92" spans="3:7" x14ac:dyDescent="0.3">
      <c r="C92">
        <f>Основний!E102</f>
        <v>0</v>
      </c>
      <c r="E92" t="b">
        <f t="shared" si="1"/>
        <v>1</v>
      </c>
    </row>
    <row r="93" spans="3:7" x14ac:dyDescent="0.3">
      <c r="C93">
        <f>Основний!E103</f>
        <v>0</v>
      </c>
      <c r="E93" t="b">
        <f t="shared" si="1"/>
        <v>1</v>
      </c>
    </row>
    <row r="94" spans="3:7" x14ac:dyDescent="0.3">
      <c r="C94">
        <f>Основний!E104</f>
        <v>0</v>
      </c>
    </row>
    <row r="95" spans="3:7" x14ac:dyDescent="0.3">
      <c r="C95">
        <f>Основний!E105</f>
        <v>0</v>
      </c>
    </row>
    <row r="96" spans="3:7" x14ac:dyDescent="0.3">
      <c r="C96">
        <f>Основний!E106</f>
        <v>0</v>
      </c>
    </row>
    <row r="97" spans="3:3" x14ac:dyDescent="0.3">
      <c r="C97">
        <f>Основний!E107</f>
        <v>0</v>
      </c>
    </row>
    <row r="98" spans="3:3" x14ac:dyDescent="0.3">
      <c r="C98">
        <f>Основний!E108</f>
        <v>0</v>
      </c>
    </row>
    <row r="99" spans="3:3" x14ac:dyDescent="0.3">
      <c r="C99">
        <f>Основний!E109</f>
        <v>0</v>
      </c>
    </row>
    <row r="100" spans="3:3" x14ac:dyDescent="0.3">
      <c r="C100">
        <f>Основний!E110</f>
        <v>0</v>
      </c>
    </row>
    <row r="101" spans="3:3" x14ac:dyDescent="0.3">
      <c r="C101">
        <f>Основний!E111</f>
        <v>0</v>
      </c>
    </row>
    <row r="102" spans="3:3" x14ac:dyDescent="0.3">
      <c r="C102">
        <f>Основний!E112</f>
        <v>0</v>
      </c>
    </row>
    <row r="103" spans="3:3" x14ac:dyDescent="0.3">
      <c r="C103">
        <f>Основний!E113</f>
        <v>0</v>
      </c>
    </row>
    <row r="104" spans="3:3" x14ac:dyDescent="0.3">
      <c r="C104">
        <f>Основний!E114</f>
        <v>0</v>
      </c>
    </row>
    <row r="105" spans="3:3" x14ac:dyDescent="0.3">
      <c r="C105">
        <f>Основний!E115</f>
        <v>0</v>
      </c>
    </row>
    <row r="106" spans="3:3" x14ac:dyDescent="0.3">
      <c r="C106">
        <f>Основний!E116</f>
        <v>0</v>
      </c>
    </row>
  </sheetData>
  <sortState ref="A2:A106">
    <sortCondition ref="A1"/>
  </sortState>
  <conditionalFormatting sqref="A1:A1048576 C1:C1048576">
    <cfRule type="duplicateValues" dxfId="46" priority="2"/>
  </conditionalFormatting>
  <conditionalFormatting sqref="A7">
    <cfRule type="duplicateValues" dxfId="45" priority="7"/>
  </conditionalFormatting>
  <conditionalFormatting sqref="A14:A1048576 A1:A10 C1:C1048576">
    <cfRule type="duplicateValues" dxfId="44" priority="81"/>
  </conditionalFormatting>
  <conditionalFormatting sqref="G3 G1 G57:G1048576 G27:G55 G5:G12 C1:C1048576">
    <cfRule type="duplicateValues" dxfId="43" priority="231"/>
  </conditionalFormatting>
  <conditionalFormatting sqref="G3">
    <cfRule type="duplicateValues" dxfId="42" priority="6"/>
    <cfRule type="duplicateValues" dxfId="41" priority="17"/>
  </conditionalFormatting>
  <conditionalFormatting sqref="G7:G12">
    <cfRule type="duplicateValues" dxfId="40" priority="14"/>
  </conditionalFormatting>
  <conditionalFormatting sqref="G1:G1048576">
    <cfRule type="duplicateValues" dxfId="39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RowHeight="14.4" x14ac:dyDescent="0.3"/>
  <cols>
    <col min="1" max="1" width="7.109375" customWidth="1"/>
    <col min="2" max="2" width="38.5546875" customWidth="1"/>
    <col min="3" max="3" width="13.5546875" customWidth="1"/>
    <col min="4" max="4" width="16.5546875" style="1" customWidth="1"/>
    <col min="5" max="5" width="7.44140625" style="1" customWidth="1"/>
    <col min="6" max="6" width="14.5546875" customWidth="1"/>
    <col min="7" max="7" width="6.109375" style="1" customWidth="1"/>
    <col min="8" max="8" width="14.88671875" customWidth="1"/>
    <col min="9" max="9" width="6.6640625" style="1" customWidth="1"/>
    <col min="10" max="10" width="49.5546875" customWidth="1"/>
    <col min="11" max="11" width="11.5546875" style="5" customWidth="1"/>
    <col min="12" max="12" width="42.109375" customWidth="1"/>
    <col min="13" max="14" width="11.5546875" style="5" customWidth="1"/>
    <col min="16" max="16" width="10.88671875" customWidth="1"/>
  </cols>
  <sheetData>
    <row r="1" spans="1:16" s="6" customFormat="1" ht="32.25" customHeight="1" x14ac:dyDescent="0.3">
      <c r="A1" s="6" t="str" cm="1">
        <f t="array" ref="A1:A172">Основний!C10:C181</f>
        <v>№ з/п</v>
      </c>
      <c r="B1" s="6" t="str" cm="1">
        <f t="array" ref="B1:B172">CONCATENATE("", Основний!E10:E181)</f>
        <v>45</v>
      </c>
      <c r="C1" s="6" t="str" cm="1">
        <f t="array" ref="C1:C172">CONCATENATE("", TEXT(Основний!I10:I181,"dd.mm.yyyy"))</f>
        <v>Дата народження</v>
      </c>
      <c r="D1" s="7" t="str" cm="1">
        <f t="array" ref="D1:D172">CONCATENATE("", Основний!J10:J181)</f>
        <v>ідентифікаційний код</v>
      </c>
      <c r="E1" s="7" t="s">
        <v>29</v>
      </c>
      <c r="F1" s="7" t="str" cm="1">
        <f t="array" ref="F1:F172">CONCATENATE("", Основний!K10:K181)</f>
        <v>військовий квиток</v>
      </c>
      <c r="G1" s="7" t="s">
        <v>29</v>
      </c>
      <c r="H1" s="7" t="str" cm="1">
        <f t="array" ref="H1:H172">CONCATENATE("", Основний!L10:L181)</f>
        <v>Паспорт,
ким і коли виданий</v>
      </c>
      <c r="I1" s="7" t="s">
        <v>29</v>
      </c>
      <c r="J1" s="8" t="s">
        <v>31</v>
      </c>
      <c r="K1" s="7" t="s">
        <v>32</v>
      </c>
      <c r="L1" s="8" t="s">
        <v>30</v>
      </c>
      <c r="M1" s="7" t="s">
        <v>34</v>
      </c>
      <c r="N1" s="7" t="s">
        <v>35</v>
      </c>
    </row>
    <row r="2" spans="1:16" ht="15" hidden="1" customHeight="1" x14ac:dyDescent="0.3">
      <c r="A2">
        <v>0</v>
      </c>
      <c r="B2" t="str">
        <v/>
      </c>
      <c r="C2" s="9" t="str">
        <v>00.01.1900</v>
      </c>
      <c r="D2" s="1" t="str">
        <v/>
      </c>
      <c r="F2" t="str">
        <v/>
      </c>
      <c r="H2" t="str">
        <v/>
      </c>
      <c r="J2" s="2" t="s">
        <v>33</v>
      </c>
      <c r="K2" s="3" t="s">
        <v>33</v>
      </c>
      <c r="L2" s="2" t="s">
        <v>33</v>
      </c>
      <c r="M2" s="3" t="s">
        <v>33</v>
      </c>
      <c r="N2" s="3" t="s">
        <v>33</v>
      </c>
      <c r="O2" t="e">
        <f>DATEVALUE(C2) &lt;&gt; INT(LEFT(D2,5)) +1</f>
        <v>#VALUE!</v>
      </c>
    </row>
    <row r="3" spans="1:16" x14ac:dyDescent="0.3">
      <c r="A3">
        <v>1</v>
      </c>
      <c r="B3" t="str">
        <v>Артемов Олег В'ячеславович</v>
      </c>
      <c r="C3" s="10" t="str">
        <v>14.07.1988</v>
      </c>
      <c r="D3" s="1" t="str">
        <v>3233706532</v>
      </c>
      <c r="E3" s="1">
        <f>IF(D3="", "", LEN(D3))</f>
        <v>10</v>
      </c>
      <c r="F3" t="str">
        <v>АГ037302</v>
      </c>
      <c r="G3" s="1">
        <f>IF(F3="", "", LEN(F3))</f>
        <v>8</v>
      </c>
      <c r="H3" t="str">
        <v>МН945835
Фрунзенським РВХ МУ ГУ МВС України в Харківській обл.
02.11.2007</v>
      </c>
      <c r="I3" s="1">
        <f t="shared" ref="I3:I34" si="0">IF(H3="", "", LEN(H3))</f>
        <v>73</v>
      </c>
      <c r="J3" t="s">
        <v>40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b">
        <f>DATEVALUE(C3) &lt;&gt; INT(LEFT(D3,5)) +1</f>
        <v>0</v>
      </c>
      <c r="P3">
        <f>DATEVALUE(C3)</f>
        <v>32338</v>
      </c>
    </row>
    <row r="4" spans="1:16" x14ac:dyDescent="0.3">
      <c r="A4">
        <v>2</v>
      </c>
      <c r="B4" t="str">
        <v>Багінський Анатолій Ігорович</v>
      </c>
      <c r="C4" s="9" t="str">
        <v>21.03.1988</v>
      </c>
      <c r="D4" s="1" t="str">
        <v>3222200874</v>
      </c>
      <c r="E4" s="1">
        <f t="shared" ref="E4:E67" si="3">IF(D4="", "", LEN(D4))</f>
        <v>10</v>
      </c>
      <c r="F4" t="str">
        <v>АВ895957</v>
      </c>
      <c r="G4" s="1">
        <f t="shared" ref="G4:G67" si="4">IF(F4="", "", LEN(F4))</f>
        <v>8</v>
      </c>
      <c r="H4" t="str">
        <v>СМ593382</v>
      </c>
      <c r="I4" s="1">
        <f t="shared" si="0"/>
        <v>8</v>
      </c>
      <c r="J4" t="s">
        <v>46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b">
        <f>DATEVALUE(C4) &lt;&gt; INT(LEFT(D4,5)) +1</f>
        <v>0</v>
      </c>
    </row>
    <row r="5" spans="1:16" x14ac:dyDescent="0.3">
      <c r="A5">
        <v>3</v>
      </c>
      <c r="B5" t="str">
        <v>Беднарський Назарій Тарасович</v>
      </c>
      <c r="C5" s="9" t="str">
        <v>17.08.1995</v>
      </c>
      <c r="D5" s="1" t="str">
        <v>3492706858</v>
      </c>
      <c r="E5" s="1">
        <f t="shared" si="3"/>
        <v>10</v>
      </c>
      <c r="F5" t="str">
        <v>АВ658938</v>
      </c>
      <c r="G5" s="1">
        <f t="shared" si="4"/>
        <v>8</v>
      </c>
      <c r="H5" t="str">
        <v>006674760
виданий 6110
06.09.2021</v>
      </c>
      <c r="I5" s="1">
        <f t="shared" si="0"/>
        <v>33</v>
      </c>
      <c r="J5" t="s">
        <v>50</v>
      </c>
      <c r="K5" t="b">
        <f t="shared" si="1"/>
        <v>0</v>
      </c>
      <c r="M5" t="str">
        <f t="shared" si="2"/>
        <v/>
      </c>
      <c r="N5" t="str">
        <f t="shared" si="5"/>
        <v/>
      </c>
      <c r="O5" t="b">
        <f>DATEVALUE(C5) &lt;&gt; INT(LEFT(D5,5)) +1</f>
        <v>0</v>
      </c>
    </row>
    <row r="6" spans="1:16" x14ac:dyDescent="0.3">
      <c r="A6">
        <v>4</v>
      </c>
      <c r="B6" t="str">
        <v>Бендовський Ігор Віталійович</v>
      </c>
      <c r="C6" s="9" t="str">
        <v>05.04.1997</v>
      </c>
      <c r="D6" s="1" t="str">
        <v>3552409818</v>
      </c>
      <c r="E6" s="1">
        <f t="shared" si="3"/>
        <v>10</v>
      </c>
      <c r="F6" t="str">
        <v>АГ137686</v>
      </c>
      <c r="G6" s="1">
        <f t="shared" si="4"/>
        <v>8</v>
      </c>
      <c r="H6" t="str">
        <v>008576486
виданий 0532
19.12.2022</v>
      </c>
      <c r="I6" s="1">
        <f t="shared" si="0"/>
        <v>33</v>
      </c>
      <c r="J6" t="s">
        <v>78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3">
      <c r="A7">
        <v>5</v>
      </c>
      <c r="B7" t="str">
        <v>Владикін Владислав Юрійович</v>
      </c>
      <c r="C7" s="9" t="str">
        <v>23.09.1998</v>
      </c>
      <c r="D7" s="1" t="str">
        <v>3606009292</v>
      </c>
      <c r="E7" s="1">
        <f t="shared" si="3"/>
        <v>10</v>
      </c>
      <c r="F7" t="str">
        <v>АВ860455</v>
      </c>
      <c r="G7" s="1">
        <f t="shared" si="4"/>
        <v>8</v>
      </c>
      <c r="H7" t="str">
        <v>СТ451734</v>
      </c>
      <c r="I7" s="1">
        <f t="shared" si="0"/>
        <v>8</v>
      </c>
      <c r="J7" t="s">
        <v>43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3">
      <c r="A8">
        <v>6</v>
      </c>
      <c r="B8" t="str">
        <v>Гейко Андрій Володимирович</v>
      </c>
      <c r="C8" s="9" t="str">
        <v>29.09.1995</v>
      </c>
      <c r="D8" s="1" t="str">
        <v>3497002635</v>
      </c>
      <c r="E8" s="1">
        <f t="shared" si="3"/>
        <v>10</v>
      </c>
      <c r="F8" t="str">
        <v>АВ 658933</v>
      </c>
      <c r="G8" s="1">
        <f t="shared" si="4"/>
        <v>9</v>
      </c>
      <c r="H8" t="str">
        <v>КО 866185</v>
      </c>
      <c r="I8" s="1">
        <f t="shared" si="0"/>
        <v>9</v>
      </c>
      <c r="J8" t="s">
        <v>45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3">
      <c r="A9">
        <v>7</v>
      </c>
      <c r="B9" t="str">
        <v>Глухенький Роман Володимирович</v>
      </c>
      <c r="C9" s="9" t="str">
        <v>09.10.1991</v>
      </c>
      <c r="D9" s="1" t="str">
        <v>3351912271</v>
      </c>
      <c r="E9" s="1">
        <f t="shared" si="3"/>
        <v>10</v>
      </c>
      <c r="F9" t="str">
        <v>АВ 983734</v>
      </c>
      <c r="G9" s="1">
        <f t="shared" si="4"/>
        <v>9</v>
      </c>
      <c r="H9" t="str">
        <v>МЕ 840742</v>
      </c>
      <c r="I9" s="1">
        <f t="shared" si="0"/>
        <v>9</v>
      </c>
      <c r="J9" t="s">
        <v>51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3">
      <c r="A10">
        <v>8</v>
      </c>
      <c r="B10" t="str">
        <v>Головей Олександр Олегович</v>
      </c>
      <c r="C10" s="9" t="str">
        <v>02.02.1995</v>
      </c>
      <c r="D10" s="1" t="str">
        <v>3473109976</v>
      </c>
      <c r="E10" s="1">
        <f t="shared" si="3"/>
        <v>10</v>
      </c>
      <c r="F10" t="str">
        <v>АВ 951143</v>
      </c>
      <c r="G10" s="1">
        <f t="shared" si="4"/>
        <v>9</v>
      </c>
      <c r="H10" t="str">
        <v>004717928</v>
      </c>
      <c r="I10" s="1">
        <f t="shared" si="0"/>
        <v>9</v>
      </c>
      <c r="J10" t="s">
        <v>47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3">
      <c r="A11">
        <v>9</v>
      </c>
      <c r="B11" t="str">
        <v>Гоменюк Віктор Леонтійович</v>
      </c>
      <c r="C11" s="9" t="str">
        <v>12.08.1997</v>
      </c>
      <c r="D11" s="1" t="str">
        <v>3565311432</v>
      </c>
      <c r="E11" s="1">
        <f t="shared" si="3"/>
        <v>10</v>
      </c>
      <c r="F11" t="str">
        <v>АГ 041084</v>
      </c>
      <c r="G11" s="1">
        <f t="shared" si="4"/>
        <v>9</v>
      </c>
      <c r="H11" t="str">
        <v>010087802</v>
      </c>
      <c r="I11" s="1">
        <f t="shared" si="0"/>
        <v>9</v>
      </c>
      <c r="J11" t="s">
        <v>42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3">
      <c r="A12">
        <v>10</v>
      </c>
      <c r="B12" t="str">
        <v>Грищенко Пилип Олександрович</v>
      </c>
      <c r="C12" s="9" t="str">
        <v>11.05.1993</v>
      </c>
      <c r="D12" s="1" t="str">
        <v>3409904892</v>
      </c>
      <c r="E12" s="1">
        <f t="shared" si="3"/>
        <v>10</v>
      </c>
      <c r="F12" t="str">
        <v>АВ951142</v>
      </c>
      <c r="G12" s="1">
        <f t="shared" si="4"/>
        <v>8</v>
      </c>
      <c r="H12" t="str">
        <v>МЕ964037
Подільським РУ ГУ МВС України в місті Києві
22.09.2009</v>
      </c>
      <c r="I12" s="1">
        <f t="shared" si="0"/>
        <v>63</v>
      </c>
      <c r="J12" t="s">
        <v>49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3">
      <c r="A13">
        <v>11</v>
      </c>
      <c r="B13" t="str">
        <v>Демчук Роман Віталійович</v>
      </c>
      <c r="C13" s="9" t="str">
        <v>16.01.1991</v>
      </c>
      <c r="D13" s="1" t="str">
        <v>3325301631</v>
      </c>
      <c r="E13" s="1">
        <f t="shared" si="3"/>
        <v>10</v>
      </c>
      <c r="F13" t="str">
        <v>АГ181545</v>
      </c>
      <c r="G13" s="1">
        <f t="shared" si="4"/>
        <v>8</v>
      </c>
      <c r="H13" t="str">
        <v>СТ308120
Вишгородським РВ ГУ МВС України в Київській обл.
07.05.2012</v>
      </c>
      <c r="I13" s="1">
        <f t="shared" si="0"/>
        <v>68</v>
      </c>
      <c r="J13" t="s">
        <v>44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3">
      <c r="A14">
        <v>12</v>
      </c>
      <c r="B14" t="str">
        <v>Жадько Юрій Миколайович</v>
      </c>
      <c r="C14" s="9" t="str">
        <v>26.07.1993</v>
      </c>
      <c r="D14" s="1" t="str">
        <v>3417501656</v>
      </c>
      <c r="E14" s="1">
        <f t="shared" si="3"/>
        <v>10</v>
      </c>
      <c r="F14" t="str">
        <v>АГ035379</v>
      </c>
      <c r="G14" s="1">
        <f t="shared" si="4"/>
        <v>8</v>
      </c>
      <c r="H14" t="str">
        <v>000954984
виданий 7417
08.09.2017</v>
      </c>
      <c r="I14" s="1">
        <f t="shared" si="0"/>
        <v>33</v>
      </c>
      <c r="J14" t="s">
        <v>41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3">
      <c r="A15">
        <v>13</v>
      </c>
      <c r="B15" t="str">
        <v>Зварич Олександр Володимирович</v>
      </c>
      <c r="C15" s="9" t="str">
        <v>20.08.1987</v>
      </c>
      <c r="D15" s="1" t="str">
        <v>3200815832</v>
      </c>
      <c r="E15" s="1">
        <f t="shared" si="3"/>
        <v>10</v>
      </c>
      <c r="F15" t="str">
        <v>СО862865</v>
      </c>
      <c r="G15" s="1">
        <f t="shared" si="4"/>
        <v>8</v>
      </c>
      <c r="H15" t="str">
        <v>МЕ229379
Солом'янським РУ ГУ МВС України в місті Києві
16.09.2003</v>
      </c>
      <c r="I15" s="1">
        <f t="shared" si="0"/>
        <v>65</v>
      </c>
      <c r="J15" t="s">
        <v>48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3">
      <c r="A16">
        <v>14</v>
      </c>
      <c r="B16" t="str">
        <v>Земсков Віталій Юрійович</v>
      </c>
      <c r="C16" s="9" t="str">
        <v>21.12.1985</v>
      </c>
      <c r="D16" s="1" t="str">
        <v>3140107233</v>
      </c>
      <c r="E16" s="1">
        <f t="shared" si="3"/>
        <v>10</v>
      </c>
      <c r="F16" t="str">
        <v>АГ362876</v>
      </c>
      <c r="G16" s="1">
        <f t="shared" si="4"/>
        <v>8</v>
      </c>
      <c r="H16" t="str">
        <v>Житомирським МВ УМВС України в Житомирській обл.
27.07.2002</v>
      </c>
      <c r="I16" s="1">
        <f t="shared" si="0"/>
        <v>59</v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3">
      <c r="A17">
        <v>15</v>
      </c>
      <c r="B17" t="str">
        <v>Зіненко Владислав Ігорович</v>
      </c>
      <c r="C17" s="9" t="str">
        <v>02.01.1995</v>
      </c>
      <c r="D17" s="1" t="str">
        <v>3470000953</v>
      </c>
      <c r="E17" s="1">
        <f t="shared" si="3"/>
        <v>10</v>
      </c>
      <c r="F17" t="str">
        <v>АГ041090</v>
      </c>
      <c r="G17" s="1">
        <f t="shared" si="4"/>
        <v>8</v>
      </c>
      <c r="H17" t="str">
        <v>004749687</v>
      </c>
      <c r="I17" s="1">
        <f t="shared" si="0"/>
        <v>9</v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3">
      <c r="A18">
        <v>16</v>
      </c>
      <c r="B18" t="str">
        <v>Калінін Анатолій Юрійович</v>
      </c>
      <c r="C18" s="9" t="str">
        <v>06.08.1989</v>
      </c>
      <c r="D18" s="1" t="str">
        <v>3272518419</v>
      </c>
      <c r="E18" s="1">
        <f t="shared" si="3"/>
        <v>10</v>
      </c>
      <c r="F18" t="str">
        <v>АГ 515524</v>
      </c>
      <c r="G18" s="1">
        <f t="shared" si="4"/>
        <v>9</v>
      </c>
      <c r="H18" t="str">
        <v>004317124
4652
10.12.2019</v>
      </c>
      <c r="I18" s="1">
        <f t="shared" si="0"/>
        <v>25</v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3">
      <c r="A19">
        <v>17</v>
      </c>
      <c r="B19" t="str">
        <v>Клевцов Олександр Іванович</v>
      </c>
      <c r="C19" s="9" t="str">
        <v>21.05.1992</v>
      </c>
      <c r="D19" s="1" t="str">
        <v>3374400757</v>
      </c>
      <c r="E19" s="1">
        <f t="shared" si="3"/>
        <v>10</v>
      </c>
      <c r="F19" t="str">
        <v>АГ 362877</v>
      </c>
      <c r="G19" s="1">
        <f t="shared" si="4"/>
        <v>9</v>
      </c>
      <c r="H19" t="str">
        <v>ВК 692261
Дзержиньским МВ ГУ МВС УКР в Донецькій обл
11.02.2010</v>
      </c>
      <c r="I19" s="1">
        <f t="shared" si="0"/>
        <v>63</v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3">
      <c r="A20">
        <v>18</v>
      </c>
      <c r="B20" t="str">
        <v>Коваль Дмитро Олександрович</v>
      </c>
      <c r="C20" s="9" t="str">
        <v>29.05.1988</v>
      </c>
      <c r="D20" s="1" t="str">
        <v>3229124559</v>
      </c>
      <c r="E20" s="1">
        <f t="shared" si="3"/>
        <v>10</v>
      </c>
      <c r="F20" t="str">
        <v>АГ 140742</v>
      </c>
      <c r="G20" s="1">
        <f t="shared" si="4"/>
        <v>9</v>
      </c>
      <c r="H20" t="str">
        <v>АТ 177362
Вінницьким РС УДМС УКР в Вінницькій обл
28.03.2017</v>
      </c>
      <c r="I20" s="1">
        <f t="shared" si="0"/>
        <v>60</v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3">
      <c r="A21">
        <v>19</v>
      </c>
      <c r="B21" t="str">
        <v>Костів Мирон Михайлович</v>
      </c>
      <c r="C21" s="9" t="str">
        <v>21.02.1990</v>
      </c>
      <c r="D21" s="1" t="str">
        <v>3292402874</v>
      </c>
      <c r="E21" s="1">
        <f t="shared" si="3"/>
        <v>10</v>
      </c>
      <c r="F21" t="str">
        <v>АВ984346</v>
      </c>
      <c r="G21" s="1">
        <f t="shared" si="4"/>
        <v>8</v>
      </c>
      <c r="H21" t="str">
        <v>КС580724</v>
      </c>
      <c r="I21" s="1">
        <f t="shared" si="0"/>
        <v>8</v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3">
      <c r="A22">
        <v>20</v>
      </c>
      <c r="B22" t="str">
        <v>Кучерявий Олександр Олександрович</v>
      </c>
      <c r="C22" s="9" t="str">
        <v>03.11.1991</v>
      </c>
      <c r="D22" s="1" t="str">
        <v>3354412091</v>
      </c>
      <c r="E22" s="1">
        <f t="shared" si="3"/>
        <v>10</v>
      </c>
      <c r="F22" t="str">
        <v>АГ449023</v>
      </c>
      <c r="G22" s="1">
        <f t="shared" si="4"/>
        <v>8</v>
      </c>
      <c r="H22" t="str">
        <v>ОК015151
Біляївським РВ ГУ ДМС України в Одеській обл.
06.08.2016</v>
      </c>
      <c r="I22" s="1">
        <f t="shared" si="0"/>
        <v>65</v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3">
      <c r="A23">
        <v>21</v>
      </c>
      <c r="B23" t="str">
        <v>Кушвид Микола Олександрович</v>
      </c>
      <c r="C23" s="9" t="str">
        <v>05.09.1997</v>
      </c>
      <c r="D23" s="1" t="str">
        <v>3567701017</v>
      </c>
      <c r="E23" s="1">
        <f t="shared" si="3"/>
        <v>10</v>
      </c>
      <c r="F23" t="str">
        <v>АВ 951141</v>
      </c>
      <c r="G23" s="1">
        <f t="shared" si="4"/>
        <v>9</v>
      </c>
      <c r="H23" t="str">
        <v>006937759</v>
      </c>
      <c r="I23" s="1">
        <f t="shared" si="0"/>
        <v>9</v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3">
      <c r="A24">
        <v>22</v>
      </c>
      <c r="B24" t="str">
        <v>Лебеденко Іван Васильович</v>
      </c>
      <c r="C24" s="9" t="str">
        <v>27.05.1990</v>
      </c>
      <c r="D24" s="1" t="str">
        <v>3301907959</v>
      </c>
      <c r="E24" s="1">
        <f t="shared" si="3"/>
        <v>10</v>
      </c>
      <c r="F24" t="str">
        <v>АВ 895958</v>
      </c>
      <c r="G24" s="1">
        <f t="shared" si="4"/>
        <v>9</v>
      </c>
      <c r="H24" t="str">
        <v>FY 247785</v>
      </c>
      <c r="I24" s="1">
        <f t="shared" si="0"/>
        <v>9</v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3">
      <c r="A25">
        <v>23</v>
      </c>
      <c r="B25" t="str">
        <v>Лемех Дмитро Олександрович</v>
      </c>
      <c r="C25" s="9" t="str">
        <v>16.04.1993</v>
      </c>
      <c r="D25" s="1" t="str">
        <v>3407412451</v>
      </c>
      <c r="E25" s="1">
        <f t="shared" si="3"/>
        <v>10</v>
      </c>
      <c r="F25" t="str">
        <v>АГ449022</v>
      </c>
      <c r="G25" s="1">
        <f t="shared" si="4"/>
        <v>8</v>
      </c>
      <c r="H25" t="str">
        <v>002971783
виданий 6336
15.02.2019</v>
      </c>
      <c r="I25" s="1">
        <f t="shared" si="0"/>
        <v>33</v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3">
      <c r="A26">
        <v>24</v>
      </c>
      <c r="B26" t="str">
        <v>Лізвінський Сергій Ігорович</v>
      </c>
      <c r="C26" s="9" t="str">
        <v>27.03.1984</v>
      </c>
      <c r="D26" s="1" t="str">
        <v>3076716293</v>
      </c>
      <c r="E26" s="1">
        <f t="shared" si="3"/>
        <v>10</v>
      </c>
      <c r="F26" t="str">
        <v>АГ 041073</v>
      </c>
      <c r="G26" s="1">
        <f t="shared" si="4"/>
        <v>9</v>
      </c>
      <c r="H26" t="str">
        <v>МЕ 635567</v>
      </c>
      <c r="I26" s="1">
        <f t="shared" si="0"/>
        <v>9</v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3">
      <c r="A27">
        <v>25</v>
      </c>
      <c r="B27" t="str">
        <v>Лопатін Богдан Сергійович</v>
      </c>
      <c r="C27" s="9" t="str">
        <v>04.05.1987</v>
      </c>
      <c r="D27" s="1" t="str">
        <v>3190020555</v>
      </c>
      <c r="E27" s="1">
        <f t="shared" si="3"/>
        <v>10</v>
      </c>
      <c r="F27" t="str">
        <v>АГ 535663</v>
      </c>
      <c r="G27" s="1">
        <f t="shared" si="4"/>
        <v>9</v>
      </c>
      <c r="H27" t="str">
        <v>АН 237785
Дзержинським РВ Криворізького МУ УМВС УКР в Дніпропетровській обл
05.04.2004</v>
      </c>
      <c r="I27" s="1">
        <f t="shared" si="0"/>
        <v>86</v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3">
      <c r="A28">
        <v>26</v>
      </c>
      <c r="B28" t="str">
        <v>Лук'янов Станіслав Анатолійович</v>
      </c>
      <c r="C28" s="9" t="str">
        <v>19.09.1992</v>
      </c>
      <c r="D28" s="1" t="str">
        <v>3386515637</v>
      </c>
      <c r="E28" s="1">
        <f t="shared" si="3"/>
        <v>10</v>
      </c>
      <c r="F28" t="str">
        <v>АГ041122</v>
      </c>
      <c r="G28" s="1">
        <f t="shared" si="4"/>
        <v>8</v>
      </c>
      <c r="H28" t="str">
        <v>ЕВ216474</v>
      </c>
      <c r="I28" s="1">
        <f t="shared" si="0"/>
        <v>8</v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3">
      <c r="A29">
        <v>27</v>
      </c>
      <c r="B29" t="str">
        <v>Ляшенко Микола Володимирович</v>
      </c>
      <c r="C29" s="9" t="str">
        <v>09.07.1989</v>
      </c>
      <c r="D29" s="1" t="str">
        <v>3269717512</v>
      </c>
      <c r="E29" s="1">
        <f t="shared" si="3"/>
        <v>10</v>
      </c>
      <c r="F29" t="str">
        <v>АГ 535649</v>
      </c>
      <c r="G29" s="1">
        <f t="shared" si="4"/>
        <v>9</v>
      </c>
      <c r="H29" t="str">
        <v>005287199
1264
05.10.2020</v>
      </c>
      <c r="I29" s="1">
        <f t="shared" si="0"/>
        <v>25</v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3">
      <c r="A30">
        <v>28</v>
      </c>
      <c r="B30" t="str">
        <v>Мирончук Володимир Васильович</v>
      </c>
      <c r="C30" s="9" t="str">
        <v>11.05.1993</v>
      </c>
      <c r="D30" s="1" t="str">
        <v>3409913794</v>
      </c>
      <c r="E30" s="1">
        <f t="shared" si="3"/>
        <v>10</v>
      </c>
      <c r="F30" t="str">
        <v>АГ449021</v>
      </c>
      <c r="G30" s="1">
        <f t="shared" si="4"/>
        <v>8</v>
      </c>
      <c r="H30" t="str">
        <v>СЕ579663
Коломийським МВ УМВС України в Івано-Франківській обл.
26.08.2011</v>
      </c>
      <c r="I30" s="1">
        <f t="shared" si="0"/>
        <v>74</v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3">
      <c r="A31">
        <v>29</v>
      </c>
      <c r="B31" t="str">
        <v>Михальченко Олександр Олексійович</v>
      </c>
      <c r="C31" s="9" t="str">
        <v>18.01.1983</v>
      </c>
      <c r="D31" s="1" t="str">
        <v>3033302894</v>
      </c>
      <c r="E31" s="1">
        <f t="shared" si="3"/>
        <v>10</v>
      </c>
      <c r="F31" t="str">
        <v>АГ038704</v>
      </c>
      <c r="G31" s="1">
        <f t="shared" si="4"/>
        <v>8</v>
      </c>
      <c r="H31" t="str">
        <v>МА841628
Путивльським РВ УМВС України в Сумській обл.</v>
      </c>
      <c r="I31" s="1">
        <f t="shared" si="0"/>
        <v>53</v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3">
      <c r="A32">
        <v>30</v>
      </c>
      <c r="B32" t="str">
        <v>Міщенко Мирослав Анатолійович</v>
      </c>
      <c r="C32" s="9" t="str">
        <v>03.05.1994</v>
      </c>
      <c r="D32" s="1" t="str">
        <v>3445613574</v>
      </c>
      <c r="E32" s="1">
        <f t="shared" si="3"/>
        <v>10</v>
      </c>
      <c r="F32" t="str">
        <v>АГ037299</v>
      </c>
      <c r="G32" s="1">
        <f t="shared" si="4"/>
        <v>8</v>
      </c>
      <c r="H32" t="str">
        <v>004438107</v>
      </c>
      <c r="I32" s="1">
        <f t="shared" si="0"/>
        <v>9</v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3">
      <c r="A33">
        <v>31</v>
      </c>
      <c r="B33" t="str">
        <v>Моржановський Максим Ігорович</v>
      </c>
      <c r="C33" s="9" t="str">
        <v>25.08.1997</v>
      </c>
      <c r="D33" s="1" t="str">
        <v>3566604854</v>
      </c>
      <c r="E33" s="1">
        <f t="shared" si="3"/>
        <v>10</v>
      </c>
      <c r="F33" t="str">
        <v>АВ 951136</v>
      </c>
      <c r="G33" s="1">
        <f t="shared" si="4"/>
        <v>9</v>
      </c>
      <c r="H33" t="str">
        <v>ВТ 064435</v>
      </c>
      <c r="I33" s="1">
        <f t="shared" si="0"/>
        <v>9</v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3">
      <c r="A34">
        <v>32</v>
      </c>
      <c r="B34" t="str">
        <v>Нудьга Сергій Анатолійович</v>
      </c>
      <c r="C34" s="9" t="str">
        <v>28.11.1985</v>
      </c>
      <c r="D34" s="1" t="str">
        <v>3137822258</v>
      </c>
      <c r="E34" s="1">
        <f t="shared" si="3"/>
        <v>10</v>
      </c>
      <c r="F34" t="str">
        <v>АГ 182892</v>
      </c>
      <c r="G34" s="1">
        <f t="shared" si="4"/>
        <v>9</v>
      </c>
      <c r="H34" t="str">
        <v>МВ 147161</v>
      </c>
      <c r="I34" s="1">
        <f t="shared" si="0"/>
        <v>9</v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3">
      <c r="A35">
        <v>33</v>
      </c>
      <c r="B35" t="str">
        <v>Огурцов Денис Олегович</v>
      </c>
      <c r="C35" s="9" t="str">
        <v>14.04.1991</v>
      </c>
      <c r="D35" s="1" t="str">
        <v>3334110452</v>
      </c>
      <c r="E35" s="1">
        <f t="shared" si="3"/>
        <v>10</v>
      </c>
      <c r="F35" t="str">
        <v>АГ 040392</v>
      </c>
      <c r="G35" s="1">
        <f t="shared" si="4"/>
        <v>9</v>
      </c>
      <c r="H35" t="str">
        <v>СЮ 066874</v>
      </c>
      <c r="I35" s="1">
        <f t="shared" ref="I35:I66" si="6">IF(H35="", "", LEN(H35))</f>
        <v>9</v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3">
      <c r="A36">
        <v>34</v>
      </c>
      <c r="B36" t="str">
        <v>Орехов Богдан Віталійович</v>
      </c>
      <c r="C36" s="9" t="str">
        <v>31.01.2000</v>
      </c>
      <c r="D36" s="1" t="str">
        <v>3655400557</v>
      </c>
      <c r="E36" s="1">
        <f t="shared" si="3"/>
        <v>10</v>
      </c>
      <c r="F36" t="str">
        <v>АГ 036698</v>
      </c>
      <c r="G36" s="1">
        <f t="shared" si="4"/>
        <v>9</v>
      </c>
      <c r="H36" t="str">
        <v>000056311</v>
      </c>
      <c r="I36" s="1">
        <f t="shared" si="6"/>
        <v>9</v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3">
      <c r="A37">
        <v>35</v>
      </c>
      <c r="B37" t="str">
        <v>Пелешок Василь Володимирович</v>
      </c>
      <c r="C37" s="9" t="str">
        <v>13.03.1997</v>
      </c>
      <c r="D37" s="1" t="str">
        <v>3550108377</v>
      </c>
      <c r="E37" s="1">
        <f t="shared" si="3"/>
        <v>10</v>
      </c>
      <c r="F37" t="str">
        <v>АВ 658939</v>
      </c>
      <c r="G37" s="1">
        <f t="shared" si="4"/>
        <v>9</v>
      </c>
      <c r="H37" t="str">
        <v>НЮ 306832</v>
      </c>
      <c r="I37" s="1">
        <f t="shared" si="6"/>
        <v>9</v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3">
      <c r="A38">
        <v>36</v>
      </c>
      <c r="B38" t="str">
        <v>Проскуров Владислав Олександрович</v>
      </c>
      <c r="C38" s="9" t="str">
        <v>11.12.1995</v>
      </c>
      <c r="D38" s="1" t="str">
        <v>3504300079</v>
      </c>
      <c r="E38" s="1">
        <f t="shared" si="3"/>
        <v>10</v>
      </c>
      <c r="F38" t="str">
        <v>АГ535664</v>
      </c>
      <c r="G38" s="1">
        <f t="shared" si="4"/>
        <v>8</v>
      </c>
      <c r="H38" t="str">
        <v>АО023907
Дзержинським РВ Криворізьким ГУ МВС України в Дніпропетровській обл.
23.02.2012</v>
      </c>
      <c r="I38" s="1">
        <f t="shared" si="6"/>
        <v>88</v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3">
      <c r="A39">
        <v>37</v>
      </c>
      <c r="B39" t="str">
        <v>Ратніков Володимир Володимирович</v>
      </c>
      <c r="C39" s="9" t="str">
        <v>09.09.1994</v>
      </c>
      <c r="D39" s="1" t="str">
        <v>3458504891</v>
      </c>
      <c r="E39" s="1">
        <f t="shared" si="3"/>
        <v>10</v>
      </c>
      <c r="F39" t="str">
        <v>АВ895955</v>
      </c>
      <c r="G39" s="1">
        <f t="shared" si="4"/>
        <v>8</v>
      </c>
      <c r="H39" t="str">
        <v>004961485
виданий 1443
16.07.2020</v>
      </c>
      <c r="I39" s="1">
        <f t="shared" si="6"/>
        <v>33</v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3">
      <c r="A40">
        <v>38</v>
      </c>
      <c r="B40" t="str">
        <v>Ребендюк Андрій Григорович</v>
      </c>
      <c r="C40" s="9" t="str">
        <v>24.10.1990</v>
      </c>
      <c r="D40" s="1" t="str">
        <v>3316906992</v>
      </c>
      <c r="E40" s="1">
        <f t="shared" si="3"/>
        <v>10</v>
      </c>
      <c r="F40" t="str">
        <v>АГ 036547</v>
      </c>
      <c r="G40" s="1">
        <f t="shared" si="4"/>
        <v>9</v>
      </c>
      <c r="H40" t="str">
        <v>МР 184165
Нижньосірогозьким РВ УМВС УКР в Херсонській обл
09.11.2006</v>
      </c>
      <c r="I40" s="1">
        <f t="shared" si="6"/>
        <v>68</v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3">
      <c r="A41">
        <v>39</v>
      </c>
      <c r="B41" t="str">
        <v>Сенін Максим Федорович</v>
      </c>
      <c r="C41" s="9" t="str">
        <v>21.09.1983</v>
      </c>
      <c r="D41" s="1" t="str">
        <v>3057913171</v>
      </c>
      <c r="E41" s="1">
        <f t="shared" si="3"/>
        <v>10</v>
      </c>
      <c r="F41" t="str">
        <v>АГ432807</v>
      </c>
      <c r="G41" s="1">
        <f t="shared" si="4"/>
        <v>8</v>
      </c>
      <c r="H41" t="str">
        <v>АК804384
Нікопольським МВ УМВС України у Дніпропетровській обл.
02.02.2000</v>
      </c>
      <c r="I41" s="1">
        <f t="shared" si="6"/>
        <v>74</v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3">
      <c r="A42">
        <v>40</v>
      </c>
      <c r="B42" t="str">
        <v>Синчук Євгеній Олександрович</v>
      </c>
      <c r="C42" s="9" t="str">
        <v>15.06.1998</v>
      </c>
      <c r="D42" s="1" t="str">
        <v>3596005312</v>
      </c>
      <c r="E42" s="1">
        <f t="shared" si="3"/>
        <v>10</v>
      </c>
      <c r="F42" t="str">
        <v>АВ 984345</v>
      </c>
      <c r="G42" s="1">
        <f t="shared" si="4"/>
        <v>9</v>
      </c>
      <c r="H42" t="str">
        <v>005106595
1430
21.08.2020</v>
      </c>
      <c r="I42" s="1">
        <f t="shared" si="6"/>
        <v>25</v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3">
      <c r="A43">
        <v>41</v>
      </c>
      <c r="B43" t="str">
        <v>Степаненко Андрій Григорович</v>
      </c>
      <c r="C43" s="9" t="str">
        <v>22.09.1983</v>
      </c>
      <c r="D43" s="1" t="str">
        <v>3058019136</v>
      </c>
      <c r="E43" s="1">
        <f t="shared" si="3"/>
        <v>10</v>
      </c>
      <c r="F43" t="str">
        <v>АГ038688</v>
      </c>
      <c r="G43" s="1">
        <f t="shared" si="4"/>
        <v>8</v>
      </c>
      <c r="H43" t="str">
        <v>СО288807
Ленінградським РУ ГУ МВС України в місті Києві
09.12.1999</v>
      </c>
      <c r="I43" s="1">
        <f t="shared" si="6"/>
        <v>66</v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3">
      <c r="A44">
        <v>42</v>
      </c>
      <c r="B44" t="str">
        <v>Хімічук Сергій Петрович</v>
      </c>
      <c r="C44" s="9" t="str">
        <v>19.06.1983</v>
      </c>
      <c r="D44" s="1" t="str">
        <v>3048510253</v>
      </c>
      <c r="E44" s="1">
        <f t="shared" si="3"/>
        <v>10</v>
      </c>
      <c r="F44" t="str">
        <v>АГ362875</v>
      </c>
      <c r="G44" s="1">
        <f t="shared" si="4"/>
        <v>8</v>
      </c>
      <c r="H44" t="str">
        <v>Богунським РВ УМВС України в Житомирській обл.
19.07.2000</v>
      </c>
      <c r="I44" s="1">
        <f t="shared" si="6"/>
        <v>57</v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3">
      <c r="A45">
        <v>43</v>
      </c>
      <c r="B45" t="str">
        <v>Чиж Максим Васильович</v>
      </c>
      <c r="C45" s="9" t="str">
        <v>15.05.1984</v>
      </c>
      <c r="D45" s="1" t="str">
        <v>3081613872</v>
      </c>
      <c r="E45" s="1">
        <f t="shared" si="3"/>
        <v>10</v>
      </c>
      <c r="F45" t="str">
        <v>МО 554442</v>
      </c>
      <c r="G45" s="1">
        <f t="shared" si="4"/>
        <v>9</v>
      </c>
      <c r="H45" t="str">
        <v>СМ 131574
Рокитнянським РВ ГУ МВС УКР в Київській обл
11.04.2001</v>
      </c>
      <c r="I45" s="1">
        <f t="shared" si="6"/>
        <v>64</v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3">
      <c r="A46">
        <v>44</v>
      </c>
      <c r="B46" t="str">
        <v>Чирок Сергій Вікторович</v>
      </c>
      <c r="C46" s="9" t="str">
        <v>28.02.1991</v>
      </c>
      <c r="D46" s="1" t="str">
        <v>3329615532</v>
      </c>
      <c r="E46" s="1">
        <f t="shared" si="3"/>
        <v>10</v>
      </c>
      <c r="F46" t="str">
        <v>АГ432804</v>
      </c>
      <c r="G46" s="1">
        <f t="shared" si="4"/>
        <v>8</v>
      </c>
      <c r="H46" t="str">
        <v>АО371357
Нікопольським РВ ГУ ДМС України в Дніпропетровській обл.
02.11.2016</v>
      </c>
      <c r="I46" s="1">
        <f t="shared" si="6"/>
        <v>76</v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3">
      <c r="A47">
        <v>45</v>
      </c>
      <c r="B47" t="str">
        <v>Чуйко Борис Сергійович</v>
      </c>
      <c r="C47" s="9" t="str">
        <v>15.04.1988</v>
      </c>
      <c r="D47" s="1" t="str">
        <v>3224721412</v>
      </c>
      <c r="E47" s="1">
        <f t="shared" si="3"/>
        <v>10</v>
      </c>
      <c r="F47" t="str">
        <v>АГ 037305</v>
      </c>
      <c r="G47" s="1">
        <f t="shared" si="4"/>
        <v>9</v>
      </c>
      <c r="H47" t="str">
        <v>ЕН 372978</v>
      </c>
      <c r="I47" s="1">
        <f t="shared" si="6"/>
        <v>9</v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3">
      <c r="A48">
        <v>46</v>
      </c>
      <c r="B48" t="str">
        <v/>
      </c>
      <c r="C48" s="9" t="str">
        <v>00.01.1900</v>
      </c>
      <c r="D48" s="1" t="str">
        <v/>
      </c>
      <c r="E48" s="1" t="str">
        <f t="shared" si="3"/>
        <v/>
      </c>
      <c r="F48" t="str">
        <v/>
      </c>
      <c r="G48" s="1" t="str">
        <f t="shared" si="4"/>
        <v/>
      </c>
      <c r="H48" t="str"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3">
      <c r="A49">
        <v>47</v>
      </c>
      <c r="B49" t="str">
        <v/>
      </c>
      <c r="C49" s="9" t="str">
        <v>00.01.1900</v>
      </c>
      <c r="D49" s="1" t="str">
        <v/>
      </c>
      <c r="E49" s="1" t="str">
        <f t="shared" si="3"/>
        <v/>
      </c>
      <c r="F49" t="str">
        <v/>
      </c>
      <c r="G49" s="1" t="str">
        <f t="shared" si="4"/>
        <v/>
      </c>
      <c r="H49" t="str"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3">
      <c r="A50">
        <v>48</v>
      </c>
      <c r="B50" t="str">
        <v/>
      </c>
      <c r="C50" s="9" t="str">
        <v>00.01.1900</v>
      </c>
      <c r="D50" s="1" t="str">
        <v/>
      </c>
      <c r="E50" s="1" t="str">
        <f t="shared" si="3"/>
        <v/>
      </c>
      <c r="F50" t="str">
        <v/>
      </c>
      <c r="G50" s="1" t="str">
        <f t="shared" si="4"/>
        <v/>
      </c>
      <c r="H50" t="str"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3">
      <c r="A51">
        <v>49</v>
      </c>
      <c r="B51" t="str">
        <v/>
      </c>
      <c r="C51" s="9" t="str">
        <v>00.01.1900</v>
      </c>
      <c r="D51" s="1" t="str">
        <v/>
      </c>
      <c r="E51" s="1" t="str">
        <f t="shared" si="3"/>
        <v/>
      </c>
      <c r="F51" t="str">
        <v/>
      </c>
      <c r="G51" s="1" t="str">
        <f t="shared" si="4"/>
        <v/>
      </c>
      <c r="H51" t="str"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3">
      <c r="A52">
        <v>50</v>
      </c>
      <c r="B52" t="str">
        <v/>
      </c>
      <c r="C52" s="9" t="str">
        <v>00.01.1900</v>
      </c>
      <c r="D52" s="1" t="str">
        <v/>
      </c>
      <c r="E52" s="1" t="str">
        <f t="shared" si="3"/>
        <v/>
      </c>
      <c r="F52" t="str">
        <v/>
      </c>
      <c r="G52" s="1" t="str">
        <f t="shared" si="4"/>
        <v/>
      </c>
      <c r="H52" t="str"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3">
      <c r="A53">
        <v>51</v>
      </c>
      <c r="B53" t="str">
        <v/>
      </c>
      <c r="C53" s="9" t="str">
        <v>00.01.1900</v>
      </c>
      <c r="D53" s="1" t="str">
        <v/>
      </c>
      <c r="E53" s="1" t="str">
        <f t="shared" si="3"/>
        <v/>
      </c>
      <c r="F53" t="str">
        <v/>
      </c>
      <c r="G53" s="1" t="str">
        <f t="shared" si="4"/>
        <v/>
      </c>
      <c r="H53" t="str"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3">
      <c r="A54">
        <v>52</v>
      </c>
      <c r="B54" t="str">
        <v/>
      </c>
      <c r="C54" s="9" t="str">
        <v>00.01.1900</v>
      </c>
      <c r="D54" s="1" t="str">
        <v/>
      </c>
      <c r="E54" s="1" t="str">
        <f t="shared" si="3"/>
        <v/>
      </c>
      <c r="F54" t="str">
        <v/>
      </c>
      <c r="G54" s="1" t="str">
        <f t="shared" si="4"/>
        <v/>
      </c>
      <c r="H54" t="str"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3">
      <c r="A55">
        <v>53</v>
      </c>
      <c r="B55" t="str">
        <v/>
      </c>
      <c r="C55" s="9" t="str">
        <v>00.01.1900</v>
      </c>
      <c r="D55" s="1" t="str">
        <v/>
      </c>
      <c r="E55" s="1" t="str">
        <f t="shared" si="3"/>
        <v/>
      </c>
      <c r="F55" t="str">
        <v/>
      </c>
      <c r="G55" s="1" t="str">
        <f t="shared" si="4"/>
        <v/>
      </c>
      <c r="H55" t="str"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3">
      <c r="A56">
        <v>54</v>
      </c>
      <c r="B56" t="str">
        <v/>
      </c>
      <c r="C56" s="9" t="str">
        <v>00.01.1900</v>
      </c>
      <c r="D56" s="1" t="str">
        <v/>
      </c>
      <c r="E56" s="1" t="str">
        <f t="shared" si="3"/>
        <v/>
      </c>
      <c r="F56" t="str">
        <v/>
      </c>
      <c r="G56" s="1" t="str">
        <f t="shared" si="4"/>
        <v/>
      </c>
      <c r="H56" t="str"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3">
      <c r="A57">
        <v>55</v>
      </c>
      <c r="B57" t="str">
        <v/>
      </c>
      <c r="C57" s="9" t="str">
        <v>00.01.1900</v>
      </c>
      <c r="D57" s="1" t="str">
        <v/>
      </c>
      <c r="E57" s="1" t="str">
        <f t="shared" si="3"/>
        <v/>
      </c>
      <c r="F57" t="str">
        <v/>
      </c>
      <c r="G57" s="1" t="str">
        <f t="shared" si="4"/>
        <v/>
      </c>
      <c r="H57" t="str"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3">
      <c r="A58">
        <v>56</v>
      </c>
      <c r="B58" t="str">
        <v/>
      </c>
      <c r="C58" s="9" t="str">
        <v>00.01.1900</v>
      </c>
      <c r="D58" s="1" t="str">
        <v/>
      </c>
      <c r="E58" s="1" t="str">
        <f t="shared" si="3"/>
        <v/>
      </c>
      <c r="F58" t="str">
        <v/>
      </c>
      <c r="G58" s="1" t="str">
        <f t="shared" si="4"/>
        <v/>
      </c>
      <c r="H58" t="str"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3">
      <c r="A59">
        <v>57</v>
      </c>
      <c r="B59" t="str">
        <v/>
      </c>
      <c r="C59" s="9" t="str">
        <v>00.01.1900</v>
      </c>
      <c r="D59" s="1" t="str">
        <v/>
      </c>
      <c r="E59" s="1" t="str">
        <f t="shared" si="3"/>
        <v/>
      </c>
      <c r="F59" t="str">
        <v/>
      </c>
      <c r="G59" s="1" t="str">
        <f t="shared" si="4"/>
        <v/>
      </c>
      <c r="H59" t="str"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3">
      <c r="A60">
        <v>58</v>
      </c>
      <c r="B60" t="str">
        <v/>
      </c>
      <c r="C60" s="9" t="str">
        <v>00.01.1900</v>
      </c>
      <c r="D60" s="1" t="str">
        <v/>
      </c>
      <c r="E60" s="1" t="str">
        <f t="shared" si="3"/>
        <v/>
      </c>
      <c r="F60" t="str">
        <v/>
      </c>
      <c r="G60" s="1" t="str">
        <f t="shared" si="4"/>
        <v/>
      </c>
      <c r="H60" t="str"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3">
      <c r="A61">
        <v>59</v>
      </c>
      <c r="B61" t="str">
        <v/>
      </c>
      <c r="C61" s="9" t="str">
        <v>00.01.1900</v>
      </c>
      <c r="D61" s="1" t="str">
        <v/>
      </c>
      <c r="E61" s="1" t="str">
        <f t="shared" si="3"/>
        <v/>
      </c>
      <c r="F61" t="str">
        <v/>
      </c>
      <c r="G61" s="1" t="str">
        <f t="shared" si="4"/>
        <v/>
      </c>
      <c r="H61" t="str"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3">
      <c r="A62">
        <v>60</v>
      </c>
      <c r="B62" t="str">
        <v/>
      </c>
      <c r="C62" s="9" t="str">
        <v>00.01.1900</v>
      </c>
      <c r="D62" s="1" t="str">
        <v/>
      </c>
      <c r="E62" s="1" t="str">
        <f t="shared" si="3"/>
        <v/>
      </c>
      <c r="F62" t="str">
        <v/>
      </c>
      <c r="G62" s="1" t="str">
        <f t="shared" si="4"/>
        <v/>
      </c>
      <c r="H62" t="str"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3">
      <c r="A63">
        <v>61</v>
      </c>
      <c r="B63" t="str">
        <v/>
      </c>
      <c r="C63" s="9" t="str">
        <v>00.01.1900</v>
      </c>
      <c r="D63" s="1" t="str">
        <v/>
      </c>
      <c r="E63" s="1" t="str">
        <f t="shared" si="3"/>
        <v/>
      </c>
      <c r="F63" t="str">
        <v/>
      </c>
      <c r="G63" s="1" t="str">
        <f t="shared" si="4"/>
        <v/>
      </c>
      <c r="H63" t="str"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3">
      <c r="A64">
        <v>62</v>
      </c>
      <c r="B64" t="str">
        <v/>
      </c>
      <c r="C64" s="9" t="str">
        <v>00.01.1900</v>
      </c>
      <c r="D64" s="1" t="str">
        <v/>
      </c>
      <c r="E64" s="1" t="str">
        <f t="shared" si="3"/>
        <v/>
      </c>
      <c r="F64" t="str">
        <v/>
      </c>
      <c r="G64" s="1" t="str">
        <f t="shared" si="4"/>
        <v/>
      </c>
      <c r="H64" t="str"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3">
      <c r="A65">
        <v>63</v>
      </c>
      <c r="B65" t="str">
        <v/>
      </c>
      <c r="C65" s="9" t="str">
        <v>00.01.1900</v>
      </c>
      <c r="D65" s="1" t="str">
        <v/>
      </c>
      <c r="E65" s="1" t="str">
        <f t="shared" si="3"/>
        <v/>
      </c>
      <c r="F65" t="str">
        <v/>
      </c>
      <c r="G65" s="1" t="str">
        <f t="shared" si="4"/>
        <v/>
      </c>
      <c r="H65" t="str"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3">
      <c r="A66">
        <v>64</v>
      </c>
      <c r="B66" t="str">
        <v/>
      </c>
      <c r="C66" s="9" t="str">
        <v>00.01.1900</v>
      </c>
      <c r="D66" s="1" t="str">
        <v/>
      </c>
      <c r="E66" s="1" t="str">
        <f t="shared" si="3"/>
        <v/>
      </c>
      <c r="F66" t="str">
        <v/>
      </c>
      <c r="G66" s="1" t="str">
        <f t="shared" si="4"/>
        <v/>
      </c>
      <c r="H66" t="str"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3">
      <c r="A67">
        <v>65</v>
      </c>
      <c r="B67" t="str">
        <v/>
      </c>
      <c r="C67" s="9" t="str">
        <v>00.01.1900</v>
      </c>
      <c r="D67" s="1" t="str">
        <v/>
      </c>
      <c r="E67" s="1" t="str">
        <f t="shared" si="3"/>
        <v/>
      </c>
      <c r="F67" t="str">
        <v/>
      </c>
      <c r="G67" s="1" t="str">
        <f t="shared" si="4"/>
        <v/>
      </c>
      <c r="H67" t="str"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3">
      <c r="A68">
        <v>66</v>
      </c>
      <c r="B68" t="str">
        <v/>
      </c>
      <c r="C68" s="9" t="str">
        <v>00.01.1900</v>
      </c>
      <c r="D68" s="1" t="str">
        <v/>
      </c>
      <c r="E68" s="1" t="str">
        <f t="shared" ref="E68:E131" si="11">IF(D68="", "", LEN(D68))</f>
        <v/>
      </c>
      <c r="F68" t="str">
        <v/>
      </c>
      <c r="G68" s="1" t="str">
        <f t="shared" ref="G68:G131" si="12">IF(F68="", "", LEN(F68))</f>
        <v/>
      </c>
      <c r="H68" t="str"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3">
      <c r="A69">
        <v>67</v>
      </c>
      <c r="B69" t="str">
        <v/>
      </c>
      <c r="C69" s="9" t="str">
        <v>00.01.1900</v>
      </c>
      <c r="D69" s="1" t="str">
        <v/>
      </c>
      <c r="E69" s="1" t="str">
        <f t="shared" si="11"/>
        <v/>
      </c>
      <c r="F69" t="str">
        <v/>
      </c>
      <c r="G69" s="1" t="str">
        <f t="shared" si="12"/>
        <v/>
      </c>
      <c r="H69" t="str"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3">
      <c r="A70">
        <v>68</v>
      </c>
      <c r="B70" t="str">
        <v/>
      </c>
      <c r="C70" s="9" t="str">
        <v>00.01.1900</v>
      </c>
      <c r="D70" s="1" t="str">
        <v/>
      </c>
      <c r="E70" s="1" t="str">
        <f t="shared" si="11"/>
        <v/>
      </c>
      <c r="F70" t="str">
        <v/>
      </c>
      <c r="G70" s="1" t="str">
        <f t="shared" si="12"/>
        <v/>
      </c>
      <c r="H70" t="str"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3">
      <c r="A71">
        <v>69</v>
      </c>
      <c r="B71" t="str">
        <v/>
      </c>
      <c r="C71" s="9" t="str">
        <v>00.01.1900</v>
      </c>
      <c r="D71" s="1" t="str">
        <v/>
      </c>
      <c r="E71" s="1" t="str">
        <f t="shared" si="11"/>
        <v/>
      </c>
      <c r="F71" t="str">
        <v/>
      </c>
      <c r="G71" s="1" t="str">
        <f t="shared" si="12"/>
        <v/>
      </c>
      <c r="H71" t="str"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3">
      <c r="A72">
        <v>70</v>
      </c>
      <c r="B72" t="str">
        <v/>
      </c>
      <c r="C72" s="9" t="str">
        <v>00.01.1900</v>
      </c>
      <c r="D72" s="1" t="str">
        <v/>
      </c>
      <c r="E72" s="1" t="str">
        <f t="shared" si="11"/>
        <v/>
      </c>
      <c r="F72" t="str">
        <v/>
      </c>
      <c r="G72" s="1" t="str">
        <f t="shared" si="12"/>
        <v/>
      </c>
      <c r="H72" t="str"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3">
      <c r="A73">
        <v>71</v>
      </c>
      <c r="B73" t="str">
        <v/>
      </c>
      <c r="C73" s="9" t="str">
        <v>00.01.1900</v>
      </c>
      <c r="D73" s="1" t="str">
        <v/>
      </c>
      <c r="E73" s="1" t="str">
        <f t="shared" si="11"/>
        <v/>
      </c>
      <c r="F73" t="str">
        <v/>
      </c>
      <c r="G73" s="1" t="str">
        <f t="shared" si="12"/>
        <v/>
      </c>
      <c r="H73" t="str"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3">
      <c r="A74">
        <v>72</v>
      </c>
      <c r="B74" t="str">
        <v/>
      </c>
      <c r="C74" s="9" t="str">
        <v>00.01.1900</v>
      </c>
      <c r="D74" s="1" t="str">
        <v/>
      </c>
      <c r="E74" s="1" t="str">
        <f t="shared" si="11"/>
        <v/>
      </c>
      <c r="F74" t="str">
        <v/>
      </c>
      <c r="G74" s="1" t="str">
        <f t="shared" si="12"/>
        <v/>
      </c>
      <c r="H74" t="str"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3">
      <c r="A75">
        <v>73</v>
      </c>
      <c r="B75" t="str">
        <v/>
      </c>
      <c r="C75" s="9" t="str">
        <v>00.01.1900</v>
      </c>
      <c r="D75" s="1" t="str">
        <v/>
      </c>
      <c r="E75" s="1" t="str">
        <f t="shared" si="11"/>
        <v/>
      </c>
      <c r="F75" t="str">
        <v/>
      </c>
      <c r="G75" s="1" t="str">
        <f t="shared" si="12"/>
        <v/>
      </c>
      <c r="H75" t="str"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3">
      <c r="A76">
        <v>74</v>
      </c>
      <c r="B76" t="str">
        <v/>
      </c>
      <c r="C76" s="9" t="str">
        <v>00.01.1900</v>
      </c>
      <c r="D76" s="1" t="str">
        <v/>
      </c>
      <c r="E76" s="1" t="str">
        <f t="shared" si="11"/>
        <v/>
      </c>
      <c r="F76" t="str">
        <v/>
      </c>
      <c r="G76" s="1" t="str">
        <f t="shared" si="12"/>
        <v/>
      </c>
      <c r="H76" t="str"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3">
      <c r="A77">
        <v>75</v>
      </c>
      <c r="B77" t="str">
        <v/>
      </c>
      <c r="C77" s="9" t="str">
        <v>00.01.1900</v>
      </c>
      <c r="D77" s="1" t="str">
        <v/>
      </c>
      <c r="E77" s="1" t="str">
        <f t="shared" si="11"/>
        <v/>
      </c>
      <c r="F77" t="str">
        <v/>
      </c>
      <c r="G77" s="1" t="str">
        <f t="shared" si="12"/>
        <v/>
      </c>
      <c r="H77" t="str"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3">
      <c r="A78">
        <v>76</v>
      </c>
      <c r="B78" t="str">
        <v/>
      </c>
      <c r="C78" s="9" t="str">
        <v>00.01.1900</v>
      </c>
      <c r="D78" s="1" t="str">
        <v/>
      </c>
      <c r="E78" s="1" t="str">
        <f t="shared" si="11"/>
        <v/>
      </c>
      <c r="F78" t="str">
        <v/>
      </c>
      <c r="G78" s="1" t="str">
        <f t="shared" si="12"/>
        <v/>
      </c>
      <c r="H78" t="str"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3">
      <c r="A79">
        <v>77</v>
      </c>
      <c r="B79" t="str">
        <v/>
      </c>
      <c r="C79" s="9" t="str">
        <v>00.01.1900</v>
      </c>
      <c r="D79" s="1" t="str">
        <v/>
      </c>
      <c r="E79" s="1" t="str">
        <f t="shared" si="11"/>
        <v/>
      </c>
      <c r="F79" t="str">
        <v/>
      </c>
      <c r="G79" s="1" t="str">
        <f t="shared" si="12"/>
        <v/>
      </c>
      <c r="H79" t="str"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3">
      <c r="A80">
        <v>78</v>
      </c>
      <c r="B80" t="str">
        <v/>
      </c>
      <c r="C80" s="9" t="str">
        <v>00.01.1900</v>
      </c>
      <c r="D80" s="1" t="str">
        <v/>
      </c>
      <c r="E80" s="1" t="str">
        <f t="shared" si="11"/>
        <v/>
      </c>
      <c r="F80" t="str">
        <v/>
      </c>
      <c r="G80" s="1" t="str">
        <f t="shared" si="12"/>
        <v/>
      </c>
      <c r="H80" t="str"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3">
      <c r="A81">
        <v>79</v>
      </c>
      <c r="B81" t="str">
        <v/>
      </c>
      <c r="C81" s="9" t="str">
        <v>00.01.1900</v>
      </c>
      <c r="D81" s="1" t="str">
        <v/>
      </c>
      <c r="E81" s="1" t="str">
        <f t="shared" si="11"/>
        <v/>
      </c>
      <c r="F81" t="str">
        <v/>
      </c>
      <c r="G81" s="1" t="str">
        <f t="shared" si="12"/>
        <v/>
      </c>
      <c r="H81" t="str"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3">
      <c r="A82">
        <v>80</v>
      </c>
      <c r="B82" t="str">
        <v/>
      </c>
      <c r="C82" s="9" t="str">
        <v>00.01.1900</v>
      </c>
      <c r="D82" s="1" t="str">
        <v/>
      </c>
      <c r="E82" s="1" t="str">
        <f t="shared" si="11"/>
        <v/>
      </c>
      <c r="F82" t="str">
        <v/>
      </c>
      <c r="G82" s="1" t="str">
        <f t="shared" si="12"/>
        <v/>
      </c>
      <c r="H82" t="str"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3">
      <c r="A83">
        <v>81</v>
      </c>
      <c r="B83" t="str">
        <v/>
      </c>
      <c r="C83" s="9" t="str">
        <v>00.01.1900</v>
      </c>
      <c r="D83" s="1" t="str">
        <v/>
      </c>
      <c r="E83" s="1" t="str">
        <f t="shared" si="11"/>
        <v/>
      </c>
      <c r="F83" t="str">
        <v/>
      </c>
      <c r="G83" s="1" t="str">
        <f t="shared" si="12"/>
        <v/>
      </c>
      <c r="H83" t="str"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3">
      <c r="A84">
        <v>82</v>
      </c>
      <c r="B84" t="str">
        <v/>
      </c>
      <c r="C84" s="9" t="str">
        <v>00.01.1900</v>
      </c>
      <c r="D84" s="1" t="str">
        <v/>
      </c>
      <c r="E84" s="1" t="str">
        <f t="shared" si="11"/>
        <v/>
      </c>
      <c r="F84" t="str">
        <v/>
      </c>
      <c r="G84" s="1" t="str">
        <f t="shared" si="12"/>
        <v/>
      </c>
      <c r="H84" t="str"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3">
      <c r="A85">
        <v>83</v>
      </c>
      <c r="B85" t="str">
        <v/>
      </c>
      <c r="C85" s="9" t="str">
        <v>00.01.1900</v>
      </c>
      <c r="D85" s="1" t="str">
        <v/>
      </c>
      <c r="E85" s="1" t="str">
        <f t="shared" si="11"/>
        <v/>
      </c>
      <c r="F85" t="str">
        <v/>
      </c>
      <c r="G85" s="1" t="str">
        <f t="shared" si="12"/>
        <v/>
      </c>
      <c r="H85" t="str"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3">
      <c r="A86">
        <v>84</v>
      </c>
      <c r="B86" t="str">
        <v/>
      </c>
      <c r="C86" s="9" t="str">
        <v>00.01.1900</v>
      </c>
      <c r="D86" s="1" t="str">
        <v/>
      </c>
      <c r="E86" s="1" t="str">
        <f t="shared" si="11"/>
        <v/>
      </c>
      <c r="F86" t="str">
        <v/>
      </c>
      <c r="G86" s="1" t="str">
        <f t="shared" si="12"/>
        <v/>
      </c>
      <c r="H86" t="str"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3">
      <c r="A87">
        <v>85</v>
      </c>
      <c r="B87" t="str">
        <v/>
      </c>
      <c r="C87" s="9" t="str">
        <v>00.01.1900</v>
      </c>
      <c r="D87" s="1" t="str">
        <v/>
      </c>
      <c r="E87" s="1" t="str">
        <f t="shared" si="11"/>
        <v/>
      </c>
      <c r="F87" t="str">
        <v/>
      </c>
      <c r="G87" s="1" t="str">
        <f t="shared" si="12"/>
        <v/>
      </c>
      <c r="H87" t="str"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3">
      <c r="A88">
        <v>86</v>
      </c>
      <c r="B88" t="str">
        <v/>
      </c>
      <c r="C88" s="9" t="str">
        <v>00.01.1900</v>
      </c>
      <c r="D88" s="1" t="str">
        <v/>
      </c>
      <c r="E88" s="1" t="str">
        <f t="shared" si="11"/>
        <v/>
      </c>
      <c r="F88" t="str">
        <v/>
      </c>
      <c r="G88" s="1" t="str">
        <f t="shared" si="12"/>
        <v/>
      </c>
      <c r="H88" t="str"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3">
      <c r="A89">
        <v>87</v>
      </c>
      <c r="B89" t="str">
        <v/>
      </c>
      <c r="C89" s="9" t="str">
        <v>00.01.1900</v>
      </c>
      <c r="D89" s="1" t="str">
        <v/>
      </c>
      <c r="E89" s="1" t="str">
        <f t="shared" si="11"/>
        <v/>
      </c>
      <c r="F89" t="str">
        <v/>
      </c>
      <c r="G89" s="1" t="str">
        <f t="shared" si="12"/>
        <v/>
      </c>
      <c r="H89" t="str"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3">
      <c r="A90">
        <v>88</v>
      </c>
      <c r="B90" t="str">
        <v/>
      </c>
      <c r="C90" s="9" t="str">
        <v>00.01.1900</v>
      </c>
      <c r="D90" s="1" t="str">
        <v/>
      </c>
      <c r="E90" s="1" t="str">
        <f t="shared" si="11"/>
        <v/>
      </c>
      <c r="F90" t="str">
        <v/>
      </c>
      <c r="G90" s="1" t="str">
        <f t="shared" si="12"/>
        <v/>
      </c>
      <c r="H90" t="str"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3">
      <c r="A91">
        <v>89</v>
      </c>
      <c r="B91" t="str">
        <v/>
      </c>
      <c r="C91" s="9" t="str">
        <v>00.01.1900</v>
      </c>
      <c r="D91" s="1" t="str">
        <v/>
      </c>
      <c r="E91" s="1" t="str">
        <f t="shared" si="11"/>
        <v/>
      </c>
      <c r="F91" t="str">
        <v/>
      </c>
      <c r="G91" s="1" t="str">
        <f t="shared" si="12"/>
        <v/>
      </c>
      <c r="H91" t="str"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3">
      <c r="A92">
        <v>90</v>
      </c>
      <c r="B92" t="str">
        <v/>
      </c>
      <c r="C92" s="9" t="str">
        <v>00.01.1900</v>
      </c>
      <c r="D92" s="1" t="str">
        <v/>
      </c>
      <c r="E92" s="1" t="str">
        <f t="shared" si="11"/>
        <v/>
      </c>
      <c r="F92" t="str">
        <v/>
      </c>
      <c r="G92" s="1" t="str">
        <f t="shared" si="12"/>
        <v/>
      </c>
      <c r="H92" t="str"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3">
      <c r="A93">
        <v>91</v>
      </c>
      <c r="B93" t="str">
        <v/>
      </c>
      <c r="C93" s="9" t="str">
        <v>00.01.1900</v>
      </c>
      <c r="D93" s="1" t="str">
        <v/>
      </c>
      <c r="E93" s="1" t="str">
        <f t="shared" si="11"/>
        <v/>
      </c>
      <c r="F93" t="str">
        <v/>
      </c>
      <c r="G93" s="1" t="str">
        <f t="shared" si="12"/>
        <v/>
      </c>
      <c r="H93" t="str"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3">
      <c r="A94">
        <v>92</v>
      </c>
      <c r="B94" t="str">
        <v/>
      </c>
      <c r="C94" s="9" t="str">
        <v>00.01.1900</v>
      </c>
      <c r="D94" s="1" t="str">
        <v/>
      </c>
      <c r="E94" s="1" t="str">
        <f t="shared" si="11"/>
        <v/>
      </c>
      <c r="F94" t="str">
        <v/>
      </c>
      <c r="G94" s="1" t="str">
        <f t="shared" si="12"/>
        <v/>
      </c>
      <c r="H94" t="str"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3">
      <c r="A95">
        <v>93</v>
      </c>
      <c r="B95" t="str">
        <v/>
      </c>
      <c r="C95" s="9" t="str">
        <v>00.01.1900</v>
      </c>
      <c r="D95" s="1" t="str">
        <v/>
      </c>
      <c r="E95" s="1" t="str">
        <f t="shared" si="11"/>
        <v/>
      </c>
      <c r="F95" t="str">
        <v/>
      </c>
      <c r="G95" s="1" t="str">
        <f t="shared" si="12"/>
        <v/>
      </c>
      <c r="H95" t="str"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3">
      <c r="A96">
        <v>94</v>
      </c>
      <c r="B96" t="str">
        <v/>
      </c>
      <c r="C96" s="9" t="str">
        <v>00.01.1900</v>
      </c>
      <c r="D96" s="1" t="str">
        <v/>
      </c>
      <c r="E96" s="1" t="str">
        <f t="shared" si="11"/>
        <v/>
      </c>
      <c r="F96" t="str">
        <v/>
      </c>
      <c r="G96" s="1" t="str">
        <f t="shared" si="12"/>
        <v/>
      </c>
      <c r="H96" t="str"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3">
      <c r="A97">
        <v>95</v>
      </c>
      <c r="B97" t="str">
        <v/>
      </c>
      <c r="C97" s="9" t="str">
        <v>00.01.1900</v>
      </c>
      <c r="D97" s="1" t="str">
        <v/>
      </c>
      <c r="E97" s="1" t="str">
        <f t="shared" si="11"/>
        <v/>
      </c>
      <c r="F97" t="str">
        <v/>
      </c>
      <c r="G97" s="1" t="str">
        <f t="shared" si="12"/>
        <v/>
      </c>
      <c r="H97" t="str"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3">
      <c r="A98">
        <v>96</v>
      </c>
      <c r="B98" t="str">
        <v/>
      </c>
      <c r="C98" s="9" t="str">
        <v>00.01.1900</v>
      </c>
      <c r="D98" s="1" t="str">
        <v/>
      </c>
      <c r="E98" s="1" t="str">
        <f t="shared" si="11"/>
        <v/>
      </c>
      <c r="F98" t="str">
        <v/>
      </c>
      <c r="G98" s="1" t="str">
        <f t="shared" si="12"/>
        <v/>
      </c>
      <c r="H98" t="str"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3">
      <c r="A99">
        <v>97</v>
      </c>
      <c r="B99" t="str">
        <v/>
      </c>
      <c r="C99" s="9" t="str">
        <v>00.01.1900</v>
      </c>
      <c r="D99" s="1" t="str">
        <v/>
      </c>
      <c r="E99" s="1" t="str">
        <f t="shared" si="11"/>
        <v/>
      </c>
      <c r="F99" t="str">
        <v/>
      </c>
      <c r="G99" s="1" t="str">
        <f t="shared" si="12"/>
        <v/>
      </c>
      <c r="H99" t="str"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3">
      <c r="A100">
        <v>98</v>
      </c>
      <c r="B100" t="str">
        <v/>
      </c>
      <c r="C100" s="9" t="str">
        <v>00.01.1900</v>
      </c>
      <c r="D100" s="1" t="str">
        <v/>
      </c>
      <c r="E100" s="1" t="str">
        <f t="shared" si="11"/>
        <v/>
      </c>
      <c r="F100" t="str">
        <v/>
      </c>
      <c r="G100" s="1" t="str">
        <f t="shared" si="12"/>
        <v/>
      </c>
      <c r="H100" t="str"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3">
      <c r="A101">
        <v>99</v>
      </c>
      <c r="B101" t="str">
        <v/>
      </c>
      <c r="C101" s="9" t="str">
        <v>00.01.1900</v>
      </c>
      <c r="D101" s="1" t="str">
        <v/>
      </c>
      <c r="E101" s="1" t="str">
        <f t="shared" si="11"/>
        <v/>
      </c>
      <c r="F101" t="str">
        <v/>
      </c>
      <c r="G101" s="1" t="str">
        <f t="shared" si="12"/>
        <v/>
      </c>
      <c r="H101" t="str"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3">
      <c r="A102">
        <v>100</v>
      </c>
      <c r="B102" t="str">
        <v/>
      </c>
      <c r="C102" s="9" t="str">
        <v>00.01.1900</v>
      </c>
      <c r="D102" s="1" t="str">
        <v/>
      </c>
      <c r="E102" s="1" t="str">
        <f t="shared" si="11"/>
        <v/>
      </c>
      <c r="F102" t="str">
        <v/>
      </c>
      <c r="G102" s="1" t="str">
        <f t="shared" si="12"/>
        <v/>
      </c>
      <c r="H102" t="str"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3">
      <c r="A103">
        <v>101</v>
      </c>
      <c r="B103" t="str">
        <v/>
      </c>
      <c r="C103" s="9" t="str">
        <v>00.01.1900</v>
      </c>
      <c r="D103" s="1" t="str">
        <v/>
      </c>
      <c r="E103" s="1" t="str">
        <f t="shared" si="11"/>
        <v/>
      </c>
      <c r="F103" t="str">
        <v/>
      </c>
      <c r="G103" s="1" t="str">
        <f t="shared" si="12"/>
        <v/>
      </c>
      <c r="H103" t="str"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3">
      <c r="A104">
        <v>102</v>
      </c>
      <c r="B104" t="str">
        <v/>
      </c>
      <c r="C104" s="9" t="str">
        <v>00.01.1900</v>
      </c>
      <c r="D104" s="1" t="str">
        <v/>
      </c>
      <c r="E104" s="1" t="str">
        <f t="shared" si="11"/>
        <v/>
      </c>
      <c r="F104" t="str">
        <v/>
      </c>
      <c r="G104" s="1" t="str">
        <f t="shared" si="12"/>
        <v/>
      </c>
      <c r="H104" t="str"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3">
      <c r="A105">
        <v>103</v>
      </c>
      <c r="B105" t="str">
        <v/>
      </c>
      <c r="C105" s="9" t="str">
        <v>00.01.1900</v>
      </c>
      <c r="D105" s="1" t="str">
        <v/>
      </c>
      <c r="E105" s="1" t="str">
        <f t="shared" si="11"/>
        <v/>
      </c>
      <c r="F105" t="str">
        <v/>
      </c>
      <c r="G105" s="1" t="str">
        <f t="shared" si="12"/>
        <v/>
      </c>
      <c r="H105" t="str"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3">
      <c r="A106">
        <v>104</v>
      </c>
      <c r="B106" t="str">
        <v/>
      </c>
      <c r="C106" s="9" t="str">
        <v>00.01.1900</v>
      </c>
      <c r="D106" s="1" t="str">
        <v/>
      </c>
      <c r="E106" s="1" t="str">
        <f t="shared" si="11"/>
        <v/>
      </c>
      <c r="F106" t="str">
        <v/>
      </c>
      <c r="G106" s="1" t="str">
        <f t="shared" si="12"/>
        <v/>
      </c>
      <c r="H106" t="str"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3">
      <c r="A107">
        <v>105</v>
      </c>
      <c r="B107" t="str">
        <v/>
      </c>
      <c r="C107" s="9" t="str">
        <v>00.01.1900</v>
      </c>
      <c r="D107" s="1" t="str">
        <v/>
      </c>
      <c r="E107" s="1" t="str">
        <f t="shared" si="11"/>
        <v/>
      </c>
      <c r="F107" t="str">
        <v/>
      </c>
      <c r="G107" s="1" t="str">
        <f t="shared" si="12"/>
        <v/>
      </c>
      <c r="H107" t="str"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3">
      <c r="A108">
        <v>106</v>
      </c>
      <c r="B108" t="str">
        <v/>
      </c>
      <c r="C108" s="9" t="str">
        <v>00.01.1900</v>
      </c>
      <c r="D108" s="1" t="str">
        <v/>
      </c>
      <c r="E108" s="1" t="str">
        <f t="shared" si="11"/>
        <v/>
      </c>
      <c r="F108" t="str">
        <v/>
      </c>
      <c r="G108" s="1" t="str">
        <f t="shared" si="12"/>
        <v/>
      </c>
      <c r="H108" t="str"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3">
      <c r="A109">
        <v>107</v>
      </c>
      <c r="B109" t="str">
        <v/>
      </c>
      <c r="C109" s="9" t="str">
        <v>00.01.1900</v>
      </c>
      <c r="D109" s="1" t="str">
        <v/>
      </c>
      <c r="E109" s="1" t="str">
        <f t="shared" si="11"/>
        <v/>
      </c>
      <c r="F109" t="str">
        <v/>
      </c>
      <c r="G109" s="1" t="str">
        <f t="shared" si="12"/>
        <v/>
      </c>
      <c r="H109" t="str"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3">
      <c r="A110">
        <v>108</v>
      </c>
      <c r="B110" t="str">
        <v/>
      </c>
      <c r="C110" s="9" t="str">
        <v>00.01.1900</v>
      </c>
      <c r="D110" s="1" t="str">
        <v/>
      </c>
      <c r="E110" s="1" t="str">
        <f t="shared" si="11"/>
        <v/>
      </c>
      <c r="F110" t="str">
        <v/>
      </c>
      <c r="G110" s="1" t="str">
        <f t="shared" si="12"/>
        <v/>
      </c>
      <c r="H110" t="str"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3">
      <c r="A111">
        <v>109</v>
      </c>
      <c r="B111" t="str">
        <v/>
      </c>
      <c r="C111" s="9" t="str">
        <v>00.01.1900</v>
      </c>
      <c r="D111" s="1" t="str">
        <v/>
      </c>
      <c r="E111" s="1" t="str">
        <f t="shared" si="11"/>
        <v/>
      </c>
      <c r="F111" t="str">
        <v/>
      </c>
      <c r="G111" s="1" t="str">
        <f t="shared" si="12"/>
        <v/>
      </c>
      <c r="H111" t="str"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3">
      <c r="A112">
        <v>110</v>
      </c>
      <c r="B112" t="str">
        <v/>
      </c>
      <c r="C112" s="9" t="str">
        <v>00.01.1900</v>
      </c>
      <c r="D112" s="1" t="str">
        <v/>
      </c>
      <c r="E112" s="1" t="str">
        <f t="shared" si="11"/>
        <v/>
      </c>
      <c r="F112" t="str">
        <v/>
      </c>
      <c r="G112" s="1" t="str">
        <f t="shared" si="12"/>
        <v/>
      </c>
      <c r="H112" t="str"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3">
      <c r="A113">
        <v>111</v>
      </c>
      <c r="B113" t="str">
        <v/>
      </c>
      <c r="C113" s="9" t="str">
        <v>00.01.1900</v>
      </c>
      <c r="D113" s="1" t="str">
        <v/>
      </c>
      <c r="E113" s="1" t="str">
        <f t="shared" si="11"/>
        <v/>
      </c>
      <c r="F113" t="str">
        <v/>
      </c>
      <c r="G113" s="1" t="str">
        <f t="shared" si="12"/>
        <v/>
      </c>
      <c r="H113" t="str"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3">
      <c r="A114">
        <v>112</v>
      </c>
      <c r="B114" t="str">
        <v/>
      </c>
      <c r="C114" s="9" t="str">
        <v>00.01.1900</v>
      </c>
      <c r="D114" s="1" t="str">
        <v/>
      </c>
      <c r="E114" s="1" t="str">
        <f t="shared" si="11"/>
        <v/>
      </c>
      <c r="F114" t="str">
        <v/>
      </c>
      <c r="G114" s="1" t="str">
        <f t="shared" si="12"/>
        <v/>
      </c>
      <c r="H114" t="str"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3">
      <c r="A115">
        <v>113</v>
      </c>
      <c r="B115" t="str">
        <v/>
      </c>
      <c r="C115" s="9" t="str">
        <v>00.01.1900</v>
      </c>
      <c r="D115" s="1" t="str">
        <v/>
      </c>
      <c r="E115" s="1" t="str">
        <f t="shared" si="11"/>
        <v/>
      </c>
      <c r="F115" t="str">
        <v/>
      </c>
      <c r="G115" s="1" t="str">
        <f t="shared" si="12"/>
        <v/>
      </c>
      <c r="H115" t="str"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3">
      <c r="A116">
        <v>114</v>
      </c>
      <c r="B116" t="str">
        <v/>
      </c>
      <c r="C116" s="9" t="str">
        <v>00.01.1900</v>
      </c>
      <c r="D116" s="1" t="str">
        <v/>
      </c>
      <c r="E116" s="1" t="str">
        <f t="shared" si="11"/>
        <v/>
      </c>
      <c r="F116" t="str">
        <v/>
      </c>
      <c r="G116" s="1" t="str">
        <f t="shared" si="12"/>
        <v/>
      </c>
      <c r="H116" t="str"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3">
      <c r="A117">
        <v>115</v>
      </c>
      <c r="B117" t="str">
        <v/>
      </c>
      <c r="C117" s="9" t="str">
        <v>00.01.1900</v>
      </c>
      <c r="D117" s="1" t="str">
        <v/>
      </c>
      <c r="E117" s="1" t="str">
        <f t="shared" si="11"/>
        <v/>
      </c>
      <c r="F117" t="str">
        <v/>
      </c>
      <c r="G117" s="1" t="str">
        <f t="shared" si="12"/>
        <v/>
      </c>
      <c r="H117" t="str"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3">
      <c r="A118">
        <v>116</v>
      </c>
      <c r="B118" t="str">
        <v/>
      </c>
      <c r="C118" s="9" t="str">
        <v>00.01.1900</v>
      </c>
      <c r="D118" s="1" t="str">
        <v/>
      </c>
      <c r="E118" s="1" t="str">
        <f t="shared" si="11"/>
        <v/>
      </c>
      <c r="F118" t="str">
        <v/>
      </c>
      <c r="G118" s="1" t="str">
        <f t="shared" si="12"/>
        <v/>
      </c>
      <c r="H118" t="str"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3">
      <c r="A119">
        <v>117</v>
      </c>
      <c r="B119" t="str">
        <v/>
      </c>
      <c r="C119" s="9" t="str">
        <v>00.01.1900</v>
      </c>
      <c r="D119" s="1" t="str">
        <v/>
      </c>
      <c r="E119" s="1" t="str">
        <f t="shared" si="11"/>
        <v/>
      </c>
      <c r="F119" t="str">
        <v/>
      </c>
      <c r="G119" s="1" t="str">
        <f t="shared" si="12"/>
        <v/>
      </c>
      <c r="H119" t="str"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3">
      <c r="A120">
        <v>118</v>
      </c>
      <c r="B120" t="str">
        <v/>
      </c>
      <c r="C120" s="9" t="str">
        <v>00.01.1900</v>
      </c>
      <c r="D120" s="1" t="str">
        <v/>
      </c>
      <c r="E120" s="1" t="str">
        <f t="shared" si="11"/>
        <v/>
      </c>
      <c r="F120" t="str">
        <v/>
      </c>
      <c r="G120" s="1" t="str">
        <f t="shared" si="12"/>
        <v/>
      </c>
      <c r="H120" t="str"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3">
      <c r="A121">
        <v>119</v>
      </c>
      <c r="B121" t="str">
        <v/>
      </c>
      <c r="C121" s="9" t="str">
        <v>00.01.1900</v>
      </c>
      <c r="D121" s="1" t="str">
        <v/>
      </c>
      <c r="E121" s="1" t="str">
        <f t="shared" si="11"/>
        <v/>
      </c>
      <c r="F121" t="str">
        <v/>
      </c>
      <c r="G121" s="1" t="str">
        <f t="shared" si="12"/>
        <v/>
      </c>
      <c r="H121" t="str"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3">
      <c r="A122">
        <v>120</v>
      </c>
      <c r="B122" t="str">
        <v/>
      </c>
      <c r="C122" s="9" t="str">
        <v>00.01.1900</v>
      </c>
      <c r="D122" s="1" t="str">
        <v/>
      </c>
      <c r="E122" s="1" t="str">
        <f t="shared" si="11"/>
        <v/>
      </c>
      <c r="F122" t="str">
        <v/>
      </c>
      <c r="G122" s="1" t="str">
        <f t="shared" si="12"/>
        <v/>
      </c>
      <c r="H122" t="str"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3">
      <c r="A123">
        <v>121</v>
      </c>
      <c r="B123" t="str">
        <v/>
      </c>
      <c r="C123" s="9" t="str">
        <v>00.01.1900</v>
      </c>
      <c r="D123" s="1" t="str">
        <v/>
      </c>
      <c r="E123" s="1" t="str">
        <f t="shared" si="11"/>
        <v/>
      </c>
      <c r="F123" t="str">
        <v/>
      </c>
      <c r="G123" s="1" t="str">
        <f t="shared" si="12"/>
        <v/>
      </c>
      <c r="H123" t="str"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3">
      <c r="A124">
        <v>122</v>
      </c>
      <c r="B124" t="str">
        <v/>
      </c>
      <c r="C124" s="9" t="str">
        <v>00.01.1900</v>
      </c>
      <c r="D124" s="1" t="str">
        <v/>
      </c>
      <c r="E124" s="1" t="str">
        <f t="shared" si="11"/>
        <v/>
      </c>
      <c r="F124" t="str">
        <v/>
      </c>
      <c r="G124" s="1" t="str">
        <f t="shared" si="12"/>
        <v/>
      </c>
      <c r="H124" t="str"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3">
      <c r="A125">
        <v>123</v>
      </c>
      <c r="B125" t="str">
        <v/>
      </c>
      <c r="C125" s="9" t="str">
        <v>00.01.1900</v>
      </c>
      <c r="D125" s="1" t="str">
        <v/>
      </c>
      <c r="E125" s="1" t="str">
        <f t="shared" si="11"/>
        <v/>
      </c>
      <c r="F125" t="str">
        <v/>
      </c>
      <c r="G125" s="1" t="str">
        <f t="shared" si="12"/>
        <v/>
      </c>
      <c r="H125" t="str"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3">
      <c r="A126">
        <v>124</v>
      </c>
      <c r="B126" t="str">
        <v/>
      </c>
      <c r="C126" s="9" t="str">
        <v>00.01.1900</v>
      </c>
      <c r="D126" s="1" t="str">
        <v/>
      </c>
      <c r="E126" s="1" t="str">
        <f t="shared" si="11"/>
        <v/>
      </c>
      <c r="F126" t="str">
        <v/>
      </c>
      <c r="G126" s="1" t="str">
        <f t="shared" si="12"/>
        <v/>
      </c>
      <c r="H126" t="str"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3">
      <c r="A127">
        <v>125</v>
      </c>
      <c r="B127" t="str">
        <v/>
      </c>
      <c r="C127" s="9" t="str">
        <v>00.01.1900</v>
      </c>
      <c r="D127" s="1" t="str">
        <v/>
      </c>
      <c r="E127" s="1" t="str">
        <f t="shared" si="11"/>
        <v/>
      </c>
      <c r="F127" t="str">
        <v/>
      </c>
      <c r="G127" s="1" t="str">
        <f t="shared" si="12"/>
        <v/>
      </c>
      <c r="H127" t="str"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3">
      <c r="A128">
        <v>126</v>
      </c>
      <c r="B128" t="str">
        <v/>
      </c>
      <c r="C128" s="9" t="str">
        <v>00.01.1900</v>
      </c>
      <c r="D128" s="1" t="str">
        <v/>
      </c>
      <c r="E128" s="1" t="str">
        <f t="shared" si="11"/>
        <v/>
      </c>
      <c r="F128" t="str">
        <v/>
      </c>
      <c r="G128" s="1" t="str">
        <f t="shared" si="12"/>
        <v/>
      </c>
      <c r="H128" t="str"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3">
      <c r="A129">
        <v>127</v>
      </c>
      <c r="B129" t="str">
        <v/>
      </c>
      <c r="C129" s="9" t="str">
        <v>00.01.1900</v>
      </c>
      <c r="D129" s="1" t="str">
        <v/>
      </c>
      <c r="E129" s="1" t="str">
        <f t="shared" si="11"/>
        <v/>
      </c>
      <c r="F129" t="str">
        <v/>
      </c>
      <c r="G129" s="1" t="str">
        <f t="shared" si="12"/>
        <v/>
      </c>
      <c r="H129" t="str"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3">
      <c r="A130">
        <v>128</v>
      </c>
      <c r="B130" t="str">
        <v/>
      </c>
      <c r="C130" s="9" t="str">
        <v>00.01.1900</v>
      </c>
      <c r="D130" s="1" t="str">
        <v/>
      </c>
      <c r="E130" s="1" t="str">
        <f t="shared" si="11"/>
        <v/>
      </c>
      <c r="F130" t="str">
        <v/>
      </c>
      <c r="G130" s="1" t="str">
        <f t="shared" si="12"/>
        <v/>
      </c>
      <c r="H130" t="str"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3">
      <c r="A131">
        <v>129</v>
      </c>
      <c r="B131" t="str">
        <v/>
      </c>
      <c r="C131" s="9" t="str">
        <v>00.01.1900</v>
      </c>
      <c r="D131" s="1" t="str">
        <v/>
      </c>
      <c r="E131" s="1" t="str">
        <f t="shared" si="11"/>
        <v/>
      </c>
      <c r="F131" t="str">
        <v/>
      </c>
      <c r="G131" s="1" t="str">
        <f t="shared" si="12"/>
        <v/>
      </c>
      <c r="H131" t="str"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3">
      <c r="A132">
        <v>130</v>
      </c>
      <c r="B132" t="str">
        <v/>
      </c>
      <c r="C132" s="9" t="str">
        <v>00.01.1900</v>
      </c>
      <c r="D132" s="1" t="str">
        <v/>
      </c>
      <c r="E132" s="1" t="str">
        <f t="shared" ref="E132:E195" si="19">IF(D132="", "", LEN(D132))</f>
        <v/>
      </c>
      <c r="F132" t="str">
        <v/>
      </c>
      <c r="G132" s="1" t="str">
        <f t="shared" ref="G132:G195" si="20">IF(F132="", "", LEN(F132))</f>
        <v/>
      </c>
      <c r="H132" t="str"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3">
      <c r="A133">
        <v>131</v>
      </c>
      <c r="B133" t="str">
        <v/>
      </c>
      <c r="C133" s="9" t="str">
        <v>00.01.1900</v>
      </c>
      <c r="D133" s="1" t="str">
        <v/>
      </c>
      <c r="E133" s="1" t="str">
        <f t="shared" si="19"/>
        <v/>
      </c>
      <c r="F133" t="str">
        <v/>
      </c>
      <c r="G133" s="1" t="str">
        <f t="shared" si="20"/>
        <v/>
      </c>
      <c r="H133" t="str"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3">
      <c r="A134">
        <v>132</v>
      </c>
      <c r="B134" t="str">
        <v/>
      </c>
      <c r="C134" s="9" t="str">
        <v>00.01.1900</v>
      </c>
      <c r="D134" s="1" t="str">
        <v/>
      </c>
      <c r="E134" s="1" t="str">
        <f t="shared" si="19"/>
        <v/>
      </c>
      <c r="F134" t="str">
        <v/>
      </c>
      <c r="G134" s="1" t="str">
        <f t="shared" si="20"/>
        <v/>
      </c>
      <c r="H134" t="str"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3">
      <c r="A135">
        <v>133</v>
      </c>
      <c r="B135" t="str">
        <v/>
      </c>
      <c r="C135" s="9" t="str">
        <v>00.01.1900</v>
      </c>
      <c r="D135" s="1" t="str">
        <v/>
      </c>
      <c r="E135" s="1" t="str">
        <f t="shared" si="19"/>
        <v/>
      </c>
      <c r="F135" t="str">
        <v/>
      </c>
      <c r="G135" s="1" t="str">
        <f t="shared" si="20"/>
        <v/>
      </c>
      <c r="H135" t="str"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3">
      <c r="A136">
        <v>134</v>
      </c>
      <c r="B136" t="str">
        <v/>
      </c>
      <c r="C136" s="9" t="str">
        <v>00.01.1900</v>
      </c>
      <c r="D136" s="1" t="str">
        <v/>
      </c>
      <c r="E136" s="1" t="str">
        <f t="shared" si="19"/>
        <v/>
      </c>
      <c r="F136" t="str">
        <v/>
      </c>
      <c r="G136" s="1" t="str">
        <f t="shared" si="20"/>
        <v/>
      </c>
      <c r="H136" t="str"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3">
      <c r="A137">
        <v>135</v>
      </c>
      <c r="B137" t="str">
        <v/>
      </c>
      <c r="C137" s="9" t="str">
        <v>00.01.1900</v>
      </c>
      <c r="D137" s="1" t="str">
        <v/>
      </c>
      <c r="E137" s="1" t="str">
        <f t="shared" si="19"/>
        <v/>
      </c>
      <c r="F137" t="str">
        <v/>
      </c>
      <c r="G137" s="1" t="str">
        <f t="shared" si="20"/>
        <v/>
      </c>
      <c r="H137" t="str"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3">
      <c r="A138">
        <v>136</v>
      </c>
      <c r="B138" t="str">
        <v/>
      </c>
      <c r="C138" s="9" t="str">
        <v>00.01.1900</v>
      </c>
      <c r="D138" s="1" t="str">
        <v/>
      </c>
      <c r="E138" s="1" t="str">
        <f t="shared" si="19"/>
        <v/>
      </c>
      <c r="F138" t="str">
        <v/>
      </c>
      <c r="G138" s="1" t="str">
        <f t="shared" si="20"/>
        <v/>
      </c>
      <c r="H138" t="str"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3">
      <c r="A139">
        <v>137</v>
      </c>
      <c r="B139" t="str">
        <v/>
      </c>
      <c r="C139" s="9" t="str">
        <v>00.01.1900</v>
      </c>
      <c r="D139" s="1" t="str">
        <v/>
      </c>
      <c r="E139" s="1" t="str">
        <f t="shared" si="19"/>
        <v/>
      </c>
      <c r="F139" t="str">
        <v/>
      </c>
      <c r="G139" s="1" t="str">
        <f t="shared" si="20"/>
        <v/>
      </c>
      <c r="H139" t="str"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3">
      <c r="A140">
        <v>138</v>
      </c>
      <c r="B140" t="str">
        <v/>
      </c>
      <c r="C140" s="9" t="str">
        <v>00.01.1900</v>
      </c>
      <c r="D140" s="1" t="str">
        <v/>
      </c>
      <c r="E140" s="1" t="str">
        <f t="shared" si="19"/>
        <v/>
      </c>
      <c r="F140" t="str">
        <v/>
      </c>
      <c r="G140" s="1" t="str">
        <f t="shared" si="20"/>
        <v/>
      </c>
      <c r="H140" t="str"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3">
      <c r="A141">
        <v>139</v>
      </c>
      <c r="B141" t="str">
        <v/>
      </c>
      <c r="C141" s="9" t="str">
        <v>00.01.1900</v>
      </c>
      <c r="D141" s="1" t="str">
        <v/>
      </c>
      <c r="E141" s="1" t="str">
        <f t="shared" si="19"/>
        <v/>
      </c>
      <c r="F141" t="str">
        <v/>
      </c>
      <c r="G141" s="1" t="str">
        <f t="shared" si="20"/>
        <v/>
      </c>
      <c r="H141" t="str"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3">
      <c r="A142">
        <v>140</v>
      </c>
      <c r="B142" t="str">
        <v/>
      </c>
      <c r="C142" s="9" t="str">
        <v>00.01.1900</v>
      </c>
      <c r="D142" s="1" t="str">
        <v/>
      </c>
      <c r="E142" s="1" t="str">
        <f t="shared" si="19"/>
        <v/>
      </c>
      <c r="F142" t="str">
        <v/>
      </c>
      <c r="G142" s="1" t="str">
        <f t="shared" si="20"/>
        <v/>
      </c>
      <c r="H142" t="str"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3">
      <c r="A143">
        <v>141</v>
      </c>
      <c r="B143" t="str">
        <v/>
      </c>
      <c r="C143" s="9" t="str">
        <v>00.01.1900</v>
      </c>
      <c r="D143" s="1" t="str">
        <v/>
      </c>
      <c r="E143" s="1" t="str">
        <f t="shared" si="19"/>
        <v/>
      </c>
      <c r="F143" t="str">
        <v/>
      </c>
      <c r="G143" s="1" t="str">
        <f t="shared" si="20"/>
        <v/>
      </c>
      <c r="H143" t="str"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3">
      <c r="A144">
        <v>142</v>
      </c>
      <c r="B144" t="str">
        <v/>
      </c>
      <c r="C144" s="9" t="str">
        <v>00.01.1900</v>
      </c>
      <c r="D144" s="1" t="str">
        <v/>
      </c>
      <c r="E144" s="1" t="str">
        <f t="shared" si="19"/>
        <v/>
      </c>
      <c r="F144" t="str">
        <v/>
      </c>
      <c r="G144" s="1" t="str">
        <f t="shared" si="20"/>
        <v/>
      </c>
      <c r="H144" t="str"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3">
      <c r="A145">
        <v>143</v>
      </c>
      <c r="B145" t="str">
        <v/>
      </c>
      <c r="C145" s="9" t="str">
        <v>00.01.1900</v>
      </c>
      <c r="D145" s="1" t="str">
        <v/>
      </c>
      <c r="E145" s="1" t="str">
        <f t="shared" si="19"/>
        <v/>
      </c>
      <c r="F145" t="str">
        <v/>
      </c>
      <c r="G145" s="1" t="str">
        <f t="shared" si="20"/>
        <v/>
      </c>
      <c r="H145" t="str"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3">
      <c r="A146">
        <v>144</v>
      </c>
      <c r="B146" t="str">
        <v/>
      </c>
      <c r="C146" s="9" t="str">
        <v>00.01.1900</v>
      </c>
      <c r="D146" s="1" t="str">
        <v/>
      </c>
      <c r="E146" s="1" t="str">
        <f t="shared" si="19"/>
        <v/>
      </c>
      <c r="F146" t="str">
        <v/>
      </c>
      <c r="G146" s="1" t="str">
        <f t="shared" si="20"/>
        <v/>
      </c>
      <c r="H146" t="str"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3">
      <c r="A147">
        <v>145</v>
      </c>
      <c r="B147" t="str">
        <v/>
      </c>
      <c r="C147" s="9" t="str">
        <v>00.01.1900</v>
      </c>
      <c r="D147" s="1" t="str">
        <v/>
      </c>
      <c r="E147" s="1" t="str">
        <f t="shared" si="19"/>
        <v/>
      </c>
      <c r="F147" t="str">
        <v/>
      </c>
      <c r="G147" s="1" t="str">
        <f t="shared" si="20"/>
        <v/>
      </c>
      <c r="H147" t="str"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3">
      <c r="A148">
        <v>146</v>
      </c>
      <c r="B148" t="str">
        <v/>
      </c>
      <c r="C148" s="9" t="str">
        <v>00.01.1900</v>
      </c>
      <c r="D148" s="1" t="str">
        <v/>
      </c>
      <c r="E148" s="1" t="str">
        <f t="shared" si="19"/>
        <v/>
      </c>
      <c r="F148" t="str">
        <v/>
      </c>
      <c r="G148" s="1" t="str">
        <f t="shared" si="20"/>
        <v/>
      </c>
      <c r="H148" t="str"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3">
      <c r="A149">
        <v>147</v>
      </c>
      <c r="B149" t="str">
        <v/>
      </c>
      <c r="C149" s="9" t="str">
        <v>00.01.1900</v>
      </c>
      <c r="D149" s="1" t="str">
        <v/>
      </c>
      <c r="E149" s="1" t="str">
        <f t="shared" si="19"/>
        <v/>
      </c>
      <c r="F149" t="str">
        <v/>
      </c>
      <c r="G149" s="1" t="str">
        <f t="shared" si="20"/>
        <v/>
      </c>
      <c r="H149" t="str"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3">
      <c r="A150">
        <v>148</v>
      </c>
      <c r="B150" t="str">
        <v/>
      </c>
      <c r="C150" s="9" t="str">
        <v>00.01.1900</v>
      </c>
      <c r="D150" s="1" t="str">
        <v/>
      </c>
      <c r="E150" s="1" t="str">
        <f t="shared" si="19"/>
        <v/>
      </c>
      <c r="F150" t="str">
        <v/>
      </c>
      <c r="G150" s="1" t="str">
        <f t="shared" si="20"/>
        <v/>
      </c>
      <c r="H150" t="str"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3">
      <c r="A151">
        <v>149</v>
      </c>
      <c r="B151" t="str">
        <v/>
      </c>
      <c r="C151" s="9" t="str">
        <v>00.01.1900</v>
      </c>
      <c r="D151" s="1" t="str">
        <v/>
      </c>
      <c r="E151" s="1" t="str">
        <f t="shared" si="19"/>
        <v/>
      </c>
      <c r="F151" t="str">
        <v/>
      </c>
      <c r="G151" s="1" t="str">
        <f t="shared" si="20"/>
        <v/>
      </c>
      <c r="H151" t="str"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3">
      <c r="A152">
        <v>150</v>
      </c>
      <c r="B152" t="str">
        <v/>
      </c>
      <c r="C152" s="9" t="str">
        <v>00.01.1900</v>
      </c>
      <c r="D152" s="1" t="str">
        <v/>
      </c>
      <c r="E152" s="1" t="str">
        <f t="shared" si="19"/>
        <v/>
      </c>
      <c r="F152" t="str">
        <v/>
      </c>
      <c r="G152" s="1" t="str">
        <f t="shared" si="20"/>
        <v/>
      </c>
      <c r="H152" t="str"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3">
      <c r="A153">
        <v>0</v>
      </c>
      <c r="B153" t="str">
        <v/>
      </c>
      <c r="C153" s="9" t="str">
        <v>00.01.1900</v>
      </c>
      <c r="D153" s="1" t="str">
        <v/>
      </c>
      <c r="E153" s="1" t="str">
        <f t="shared" si="19"/>
        <v/>
      </c>
      <c r="F153" t="str">
        <v/>
      </c>
      <c r="G153" s="1" t="str">
        <f t="shared" si="20"/>
        <v/>
      </c>
      <c r="H153" t="str"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3">
      <c r="A154">
        <v>0</v>
      </c>
      <c r="B154" t="str">
        <v/>
      </c>
      <c r="C154" s="9" t="str">
        <v>00.01.1900</v>
      </c>
      <c r="D154" s="1" t="str">
        <v/>
      </c>
      <c r="E154" s="1" t="str">
        <f t="shared" si="19"/>
        <v/>
      </c>
      <c r="F154" t="str">
        <v/>
      </c>
      <c r="G154" s="1" t="str">
        <f t="shared" si="20"/>
        <v/>
      </c>
      <c r="H154" t="str"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3">
      <c r="A155">
        <v>0</v>
      </c>
      <c r="B155" t="str">
        <v/>
      </c>
      <c r="C155" s="9" t="str">
        <v>00.01.1900</v>
      </c>
      <c r="D155" s="1" t="str">
        <v/>
      </c>
      <c r="E155" s="1" t="str">
        <f t="shared" si="19"/>
        <v/>
      </c>
      <c r="F155" t="str">
        <v/>
      </c>
      <c r="G155" s="1" t="str">
        <f t="shared" si="20"/>
        <v/>
      </c>
      <c r="H155" t="str"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3">
      <c r="A156">
        <v>0</v>
      </c>
      <c r="B156" t="str">
        <v/>
      </c>
      <c r="C156" s="9" t="str">
        <v>00.01.1900</v>
      </c>
      <c r="D156" s="1" t="str">
        <v/>
      </c>
      <c r="E156" s="1" t="str">
        <f t="shared" si="19"/>
        <v/>
      </c>
      <c r="F156" t="str">
        <v/>
      </c>
      <c r="G156" s="1" t="str">
        <f t="shared" si="20"/>
        <v/>
      </c>
      <c r="H156" t="str"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3">
      <c r="A157">
        <v>0</v>
      </c>
      <c r="B157" t="str">
        <v/>
      </c>
      <c r="C157" s="9" t="str">
        <v>00.01.1900</v>
      </c>
      <c r="D157" s="1" t="str">
        <v/>
      </c>
      <c r="E157" s="1" t="str">
        <f t="shared" si="19"/>
        <v/>
      </c>
      <c r="F157" t="str">
        <v/>
      </c>
      <c r="G157" s="1" t="str">
        <f t="shared" si="20"/>
        <v/>
      </c>
      <c r="H157" t="str"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3">
      <c r="A158">
        <v>0</v>
      </c>
      <c r="B158" t="str">
        <v/>
      </c>
      <c r="C158" s="9" t="str">
        <v>00.01.1900</v>
      </c>
      <c r="D158" s="1" t="str">
        <v/>
      </c>
      <c r="E158" s="1" t="str">
        <f t="shared" si="19"/>
        <v/>
      </c>
      <c r="F158" t="str">
        <v/>
      </c>
      <c r="G158" s="1" t="str">
        <f t="shared" si="20"/>
        <v/>
      </c>
      <c r="H158" t="str"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3">
      <c r="A159">
        <v>0</v>
      </c>
      <c r="B159" t="str">
        <v/>
      </c>
      <c r="C159" s="9" t="str">
        <v>00.01.1900</v>
      </c>
      <c r="D159" s="1" t="str">
        <v/>
      </c>
      <c r="E159" s="1" t="str">
        <f t="shared" si="19"/>
        <v/>
      </c>
      <c r="F159" t="str">
        <v/>
      </c>
      <c r="G159" s="1" t="str">
        <f t="shared" si="20"/>
        <v/>
      </c>
      <c r="H159" t="str"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3">
      <c r="A160">
        <v>0</v>
      </c>
      <c r="B160" t="str">
        <v/>
      </c>
      <c r="C160" s="9" t="str">
        <v>00.01.1900</v>
      </c>
      <c r="D160" s="1" t="str">
        <v/>
      </c>
      <c r="E160" s="1" t="str">
        <f t="shared" si="19"/>
        <v/>
      </c>
      <c r="F160" t="str">
        <v/>
      </c>
      <c r="G160" s="1" t="str">
        <f t="shared" si="20"/>
        <v/>
      </c>
      <c r="H160" t="str"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3">
      <c r="A161">
        <v>0</v>
      </c>
      <c r="B161" t="str">
        <v/>
      </c>
      <c r="C161" s="9" t="str">
        <v>00.01.1900</v>
      </c>
      <c r="D161" s="1" t="str">
        <v/>
      </c>
      <c r="E161" s="1" t="str">
        <f t="shared" si="19"/>
        <v/>
      </c>
      <c r="F161" t="str">
        <v/>
      </c>
      <c r="G161" s="1" t="str">
        <f t="shared" si="20"/>
        <v/>
      </c>
      <c r="H161" t="str"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3">
      <c r="A162">
        <v>0</v>
      </c>
      <c r="B162" t="str">
        <v/>
      </c>
      <c r="C162" s="9" t="str">
        <v>00.01.1900</v>
      </c>
      <c r="D162" s="1" t="str">
        <v/>
      </c>
      <c r="E162" s="1" t="str">
        <f t="shared" si="19"/>
        <v/>
      </c>
      <c r="F162" t="str">
        <v/>
      </c>
      <c r="G162" s="1" t="str">
        <f t="shared" si="20"/>
        <v/>
      </c>
      <c r="H162" t="str"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3">
      <c r="A163">
        <v>0</v>
      </c>
      <c r="B163" t="str">
        <v/>
      </c>
      <c r="C163" s="9" t="str">
        <v>00.01.1900</v>
      </c>
      <c r="D163" s="1" t="str">
        <v/>
      </c>
      <c r="E163" s="1" t="str">
        <f t="shared" si="19"/>
        <v/>
      </c>
      <c r="F163" t="str">
        <v/>
      </c>
      <c r="G163" s="1" t="str">
        <f t="shared" si="20"/>
        <v/>
      </c>
      <c r="H163" t="str"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3">
      <c r="A164">
        <v>0</v>
      </c>
      <c r="B164" t="str">
        <v/>
      </c>
      <c r="C164" s="9" t="str">
        <v>00.01.1900</v>
      </c>
      <c r="D164" s="1" t="str">
        <v/>
      </c>
      <c r="E164" s="1" t="str">
        <f t="shared" si="19"/>
        <v/>
      </c>
      <c r="F164" t="str">
        <v/>
      </c>
      <c r="G164" s="1" t="str">
        <f t="shared" si="20"/>
        <v/>
      </c>
      <c r="H164" t="str"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3">
      <c r="A165">
        <v>0</v>
      </c>
      <c r="B165" t="str">
        <v/>
      </c>
      <c r="C165" s="9" t="str">
        <v>00.01.1900</v>
      </c>
      <c r="D165" s="1" t="str">
        <v/>
      </c>
      <c r="E165" s="1" t="str">
        <f t="shared" si="19"/>
        <v/>
      </c>
      <c r="F165" t="str">
        <v/>
      </c>
      <c r="G165" s="1" t="str">
        <f t="shared" si="20"/>
        <v/>
      </c>
      <c r="H165" t="str"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3">
      <c r="A166">
        <v>0</v>
      </c>
      <c r="B166" t="str">
        <v/>
      </c>
      <c r="C166" s="9" t="str">
        <v>00.01.1900</v>
      </c>
      <c r="D166" s="1" t="str">
        <v/>
      </c>
      <c r="E166" s="1" t="str">
        <f t="shared" si="19"/>
        <v/>
      </c>
      <c r="F166" t="str">
        <v/>
      </c>
      <c r="G166" s="1" t="str">
        <f t="shared" si="20"/>
        <v/>
      </c>
      <c r="H166" t="str"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3">
      <c r="A167">
        <v>0</v>
      </c>
      <c r="B167" t="str">
        <v/>
      </c>
      <c r="C167" s="9" t="str">
        <v>00.01.1900</v>
      </c>
      <c r="D167" s="1" t="str">
        <v/>
      </c>
      <c r="E167" s="1" t="str">
        <f t="shared" si="19"/>
        <v/>
      </c>
      <c r="F167" t="str">
        <v/>
      </c>
      <c r="G167" s="1" t="str">
        <f t="shared" si="20"/>
        <v/>
      </c>
      <c r="H167" t="str"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3">
      <c r="A168">
        <v>0</v>
      </c>
      <c r="B168" t="str">
        <v/>
      </c>
      <c r="C168" s="9" t="str">
        <v>00.01.1900</v>
      </c>
      <c r="D168" s="1" t="str">
        <v/>
      </c>
      <c r="E168" s="1" t="str">
        <f t="shared" si="19"/>
        <v/>
      </c>
      <c r="F168" t="str">
        <v/>
      </c>
      <c r="G168" s="1" t="str">
        <f t="shared" si="20"/>
        <v/>
      </c>
      <c r="H168" t="str"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3">
      <c r="A169">
        <v>0</v>
      </c>
      <c r="B169" t="str">
        <v/>
      </c>
      <c r="C169" s="9" t="str">
        <v>00.01.1900</v>
      </c>
      <c r="D169" s="1" t="str">
        <v/>
      </c>
      <c r="E169" s="1" t="str">
        <f t="shared" si="19"/>
        <v/>
      </c>
      <c r="F169" t="str">
        <v/>
      </c>
      <c r="G169" s="1" t="str">
        <f t="shared" si="20"/>
        <v/>
      </c>
      <c r="H169" t="str"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3">
      <c r="A170">
        <v>0</v>
      </c>
      <c r="B170" t="str">
        <v/>
      </c>
      <c r="C170" s="9" t="str">
        <v>00.01.1900</v>
      </c>
      <c r="D170" s="1" t="str">
        <v/>
      </c>
      <c r="E170" s="1" t="str">
        <f t="shared" si="19"/>
        <v/>
      </c>
      <c r="F170" t="str">
        <v/>
      </c>
      <c r="G170" s="1" t="str">
        <f t="shared" si="20"/>
        <v/>
      </c>
      <c r="H170" t="str"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3">
      <c r="A171">
        <v>0</v>
      </c>
      <c r="B171" t="str">
        <v/>
      </c>
      <c r="C171" s="9" t="str">
        <v>00.01.1900</v>
      </c>
      <c r="D171" s="1" t="str">
        <v/>
      </c>
      <c r="E171" s="1" t="str">
        <f t="shared" si="19"/>
        <v/>
      </c>
      <c r="F171" t="str">
        <v/>
      </c>
      <c r="G171" s="1" t="str">
        <f t="shared" si="20"/>
        <v/>
      </c>
      <c r="H171" t="str"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3">
      <c r="A172">
        <v>0</v>
      </c>
      <c r="B172" t="str">
        <v/>
      </c>
      <c r="C172" s="9" t="str">
        <v>00.01.1900</v>
      </c>
      <c r="D172" s="1" t="str">
        <v/>
      </c>
      <c r="E172" s="1" t="str">
        <f t="shared" si="19"/>
        <v/>
      </c>
      <c r="F172" t="str">
        <v/>
      </c>
      <c r="G172" s="1" t="str">
        <f t="shared" si="20"/>
        <v/>
      </c>
      <c r="H172" t="str"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3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3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3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3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3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3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3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3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3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3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3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3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3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3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3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3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3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3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3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3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3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3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3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3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3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3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3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3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3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3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3">
      <c r="K203" t="str">
        <f t="shared" si="25"/>
        <v/>
      </c>
      <c r="M203"/>
      <c r="N203"/>
    </row>
    <row r="204" spans="3:14" x14ac:dyDescent="0.3">
      <c r="K204" t="str">
        <f t="shared" si="25"/>
        <v/>
      </c>
      <c r="M204"/>
      <c r="N204"/>
    </row>
    <row r="205" spans="3:14" x14ac:dyDescent="0.3">
      <c r="K205" t="str">
        <f t="shared" si="25"/>
        <v/>
      </c>
      <c r="M205"/>
      <c r="N205"/>
    </row>
    <row r="206" spans="3:14" x14ac:dyDescent="0.3">
      <c r="K206" t="str">
        <f t="shared" si="25"/>
        <v/>
      </c>
      <c r="M206"/>
      <c r="N206"/>
    </row>
    <row r="207" spans="3:14" x14ac:dyDescent="0.3">
      <c r="K207" t="str">
        <f t="shared" si="25"/>
        <v/>
      </c>
      <c r="M207"/>
      <c r="N207"/>
    </row>
    <row r="208" spans="3:14" x14ac:dyDescent="0.3">
      <c r="K208" t="str">
        <f t="shared" si="25"/>
        <v/>
      </c>
      <c r="M208"/>
      <c r="N208"/>
    </row>
    <row r="209" spans="11:14" x14ac:dyDescent="0.3">
      <c r="K209" t="str">
        <f t="shared" si="25"/>
        <v/>
      </c>
      <c r="M209"/>
      <c r="N209"/>
    </row>
    <row r="210" spans="11:14" x14ac:dyDescent="0.3">
      <c r="K210" t="str">
        <f t="shared" si="25"/>
        <v/>
      </c>
      <c r="M210"/>
      <c r="N210"/>
    </row>
    <row r="211" spans="11:14" x14ac:dyDescent="0.3">
      <c r="K211" t="str">
        <f t="shared" si="25"/>
        <v/>
      </c>
      <c r="M211"/>
      <c r="N211"/>
    </row>
    <row r="212" spans="11:14" x14ac:dyDescent="0.3">
      <c r="K212" t="str">
        <f t="shared" si="25"/>
        <v/>
      </c>
      <c r="M212"/>
      <c r="N212"/>
    </row>
    <row r="213" spans="11:14" x14ac:dyDescent="0.3">
      <c r="K213" t="str">
        <f t="shared" si="25"/>
        <v/>
      </c>
      <c r="M213"/>
      <c r="N213"/>
    </row>
    <row r="214" spans="11:14" x14ac:dyDescent="0.3">
      <c r="K214" t="str">
        <f t="shared" si="25"/>
        <v/>
      </c>
      <c r="M214"/>
      <c r="N214"/>
    </row>
    <row r="215" spans="11:14" x14ac:dyDescent="0.3">
      <c r="K215" t="str">
        <f t="shared" si="25"/>
        <v/>
      </c>
      <c r="M215"/>
      <c r="N215"/>
    </row>
    <row r="216" spans="11:14" x14ac:dyDescent="0.3">
      <c r="K216" t="str">
        <f t="shared" si="25"/>
        <v/>
      </c>
      <c r="M216"/>
      <c r="N216"/>
    </row>
    <row r="217" spans="11:14" x14ac:dyDescent="0.3">
      <c r="K217" t="str">
        <f t="shared" si="25"/>
        <v/>
      </c>
      <c r="M217"/>
      <c r="N217"/>
    </row>
    <row r="218" spans="11:14" x14ac:dyDescent="0.3">
      <c r="K218" t="str">
        <f t="shared" si="25"/>
        <v/>
      </c>
      <c r="M218"/>
      <c r="N218"/>
    </row>
    <row r="219" spans="11:14" x14ac:dyDescent="0.3">
      <c r="K219" t="str">
        <f t="shared" si="25"/>
        <v/>
      </c>
      <c r="M219"/>
      <c r="N219"/>
    </row>
    <row r="220" spans="11:14" x14ac:dyDescent="0.3">
      <c r="K220" t="str">
        <f t="shared" si="25"/>
        <v/>
      </c>
      <c r="M220"/>
      <c r="N220"/>
    </row>
    <row r="221" spans="11:14" x14ac:dyDescent="0.3">
      <c r="K221" t="str">
        <f t="shared" si="25"/>
        <v/>
      </c>
      <c r="M221"/>
      <c r="N221"/>
    </row>
    <row r="222" spans="11:14" x14ac:dyDescent="0.3">
      <c r="K222" t="str">
        <f t="shared" si="25"/>
        <v/>
      </c>
      <c r="M222"/>
      <c r="N222"/>
    </row>
    <row r="223" spans="11:14" x14ac:dyDescent="0.3">
      <c r="K223" t="str">
        <f t="shared" si="25"/>
        <v/>
      </c>
      <c r="M223"/>
      <c r="N223"/>
    </row>
    <row r="224" spans="11:14" x14ac:dyDescent="0.3">
      <c r="K224" t="str">
        <f t="shared" si="25"/>
        <v/>
      </c>
      <c r="M224"/>
      <c r="N224"/>
    </row>
    <row r="225" spans="11:14" x14ac:dyDescent="0.3">
      <c r="K225" t="str">
        <f t="shared" si="25"/>
        <v/>
      </c>
      <c r="M225"/>
      <c r="N225"/>
    </row>
    <row r="226" spans="11:14" x14ac:dyDescent="0.3">
      <c r="K226" t="str">
        <f t="shared" si="25"/>
        <v/>
      </c>
      <c r="M226"/>
      <c r="N226"/>
    </row>
    <row r="227" spans="11:14" x14ac:dyDescent="0.3">
      <c r="K227" t="str">
        <f t="shared" si="25"/>
        <v/>
      </c>
      <c r="M227"/>
      <c r="N227"/>
    </row>
    <row r="228" spans="11:14" x14ac:dyDescent="0.3">
      <c r="K228" t="str">
        <f t="shared" si="25"/>
        <v/>
      </c>
      <c r="M228"/>
      <c r="N228"/>
    </row>
    <row r="229" spans="11:14" x14ac:dyDescent="0.3">
      <c r="K229" t="str">
        <f t="shared" si="25"/>
        <v/>
      </c>
      <c r="M229"/>
      <c r="N229"/>
    </row>
    <row r="230" spans="11:14" x14ac:dyDescent="0.3">
      <c r="K230" t="str">
        <f t="shared" si="25"/>
        <v/>
      </c>
      <c r="M230"/>
      <c r="N230"/>
    </row>
    <row r="231" spans="11:14" x14ac:dyDescent="0.3">
      <c r="K231" t="str">
        <f t="shared" si="25"/>
        <v/>
      </c>
      <c r="M231"/>
      <c r="N231"/>
    </row>
    <row r="232" spans="11:14" x14ac:dyDescent="0.3">
      <c r="K232" t="str">
        <f t="shared" si="25"/>
        <v/>
      </c>
      <c r="M232"/>
      <c r="N232"/>
    </row>
    <row r="233" spans="11:14" x14ac:dyDescent="0.3">
      <c r="K233" t="str">
        <f t="shared" si="25"/>
        <v/>
      </c>
      <c r="M233"/>
      <c r="N233"/>
    </row>
    <row r="234" spans="11:14" x14ac:dyDescent="0.3">
      <c r="K234" t="str">
        <f t="shared" si="25"/>
        <v/>
      </c>
      <c r="M234"/>
      <c r="N234"/>
    </row>
    <row r="235" spans="11:14" x14ac:dyDescent="0.3">
      <c r="K235" t="str">
        <f t="shared" si="25"/>
        <v/>
      </c>
      <c r="M235"/>
      <c r="N235"/>
    </row>
    <row r="236" spans="11:14" x14ac:dyDescent="0.3">
      <c r="K236" t="str">
        <f t="shared" si="25"/>
        <v/>
      </c>
      <c r="M236"/>
      <c r="N236"/>
    </row>
    <row r="237" spans="11:14" x14ac:dyDescent="0.3">
      <c r="K237" t="str">
        <f t="shared" si="25"/>
        <v/>
      </c>
      <c r="M237"/>
      <c r="N237"/>
    </row>
    <row r="238" spans="11:14" x14ac:dyDescent="0.3">
      <c r="K238" t="str">
        <f t="shared" si="25"/>
        <v/>
      </c>
      <c r="M238"/>
      <c r="N238"/>
    </row>
    <row r="239" spans="11:14" x14ac:dyDescent="0.3">
      <c r="K239" t="str">
        <f t="shared" si="25"/>
        <v/>
      </c>
      <c r="M239"/>
      <c r="N239"/>
    </row>
    <row r="240" spans="11:14" x14ac:dyDescent="0.3">
      <c r="K240" t="str">
        <f t="shared" si="25"/>
        <v/>
      </c>
      <c r="M240"/>
      <c r="N240"/>
    </row>
    <row r="241" spans="11:14" x14ac:dyDescent="0.3">
      <c r="K241" t="str">
        <f t="shared" si="25"/>
        <v/>
      </c>
      <c r="M241"/>
      <c r="N241"/>
    </row>
    <row r="242" spans="11:14" x14ac:dyDescent="0.3">
      <c r="K242" t="str">
        <f t="shared" si="25"/>
        <v/>
      </c>
      <c r="M242"/>
      <c r="N242"/>
    </row>
    <row r="243" spans="11:14" x14ac:dyDescent="0.3">
      <c r="K243" t="str">
        <f t="shared" si="25"/>
        <v/>
      </c>
      <c r="M243"/>
      <c r="N243"/>
    </row>
    <row r="244" spans="11:14" x14ac:dyDescent="0.3">
      <c r="K244" t="str">
        <f t="shared" si="25"/>
        <v/>
      </c>
      <c r="M244"/>
      <c r="N244"/>
    </row>
    <row r="245" spans="11:14" x14ac:dyDescent="0.3">
      <c r="K245" t="str">
        <f t="shared" si="25"/>
        <v/>
      </c>
      <c r="M245"/>
      <c r="N245"/>
    </row>
    <row r="246" spans="11:14" x14ac:dyDescent="0.3">
      <c r="K246" t="str">
        <f t="shared" si="25"/>
        <v/>
      </c>
      <c r="M246"/>
      <c r="N246"/>
    </row>
    <row r="247" spans="11:14" x14ac:dyDescent="0.3">
      <c r="K247" t="str">
        <f t="shared" si="25"/>
        <v/>
      </c>
      <c r="M247"/>
      <c r="N247"/>
    </row>
    <row r="248" spans="11:14" x14ac:dyDescent="0.3">
      <c r="K248" t="str">
        <f t="shared" si="25"/>
        <v/>
      </c>
      <c r="M248"/>
      <c r="N248"/>
    </row>
    <row r="249" spans="11:14" x14ac:dyDescent="0.3">
      <c r="K249" t="str">
        <f t="shared" si="25"/>
        <v/>
      </c>
      <c r="M249"/>
      <c r="N249"/>
    </row>
    <row r="250" spans="11:14" x14ac:dyDescent="0.3">
      <c r="K250" t="str">
        <f t="shared" si="25"/>
        <v/>
      </c>
      <c r="M250"/>
      <c r="N250"/>
    </row>
    <row r="251" spans="11:14" x14ac:dyDescent="0.3">
      <c r="K251" t="str">
        <f t="shared" si="25"/>
        <v/>
      </c>
      <c r="M251"/>
      <c r="N251"/>
    </row>
    <row r="252" spans="11:14" x14ac:dyDescent="0.3">
      <c r="K252" t="str">
        <f t="shared" si="25"/>
        <v/>
      </c>
      <c r="M252"/>
      <c r="N252"/>
    </row>
    <row r="253" spans="11:14" x14ac:dyDescent="0.3">
      <c r="K253" t="str">
        <f t="shared" si="25"/>
        <v/>
      </c>
      <c r="M253"/>
      <c r="N253"/>
    </row>
    <row r="254" spans="11:14" x14ac:dyDescent="0.3">
      <c r="K254" t="str">
        <f t="shared" si="25"/>
        <v/>
      </c>
      <c r="M254"/>
      <c r="N254"/>
    </row>
    <row r="255" spans="11:14" x14ac:dyDescent="0.3">
      <c r="K255" t="str">
        <f t="shared" si="25"/>
        <v/>
      </c>
      <c r="M255"/>
      <c r="N255"/>
    </row>
    <row r="256" spans="11:14" x14ac:dyDescent="0.3">
      <c r="K256" t="str">
        <f t="shared" si="25"/>
        <v/>
      </c>
      <c r="M256"/>
      <c r="N256"/>
    </row>
    <row r="257" spans="11:14" x14ac:dyDescent="0.3">
      <c r="K257" t="str">
        <f t="shared" si="25"/>
        <v/>
      </c>
      <c r="M257"/>
      <c r="N257"/>
    </row>
    <row r="258" spans="11:14" x14ac:dyDescent="0.3">
      <c r="K258" t="str">
        <f t="shared" si="25"/>
        <v/>
      </c>
      <c r="M258"/>
      <c r="N258"/>
    </row>
    <row r="259" spans="11:14" x14ac:dyDescent="0.3">
      <c r="K259" t="str">
        <f t="shared" ref="K259:K322" si="30">IF(J259="", "", B259=J259)</f>
        <v/>
      </c>
      <c r="M259"/>
      <c r="N259"/>
    </row>
    <row r="260" spans="11:14" x14ac:dyDescent="0.3">
      <c r="K260" t="str">
        <f t="shared" si="30"/>
        <v/>
      </c>
      <c r="M260"/>
      <c r="N260"/>
    </row>
    <row r="261" spans="11:14" x14ac:dyDescent="0.3">
      <c r="K261" t="str">
        <f t="shared" si="30"/>
        <v/>
      </c>
      <c r="M261"/>
      <c r="N261"/>
    </row>
    <row r="262" spans="11:14" x14ac:dyDescent="0.3">
      <c r="K262" t="str">
        <f t="shared" si="30"/>
        <v/>
      </c>
      <c r="M262"/>
      <c r="N262"/>
    </row>
    <row r="263" spans="11:14" x14ac:dyDescent="0.3">
      <c r="K263" t="str">
        <f t="shared" si="30"/>
        <v/>
      </c>
      <c r="M263"/>
      <c r="N263"/>
    </row>
    <row r="264" spans="11:14" x14ac:dyDescent="0.3">
      <c r="K264" t="str">
        <f t="shared" si="30"/>
        <v/>
      </c>
      <c r="M264"/>
      <c r="N264"/>
    </row>
    <row r="265" spans="11:14" x14ac:dyDescent="0.3">
      <c r="K265" t="str">
        <f t="shared" si="30"/>
        <v/>
      </c>
      <c r="M265"/>
      <c r="N265"/>
    </row>
    <row r="266" spans="11:14" x14ac:dyDescent="0.3">
      <c r="K266" t="str">
        <f t="shared" si="30"/>
        <v/>
      </c>
      <c r="M266"/>
      <c r="N266"/>
    </row>
    <row r="267" spans="11:14" x14ac:dyDescent="0.3">
      <c r="K267" t="str">
        <f t="shared" si="30"/>
        <v/>
      </c>
      <c r="M267"/>
      <c r="N267"/>
    </row>
    <row r="268" spans="11:14" x14ac:dyDescent="0.3">
      <c r="K268" t="str">
        <f t="shared" si="30"/>
        <v/>
      </c>
      <c r="M268"/>
      <c r="N268"/>
    </row>
    <row r="269" spans="11:14" x14ac:dyDescent="0.3">
      <c r="K269" t="str">
        <f t="shared" si="30"/>
        <v/>
      </c>
      <c r="M269"/>
      <c r="N269"/>
    </row>
    <row r="270" spans="11:14" x14ac:dyDescent="0.3">
      <c r="K270" t="str">
        <f t="shared" si="30"/>
        <v/>
      </c>
      <c r="M270"/>
      <c r="N270"/>
    </row>
    <row r="271" spans="11:14" x14ac:dyDescent="0.3">
      <c r="K271" t="str">
        <f t="shared" si="30"/>
        <v/>
      </c>
      <c r="M271"/>
      <c r="N271"/>
    </row>
    <row r="272" spans="11:14" x14ac:dyDescent="0.3">
      <c r="K272" t="str">
        <f t="shared" si="30"/>
        <v/>
      </c>
      <c r="M272"/>
      <c r="N272"/>
    </row>
    <row r="273" spans="11:14" x14ac:dyDescent="0.3">
      <c r="K273" t="str">
        <f t="shared" si="30"/>
        <v/>
      </c>
      <c r="M273"/>
      <c r="N273"/>
    </row>
    <row r="274" spans="11:14" x14ac:dyDescent="0.3">
      <c r="K274" t="str">
        <f t="shared" si="30"/>
        <v/>
      </c>
      <c r="M274"/>
      <c r="N274"/>
    </row>
    <row r="275" spans="11:14" x14ac:dyDescent="0.3">
      <c r="K275" t="str">
        <f t="shared" si="30"/>
        <v/>
      </c>
      <c r="M275"/>
      <c r="N275"/>
    </row>
    <row r="276" spans="11:14" x14ac:dyDescent="0.3">
      <c r="K276" t="str">
        <f t="shared" si="30"/>
        <v/>
      </c>
      <c r="M276"/>
      <c r="N276"/>
    </row>
    <row r="277" spans="11:14" x14ac:dyDescent="0.3">
      <c r="K277" t="str">
        <f t="shared" si="30"/>
        <v/>
      </c>
      <c r="M277"/>
      <c r="N277"/>
    </row>
    <row r="278" spans="11:14" x14ac:dyDescent="0.3">
      <c r="K278" t="str">
        <f t="shared" si="30"/>
        <v/>
      </c>
      <c r="M278"/>
      <c r="N278"/>
    </row>
    <row r="279" spans="11:14" x14ac:dyDescent="0.3">
      <c r="K279" t="str">
        <f t="shared" si="30"/>
        <v/>
      </c>
      <c r="M279"/>
      <c r="N279"/>
    </row>
    <row r="280" spans="11:14" x14ac:dyDescent="0.3">
      <c r="K280" t="str">
        <f t="shared" si="30"/>
        <v/>
      </c>
      <c r="M280"/>
      <c r="N280"/>
    </row>
    <row r="281" spans="11:14" x14ac:dyDescent="0.3">
      <c r="K281" t="str">
        <f t="shared" si="30"/>
        <v/>
      </c>
      <c r="M281"/>
      <c r="N281"/>
    </row>
    <row r="282" spans="11:14" x14ac:dyDescent="0.3">
      <c r="K282" t="str">
        <f t="shared" si="30"/>
        <v/>
      </c>
      <c r="M282"/>
      <c r="N282"/>
    </row>
    <row r="283" spans="11:14" x14ac:dyDescent="0.3">
      <c r="K283" t="str">
        <f t="shared" si="30"/>
        <v/>
      </c>
      <c r="M283"/>
      <c r="N283"/>
    </row>
    <row r="284" spans="11:14" x14ac:dyDescent="0.3">
      <c r="K284" t="str">
        <f t="shared" si="30"/>
        <v/>
      </c>
      <c r="M284"/>
      <c r="N284"/>
    </row>
    <row r="285" spans="11:14" x14ac:dyDescent="0.3">
      <c r="K285" t="str">
        <f t="shared" si="30"/>
        <v/>
      </c>
      <c r="M285"/>
      <c r="N285"/>
    </row>
    <row r="286" spans="11:14" x14ac:dyDescent="0.3">
      <c r="K286" t="str">
        <f t="shared" si="30"/>
        <v/>
      </c>
      <c r="M286"/>
      <c r="N286"/>
    </row>
    <row r="287" spans="11:14" x14ac:dyDescent="0.3">
      <c r="K287" t="str">
        <f t="shared" si="30"/>
        <v/>
      </c>
      <c r="M287"/>
      <c r="N287"/>
    </row>
    <row r="288" spans="11:14" x14ac:dyDescent="0.3">
      <c r="K288" t="str">
        <f t="shared" si="30"/>
        <v/>
      </c>
      <c r="M288"/>
      <c r="N288"/>
    </row>
    <row r="289" spans="11:14" x14ac:dyDescent="0.3">
      <c r="K289" t="str">
        <f t="shared" si="30"/>
        <v/>
      </c>
      <c r="M289"/>
      <c r="N289"/>
    </row>
    <row r="290" spans="11:14" x14ac:dyDescent="0.3">
      <c r="K290" t="str">
        <f t="shared" si="30"/>
        <v/>
      </c>
      <c r="M290"/>
      <c r="N290"/>
    </row>
    <row r="291" spans="11:14" x14ac:dyDescent="0.3">
      <c r="K291" t="str">
        <f t="shared" si="30"/>
        <v/>
      </c>
      <c r="M291"/>
      <c r="N291"/>
    </row>
    <row r="292" spans="11:14" x14ac:dyDescent="0.3">
      <c r="K292" t="str">
        <f t="shared" si="30"/>
        <v/>
      </c>
      <c r="M292"/>
      <c r="N292"/>
    </row>
    <row r="293" spans="11:14" x14ac:dyDescent="0.3">
      <c r="K293" t="str">
        <f t="shared" si="30"/>
        <v/>
      </c>
      <c r="M293"/>
      <c r="N293"/>
    </row>
    <row r="294" spans="11:14" x14ac:dyDescent="0.3">
      <c r="K294" t="str">
        <f t="shared" si="30"/>
        <v/>
      </c>
      <c r="M294"/>
      <c r="N294"/>
    </row>
    <row r="295" spans="11:14" x14ac:dyDescent="0.3">
      <c r="K295" t="str">
        <f t="shared" si="30"/>
        <v/>
      </c>
      <c r="M295"/>
      <c r="N295"/>
    </row>
    <row r="296" spans="11:14" x14ac:dyDescent="0.3">
      <c r="K296" t="str">
        <f t="shared" si="30"/>
        <v/>
      </c>
      <c r="M296"/>
      <c r="N296"/>
    </row>
    <row r="297" spans="11:14" x14ac:dyDescent="0.3">
      <c r="K297" t="str">
        <f t="shared" si="30"/>
        <v/>
      </c>
      <c r="M297"/>
      <c r="N297"/>
    </row>
    <row r="298" spans="11:14" x14ac:dyDescent="0.3">
      <c r="K298" t="str">
        <f t="shared" si="30"/>
        <v/>
      </c>
      <c r="M298"/>
      <c r="N298"/>
    </row>
    <row r="299" spans="11:14" x14ac:dyDescent="0.3">
      <c r="K299" t="str">
        <f t="shared" si="30"/>
        <v/>
      </c>
      <c r="M299"/>
      <c r="N299"/>
    </row>
    <row r="300" spans="11:14" x14ac:dyDescent="0.3">
      <c r="K300" t="str">
        <f t="shared" si="30"/>
        <v/>
      </c>
      <c r="M300"/>
      <c r="N300"/>
    </row>
    <row r="301" spans="11:14" x14ac:dyDescent="0.3">
      <c r="K301" t="str">
        <f t="shared" si="30"/>
        <v/>
      </c>
      <c r="M301"/>
      <c r="N301"/>
    </row>
    <row r="302" spans="11:14" x14ac:dyDescent="0.3">
      <c r="K302" t="str">
        <f t="shared" si="30"/>
        <v/>
      </c>
      <c r="M302"/>
      <c r="N302"/>
    </row>
    <row r="303" spans="11:14" x14ac:dyDescent="0.3">
      <c r="K303" t="str">
        <f t="shared" si="30"/>
        <v/>
      </c>
      <c r="M303"/>
      <c r="N303"/>
    </row>
    <row r="304" spans="11:14" x14ac:dyDescent="0.3">
      <c r="K304" t="str">
        <f t="shared" si="30"/>
        <v/>
      </c>
      <c r="M304"/>
      <c r="N304"/>
    </row>
    <row r="305" spans="11:14" x14ac:dyDescent="0.3">
      <c r="K305" t="str">
        <f t="shared" si="30"/>
        <v/>
      </c>
      <c r="M305"/>
      <c r="N305"/>
    </row>
    <row r="306" spans="11:14" x14ac:dyDescent="0.3">
      <c r="K306" t="str">
        <f t="shared" si="30"/>
        <v/>
      </c>
      <c r="M306"/>
      <c r="N306"/>
    </row>
    <row r="307" spans="11:14" x14ac:dyDescent="0.3">
      <c r="K307" t="str">
        <f t="shared" si="30"/>
        <v/>
      </c>
      <c r="M307"/>
      <c r="N307"/>
    </row>
    <row r="308" spans="11:14" x14ac:dyDescent="0.3">
      <c r="K308" t="str">
        <f t="shared" si="30"/>
        <v/>
      </c>
      <c r="M308"/>
      <c r="N308"/>
    </row>
    <row r="309" spans="11:14" x14ac:dyDescent="0.3">
      <c r="K309" t="str">
        <f t="shared" si="30"/>
        <v/>
      </c>
      <c r="M309"/>
      <c r="N309"/>
    </row>
    <row r="310" spans="11:14" x14ac:dyDescent="0.3">
      <c r="K310" t="str">
        <f t="shared" si="30"/>
        <v/>
      </c>
      <c r="M310"/>
      <c r="N310"/>
    </row>
    <row r="311" spans="11:14" x14ac:dyDescent="0.3">
      <c r="K311" t="str">
        <f t="shared" si="30"/>
        <v/>
      </c>
      <c r="M311"/>
      <c r="N311"/>
    </row>
    <row r="312" spans="11:14" x14ac:dyDescent="0.3">
      <c r="K312" t="str">
        <f t="shared" si="30"/>
        <v/>
      </c>
      <c r="M312"/>
      <c r="N312"/>
    </row>
    <row r="313" spans="11:14" x14ac:dyDescent="0.3">
      <c r="K313" t="str">
        <f t="shared" si="30"/>
        <v/>
      </c>
      <c r="M313"/>
      <c r="N313"/>
    </row>
    <row r="314" spans="11:14" x14ac:dyDescent="0.3">
      <c r="K314" t="str">
        <f t="shared" si="30"/>
        <v/>
      </c>
      <c r="M314"/>
      <c r="N314"/>
    </row>
    <row r="315" spans="11:14" x14ac:dyDescent="0.3">
      <c r="K315" t="str">
        <f t="shared" si="30"/>
        <v/>
      </c>
      <c r="M315"/>
      <c r="N315"/>
    </row>
    <row r="316" spans="11:14" x14ac:dyDescent="0.3">
      <c r="K316" t="str">
        <f t="shared" si="30"/>
        <v/>
      </c>
      <c r="M316"/>
      <c r="N316"/>
    </row>
    <row r="317" spans="11:14" x14ac:dyDescent="0.3">
      <c r="K317" t="str">
        <f t="shared" si="30"/>
        <v/>
      </c>
      <c r="M317"/>
      <c r="N317"/>
    </row>
    <row r="318" spans="11:14" x14ac:dyDescent="0.3">
      <c r="K318" t="str">
        <f t="shared" si="30"/>
        <v/>
      </c>
      <c r="M318"/>
      <c r="N318"/>
    </row>
    <row r="319" spans="11:14" x14ac:dyDescent="0.3">
      <c r="K319" t="str">
        <f t="shared" si="30"/>
        <v/>
      </c>
      <c r="M319"/>
      <c r="N319"/>
    </row>
    <row r="320" spans="11:14" x14ac:dyDescent="0.3">
      <c r="K320" t="str">
        <f t="shared" si="30"/>
        <v/>
      </c>
      <c r="M320"/>
      <c r="N320"/>
    </row>
    <row r="321" spans="11:14" x14ac:dyDescent="0.3">
      <c r="K321" t="str">
        <f t="shared" si="30"/>
        <v/>
      </c>
      <c r="M321"/>
      <c r="N321"/>
    </row>
    <row r="322" spans="11:14" x14ac:dyDescent="0.3">
      <c r="K322" t="str">
        <f t="shared" si="30"/>
        <v/>
      </c>
      <c r="M322"/>
      <c r="N322"/>
    </row>
    <row r="323" spans="11:14" x14ac:dyDescent="0.3">
      <c r="K323" t="str">
        <f t="shared" ref="K323:K386" si="31">IF(J323="", "", B323=J323)</f>
        <v/>
      </c>
      <c r="M323"/>
      <c r="N323"/>
    </row>
    <row r="324" spans="11:14" x14ac:dyDescent="0.3">
      <c r="K324" t="str">
        <f t="shared" si="31"/>
        <v/>
      </c>
      <c r="M324"/>
      <c r="N324"/>
    </row>
    <row r="325" spans="11:14" x14ac:dyDescent="0.3">
      <c r="K325" t="str">
        <f t="shared" si="31"/>
        <v/>
      </c>
      <c r="M325"/>
      <c r="N325"/>
    </row>
    <row r="326" spans="11:14" x14ac:dyDescent="0.3">
      <c r="K326" t="str">
        <f t="shared" si="31"/>
        <v/>
      </c>
      <c r="M326"/>
      <c r="N326"/>
    </row>
    <row r="327" spans="11:14" x14ac:dyDescent="0.3">
      <c r="K327" t="str">
        <f t="shared" si="31"/>
        <v/>
      </c>
      <c r="M327"/>
      <c r="N327"/>
    </row>
    <row r="328" spans="11:14" x14ac:dyDescent="0.3">
      <c r="K328" t="str">
        <f t="shared" si="31"/>
        <v/>
      </c>
      <c r="M328"/>
      <c r="N328"/>
    </row>
    <row r="329" spans="11:14" x14ac:dyDescent="0.3">
      <c r="K329" t="str">
        <f t="shared" si="31"/>
        <v/>
      </c>
      <c r="M329"/>
      <c r="N329"/>
    </row>
    <row r="330" spans="11:14" x14ac:dyDescent="0.3">
      <c r="K330" t="str">
        <f t="shared" si="31"/>
        <v/>
      </c>
      <c r="M330"/>
      <c r="N330"/>
    </row>
    <row r="331" spans="11:14" x14ac:dyDescent="0.3">
      <c r="K331" t="str">
        <f t="shared" si="31"/>
        <v/>
      </c>
      <c r="M331"/>
      <c r="N331"/>
    </row>
    <row r="332" spans="11:14" x14ac:dyDescent="0.3">
      <c r="K332" t="str">
        <f t="shared" si="31"/>
        <v/>
      </c>
      <c r="M332"/>
      <c r="N332"/>
    </row>
    <row r="333" spans="11:14" x14ac:dyDescent="0.3">
      <c r="K333" t="str">
        <f t="shared" si="31"/>
        <v/>
      </c>
      <c r="M333"/>
      <c r="N333"/>
    </row>
    <row r="334" spans="11:14" x14ac:dyDescent="0.3">
      <c r="K334" t="str">
        <f t="shared" si="31"/>
        <v/>
      </c>
      <c r="M334"/>
      <c r="N334"/>
    </row>
    <row r="335" spans="11:14" x14ac:dyDescent="0.3">
      <c r="K335" t="str">
        <f t="shared" si="31"/>
        <v/>
      </c>
      <c r="M335"/>
      <c r="N335"/>
    </row>
    <row r="336" spans="11:14" x14ac:dyDescent="0.3">
      <c r="K336" t="str">
        <f t="shared" si="31"/>
        <v/>
      </c>
      <c r="M336"/>
      <c r="N336"/>
    </row>
    <row r="337" spans="11:14" x14ac:dyDescent="0.3">
      <c r="K337" t="str">
        <f t="shared" si="31"/>
        <v/>
      </c>
      <c r="M337"/>
      <c r="N337"/>
    </row>
    <row r="338" spans="11:14" x14ac:dyDescent="0.3">
      <c r="K338" t="str">
        <f t="shared" si="31"/>
        <v/>
      </c>
      <c r="M338"/>
      <c r="N338"/>
    </row>
    <row r="339" spans="11:14" x14ac:dyDescent="0.3">
      <c r="K339" t="str">
        <f t="shared" si="31"/>
        <v/>
      </c>
      <c r="M339"/>
      <c r="N339"/>
    </row>
    <row r="340" spans="11:14" x14ac:dyDescent="0.3">
      <c r="K340" t="str">
        <f t="shared" si="31"/>
        <v/>
      </c>
      <c r="M340"/>
      <c r="N340"/>
    </row>
    <row r="341" spans="11:14" x14ac:dyDescent="0.3">
      <c r="K341" t="str">
        <f t="shared" si="31"/>
        <v/>
      </c>
      <c r="M341"/>
      <c r="N341"/>
    </row>
    <row r="342" spans="11:14" x14ac:dyDescent="0.3">
      <c r="K342" t="str">
        <f t="shared" si="31"/>
        <v/>
      </c>
      <c r="M342"/>
      <c r="N342"/>
    </row>
    <row r="343" spans="11:14" x14ac:dyDescent="0.3">
      <c r="K343" t="str">
        <f t="shared" si="31"/>
        <v/>
      </c>
      <c r="M343"/>
      <c r="N343"/>
    </row>
    <row r="344" spans="11:14" x14ac:dyDescent="0.3">
      <c r="K344" t="str">
        <f t="shared" si="31"/>
        <v/>
      </c>
      <c r="M344"/>
      <c r="N344"/>
    </row>
    <row r="345" spans="11:14" x14ac:dyDescent="0.3">
      <c r="K345" t="str">
        <f t="shared" si="31"/>
        <v/>
      </c>
      <c r="M345"/>
      <c r="N345"/>
    </row>
    <row r="346" spans="11:14" x14ac:dyDescent="0.3">
      <c r="K346" t="str">
        <f t="shared" si="31"/>
        <v/>
      </c>
      <c r="M346"/>
      <c r="N346"/>
    </row>
    <row r="347" spans="11:14" x14ac:dyDescent="0.3">
      <c r="K347" t="str">
        <f t="shared" si="31"/>
        <v/>
      </c>
      <c r="M347"/>
      <c r="N347"/>
    </row>
    <row r="348" spans="11:14" x14ac:dyDescent="0.3">
      <c r="K348" t="str">
        <f t="shared" si="31"/>
        <v/>
      </c>
      <c r="M348"/>
      <c r="N348"/>
    </row>
    <row r="349" spans="11:14" x14ac:dyDescent="0.3">
      <c r="K349" t="str">
        <f t="shared" si="31"/>
        <v/>
      </c>
      <c r="M349"/>
      <c r="N349"/>
    </row>
    <row r="350" spans="11:14" x14ac:dyDescent="0.3">
      <c r="K350" t="str">
        <f t="shared" si="31"/>
        <v/>
      </c>
      <c r="M350"/>
      <c r="N350"/>
    </row>
    <row r="351" spans="11:14" x14ac:dyDescent="0.3">
      <c r="K351" t="str">
        <f t="shared" si="31"/>
        <v/>
      </c>
      <c r="M351"/>
      <c r="N351"/>
    </row>
    <row r="352" spans="11:14" x14ac:dyDescent="0.3">
      <c r="K352" t="str">
        <f t="shared" si="31"/>
        <v/>
      </c>
      <c r="M352"/>
      <c r="N352"/>
    </row>
    <row r="353" spans="11:14" x14ac:dyDescent="0.3">
      <c r="K353" t="str">
        <f t="shared" si="31"/>
        <v/>
      </c>
      <c r="M353"/>
      <c r="N353"/>
    </row>
    <row r="354" spans="11:14" x14ac:dyDescent="0.3">
      <c r="K354" t="str">
        <f t="shared" si="31"/>
        <v/>
      </c>
      <c r="M354"/>
      <c r="N354"/>
    </row>
    <row r="355" spans="11:14" x14ac:dyDescent="0.3">
      <c r="K355" t="str">
        <f t="shared" si="31"/>
        <v/>
      </c>
      <c r="M355"/>
      <c r="N355"/>
    </row>
    <row r="356" spans="11:14" x14ac:dyDescent="0.3">
      <c r="K356" t="str">
        <f t="shared" si="31"/>
        <v/>
      </c>
      <c r="M356"/>
      <c r="N356"/>
    </row>
    <row r="357" spans="11:14" x14ac:dyDescent="0.3">
      <c r="K357" t="str">
        <f t="shared" si="31"/>
        <v/>
      </c>
      <c r="M357"/>
      <c r="N357"/>
    </row>
    <row r="358" spans="11:14" x14ac:dyDescent="0.3">
      <c r="K358" t="str">
        <f t="shared" si="31"/>
        <v/>
      </c>
      <c r="M358"/>
      <c r="N358"/>
    </row>
    <row r="359" spans="11:14" x14ac:dyDescent="0.3">
      <c r="K359" t="str">
        <f t="shared" si="31"/>
        <v/>
      </c>
      <c r="M359"/>
      <c r="N359"/>
    </row>
    <row r="360" spans="11:14" x14ac:dyDescent="0.3">
      <c r="K360" t="str">
        <f t="shared" si="31"/>
        <v/>
      </c>
      <c r="M360"/>
      <c r="N360"/>
    </row>
    <row r="361" spans="11:14" x14ac:dyDescent="0.3">
      <c r="K361" t="str">
        <f t="shared" si="31"/>
        <v/>
      </c>
      <c r="M361"/>
      <c r="N361"/>
    </row>
    <row r="362" spans="11:14" x14ac:dyDescent="0.3">
      <c r="K362" t="str">
        <f t="shared" si="31"/>
        <v/>
      </c>
      <c r="M362"/>
      <c r="N362"/>
    </row>
    <row r="363" spans="11:14" x14ac:dyDescent="0.3">
      <c r="K363" t="str">
        <f t="shared" si="31"/>
        <v/>
      </c>
      <c r="M363"/>
      <c r="N363"/>
    </row>
    <row r="364" spans="11:14" x14ac:dyDescent="0.3">
      <c r="K364" t="str">
        <f t="shared" si="31"/>
        <v/>
      </c>
      <c r="M364"/>
      <c r="N364"/>
    </row>
    <row r="365" spans="11:14" x14ac:dyDescent="0.3">
      <c r="K365" t="str">
        <f t="shared" si="31"/>
        <v/>
      </c>
      <c r="M365"/>
      <c r="N365"/>
    </row>
    <row r="366" spans="11:14" x14ac:dyDescent="0.3">
      <c r="K366" t="str">
        <f t="shared" si="31"/>
        <v/>
      </c>
      <c r="M366"/>
      <c r="N366"/>
    </row>
    <row r="367" spans="11:14" x14ac:dyDescent="0.3">
      <c r="K367" t="str">
        <f t="shared" si="31"/>
        <v/>
      </c>
      <c r="M367"/>
      <c r="N367"/>
    </row>
    <row r="368" spans="11:14" x14ac:dyDescent="0.3">
      <c r="K368" t="str">
        <f t="shared" si="31"/>
        <v/>
      </c>
      <c r="M368"/>
      <c r="N368"/>
    </row>
    <row r="369" spans="11:14" x14ac:dyDescent="0.3">
      <c r="K369" t="str">
        <f t="shared" si="31"/>
        <v/>
      </c>
      <c r="M369"/>
      <c r="N369"/>
    </row>
    <row r="370" spans="11:14" x14ac:dyDescent="0.3">
      <c r="K370" t="str">
        <f t="shared" si="31"/>
        <v/>
      </c>
      <c r="M370"/>
      <c r="N370"/>
    </row>
    <row r="371" spans="11:14" x14ac:dyDescent="0.3">
      <c r="K371" t="str">
        <f t="shared" si="31"/>
        <v/>
      </c>
      <c r="M371"/>
      <c r="N371"/>
    </row>
    <row r="372" spans="11:14" x14ac:dyDescent="0.3">
      <c r="K372" t="str">
        <f t="shared" si="31"/>
        <v/>
      </c>
      <c r="M372"/>
      <c r="N372"/>
    </row>
    <row r="373" spans="11:14" x14ac:dyDescent="0.3">
      <c r="K373" t="str">
        <f t="shared" si="31"/>
        <v/>
      </c>
      <c r="M373"/>
      <c r="N373"/>
    </row>
    <row r="374" spans="11:14" x14ac:dyDescent="0.3">
      <c r="K374" t="str">
        <f t="shared" si="31"/>
        <v/>
      </c>
      <c r="M374"/>
      <c r="N374"/>
    </row>
    <row r="375" spans="11:14" x14ac:dyDescent="0.3">
      <c r="K375" t="str">
        <f t="shared" si="31"/>
        <v/>
      </c>
      <c r="M375"/>
      <c r="N375"/>
    </row>
    <row r="376" spans="11:14" x14ac:dyDescent="0.3">
      <c r="K376" t="str">
        <f t="shared" si="31"/>
        <v/>
      </c>
      <c r="M376"/>
      <c r="N376"/>
    </row>
    <row r="377" spans="11:14" x14ac:dyDescent="0.3">
      <c r="K377" t="str">
        <f t="shared" si="31"/>
        <v/>
      </c>
      <c r="M377"/>
      <c r="N377"/>
    </row>
    <row r="378" spans="11:14" x14ac:dyDescent="0.3">
      <c r="K378" t="str">
        <f t="shared" si="31"/>
        <v/>
      </c>
      <c r="M378"/>
      <c r="N378"/>
    </row>
    <row r="379" spans="11:14" x14ac:dyDescent="0.3">
      <c r="K379" t="str">
        <f t="shared" si="31"/>
        <v/>
      </c>
      <c r="M379"/>
      <c r="N379"/>
    </row>
    <row r="380" spans="11:14" x14ac:dyDescent="0.3">
      <c r="K380" t="str">
        <f t="shared" si="31"/>
        <v/>
      </c>
      <c r="M380"/>
      <c r="N380"/>
    </row>
    <row r="381" spans="11:14" x14ac:dyDescent="0.3">
      <c r="K381" t="str">
        <f t="shared" si="31"/>
        <v/>
      </c>
      <c r="M381"/>
      <c r="N381"/>
    </row>
    <row r="382" spans="11:14" x14ac:dyDescent="0.3">
      <c r="K382" t="str">
        <f t="shared" si="31"/>
        <v/>
      </c>
      <c r="M382"/>
      <c r="N382"/>
    </row>
    <row r="383" spans="11:14" x14ac:dyDescent="0.3">
      <c r="K383" t="str">
        <f t="shared" si="31"/>
        <v/>
      </c>
      <c r="M383"/>
      <c r="N383"/>
    </row>
    <row r="384" spans="11:14" x14ac:dyDescent="0.3">
      <c r="K384" t="str">
        <f t="shared" si="31"/>
        <v/>
      </c>
      <c r="M384"/>
      <c r="N384"/>
    </row>
    <row r="385" spans="11:14" x14ac:dyDescent="0.3">
      <c r="K385" t="str">
        <f t="shared" si="31"/>
        <v/>
      </c>
      <c r="M385"/>
      <c r="N385"/>
    </row>
    <row r="386" spans="11:14" x14ac:dyDescent="0.3">
      <c r="K386" t="str">
        <f t="shared" si="31"/>
        <v/>
      </c>
      <c r="M386"/>
      <c r="N386"/>
    </row>
    <row r="387" spans="11:14" x14ac:dyDescent="0.3">
      <c r="K387" t="str">
        <f t="shared" ref="K387:K450" si="32">IF(J387="", "", B387=J387)</f>
        <v/>
      </c>
      <c r="M387"/>
      <c r="N387"/>
    </row>
    <row r="388" spans="11:14" x14ac:dyDescent="0.3">
      <c r="K388" t="str">
        <f t="shared" si="32"/>
        <v/>
      </c>
      <c r="M388"/>
      <c r="N388"/>
    </row>
    <row r="389" spans="11:14" x14ac:dyDescent="0.3">
      <c r="K389" t="str">
        <f t="shared" si="32"/>
        <v/>
      </c>
      <c r="M389"/>
      <c r="N389"/>
    </row>
    <row r="390" spans="11:14" x14ac:dyDescent="0.3">
      <c r="K390" t="str">
        <f t="shared" si="32"/>
        <v/>
      </c>
      <c r="M390"/>
      <c r="N390"/>
    </row>
    <row r="391" spans="11:14" x14ac:dyDescent="0.3">
      <c r="K391" t="str">
        <f t="shared" si="32"/>
        <v/>
      </c>
      <c r="M391"/>
      <c r="N391"/>
    </row>
    <row r="392" spans="11:14" x14ac:dyDescent="0.3">
      <c r="K392" t="str">
        <f t="shared" si="32"/>
        <v/>
      </c>
      <c r="M392"/>
      <c r="N392"/>
    </row>
    <row r="393" spans="11:14" x14ac:dyDescent="0.3">
      <c r="K393" t="str">
        <f t="shared" si="32"/>
        <v/>
      </c>
      <c r="M393"/>
      <c r="N393"/>
    </row>
    <row r="394" spans="11:14" x14ac:dyDescent="0.3">
      <c r="K394" t="str">
        <f t="shared" si="32"/>
        <v/>
      </c>
      <c r="M394"/>
      <c r="N394"/>
    </row>
    <row r="395" spans="11:14" x14ac:dyDescent="0.3">
      <c r="K395" t="str">
        <f t="shared" si="32"/>
        <v/>
      </c>
      <c r="M395"/>
      <c r="N395"/>
    </row>
    <row r="396" spans="11:14" x14ac:dyDescent="0.3">
      <c r="K396" t="str">
        <f t="shared" si="32"/>
        <v/>
      </c>
      <c r="M396"/>
      <c r="N396"/>
    </row>
    <row r="397" spans="11:14" x14ac:dyDescent="0.3">
      <c r="K397" t="str">
        <f t="shared" si="32"/>
        <v/>
      </c>
      <c r="M397"/>
      <c r="N397"/>
    </row>
    <row r="398" spans="11:14" x14ac:dyDescent="0.3">
      <c r="K398" t="str">
        <f t="shared" si="32"/>
        <v/>
      </c>
      <c r="M398"/>
      <c r="N398"/>
    </row>
    <row r="399" spans="11:14" x14ac:dyDescent="0.3">
      <c r="K399" t="str">
        <f t="shared" si="32"/>
        <v/>
      </c>
      <c r="M399"/>
      <c r="N399"/>
    </row>
    <row r="400" spans="11:14" x14ac:dyDescent="0.3">
      <c r="K400" t="str">
        <f t="shared" si="32"/>
        <v/>
      </c>
      <c r="M400"/>
      <c r="N400"/>
    </row>
    <row r="401" spans="11:14" x14ac:dyDescent="0.3">
      <c r="K401" t="str">
        <f t="shared" si="32"/>
        <v/>
      </c>
      <c r="M401"/>
      <c r="N401"/>
    </row>
    <row r="402" spans="11:14" x14ac:dyDescent="0.3">
      <c r="K402" t="str">
        <f t="shared" si="32"/>
        <v/>
      </c>
      <c r="M402"/>
      <c r="N402"/>
    </row>
    <row r="403" spans="11:14" x14ac:dyDescent="0.3">
      <c r="K403" t="str">
        <f t="shared" si="32"/>
        <v/>
      </c>
      <c r="M403"/>
      <c r="N403"/>
    </row>
    <row r="404" spans="11:14" x14ac:dyDescent="0.3">
      <c r="K404" t="str">
        <f t="shared" si="32"/>
        <v/>
      </c>
      <c r="M404"/>
      <c r="N404"/>
    </row>
    <row r="405" spans="11:14" x14ac:dyDescent="0.3">
      <c r="K405" t="str">
        <f t="shared" si="32"/>
        <v/>
      </c>
      <c r="M405"/>
      <c r="N405"/>
    </row>
    <row r="406" spans="11:14" x14ac:dyDescent="0.3">
      <c r="K406" t="str">
        <f t="shared" si="32"/>
        <v/>
      </c>
      <c r="M406"/>
      <c r="N406"/>
    </row>
    <row r="407" spans="11:14" x14ac:dyDescent="0.3">
      <c r="K407" t="str">
        <f t="shared" si="32"/>
        <v/>
      </c>
      <c r="M407"/>
      <c r="N407"/>
    </row>
    <row r="408" spans="11:14" x14ac:dyDescent="0.3">
      <c r="K408" t="str">
        <f t="shared" si="32"/>
        <v/>
      </c>
      <c r="M408"/>
      <c r="N408"/>
    </row>
    <row r="409" spans="11:14" x14ac:dyDescent="0.3">
      <c r="K409" t="str">
        <f t="shared" si="32"/>
        <v/>
      </c>
      <c r="M409"/>
      <c r="N409"/>
    </row>
    <row r="410" spans="11:14" x14ac:dyDescent="0.3">
      <c r="K410" t="str">
        <f t="shared" si="32"/>
        <v/>
      </c>
      <c r="M410"/>
      <c r="N410"/>
    </row>
    <row r="411" spans="11:14" x14ac:dyDescent="0.3">
      <c r="K411" t="str">
        <f t="shared" si="32"/>
        <v/>
      </c>
      <c r="M411"/>
      <c r="N411"/>
    </row>
    <row r="412" spans="11:14" x14ac:dyDescent="0.3">
      <c r="K412" t="str">
        <f t="shared" si="32"/>
        <v/>
      </c>
      <c r="M412"/>
      <c r="N412"/>
    </row>
    <row r="413" spans="11:14" x14ac:dyDescent="0.3">
      <c r="K413" t="str">
        <f t="shared" si="32"/>
        <v/>
      </c>
      <c r="M413"/>
      <c r="N413"/>
    </row>
    <row r="414" spans="11:14" x14ac:dyDescent="0.3">
      <c r="K414" t="str">
        <f t="shared" si="32"/>
        <v/>
      </c>
      <c r="M414"/>
      <c r="N414"/>
    </row>
    <row r="415" spans="11:14" x14ac:dyDescent="0.3">
      <c r="K415" t="str">
        <f t="shared" si="32"/>
        <v/>
      </c>
      <c r="M415"/>
      <c r="N415"/>
    </row>
    <row r="416" spans="11:14" x14ac:dyDescent="0.3">
      <c r="K416" t="str">
        <f t="shared" si="32"/>
        <v/>
      </c>
      <c r="M416"/>
      <c r="N416"/>
    </row>
    <row r="417" spans="11:14" x14ac:dyDescent="0.3">
      <c r="K417" t="str">
        <f t="shared" si="32"/>
        <v/>
      </c>
      <c r="M417"/>
      <c r="N417"/>
    </row>
    <row r="418" spans="11:14" x14ac:dyDescent="0.3">
      <c r="K418" t="str">
        <f t="shared" si="32"/>
        <v/>
      </c>
      <c r="M418"/>
      <c r="N418"/>
    </row>
    <row r="419" spans="11:14" x14ac:dyDescent="0.3">
      <c r="K419" t="str">
        <f t="shared" si="32"/>
        <v/>
      </c>
      <c r="M419"/>
      <c r="N419"/>
    </row>
    <row r="420" spans="11:14" x14ac:dyDescent="0.3">
      <c r="K420" t="str">
        <f t="shared" si="32"/>
        <v/>
      </c>
      <c r="M420"/>
      <c r="N420"/>
    </row>
    <row r="421" spans="11:14" x14ac:dyDescent="0.3">
      <c r="K421" t="str">
        <f t="shared" si="32"/>
        <v/>
      </c>
      <c r="M421"/>
      <c r="N421"/>
    </row>
    <row r="422" spans="11:14" x14ac:dyDescent="0.3">
      <c r="K422" t="str">
        <f t="shared" si="32"/>
        <v/>
      </c>
      <c r="M422"/>
      <c r="N422"/>
    </row>
    <row r="423" spans="11:14" x14ac:dyDescent="0.3">
      <c r="K423" t="str">
        <f t="shared" si="32"/>
        <v/>
      </c>
      <c r="M423"/>
      <c r="N423"/>
    </row>
    <row r="424" spans="11:14" x14ac:dyDescent="0.3">
      <c r="K424" t="str">
        <f t="shared" si="32"/>
        <v/>
      </c>
      <c r="M424"/>
      <c r="N424"/>
    </row>
    <row r="425" spans="11:14" x14ac:dyDescent="0.3">
      <c r="K425" t="str">
        <f t="shared" si="32"/>
        <v/>
      </c>
      <c r="M425"/>
      <c r="N425"/>
    </row>
    <row r="426" spans="11:14" x14ac:dyDescent="0.3">
      <c r="K426" t="str">
        <f t="shared" si="32"/>
        <v/>
      </c>
      <c r="M426"/>
      <c r="N426"/>
    </row>
    <row r="427" spans="11:14" x14ac:dyDescent="0.3">
      <c r="K427" t="str">
        <f t="shared" si="32"/>
        <v/>
      </c>
      <c r="M427"/>
      <c r="N427"/>
    </row>
    <row r="428" spans="11:14" x14ac:dyDescent="0.3">
      <c r="K428" t="str">
        <f t="shared" si="32"/>
        <v/>
      </c>
      <c r="M428"/>
      <c r="N428"/>
    </row>
    <row r="429" spans="11:14" x14ac:dyDescent="0.3">
      <c r="K429" t="str">
        <f t="shared" si="32"/>
        <v/>
      </c>
      <c r="M429"/>
      <c r="N429"/>
    </row>
    <row r="430" spans="11:14" x14ac:dyDescent="0.3">
      <c r="K430" t="str">
        <f t="shared" si="32"/>
        <v/>
      </c>
      <c r="M430"/>
      <c r="N430"/>
    </row>
    <row r="431" spans="11:14" x14ac:dyDescent="0.3">
      <c r="K431" t="str">
        <f t="shared" si="32"/>
        <v/>
      </c>
      <c r="M431"/>
      <c r="N431"/>
    </row>
    <row r="432" spans="11:14" x14ac:dyDescent="0.3">
      <c r="K432" t="str">
        <f t="shared" si="32"/>
        <v/>
      </c>
      <c r="M432"/>
      <c r="N432"/>
    </row>
    <row r="433" spans="11:14" x14ac:dyDescent="0.3">
      <c r="K433" t="str">
        <f t="shared" si="32"/>
        <v/>
      </c>
      <c r="M433"/>
      <c r="N433"/>
    </row>
    <row r="434" spans="11:14" x14ac:dyDescent="0.3">
      <c r="K434" t="str">
        <f t="shared" si="32"/>
        <v/>
      </c>
      <c r="M434"/>
      <c r="N434"/>
    </row>
    <row r="435" spans="11:14" x14ac:dyDescent="0.3">
      <c r="K435" t="str">
        <f t="shared" si="32"/>
        <v/>
      </c>
      <c r="M435"/>
      <c r="N435"/>
    </row>
    <row r="436" spans="11:14" x14ac:dyDescent="0.3">
      <c r="K436" t="str">
        <f t="shared" si="32"/>
        <v/>
      </c>
      <c r="M436"/>
      <c r="N436"/>
    </row>
    <row r="437" spans="11:14" x14ac:dyDescent="0.3">
      <c r="K437" t="str">
        <f t="shared" si="32"/>
        <v/>
      </c>
      <c r="M437"/>
      <c r="N437"/>
    </row>
    <row r="438" spans="11:14" x14ac:dyDescent="0.3">
      <c r="K438" t="str">
        <f t="shared" si="32"/>
        <v/>
      </c>
      <c r="M438"/>
      <c r="N438"/>
    </row>
    <row r="439" spans="11:14" x14ac:dyDescent="0.3">
      <c r="K439" t="str">
        <f t="shared" si="32"/>
        <v/>
      </c>
      <c r="M439"/>
      <c r="N439"/>
    </row>
    <row r="440" spans="11:14" x14ac:dyDescent="0.3">
      <c r="K440" t="str">
        <f t="shared" si="32"/>
        <v/>
      </c>
      <c r="M440"/>
      <c r="N440"/>
    </row>
    <row r="441" spans="11:14" x14ac:dyDescent="0.3">
      <c r="K441" t="str">
        <f t="shared" si="32"/>
        <v/>
      </c>
      <c r="M441"/>
      <c r="N441"/>
    </row>
    <row r="442" spans="11:14" x14ac:dyDescent="0.3">
      <c r="K442" t="str">
        <f t="shared" si="32"/>
        <v/>
      </c>
      <c r="M442"/>
      <c r="N442"/>
    </row>
    <row r="443" spans="11:14" x14ac:dyDescent="0.3">
      <c r="K443" t="str">
        <f t="shared" si="32"/>
        <v/>
      </c>
      <c r="M443"/>
      <c r="N443"/>
    </row>
    <row r="444" spans="11:14" x14ac:dyDescent="0.3">
      <c r="K444" t="str">
        <f t="shared" si="32"/>
        <v/>
      </c>
      <c r="M444"/>
      <c r="N444"/>
    </row>
    <row r="445" spans="11:14" x14ac:dyDescent="0.3">
      <c r="K445" t="str">
        <f t="shared" si="32"/>
        <v/>
      </c>
      <c r="M445"/>
      <c r="N445"/>
    </row>
    <row r="446" spans="11:14" x14ac:dyDescent="0.3">
      <c r="K446" t="str">
        <f t="shared" si="32"/>
        <v/>
      </c>
      <c r="M446"/>
      <c r="N446"/>
    </row>
    <row r="447" spans="11:14" x14ac:dyDescent="0.3">
      <c r="K447" t="str">
        <f t="shared" si="32"/>
        <v/>
      </c>
      <c r="M447"/>
      <c r="N447"/>
    </row>
    <row r="448" spans="11:14" x14ac:dyDescent="0.3">
      <c r="K448" t="str">
        <f t="shared" si="32"/>
        <v/>
      </c>
      <c r="M448"/>
      <c r="N448"/>
    </row>
    <row r="449" spans="11:14" x14ac:dyDescent="0.3">
      <c r="K449" t="str">
        <f t="shared" si="32"/>
        <v/>
      </c>
      <c r="M449"/>
      <c r="N449"/>
    </row>
    <row r="450" spans="11:14" x14ac:dyDescent="0.3">
      <c r="K450" t="str">
        <f t="shared" si="32"/>
        <v/>
      </c>
      <c r="M450"/>
      <c r="N450"/>
    </row>
    <row r="451" spans="11:14" x14ac:dyDescent="0.3">
      <c r="K451" t="str">
        <f t="shared" ref="K451:K514" si="33">IF(J451="", "", B451=J451)</f>
        <v/>
      </c>
      <c r="M451"/>
      <c r="N451"/>
    </row>
    <row r="452" spans="11:14" x14ac:dyDescent="0.3">
      <c r="K452" t="str">
        <f t="shared" si="33"/>
        <v/>
      </c>
      <c r="M452"/>
      <c r="N452"/>
    </row>
    <row r="453" spans="11:14" x14ac:dyDescent="0.3">
      <c r="K453" t="str">
        <f t="shared" si="33"/>
        <v/>
      </c>
      <c r="M453"/>
      <c r="N453"/>
    </row>
    <row r="454" spans="11:14" x14ac:dyDescent="0.3">
      <c r="K454" t="str">
        <f t="shared" si="33"/>
        <v/>
      </c>
      <c r="M454"/>
      <c r="N454"/>
    </row>
    <row r="455" spans="11:14" x14ac:dyDescent="0.3">
      <c r="K455" t="str">
        <f t="shared" si="33"/>
        <v/>
      </c>
      <c r="M455"/>
      <c r="N455"/>
    </row>
    <row r="456" spans="11:14" x14ac:dyDescent="0.3">
      <c r="K456" t="str">
        <f t="shared" si="33"/>
        <v/>
      </c>
      <c r="M456"/>
      <c r="N456"/>
    </row>
    <row r="457" spans="11:14" x14ac:dyDescent="0.3">
      <c r="K457" t="str">
        <f t="shared" si="33"/>
        <v/>
      </c>
      <c r="M457"/>
      <c r="N457"/>
    </row>
    <row r="458" spans="11:14" x14ac:dyDescent="0.3">
      <c r="K458" t="str">
        <f t="shared" si="33"/>
        <v/>
      </c>
      <c r="M458"/>
      <c r="N458"/>
    </row>
    <row r="459" spans="11:14" x14ac:dyDescent="0.3">
      <c r="K459" t="str">
        <f t="shared" si="33"/>
        <v/>
      </c>
      <c r="M459"/>
      <c r="N459"/>
    </row>
    <row r="460" spans="11:14" x14ac:dyDescent="0.3">
      <c r="K460" t="str">
        <f t="shared" si="33"/>
        <v/>
      </c>
      <c r="M460"/>
      <c r="N460"/>
    </row>
    <row r="461" spans="11:14" x14ac:dyDescent="0.3">
      <c r="K461" t="str">
        <f t="shared" si="33"/>
        <v/>
      </c>
      <c r="M461"/>
      <c r="N461"/>
    </row>
    <row r="462" spans="11:14" x14ac:dyDescent="0.3">
      <c r="K462" t="str">
        <f t="shared" si="33"/>
        <v/>
      </c>
      <c r="M462"/>
      <c r="N462"/>
    </row>
    <row r="463" spans="11:14" x14ac:dyDescent="0.3">
      <c r="K463" t="str">
        <f t="shared" si="33"/>
        <v/>
      </c>
      <c r="M463"/>
      <c r="N463"/>
    </row>
    <row r="464" spans="11:14" x14ac:dyDescent="0.3">
      <c r="K464" t="str">
        <f t="shared" si="33"/>
        <v/>
      </c>
      <c r="M464"/>
      <c r="N464"/>
    </row>
    <row r="465" spans="11:14" x14ac:dyDescent="0.3">
      <c r="K465" t="str">
        <f t="shared" si="33"/>
        <v/>
      </c>
      <c r="M465"/>
      <c r="N465"/>
    </row>
    <row r="466" spans="11:14" x14ac:dyDescent="0.3">
      <c r="K466" t="str">
        <f t="shared" si="33"/>
        <v/>
      </c>
      <c r="M466"/>
      <c r="N466"/>
    </row>
    <row r="467" spans="11:14" x14ac:dyDescent="0.3">
      <c r="K467" t="str">
        <f t="shared" si="33"/>
        <v/>
      </c>
      <c r="M467"/>
      <c r="N467"/>
    </row>
    <row r="468" spans="11:14" x14ac:dyDescent="0.3">
      <c r="K468" t="str">
        <f t="shared" si="33"/>
        <v/>
      </c>
      <c r="M468"/>
      <c r="N468"/>
    </row>
    <row r="469" spans="11:14" x14ac:dyDescent="0.3">
      <c r="K469" t="str">
        <f t="shared" si="33"/>
        <v/>
      </c>
      <c r="M469"/>
      <c r="N469"/>
    </row>
    <row r="470" spans="11:14" x14ac:dyDescent="0.3">
      <c r="K470" t="str">
        <f t="shared" si="33"/>
        <v/>
      </c>
      <c r="M470"/>
      <c r="N470"/>
    </row>
    <row r="471" spans="11:14" x14ac:dyDescent="0.3">
      <c r="K471" t="str">
        <f t="shared" si="33"/>
        <v/>
      </c>
      <c r="M471"/>
      <c r="N471"/>
    </row>
    <row r="472" spans="11:14" x14ac:dyDescent="0.3">
      <c r="K472" t="str">
        <f t="shared" si="33"/>
        <v/>
      </c>
      <c r="M472"/>
      <c r="N472"/>
    </row>
    <row r="473" spans="11:14" x14ac:dyDescent="0.3">
      <c r="K473" t="str">
        <f t="shared" si="33"/>
        <v/>
      </c>
      <c r="M473"/>
      <c r="N473"/>
    </row>
    <row r="474" spans="11:14" x14ac:dyDescent="0.3">
      <c r="K474" t="str">
        <f t="shared" si="33"/>
        <v/>
      </c>
      <c r="M474"/>
      <c r="N474"/>
    </row>
    <row r="475" spans="11:14" x14ac:dyDescent="0.3">
      <c r="K475" t="str">
        <f t="shared" si="33"/>
        <v/>
      </c>
      <c r="M475"/>
      <c r="N475"/>
    </row>
    <row r="476" spans="11:14" x14ac:dyDescent="0.3">
      <c r="K476" t="str">
        <f t="shared" si="33"/>
        <v/>
      </c>
      <c r="M476"/>
      <c r="N476"/>
    </row>
    <row r="477" spans="11:14" x14ac:dyDescent="0.3">
      <c r="K477" t="str">
        <f t="shared" si="33"/>
        <v/>
      </c>
      <c r="M477"/>
      <c r="N477"/>
    </row>
    <row r="478" spans="11:14" x14ac:dyDescent="0.3">
      <c r="K478" t="str">
        <f t="shared" si="33"/>
        <v/>
      </c>
      <c r="M478"/>
      <c r="N478"/>
    </row>
    <row r="479" spans="11:14" x14ac:dyDescent="0.3">
      <c r="K479" t="str">
        <f t="shared" si="33"/>
        <v/>
      </c>
      <c r="M479"/>
      <c r="N479"/>
    </row>
    <row r="480" spans="11:14" x14ac:dyDescent="0.3">
      <c r="K480" t="str">
        <f t="shared" si="33"/>
        <v/>
      </c>
      <c r="M480"/>
      <c r="N480"/>
    </row>
    <row r="481" spans="11:14" x14ac:dyDescent="0.3">
      <c r="K481" t="str">
        <f t="shared" si="33"/>
        <v/>
      </c>
      <c r="M481"/>
      <c r="N481"/>
    </row>
    <row r="482" spans="11:14" x14ac:dyDescent="0.3">
      <c r="K482" t="str">
        <f t="shared" si="33"/>
        <v/>
      </c>
      <c r="M482"/>
      <c r="N482"/>
    </row>
    <row r="483" spans="11:14" x14ac:dyDescent="0.3">
      <c r="K483" t="str">
        <f t="shared" si="33"/>
        <v/>
      </c>
      <c r="M483"/>
      <c r="N483"/>
    </row>
    <row r="484" spans="11:14" x14ac:dyDescent="0.3">
      <c r="K484" t="str">
        <f t="shared" si="33"/>
        <v/>
      </c>
      <c r="M484"/>
      <c r="N484"/>
    </row>
    <row r="485" spans="11:14" x14ac:dyDescent="0.3">
      <c r="K485" t="str">
        <f t="shared" si="33"/>
        <v/>
      </c>
      <c r="M485"/>
      <c r="N485"/>
    </row>
    <row r="486" spans="11:14" x14ac:dyDescent="0.3">
      <c r="K486" t="str">
        <f t="shared" si="33"/>
        <v/>
      </c>
      <c r="M486"/>
      <c r="N486"/>
    </row>
    <row r="487" spans="11:14" x14ac:dyDescent="0.3">
      <c r="K487" t="str">
        <f t="shared" si="33"/>
        <v/>
      </c>
      <c r="M487"/>
      <c r="N487"/>
    </row>
    <row r="488" spans="11:14" x14ac:dyDescent="0.3">
      <c r="K488" t="str">
        <f t="shared" si="33"/>
        <v/>
      </c>
      <c r="M488"/>
      <c r="N488"/>
    </row>
    <row r="489" spans="11:14" x14ac:dyDescent="0.3">
      <c r="K489" t="str">
        <f t="shared" si="33"/>
        <v/>
      </c>
      <c r="M489"/>
      <c r="N489"/>
    </row>
    <row r="490" spans="11:14" x14ac:dyDescent="0.3">
      <c r="K490" t="str">
        <f t="shared" si="33"/>
        <v/>
      </c>
      <c r="M490"/>
      <c r="N490"/>
    </row>
    <row r="491" spans="11:14" x14ac:dyDescent="0.3">
      <c r="K491" t="str">
        <f t="shared" si="33"/>
        <v/>
      </c>
      <c r="M491"/>
      <c r="N491"/>
    </row>
    <row r="492" spans="11:14" x14ac:dyDescent="0.3">
      <c r="K492" t="str">
        <f t="shared" si="33"/>
        <v/>
      </c>
      <c r="M492"/>
      <c r="N492"/>
    </row>
    <row r="493" spans="11:14" x14ac:dyDescent="0.3">
      <c r="K493" t="str">
        <f t="shared" si="33"/>
        <v/>
      </c>
      <c r="M493"/>
      <c r="N493"/>
    </row>
    <row r="494" spans="11:14" x14ac:dyDescent="0.3">
      <c r="K494" t="str">
        <f t="shared" si="33"/>
        <v/>
      </c>
      <c r="M494"/>
      <c r="N494"/>
    </row>
    <row r="495" spans="11:14" x14ac:dyDescent="0.3">
      <c r="K495" t="str">
        <f t="shared" si="33"/>
        <v/>
      </c>
      <c r="M495"/>
      <c r="N495"/>
    </row>
    <row r="496" spans="11:14" x14ac:dyDescent="0.3">
      <c r="K496" t="str">
        <f t="shared" si="33"/>
        <v/>
      </c>
      <c r="M496"/>
      <c r="N496"/>
    </row>
    <row r="497" spans="11:14" x14ac:dyDescent="0.3">
      <c r="K497" t="str">
        <f t="shared" si="33"/>
        <v/>
      </c>
      <c r="M497"/>
      <c r="N497"/>
    </row>
    <row r="498" spans="11:14" x14ac:dyDescent="0.3">
      <c r="K498" t="str">
        <f t="shared" si="33"/>
        <v/>
      </c>
      <c r="M498"/>
      <c r="N498"/>
    </row>
    <row r="499" spans="11:14" x14ac:dyDescent="0.3">
      <c r="K499" t="str">
        <f t="shared" si="33"/>
        <v/>
      </c>
      <c r="M499"/>
      <c r="N499"/>
    </row>
    <row r="500" spans="11:14" x14ac:dyDescent="0.3">
      <c r="K500" t="str">
        <f t="shared" si="33"/>
        <v/>
      </c>
      <c r="M500"/>
      <c r="N500"/>
    </row>
    <row r="501" spans="11:14" x14ac:dyDescent="0.3">
      <c r="K501" t="str">
        <f t="shared" si="33"/>
        <v/>
      </c>
      <c r="M501"/>
      <c r="N501"/>
    </row>
    <row r="502" spans="11:14" x14ac:dyDescent="0.3">
      <c r="K502" t="str">
        <f t="shared" si="33"/>
        <v/>
      </c>
      <c r="M502"/>
      <c r="N502"/>
    </row>
    <row r="503" spans="11:14" x14ac:dyDescent="0.3">
      <c r="K503" t="str">
        <f t="shared" si="33"/>
        <v/>
      </c>
      <c r="M503"/>
      <c r="N503"/>
    </row>
    <row r="504" spans="11:14" x14ac:dyDescent="0.3">
      <c r="K504" t="str">
        <f t="shared" si="33"/>
        <v/>
      </c>
      <c r="M504"/>
      <c r="N504"/>
    </row>
    <row r="505" spans="11:14" x14ac:dyDescent="0.3">
      <c r="K505" t="str">
        <f t="shared" si="33"/>
        <v/>
      </c>
      <c r="M505"/>
      <c r="N505"/>
    </row>
    <row r="506" spans="11:14" x14ac:dyDescent="0.3">
      <c r="K506" t="str">
        <f t="shared" si="33"/>
        <v/>
      </c>
      <c r="M506"/>
      <c r="N506"/>
    </row>
    <row r="507" spans="11:14" x14ac:dyDescent="0.3">
      <c r="K507" t="str">
        <f t="shared" si="33"/>
        <v/>
      </c>
      <c r="M507"/>
      <c r="N507"/>
    </row>
    <row r="508" spans="11:14" x14ac:dyDescent="0.3">
      <c r="K508" t="str">
        <f t="shared" si="33"/>
        <v/>
      </c>
      <c r="M508"/>
      <c r="N508"/>
    </row>
    <row r="509" spans="11:14" x14ac:dyDescent="0.3">
      <c r="K509" t="str">
        <f t="shared" si="33"/>
        <v/>
      </c>
      <c r="M509"/>
      <c r="N509"/>
    </row>
    <row r="510" spans="11:14" x14ac:dyDescent="0.3">
      <c r="K510" t="str">
        <f t="shared" si="33"/>
        <v/>
      </c>
      <c r="M510"/>
      <c r="N510"/>
    </row>
    <row r="511" spans="11:14" x14ac:dyDescent="0.3">
      <c r="K511" t="str">
        <f t="shared" si="33"/>
        <v/>
      </c>
      <c r="M511"/>
      <c r="N511"/>
    </row>
    <row r="512" spans="11:14" x14ac:dyDescent="0.3">
      <c r="K512" t="str">
        <f t="shared" si="33"/>
        <v/>
      </c>
      <c r="M512"/>
      <c r="N512"/>
    </row>
    <row r="513" spans="11:14" x14ac:dyDescent="0.3">
      <c r="K513" t="str">
        <f t="shared" si="33"/>
        <v/>
      </c>
      <c r="M513"/>
      <c r="N513"/>
    </row>
    <row r="514" spans="11:14" x14ac:dyDescent="0.3">
      <c r="K514" t="str">
        <f t="shared" si="33"/>
        <v/>
      </c>
      <c r="M514"/>
      <c r="N514"/>
    </row>
    <row r="515" spans="11:14" x14ac:dyDescent="0.3">
      <c r="K515" t="str">
        <f t="shared" ref="K515:K578" si="34">IF(J515="", "", B515=J515)</f>
        <v/>
      </c>
      <c r="M515"/>
      <c r="N515"/>
    </row>
    <row r="516" spans="11:14" x14ac:dyDescent="0.3">
      <c r="K516" t="str">
        <f t="shared" si="34"/>
        <v/>
      </c>
      <c r="M516"/>
      <c r="N516"/>
    </row>
    <row r="517" spans="11:14" x14ac:dyDescent="0.3">
      <c r="K517" t="str">
        <f t="shared" si="34"/>
        <v/>
      </c>
      <c r="M517"/>
      <c r="N517"/>
    </row>
    <row r="518" spans="11:14" x14ac:dyDescent="0.3">
      <c r="K518" t="str">
        <f t="shared" si="34"/>
        <v/>
      </c>
      <c r="M518"/>
      <c r="N518"/>
    </row>
    <row r="519" spans="11:14" x14ac:dyDescent="0.3">
      <c r="K519" t="str">
        <f t="shared" si="34"/>
        <v/>
      </c>
      <c r="M519"/>
      <c r="N519"/>
    </row>
    <row r="520" spans="11:14" x14ac:dyDescent="0.3">
      <c r="K520" t="str">
        <f t="shared" si="34"/>
        <v/>
      </c>
      <c r="M520"/>
      <c r="N520"/>
    </row>
    <row r="521" spans="11:14" x14ac:dyDescent="0.3">
      <c r="K521" t="str">
        <f t="shared" si="34"/>
        <v/>
      </c>
      <c r="M521"/>
      <c r="N521"/>
    </row>
    <row r="522" spans="11:14" x14ac:dyDescent="0.3">
      <c r="K522" t="str">
        <f t="shared" si="34"/>
        <v/>
      </c>
      <c r="M522"/>
      <c r="N522"/>
    </row>
    <row r="523" spans="11:14" x14ac:dyDescent="0.3">
      <c r="K523" t="str">
        <f t="shared" si="34"/>
        <v/>
      </c>
      <c r="M523"/>
      <c r="N523"/>
    </row>
    <row r="524" spans="11:14" x14ac:dyDescent="0.3">
      <c r="K524" t="str">
        <f t="shared" si="34"/>
        <v/>
      </c>
      <c r="M524"/>
      <c r="N524"/>
    </row>
    <row r="525" spans="11:14" x14ac:dyDescent="0.3">
      <c r="K525" t="str">
        <f t="shared" si="34"/>
        <v/>
      </c>
      <c r="M525"/>
      <c r="N525"/>
    </row>
    <row r="526" spans="11:14" x14ac:dyDescent="0.3">
      <c r="K526" t="str">
        <f t="shared" si="34"/>
        <v/>
      </c>
      <c r="M526"/>
      <c r="N526"/>
    </row>
    <row r="527" spans="11:14" x14ac:dyDescent="0.3">
      <c r="K527" t="str">
        <f t="shared" si="34"/>
        <v/>
      </c>
      <c r="M527"/>
      <c r="N527"/>
    </row>
    <row r="528" spans="11:14" x14ac:dyDescent="0.3">
      <c r="K528" t="str">
        <f t="shared" si="34"/>
        <v/>
      </c>
      <c r="M528"/>
      <c r="N528"/>
    </row>
    <row r="529" spans="11:14" x14ac:dyDescent="0.3">
      <c r="K529" t="str">
        <f t="shared" si="34"/>
        <v/>
      </c>
      <c r="M529"/>
      <c r="N529"/>
    </row>
    <row r="530" spans="11:14" x14ac:dyDescent="0.3">
      <c r="K530" t="str">
        <f t="shared" si="34"/>
        <v/>
      </c>
      <c r="M530"/>
      <c r="N530"/>
    </row>
    <row r="531" spans="11:14" x14ac:dyDescent="0.3">
      <c r="K531" t="str">
        <f t="shared" si="34"/>
        <v/>
      </c>
      <c r="M531"/>
      <c r="N531"/>
    </row>
    <row r="532" spans="11:14" x14ac:dyDescent="0.3">
      <c r="K532" t="str">
        <f t="shared" si="34"/>
        <v/>
      </c>
      <c r="M532"/>
      <c r="N532"/>
    </row>
    <row r="533" spans="11:14" x14ac:dyDescent="0.3">
      <c r="K533" t="str">
        <f t="shared" si="34"/>
        <v/>
      </c>
      <c r="M533"/>
      <c r="N533"/>
    </row>
    <row r="534" spans="11:14" x14ac:dyDescent="0.3">
      <c r="K534" t="str">
        <f t="shared" si="34"/>
        <v/>
      </c>
      <c r="M534"/>
      <c r="N534"/>
    </row>
    <row r="535" spans="11:14" x14ac:dyDescent="0.3">
      <c r="K535" t="str">
        <f t="shared" si="34"/>
        <v/>
      </c>
      <c r="M535"/>
      <c r="N535"/>
    </row>
    <row r="536" spans="11:14" x14ac:dyDescent="0.3">
      <c r="K536" t="str">
        <f t="shared" si="34"/>
        <v/>
      </c>
      <c r="M536"/>
      <c r="N536"/>
    </row>
    <row r="537" spans="11:14" x14ac:dyDescent="0.3">
      <c r="K537" t="str">
        <f t="shared" si="34"/>
        <v/>
      </c>
      <c r="M537"/>
      <c r="N537"/>
    </row>
    <row r="538" spans="11:14" x14ac:dyDescent="0.3">
      <c r="K538" t="str">
        <f t="shared" si="34"/>
        <v/>
      </c>
      <c r="M538"/>
      <c r="N538"/>
    </row>
    <row r="539" spans="11:14" x14ac:dyDescent="0.3">
      <c r="K539" t="str">
        <f t="shared" si="34"/>
        <v/>
      </c>
      <c r="M539"/>
      <c r="N539"/>
    </row>
    <row r="540" spans="11:14" x14ac:dyDescent="0.3">
      <c r="K540" t="str">
        <f t="shared" si="34"/>
        <v/>
      </c>
      <c r="M540"/>
      <c r="N540"/>
    </row>
    <row r="541" spans="11:14" x14ac:dyDescent="0.3">
      <c r="K541" t="str">
        <f t="shared" si="34"/>
        <v/>
      </c>
      <c r="M541"/>
      <c r="N541"/>
    </row>
    <row r="542" spans="11:14" x14ac:dyDescent="0.3">
      <c r="K542" t="str">
        <f t="shared" si="34"/>
        <v/>
      </c>
      <c r="M542"/>
      <c r="N542"/>
    </row>
    <row r="543" spans="11:14" x14ac:dyDescent="0.3">
      <c r="K543" t="str">
        <f t="shared" si="34"/>
        <v/>
      </c>
      <c r="M543"/>
      <c r="N543"/>
    </row>
    <row r="544" spans="11:14" x14ac:dyDescent="0.3">
      <c r="K544" t="str">
        <f t="shared" si="34"/>
        <v/>
      </c>
      <c r="M544"/>
      <c r="N544"/>
    </row>
    <row r="545" spans="11:14" x14ac:dyDescent="0.3">
      <c r="K545" t="str">
        <f t="shared" si="34"/>
        <v/>
      </c>
      <c r="M545"/>
      <c r="N545"/>
    </row>
    <row r="546" spans="11:14" x14ac:dyDescent="0.3">
      <c r="K546" t="str">
        <f t="shared" si="34"/>
        <v/>
      </c>
      <c r="M546"/>
      <c r="N546"/>
    </row>
    <row r="547" spans="11:14" x14ac:dyDescent="0.3">
      <c r="K547" t="str">
        <f t="shared" si="34"/>
        <v/>
      </c>
      <c r="M547"/>
      <c r="N547"/>
    </row>
    <row r="548" spans="11:14" x14ac:dyDescent="0.3">
      <c r="K548" t="str">
        <f t="shared" si="34"/>
        <v/>
      </c>
      <c r="M548"/>
      <c r="N548"/>
    </row>
    <row r="549" spans="11:14" x14ac:dyDescent="0.3">
      <c r="K549" t="str">
        <f t="shared" si="34"/>
        <v/>
      </c>
      <c r="M549"/>
      <c r="N549"/>
    </row>
    <row r="550" spans="11:14" x14ac:dyDescent="0.3">
      <c r="K550" t="str">
        <f t="shared" si="34"/>
        <v/>
      </c>
      <c r="M550"/>
      <c r="N550"/>
    </row>
    <row r="551" spans="11:14" x14ac:dyDescent="0.3">
      <c r="K551" t="str">
        <f t="shared" si="34"/>
        <v/>
      </c>
      <c r="M551"/>
      <c r="N551"/>
    </row>
    <row r="552" spans="11:14" x14ac:dyDescent="0.3">
      <c r="K552" t="str">
        <f t="shared" si="34"/>
        <v/>
      </c>
      <c r="M552"/>
      <c r="N552"/>
    </row>
    <row r="553" spans="11:14" x14ac:dyDescent="0.3">
      <c r="K553" t="str">
        <f t="shared" si="34"/>
        <v/>
      </c>
      <c r="M553"/>
      <c r="N553"/>
    </row>
    <row r="554" spans="11:14" x14ac:dyDescent="0.3">
      <c r="K554" t="str">
        <f t="shared" si="34"/>
        <v/>
      </c>
      <c r="M554"/>
      <c r="N554"/>
    </row>
    <row r="555" spans="11:14" x14ac:dyDescent="0.3">
      <c r="K555" t="str">
        <f t="shared" si="34"/>
        <v/>
      </c>
      <c r="M555"/>
      <c r="N555"/>
    </row>
    <row r="556" spans="11:14" x14ac:dyDescent="0.3">
      <c r="K556" t="str">
        <f t="shared" si="34"/>
        <v/>
      </c>
      <c r="M556"/>
      <c r="N556"/>
    </row>
    <row r="557" spans="11:14" x14ac:dyDescent="0.3">
      <c r="K557" t="str">
        <f t="shared" si="34"/>
        <v/>
      </c>
      <c r="M557"/>
      <c r="N557"/>
    </row>
    <row r="558" spans="11:14" x14ac:dyDescent="0.3">
      <c r="K558" t="str">
        <f t="shared" si="34"/>
        <v/>
      </c>
      <c r="M558"/>
      <c r="N558"/>
    </row>
    <row r="559" spans="11:14" x14ac:dyDescent="0.3">
      <c r="K559" t="str">
        <f t="shared" si="34"/>
        <v/>
      </c>
      <c r="M559"/>
      <c r="N559"/>
    </row>
    <row r="560" spans="11:14" x14ac:dyDescent="0.3">
      <c r="K560" t="str">
        <f t="shared" si="34"/>
        <v/>
      </c>
      <c r="M560"/>
      <c r="N560"/>
    </row>
    <row r="561" spans="11:14" x14ac:dyDescent="0.3">
      <c r="K561" t="str">
        <f t="shared" si="34"/>
        <v/>
      </c>
      <c r="M561"/>
      <c r="N561"/>
    </row>
    <row r="562" spans="11:14" x14ac:dyDescent="0.3">
      <c r="K562" t="str">
        <f t="shared" si="34"/>
        <v/>
      </c>
      <c r="M562"/>
      <c r="N562"/>
    </row>
    <row r="563" spans="11:14" x14ac:dyDescent="0.3">
      <c r="K563" t="str">
        <f t="shared" si="34"/>
        <v/>
      </c>
      <c r="M563"/>
      <c r="N563"/>
    </row>
    <row r="564" spans="11:14" x14ac:dyDescent="0.3">
      <c r="K564" t="str">
        <f t="shared" si="34"/>
        <v/>
      </c>
      <c r="M564"/>
      <c r="N564"/>
    </row>
    <row r="565" spans="11:14" x14ac:dyDescent="0.3">
      <c r="K565" t="str">
        <f t="shared" si="34"/>
        <v/>
      </c>
      <c r="M565"/>
      <c r="N565"/>
    </row>
    <row r="566" spans="11:14" x14ac:dyDescent="0.3">
      <c r="K566" t="str">
        <f t="shared" si="34"/>
        <v/>
      </c>
      <c r="M566"/>
      <c r="N566"/>
    </row>
    <row r="567" spans="11:14" x14ac:dyDescent="0.3">
      <c r="K567" t="str">
        <f t="shared" si="34"/>
        <v/>
      </c>
      <c r="M567"/>
      <c r="N567"/>
    </row>
    <row r="568" spans="11:14" x14ac:dyDescent="0.3">
      <c r="K568" t="str">
        <f t="shared" si="34"/>
        <v/>
      </c>
      <c r="M568"/>
      <c r="N568"/>
    </row>
    <row r="569" spans="11:14" x14ac:dyDescent="0.3">
      <c r="K569" t="str">
        <f t="shared" si="34"/>
        <v/>
      </c>
      <c r="M569"/>
      <c r="N569"/>
    </row>
    <row r="570" spans="11:14" x14ac:dyDescent="0.3">
      <c r="K570" t="str">
        <f t="shared" si="34"/>
        <v/>
      </c>
      <c r="M570"/>
      <c r="N570"/>
    </row>
    <row r="571" spans="11:14" x14ac:dyDescent="0.3">
      <c r="K571" t="str">
        <f t="shared" si="34"/>
        <v/>
      </c>
      <c r="M571"/>
      <c r="N571"/>
    </row>
    <row r="572" spans="11:14" x14ac:dyDescent="0.3">
      <c r="K572" t="str">
        <f t="shared" si="34"/>
        <v/>
      </c>
      <c r="M572"/>
      <c r="N572"/>
    </row>
    <row r="573" spans="11:14" x14ac:dyDescent="0.3">
      <c r="K573" t="str">
        <f t="shared" si="34"/>
        <v/>
      </c>
      <c r="M573"/>
      <c r="N573"/>
    </row>
    <row r="574" spans="11:14" x14ac:dyDescent="0.3">
      <c r="K574" t="str">
        <f t="shared" si="34"/>
        <v/>
      </c>
      <c r="M574"/>
      <c r="N574"/>
    </row>
    <row r="575" spans="11:14" x14ac:dyDescent="0.3">
      <c r="K575" t="str">
        <f t="shared" si="34"/>
        <v/>
      </c>
      <c r="M575"/>
      <c r="N575"/>
    </row>
    <row r="576" spans="11:14" x14ac:dyDescent="0.3">
      <c r="K576" t="str">
        <f t="shared" si="34"/>
        <v/>
      </c>
      <c r="M576"/>
      <c r="N576"/>
    </row>
    <row r="577" spans="11:14" x14ac:dyDescent="0.3">
      <c r="K577" t="str">
        <f t="shared" si="34"/>
        <v/>
      </c>
      <c r="M577"/>
      <c r="N577"/>
    </row>
    <row r="578" spans="11:14" x14ac:dyDescent="0.3">
      <c r="K578" t="str">
        <f t="shared" si="34"/>
        <v/>
      </c>
      <c r="M578"/>
      <c r="N578"/>
    </row>
    <row r="579" spans="11:14" x14ac:dyDescent="0.3">
      <c r="K579" t="str">
        <f t="shared" ref="K579:K627" si="35">IF(J579="", "", B579=J579)</f>
        <v/>
      </c>
      <c r="M579"/>
      <c r="N579"/>
    </row>
    <row r="580" spans="11:14" x14ac:dyDescent="0.3">
      <c r="K580" t="str">
        <f t="shared" si="35"/>
        <v/>
      </c>
      <c r="M580"/>
      <c r="N580"/>
    </row>
    <row r="581" spans="11:14" x14ac:dyDescent="0.3">
      <c r="K581" t="str">
        <f t="shared" si="35"/>
        <v/>
      </c>
      <c r="M581"/>
      <c r="N581"/>
    </row>
    <row r="582" spans="11:14" x14ac:dyDescent="0.3">
      <c r="K582" t="str">
        <f t="shared" si="35"/>
        <v/>
      </c>
      <c r="M582"/>
      <c r="N582"/>
    </row>
    <row r="583" spans="11:14" x14ac:dyDescent="0.3">
      <c r="K583" t="str">
        <f t="shared" si="35"/>
        <v/>
      </c>
      <c r="M583"/>
      <c r="N583"/>
    </row>
    <row r="584" spans="11:14" x14ac:dyDescent="0.3">
      <c r="K584" t="str">
        <f t="shared" si="35"/>
        <v/>
      </c>
      <c r="M584"/>
      <c r="N584"/>
    </row>
    <row r="585" spans="11:14" x14ac:dyDescent="0.3">
      <c r="K585" t="str">
        <f t="shared" si="35"/>
        <v/>
      </c>
      <c r="M585"/>
      <c r="N585"/>
    </row>
    <row r="586" spans="11:14" x14ac:dyDescent="0.3">
      <c r="K586" t="str">
        <f t="shared" si="35"/>
        <v/>
      </c>
      <c r="M586"/>
      <c r="N586"/>
    </row>
    <row r="587" spans="11:14" x14ac:dyDescent="0.3">
      <c r="K587" t="str">
        <f t="shared" si="35"/>
        <v/>
      </c>
      <c r="M587"/>
      <c r="N587"/>
    </row>
    <row r="588" spans="11:14" x14ac:dyDescent="0.3">
      <c r="K588" t="str">
        <f t="shared" si="35"/>
        <v/>
      </c>
      <c r="M588"/>
      <c r="N588"/>
    </row>
    <row r="589" spans="11:14" x14ac:dyDescent="0.3">
      <c r="K589" t="str">
        <f t="shared" si="35"/>
        <v/>
      </c>
      <c r="M589"/>
      <c r="N589"/>
    </row>
    <row r="590" spans="11:14" x14ac:dyDescent="0.3">
      <c r="K590" t="str">
        <f t="shared" si="35"/>
        <v/>
      </c>
      <c r="M590"/>
      <c r="N590"/>
    </row>
    <row r="591" spans="11:14" x14ac:dyDescent="0.3">
      <c r="K591" t="str">
        <f t="shared" si="35"/>
        <v/>
      </c>
      <c r="M591"/>
      <c r="N591"/>
    </row>
    <row r="592" spans="11:14" x14ac:dyDescent="0.3">
      <c r="K592" t="str">
        <f t="shared" si="35"/>
        <v/>
      </c>
      <c r="M592"/>
      <c r="N592"/>
    </row>
    <row r="593" spans="11:14" x14ac:dyDescent="0.3">
      <c r="K593" t="str">
        <f t="shared" si="35"/>
        <v/>
      </c>
      <c r="M593"/>
      <c r="N593"/>
    </row>
    <row r="594" spans="11:14" x14ac:dyDescent="0.3">
      <c r="K594" t="str">
        <f t="shared" si="35"/>
        <v/>
      </c>
      <c r="M594"/>
      <c r="N594"/>
    </row>
    <row r="595" spans="11:14" x14ac:dyDescent="0.3">
      <c r="K595" t="str">
        <f t="shared" si="35"/>
        <v/>
      </c>
      <c r="M595"/>
      <c r="N595"/>
    </row>
    <row r="596" spans="11:14" x14ac:dyDescent="0.3">
      <c r="K596" t="str">
        <f t="shared" si="35"/>
        <v/>
      </c>
      <c r="M596"/>
      <c r="N596"/>
    </row>
    <row r="597" spans="11:14" x14ac:dyDescent="0.3">
      <c r="K597" t="str">
        <f t="shared" si="35"/>
        <v/>
      </c>
      <c r="M597"/>
      <c r="N597"/>
    </row>
    <row r="598" spans="11:14" x14ac:dyDescent="0.3">
      <c r="K598" t="str">
        <f t="shared" si="35"/>
        <v/>
      </c>
      <c r="M598"/>
      <c r="N598"/>
    </row>
    <row r="599" spans="11:14" x14ac:dyDescent="0.3">
      <c r="K599" t="str">
        <f t="shared" si="35"/>
        <v/>
      </c>
      <c r="M599"/>
      <c r="N599"/>
    </row>
    <row r="600" spans="11:14" x14ac:dyDescent="0.3">
      <c r="K600" t="str">
        <f t="shared" si="35"/>
        <v/>
      </c>
      <c r="M600"/>
      <c r="N600"/>
    </row>
    <row r="601" spans="11:14" x14ac:dyDescent="0.3">
      <c r="K601" t="str">
        <f t="shared" si="35"/>
        <v/>
      </c>
      <c r="M601"/>
      <c r="N601"/>
    </row>
    <row r="602" spans="11:14" x14ac:dyDescent="0.3">
      <c r="K602" t="str">
        <f t="shared" si="35"/>
        <v/>
      </c>
      <c r="M602"/>
      <c r="N602"/>
    </row>
    <row r="603" spans="11:14" x14ac:dyDescent="0.3">
      <c r="K603" t="str">
        <f t="shared" si="35"/>
        <v/>
      </c>
      <c r="M603"/>
      <c r="N603"/>
    </row>
    <row r="604" spans="11:14" x14ac:dyDescent="0.3">
      <c r="K604" t="str">
        <f t="shared" si="35"/>
        <v/>
      </c>
      <c r="M604"/>
      <c r="N604"/>
    </row>
    <row r="605" spans="11:14" x14ac:dyDescent="0.3">
      <c r="K605" t="str">
        <f t="shared" si="35"/>
        <v/>
      </c>
      <c r="M605"/>
      <c r="N605"/>
    </row>
    <row r="606" spans="11:14" x14ac:dyDescent="0.3">
      <c r="K606" t="str">
        <f t="shared" si="35"/>
        <v/>
      </c>
      <c r="M606"/>
      <c r="N606"/>
    </row>
    <row r="607" spans="11:14" x14ac:dyDescent="0.3">
      <c r="K607" t="str">
        <f t="shared" si="35"/>
        <v/>
      </c>
      <c r="M607"/>
      <c r="N607"/>
    </row>
    <row r="608" spans="11:14" x14ac:dyDescent="0.3">
      <c r="K608" t="str">
        <f t="shared" si="35"/>
        <v/>
      </c>
      <c r="M608"/>
      <c r="N608"/>
    </row>
    <row r="609" spans="11:14" x14ac:dyDescent="0.3">
      <c r="K609" t="str">
        <f t="shared" si="35"/>
        <v/>
      </c>
      <c r="M609"/>
      <c r="N609"/>
    </row>
    <row r="610" spans="11:14" x14ac:dyDescent="0.3">
      <c r="K610" t="str">
        <f t="shared" si="35"/>
        <v/>
      </c>
      <c r="M610"/>
      <c r="N610"/>
    </row>
    <row r="611" spans="11:14" x14ac:dyDescent="0.3">
      <c r="K611" t="str">
        <f t="shared" si="35"/>
        <v/>
      </c>
      <c r="M611"/>
      <c r="N611"/>
    </row>
    <row r="612" spans="11:14" x14ac:dyDescent="0.3">
      <c r="K612" t="str">
        <f t="shared" si="35"/>
        <v/>
      </c>
      <c r="M612"/>
      <c r="N612"/>
    </row>
    <row r="613" spans="11:14" x14ac:dyDescent="0.3">
      <c r="K613" t="str">
        <f t="shared" si="35"/>
        <v/>
      </c>
      <c r="M613"/>
      <c r="N613"/>
    </row>
    <row r="614" spans="11:14" x14ac:dyDescent="0.3">
      <c r="K614" t="str">
        <f t="shared" si="35"/>
        <v/>
      </c>
      <c r="M614"/>
      <c r="N614"/>
    </row>
    <row r="615" spans="11:14" x14ac:dyDescent="0.3">
      <c r="K615" t="str">
        <f t="shared" si="35"/>
        <v/>
      </c>
      <c r="M615"/>
      <c r="N615"/>
    </row>
    <row r="616" spans="11:14" x14ac:dyDescent="0.3">
      <c r="K616" t="str">
        <f t="shared" si="35"/>
        <v/>
      </c>
      <c r="M616"/>
      <c r="N616"/>
    </row>
    <row r="617" spans="11:14" x14ac:dyDescent="0.3">
      <c r="K617" t="str">
        <f t="shared" si="35"/>
        <v/>
      </c>
      <c r="M617"/>
      <c r="N617"/>
    </row>
    <row r="618" spans="11:14" x14ac:dyDescent="0.3">
      <c r="K618" t="str">
        <f t="shared" si="35"/>
        <v/>
      </c>
      <c r="M618"/>
      <c r="N618"/>
    </row>
    <row r="619" spans="11:14" x14ac:dyDescent="0.3">
      <c r="K619" t="str">
        <f t="shared" si="35"/>
        <v/>
      </c>
      <c r="M619"/>
      <c r="N619"/>
    </row>
    <row r="620" spans="11:14" x14ac:dyDescent="0.3">
      <c r="K620" t="str">
        <f t="shared" si="35"/>
        <v/>
      </c>
      <c r="M620"/>
      <c r="N620"/>
    </row>
    <row r="621" spans="11:14" x14ac:dyDescent="0.3">
      <c r="K621" t="str">
        <f t="shared" si="35"/>
        <v/>
      </c>
      <c r="M621"/>
      <c r="N621"/>
    </row>
    <row r="622" spans="11:14" x14ac:dyDescent="0.3">
      <c r="K622" t="str">
        <f t="shared" si="35"/>
        <v/>
      </c>
      <c r="M622"/>
      <c r="N622"/>
    </row>
    <row r="623" spans="11:14" x14ac:dyDescent="0.3">
      <c r="K623" t="str">
        <f t="shared" si="35"/>
        <v/>
      </c>
      <c r="M623"/>
      <c r="N623"/>
    </row>
    <row r="624" spans="11:14" x14ac:dyDescent="0.3">
      <c r="K624" t="str">
        <f t="shared" si="35"/>
        <v/>
      </c>
      <c r="M624"/>
      <c r="N624"/>
    </row>
    <row r="625" spans="11:14" x14ac:dyDescent="0.3">
      <c r="K625" t="str">
        <f t="shared" si="35"/>
        <v/>
      </c>
      <c r="M625"/>
      <c r="N625"/>
    </row>
    <row r="626" spans="11:14" x14ac:dyDescent="0.3">
      <c r="K626" t="str">
        <f t="shared" si="35"/>
        <v/>
      </c>
      <c r="M626"/>
      <c r="N626"/>
    </row>
    <row r="627" spans="11:14" x14ac:dyDescent="0.3">
      <c r="K627" t="str">
        <f t="shared" si="35"/>
        <v/>
      </c>
      <c r="M627"/>
      <c r="N627"/>
    </row>
  </sheetData>
  <conditionalFormatting sqref="C2:D202">
    <cfRule type="expression" dxfId="38" priority="1">
      <formula>DATEVALUE(C2) &lt;&gt; INT(LEFT(D2,5)) +1</formula>
    </cfRule>
  </conditionalFormatting>
  <conditionalFormatting sqref="D2:D202">
    <cfRule type="expression" dxfId="37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36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35" priority="3">
      <formula>LEN(TRIM(E1))=0</formula>
    </cfRule>
  </conditionalFormatting>
  <conditionalFormatting sqref="E1:E1048576">
    <cfRule type="cellIs" dxfId="34" priority="38" operator="equal">
      <formula>10</formula>
    </cfRule>
    <cfRule type="cellIs" dxfId="33" priority="39" operator="notEqual">
      <formula>10</formula>
    </cfRule>
  </conditionalFormatting>
  <conditionalFormatting sqref="G1:G1048576">
    <cfRule type="cellIs" dxfId="32" priority="34" operator="equal">
      <formula>8</formula>
    </cfRule>
    <cfRule type="cellIs" dxfId="31" priority="37" operator="notEqual">
      <formula>8</formula>
    </cfRule>
  </conditionalFormatting>
  <conditionalFormatting sqref="H1:H1048576">
    <cfRule type="beginsWith" dxfId="30" priority="29" operator="beginsWith" text="00">
      <formula>LEFT(H1,LEN("00"))="00"</formula>
    </cfRule>
  </conditionalFormatting>
  <conditionalFormatting sqref="I1:I202">
    <cfRule type="cellIs" dxfId="29" priority="17" operator="equal">
      <formula>9</formula>
    </cfRule>
    <cfRule type="cellIs" dxfId="28" priority="22" operator="equal">
      <formula>8</formula>
    </cfRule>
  </conditionalFormatting>
  <conditionalFormatting sqref="I1:I1048576">
    <cfRule type="cellIs" dxfId="27" priority="30" operator="notEqual">
      <formula>8</formula>
    </cfRule>
    <cfRule type="cellIs" dxfId="26" priority="31" operator="notEqual">
      <formula>9</formula>
    </cfRule>
  </conditionalFormatting>
  <conditionalFormatting sqref="K1:K1048576">
    <cfRule type="cellIs" dxfId="25" priority="27" operator="equal">
      <formula>FALSE</formula>
    </cfRule>
    <cfRule type="cellIs" dxfId="24" priority="28" operator="equal">
      <formula>TRUE</formula>
    </cfRule>
  </conditionalFormatting>
  <conditionalFormatting sqref="M1:N1048576">
    <cfRule type="cellIs" dxfId="23" priority="8" operator="equal">
      <formula>FALSE</formula>
    </cfRule>
    <cfRule type="cellIs" dxfId="22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/>
  <dimension ref="C2:C6"/>
  <sheetViews>
    <sheetView workbookViewId="0">
      <selection activeCell="C9" sqref="C9"/>
    </sheetView>
  </sheetViews>
  <sheetFormatPr defaultRowHeight="14.4" x14ac:dyDescent="0.3"/>
  <cols>
    <col min="3" max="3" width="111" customWidth="1"/>
  </cols>
  <sheetData>
    <row r="2" spans="3:3" ht="28.8" x14ac:dyDescent="0.3">
      <c r="C2" s="1" t="s">
        <v>36</v>
      </c>
    </row>
    <row r="4" spans="3:3" x14ac:dyDescent="0.3">
      <c r="C4" s="1"/>
    </row>
    <row r="6" spans="3:3" x14ac:dyDescent="0.3">
      <c r="C6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6640625" defaultRowHeight="15.6" x14ac:dyDescent="0.3"/>
  <cols>
    <col min="1" max="1" width="9.5546875" style="30" customWidth="1"/>
    <col min="2" max="2" width="9.109375" style="31" customWidth="1"/>
    <col min="3" max="3" width="47.33203125" style="17" customWidth="1"/>
    <col min="4" max="4" width="24.5546875" style="17" customWidth="1"/>
    <col min="5" max="5" width="30.44140625" style="17" customWidth="1"/>
    <col min="6" max="6" width="29.44140625" style="17" customWidth="1"/>
    <col min="7" max="7" width="45.44140625" style="17" customWidth="1"/>
    <col min="8" max="8" width="22.44140625" style="24" customWidth="1"/>
    <col min="9" max="16384" width="7.6640625" style="29"/>
  </cols>
  <sheetData>
    <row r="1" spans="1:8" s="21" customFormat="1" ht="115.95" customHeight="1" x14ac:dyDescent="0.3">
      <c r="A1" s="11" t="s">
        <v>1</v>
      </c>
      <c r="B1" s="11" t="s">
        <v>38</v>
      </c>
      <c r="C1" s="11"/>
      <c r="D1" s="12" t="s">
        <v>25</v>
      </c>
      <c r="E1" s="13" t="s">
        <v>26</v>
      </c>
      <c r="F1" s="14" t="s">
        <v>21</v>
      </c>
      <c r="G1" s="11" t="s">
        <v>27</v>
      </c>
      <c r="H1" s="15" t="s">
        <v>28</v>
      </c>
    </row>
    <row r="2" spans="1:8" s="23" customFormat="1" ht="93.6" x14ac:dyDescent="0.3">
      <c r="A2" s="16">
        <v>1</v>
      </c>
      <c r="B2" s="22" t="s">
        <v>23</v>
      </c>
      <c r="C2" s="17" t="s">
        <v>40</v>
      </c>
      <c r="D2" s="17" t="s">
        <v>52</v>
      </c>
      <c r="E2" s="17" t="s">
        <v>53</v>
      </c>
      <c r="F2" s="17" t="s">
        <v>54</v>
      </c>
      <c r="G2" s="17" t="s">
        <v>55</v>
      </c>
      <c r="H2" s="17">
        <v>660263238</v>
      </c>
    </row>
    <row r="3" spans="1:8" s="23" customFormat="1" ht="93.6" x14ac:dyDescent="0.3">
      <c r="A3" s="16">
        <v>8</v>
      </c>
      <c r="B3" s="22" t="s">
        <v>23</v>
      </c>
      <c r="C3" s="17" t="s">
        <v>83</v>
      </c>
      <c r="D3" s="17" t="s">
        <v>84</v>
      </c>
      <c r="E3" s="17" t="s">
        <v>85</v>
      </c>
      <c r="F3" s="17" t="s">
        <v>86</v>
      </c>
      <c r="G3" s="17" t="s">
        <v>87</v>
      </c>
      <c r="H3" s="17">
        <v>505059149</v>
      </c>
    </row>
    <row r="4" spans="1:8" s="23" customFormat="1" ht="78" x14ac:dyDescent="0.3">
      <c r="A4" s="16">
        <v>12</v>
      </c>
      <c r="B4" s="22" t="s">
        <v>23</v>
      </c>
      <c r="C4" s="17" t="s">
        <v>50</v>
      </c>
      <c r="D4" s="17" t="s">
        <v>79</v>
      </c>
      <c r="E4" s="17" t="s">
        <v>100</v>
      </c>
      <c r="F4" s="17" t="s">
        <v>101</v>
      </c>
      <c r="G4" s="17" t="s">
        <v>102</v>
      </c>
      <c r="H4" s="17">
        <v>993803701</v>
      </c>
    </row>
    <row r="5" spans="1:8" s="23" customFormat="1" ht="62.4" x14ac:dyDescent="0.3">
      <c r="A5" s="16">
        <v>7</v>
      </c>
      <c r="B5" s="22" t="s">
        <v>23</v>
      </c>
      <c r="C5" s="17" t="s">
        <v>78</v>
      </c>
      <c r="D5" s="17" t="s">
        <v>79</v>
      </c>
      <c r="E5" s="17" t="s">
        <v>80</v>
      </c>
      <c r="F5" s="17" t="s">
        <v>81</v>
      </c>
      <c r="G5" s="17" t="s">
        <v>82</v>
      </c>
      <c r="H5" s="17">
        <v>677153559</v>
      </c>
    </row>
    <row r="6" spans="1:8" s="23" customFormat="1" ht="93.6" x14ac:dyDescent="0.3">
      <c r="A6" s="16">
        <v>4</v>
      </c>
      <c r="B6" s="22" t="s">
        <v>23</v>
      </c>
      <c r="C6" s="17" t="s">
        <v>43</v>
      </c>
      <c r="D6" s="17" t="s">
        <v>65</v>
      </c>
      <c r="E6" s="17" t="s">
        <v>66</v>
      </c>
      <c r="F6" s="17" t="s">
        <v>67</v>
      </c>
      <c r="G6" s="17" t="s">
        <v>68</v>
      </c>
      <c r="H6" s="17">
        <v>683977036</v>
      </c>
    </row>
    <row r="7" spans="1:8" s="23" customFormat="1" ht="62.4" x14ac:dyDescent="0.3">
      <c r="A7" s="16">
        <v>6</v>
      </c>
      <c r="B7" s="22" t="s">
        <v>23</v>
      </c>
      <c r="C7" s="17" t="s">
        <v>73</v>
      </c>
      <c r="D7" s="17" t="s">
        <v>74</v>
      </c>
      <c r="E7" s="17" t="s">
        <v>75</v>
      </c>
      <c r="F7" s="17" t="s">
        <v>76</v>
      </c>
      <c r="G7" s="17" t="s">
        <v>77</v>
      </c>
      <c r="H7" s="17">
        <v>682269805</v>
      </c>
    </row>
    <row r="8" spans="1:8" s="23" customFormat="1" ht="78" x14ac:dyDescent="0.3">
      <c r="A8" s="16">
        <v>13</v>
      </c>
      <c r="B8" s="22" t="s">
        <v>23</v>
      </c>
      <c r="C8" s="17" t="s">
        <v>103</v>
      </c>
      <c r="D8" s="17" t="s">
        <v>104</v>
      </c>
      <c r="E8" s="17" t="s">
        <v>105</v>
      </c>
      <c r="F8" s="17" t="s">
        <v>106</v>
      </c>
      <c r="G8" s="17" t="s">
        <v>107</v>
      </c>
      <c r="H8" s="17">
        <v>990631915</v>
      </c>
    </row>
    <row r="9" spans="1:8" s="23" customFormat="1" ht="78" x14ac:dyDescent="0.3">
      <c r="A9" s="16">
        <v>9</v>
      </c>
      <c r="B9" s="22" t="s">
        <v>23</v>
      </c>
      <c r="C9" s="17" t="s">
        <v>47</v>
      </c>
      <c r="D9" s="17" t="s">
        <v>88</v>
      </c>
      <c r="E9" s="17" t="s">
        <v>89</v>
      </c>
      <c r="F9" s="17" t="s">
        <v>90</v>
      </c>
      <c r="G9" s="17" t="s">
        <v>91</v>
      </c>
      <c r="H9" s="17">
        <v>956741071</v>
      </c>
    </row>
    <row r="10" spans="1:8" s="23" customFormat="1" ht="93.6" x14ac:dyDescent="0.3">
      <c r="A10" s="16">
        <v>3</v>
      </c>
      <c r="B10" s="22" t="s">
        <v>23</v>
      </c>
      <c r="C10" s="17" t="s">
        <v>60</v>
      </c>
      <c r="D10" s="17" t="s">
        <v>61</v>
      </c>
      <c r="E10" s="17" t="s">
        <v>62</v>
      </c>
      <c r="F10" s="17" t="s">
        <v>63</v>
      </c>
      <c r="G10" s="17" t="s">
        <v>64</v>
      </c>
      <c r="H10" s="17">
        <v>934248356</v>
      </c>
    </row>
    <row r="11" spans="1:8" s="23" customFormat="1" ht="62.4" x14ac:dyDescent="0.3">
      <c r="A11" s="16">
        <v>11</v>
      </c>
      <c r="B11" s="22" t="s">
        <v>23</v>
      </c>
      <c r="C11" s="17" t="s">
        <v>49</v>
      </c>
      <c r="D11" s="17" t="s">
        <v>96</v>
      </c>
      <c r="E11" s="17" t="s">
        <v>97</v>
      </c>
      <c r="F11" s="17" t="s">
        <v>98</v>
      </c>
      <c r="G11" s="17" t="s">
        <v>99</v>
      </c>
      <c r="H11" s="17">
        <v>983438936</v>
      </c>
    </row>
    <row r="12" spans="1:8" s="23" customFormat="1" ht="62.4" x14ac:dyDescent="0.3">
      <c r="A12" s="16">
        <v>5</v>
      </c>
      <c r="B12" s="22" t="s">
        <v>23</v>
      </c>
      <c r="C12" s="17" t="s">
        <v>44</v>
      </c>
      <c r="D12" s="17" t="s">
        <v>69</v>
      </c>
      <c r="E12" s="17" t="s">
        <v>70</v>
      </c>
      <c r="F12" s="17" t="s">
        <v>71</v>
      </c>
      <c r="G12" s="17" t="s">
        <v>72</v>
      </c>
      <c r="H12" s="17">
        <v>938839470</v>
      </c>
    </row>
    <row r="13" spans="1:8" s="23" customFormat="1" ht="93.6" x14ac:dyDescent="0.3">
      <c r="A13" s="16">
        <v>2</v>
      </c>
      <c r="B13" s="22" t="s">
        <v>23</v>
      </c>
      <c r="C13" s="17" t="s">
        <v>41</v>
      </c>
      <c r="D13" s="17" t="s">
        <v>56</v>
      </c>
      <c r="E13" s="17" t="s">
        <v>57</v>
      </c>
      <c r="F13" s="17" t="s">
        <v>58</v>
      </c>
      <c r="G13" s="17" t="s">
        <v>59</v>
      </c>
      <c r="H13" s="17">
        <v>967927329</v>
      </c>
    </row>
    <row r="14" spans="1:8" s="23" customFormat="1" ht="62.4" x14ac:dyDescent="0.3">
      <c r="A14" s="16">
        <v>10</v>
      </c>
      <c r="B14" s="22" t="s">
        <v>23</v>
      </c>
      <c r="C14" s="17" t="s">
        <v>48</v>
      </c>
      <c r="D14" s="17" t="s">
        <v>92</v>
      </c>
      <c r="E14" s="17" t="s">
        <v>93</v>
      </c>
      <c r="F14" s="17" t="s">
        <v>94</v>
      </c>
      <c r="G14" s="17" t="s">
        <v>95</v>
      </c>
      <c r="H14" s="17">
        <v>967953093</v>
      </c>
    </row>
    <row r="15" spans="1:8" s="23" customFormat="1" x14ac:dyDescent="0.3">
      <c r="A15" s="16">
        <v>14</v>
      </c>
      <c r="B15" s="22" t="s">
        <v>23</v>
      </c>
      <c r="C15" s="17"/>
      <c r="D15" s="17"/>
      <c r="E15" s="17"/>
      <c r="F15" s="17"/>
      <c r="G15" s="17"/>
      <c r="H15" s="17"/>
    </row>
    <row r="16" spans="1:8" s="23" customFormat="1" x14ac:dyDescent="0.3">
      <c r="A16" s="16">
        <v>15</v>
      </c>
      <c r="B16" s="22" t="s">
        <v>23</v>
      </c>
      <c r="C16" s="17"/>
      <c r="D16" s="17"/>
      <c r="E16" s="17"/>
      <c r="F16" s="17"/>
      <c r="G16" s="17"/>
      <c r="H16" s="17"/>
    </row>
    <row r="17" spans="1:8" s="23" customFormat="1" x14ac:dyDescent="0.3">
      <c r="A17" s="16">
        <v>16</v>
      </c>
      <c r="B17" s="22" t="s">
        <v>23</v>
      </c>
      <c r="C17" s="17"/>
      <c r="D17" s="17"/>
      <c r="E17" s="17"/>
      <c r="F17" s="17"/>
      <c r="G17" s="17"/>
      <c r="H17" s="17"/>
    </row>
    <row r="18" spans="1:8" s="23" customFormat="1" x14ac:dyDescent="0.3">
      <c r="A18" s="16">
        <v>17</v>
      </c>
      <c r="B18" s="22" t="s">
        <v>23</v>
      </c>
      <c r="C18" s="17"/>
      <c r="D18" s="17"/>
      <c r="E18" s="17"/>
      <c r="F18" s="17"/>
      <c r="G18" s="17"/>
      <c r="H18" s="17"/>
    </row>
    <row r="19" spans="1:8" s="23" customFormat="1" x14ac:dyDescent="0.3">
      <c r="A19" s="16">
        <v>18</v>
      </c>
      <c r="B19" s="22" t="s">
        <v>23</v>
      </c>
      <c r="C19" s="17"/>
      <c r="D19" s="17"/>
      <c r="E19" s="17"/>
      <c r="F19" s="17"/>
      <c r="G19" s="17"/>
      <c r="H19" s="17"/>
    </row>
    <row r="20" spans="1:8" s="23" customFormat="1" x14ac:dyDescent="0.3">
      <c r="A20" s="16">
        <v>19</v>
      </c>
      <c r="B20" s="22" t="s">
        <v>23</v>
      </c>
      <c r="C20" s="17"/>
      <c r="D20" s="17"/>
      <c r="E20" s="17"/>
      <c r="F20" s="17"/>
      <c r="G20" s="17"/>
      <c r="H20" s="17"/>
    </row>
    <row r="21" spans="1:8" s="23" customFormat="1" x14ac:dyDescent="0.3">
      <c r="A21" s="16">
        <v>20</v>
      </c>
      <c r="B21" s="22" t="s">
        <v>23</v>
      </c>
      <c r="C21" s="17"/>
      <c r="D21" s="17"/>
      <c r="E21" s="17"/>
      <c r="F21" s="17"/>
      <c r="G21" s="17"/>
      <c r="H21" s="17"/>
    </row>
    <row r="22" spans="1:8" s="23" customFormat="1" x14ac:dyDescent="0.3">
      <c r="A22" s="16">
        <v>21</v>
      </c>
      <c r="B22" s="22" t="s">
        <v>23</v>
      </c>
      <c r="C22" s="17"/>
      <c r="D22" s="17"/>
      <c r="E22" s="17"/>
      <c r="F22" s="17"/>
      <c r="G22" s="17"/>
      <c r="H22" s="17"/>
    </row>
    <row r="23" spans="1:8" s="23" customFormat="1" x14ac:dyDescent="0.3">
      <c r="A23" s="16">
        <v>22</v>
      </c>
      <c r="B23" s="22" t="s">
        <v>23</v>
      </c>
      <c r="C23" s="17"/>
      <c r="D23" s="17"/>
      <c r="E23" s="17"/>
      <c r="F23" s="17"/>
      <c r="G23" s="17"/>
      <c r="H23" s="17"/>
    </row>
    <row r="24" spans="1:8" s="23" customFormat="1" x14ac:dyDescent="0.3">
      <c r="A24" s="16">
        <v>23</v>
      </c>
      <c r="B24" s="22" t="s">
        <v>23</v>
      </c>
      <c r="C24" s="17"/>
      <c r="D24" s="17"/>
      <c r="E24" s="17"/>
      <c r="F24" s="17"/>
      <c r="G24" s="17"/>
      <c r="H24" s="17"/>
    </row>
    <row r="25" spans="1:8" s="23" customFormat="1" x14ac:dyDescent="0.3">
      <c r="A25" s="16">
        <v>24</v>
      </c>
      <c r="B25" s="22" t="s">
        <v>23</v>
      </c>
      <c r="C25" s="17"/>
      <c r="D25" s="17"/>
      <c r="E25" s="17"/>
      <c r="F25" s="17"/>
      <c r="G25" s="17"/>
      <c r="H25" s="17"/>
    </row>
    <row r="26" spans="1:8" s="23" customFormat="1" x14ac:dyDescent="0.3">
      <c r="A26" s="16">
        <v>25</v>
      </c>
      <c r="B26" s="22" t="s">
        <v>23</v>
      </c>
      <c r="C26" s="17"/>
      <c r="D26" s="17"/>
      <c r="E26" s="17"/>
      <c r="F26" s="17"/>
      <c r="G26" s="17"/>
      <c r="H26" s="17"/>
    </row>
    <row r="27" spans="1:8" s="23" customFormat="1" x14ac:dyDescent="0.3">
      <c r="A27" s="16">
        <v>26</v>
      </c>
      <c r="B27" s="22" t="s">
        <v>23</v>
      </c>
      <c r="C27" s="17"/>
      <c r="D27" s="17"/>
      <c r="E27" s="17"/>
      <c r="F27" s="19"/>
      <c r="G27" s="17"/>
      <c r="H27" s="24"/>
    </row>
    <row r="28" spans="1:8" s="23" customFormat="1" x14ac:dyDescent="0.3">
      <c r="A28" s="16">
        <v>27</v>
      </c>
      <c r="B28" s="22" t="s">
        <v>23</v>
      </c>
      <c r="C28" s="17"/>
      <c r="D28" s="17"/>
      <c r="E28" s="17"/>
      <c r="F28" s="19"/>
      <c r="G28" s="17"/>
      <c r="H28" s="24"/>
    </row>
    <row r="29" spans="1:8" s="23" customFormat="1" x14ac:dyDescent="0.3">
      <c r="A29" s="16">
        <v>28</v>
      </c>
      <c r="B29" s="22" t="s">
        <v>23</v>
      </c>
      <c r="C29" s="17"/>
      <c r="D29" s="17"/>
      <c r="E29" s="17"/>
      <c r="F29" s="19"/>
      <c r="G29" s="17"/>
      <c r="H29" s="24"/>
    </row>
    <row r="30" spans="1:8" s="23" customFormat="1" x14ac:dyDescent="0.3">
      <c r="A30" s="16">
        <v>29</v>
      </c>
      <c r="B30" s="22" t="s">
        <v>23</v>
      </c>
      <c r="C30" s="17"/>
      <c r="D30" s="17"/>
      <c r="E30" s="17"/>
      <c r="F30" s="19"/>
      <c r="G30" s="17"/>
      <c r="H30" s="25"/>
    </row>
    <row r="31" spans="1:8" s="23" customFormat="1" x14ac:dyDescent="0.3">
      <c r="A31" s="16">
        <v>30</v>
      </c>
      <c r="B31" s="22" t="s">
        <v>23</v>
      </c>
      <c r="C31" s="17"/>
      <c r="D31" s="17"/>
      <c r="E31" s="17"/>
      <c r="F31" s="19"/>
      <c r="G31" s="17"/>
      <c r="H31" s="25"/>
    </row>
    <row r="32" spans="1:8" s="23" customFormat="1" x14ac:dyDescent="0.3">
      <c r="A32" s="16">
        <v>31</v>
      </c>
      <c r="B32" s="22" t="s">
        <v>23</v>
      </c>
      <c r="C32" s="17"/>
      <c r="D32" s="17"/>
      <c r="E32" s="17"/>
      <c r="F32" s="19"/>
      <c r="G32" s="17"/>
      <c r="H32" s="25"/>
    </row>
    <row r="33" spans="1:8" s="23" customFormat="1" x14ac:dyDescent="0.3">
      <c r="A33" s="16">
        <v>32</v>
      </c>
      <c r="B33" s="22" t="s">
        <v>23</v>
      </c>
      <c r="C33" s="16"/>
      <c r="D33" s="17"/>
      <c r="E33" s="17"/>
      <c r="F33" s="19"/>
      <c r="G33" s="16"/>
      <c r="H33" s="20"/>
    </row>
    <row r="34" spans="1:8" s="23" customFormat="1" x14ac:dyDescent="0.3">
      <c r="A34" s="16">
        <v>33</v>
      </c>
      <c r="B34" s="22" t="s">
        <v>23</v>
      </c>
      <c r="C34" s="16"/>
      <c r="D34" s="17"/>
      <c r="E34" s="18"/>
      <c r="F34" s="19"/>
      <c r="G34" s="16"/>
      <c r="H34" s="20"/>
    </row>
    <row r="35" spans="1:8" s="23" customFormat="1" x14ac:dyDescent="0.3">
      <c r="A35" s="16">
        <v>34</v>
      </c>
      <c r="B35" s="22" t="s">
        <v>23</v>
      </c>
      <c r="C35" s="16"/>
      <c r="D35" s="17"/>
      <c r="E35" s="17"/>
      <c r="F35" s="19"/>
      <c r="G35" s="16"/>
      <c r="H35" s="20"/>
    </row>
    <row r="36" spans="1:8" s="23" customFormat="1" x14ac:dyDescent="0.3">
      <c r="A36" s="16">
        <v>35</v>
      </c>
      <c r="B36" s="22" t="s">
        <v>23</v>
      </c>
      <c r="C36" s="16"/>
      <c r="D36" s="17"/>
      <c r="E36" s="17"/>
      <c r="F36" s="19"/>
      <c r="G36" s="16"/>
      <c r="H36" s="20"/>
    </row>
    <row r="37" spans="1:8" s="23" customFormat="1" x14ac:dyDescent="0.3">
      <c r="A37" s="16">
        <v>36</v>
      </c>
      <c r="B37" s="22" t="s">
        <v>23</v>
      </c>
      <c r="C37" s="16"/>
      <c r="D37" s="17"/>
      <c r="E37" s="17"/>
      <c r="F37" s="19"/>
      <c r="G37" s="16"/>
      <c r="H37" s="20"/>
    </row>
    <row r="38" spans="1:8" s="23" customFormat="1" x14ac:dyDescent="0.3">
      <c r="A38" s="16">
        <v>37</v>
      </c>
      <c r="B38" s="22" t="s">
        <v>23</v>
      </c>
      <c r="C38" s="16"/>
      <c r="D38" s="17"/>
      <c r="E38" s="17"/>
      <c r="F38" s="19"/>
      <c r="G38" s="16"/>
      <c r="H38" s="20"/>
    </row>
    <row r="39" spans="1:8" s="23" customFormat="1" x14ac:dyDescent="0.3">
      <c r="A39" s="16">
        <v>38</v>
      </c>
      <c r="B39" s="22" t="s">
        <v>23</v>
      </c>
      <c r="C39" s="17"/>
      <c r="D39" s="17"/>
      <c r="E39" s="17"/>
      <c r="F39" s="19"/>
      <c r="G39" s="17"/>
      <c r="H39" s="24"/>
    </row>
    <row r="40" spans="1:8" s="23" customFormat="1" x14ac:dyDescent="0.3">
      <c r="A40" s="16">
        <v>39</v>
      </c>
      <c r="B40" s="22" t="s">
        <v>23</v>
      </c>
      <c r="C40" s="17"/>
      <c r="D40" s="17"/>
      <c r="E40" s="17"/>
      <c r="F40" s="19" t="s">
        <v>39</v>
      </c>
      <c r="G40" s="17"/>
      <c r="H40" s="24"/>
    </row>
    <row r="41" spans="1:8" s="23" customFormat="1" x14ac:dyDescent="0.3">
      <c r="A41" s="16">
        <v>40</v>
      </c>
      <c r="B41" s="22" t="s">
        <v>23</v>
      </c>
      <c r="C41" s="17"/>
      <c r="D41" s="17"/>
      <c r="E41" s="17"/>
      <c r="F41" s="19"/>
      <c r="G41" s="17"/>
      <c r="H41" s="24"/>
    </row>
    <row r="42" spans="1:8" s="23" customFormat="1" x14ac:dyDescent="0.3">
      <c r="A42" s="16">
        <v>41</v>
      </c>
      <c r="B42" s="22" t="s">
        <v>23</v>
      </c>
      <c r="C42" s="17"/>
      <c r="D42" s="17"/>
      <c r="E42" s="17"/>
      <c r="F42" s="19"/>
      <c r="G42" s="17"/>
      <c r="H42" s="24"/>
    </row>
    <row r="43" spans="1:8" s="23" customFormat="1" x14ac:dyDescent="0.3">
      <c r="A43" s="16">
        <v>42</v>
      </c>
      <c r="B43" s="22" t="s">
        <v>23</v>
      </c>
      <c r="C43" s="17"/>
      <c r="D43" s="17"/>
      <c r="E43" s="17"/>
      <c r="F43" s="19"/>
      <c r="G43" s="17"/>
      <c r="H43" s="24"/>
    </row>
    <row r="44" spans="1:8" s="23" customFormat="1" x14ac:dyDescent="0.3">
      <c r="A44" s="16">
        <v>43</v>
      </c>
      <c r="B44" s="22" t="s">
        <v>23</v>
      </c>
      <c r="C44" s="16"/>
      <c r="D44" s="17"/>
      <c r="E44" s="17"/>
      <c r="F44" s="19"/>
      <c r="G44" s="16"/>
      <c r="H44" s="26"/>
    </row>
    <row r="45" spans="1:8" s="23" customFormat="1" x14ac:dyDescent="0.3">
      <c r="A45" s="16">
        <v>44</v>
      </c>
      <c r="B45" s="22" t="s">
        <v>23</v>
      </c>
      <c r="C45" s="16"/>
      <c r="D45" s="17"/>
      <c r="E45" s="17"/>
      <c r="F45" s="19"/>
      <c r="G45" s="16"/>
      <c r="H45" s="26"/>
    </row>
    <row r="46" spans="1:8" s="23" customFormat="1" x14ac:dyDescent="0.3">
      <c r="A46" s="16">
        <v>45</v>
      </c>
      <c r="B46" s="22" t="s">
        <v>23</v>
      </c>
      <c r="C46" s="17"/>
      <c r="D46" s="17"/>
      <c r="E46" s="17"/>
      <c r="F46" s="19"/>
      <c r="G46" s="17"/>
      <c r="H46" s="25"/>
    </row>
    <row r="47" spans="1:8" s="23" customFormat="1" x14ac:dyDescent="0.3">
      <c r="A47" s="16">
        <v>46</v>
      </c>
      <c r="B47" s="22" t="s">
        <v>23</v>
      </c>
      <c r="C47" s="17"/>
      <c r="D47" s="17"/>
      <c r="E47" s="17"/>
      <c r="F47" s="19"/>
      <c r="G47" s="17"/>
      <c r="H47" s="25"/>
    </row>
    <row r="48" spans="1:8" s="23" customFormat="1" x14ac:dyDescent="0.3">
      <c r="A48" s="16">
        <v>47</v>
      </c>
      <c r="B48" s="22" t="s">
        <v>23</v>
      </c>
      <c r="C48" s="17"/>
      <c r="D48" s="17"/>
      <c r="E48" s="17"/>
      <c r="F48" s="19"/>
      <c r="G48" s="17"/>
      <c r="H48" s="25"/>
    </row>
    <row r="49" spans="1:8" s="23" customFormat="1" x14ac:dyDescent="0.3">
      <c r="A49" s="16">
        <v>48</v>
      </c>
      <c r="B49" s="22" t="s">
        <v>23</v>
      </c>
      <c r="C49" s="17"/>
      <c r="D49" s="17"/>
      <c r="E49" s="17"/>
      <c r="F49" s="19"/>
      <c r="G49" s="17"/>
      <c r="H49" s="25"/>
    </row>
    <row r="50" spans="1:8" s="23" customFormat="1" x14ac:dyDescent="0.3">
      <c r="A50" s="16">
        <v>49</v>
      </c>
      <c r="B50" s="22" t="s">
        <v>23</v>
      </c>
      <c r="C50" s="17"/>
      <c r="D50" s="17"/>
      <c r="E50" s="17"/>
      <c r="F50" s="19"/>
      <c r="G50" s="17"/>
      <c r="H50" s="25"/>
    </row>
    <row r="51" spans="1:8" s="23" customFormat="1" x14ac:dyDescent="0.3">
      <c r="A51" s="16">
        <v>50</v>
      </c>
      <c r="B51" s="22" t="s">
        <v>23</v>
      </c>
      <c r="C51" s="17"/>
      <c r="D51" s="17"/>
      <c r="E51" s="17"/>
      <c r="F51" s="19"/>
      <c r="G51" s="17"/>
      <c r="H51" s="25"/>
    </row>
    <row r="52" spans="1:8" s="23" customFormat="1" x14ac:dyDescent="0.3">
      <c r="A52" s="16">
        <v>51</v>
      </c>
      <c r="B52" s="22" t="s">
        <v>23</v>
      </c>
      <c r="C52" s="17"/>
      <c r="D52" s="17"/>
      <c r="E52" s="17"/>
      <c r="F52" s="19"/>
      <c r="G52" s="17"/>
      <c r="H52" s="25"/>
    </row>
    <row r="53" spans="1:8" s="23" customFormat="1" x14ac:dyDescent="0.3">
      <c r="A53" s="16">
        <v>52</v>
      </c>
      <c r="B53" s="22" t="s">
        <v>23</v>
      </c>
      <c r="C53" s="17"/>
      <c r="D53" s="17"/>
      <c r="E53" s="17"/>
      <c r="F53" s="19"/>
      <c r="G53" s="17"/>
      <c r="H53" s="25"/>
    </row>
    <row r="54" spans="1:8" s="23" customFormat="1" x14ac:dyDescent="0.3">
      <c r="A54" s="16">
        <v>53</v>
      </c>
      <c r="B54" s="22" t="s">
        <v>23</v>
      </c>
      <c r="C54" s="17"/>
      <c r="D54" s="17"/>
      <c r="E54" s="17"/>
      <c r="F54" s="19"/>
      <c r="G54" s="17"/>
      <c r="H54" s="25"/>
    </row>
    <row r="55" spans="1:8" s="23" customFormat="1" x14ac:dyDescent="0.3">
      <c r="A55" s="16">
        <v>54</v>
      </c>
      <c r="B55" s="22" t="s">
        <v>23</v>
      </c>
      <c r="C55" s="17"/>
      <c r="D55" s="17"/>
      <c r="E55" s="17"/>
      <c r="F55" s="19"/>
      <c r="G55" s="17"/>
      <c r="H55" s="25"/>
    </row>
    <row r="56" spans="1:8" s="23" customFormat="1" x14ac:dyDescent="0.3">
      <c r="A56" s="16">
        <v>55</v>
      </c>
      <c r="B56" s="22" t="s">
        <v>23</v>
      </c>
      <c r="C56" s="17"/>
      <c r="D56" s="17"/>
      <c r="E56" s="17"/>
      <c r="F56" s="19"/>
      <c r="G56" s="17"/>
      <c r="H56" s="25"/>
    </row>
    <row r="57" spans="1:8" s="23" customFormat="1" x14ac:dyDescent="0.3">
      <c r="A57" s="16">
        <v>56</v>
      </c>
      <c r="B57" s="22" t="s">
        <v>23</v>
      </c>
      <c r="C57" s="17"/>
      <c r="D57" s="17"/>
      <c r="E57" s="17"/>
      <c r="F57" s="19"/>
      <c r="G57" s="17"/>
      <c r="H57" s="25"/>
    </row>
    <row r="58" spans="1:8" s="23" customFormat="1" x14ac:dyDescent="0.3">
      <c r="A58" s="16">
        <v>57</v>
      </c>
      <c r="B58" s="22" t="s">
        <v>23</v>
      </c>
      <c r="C58" s="17"/>
      <c r="D58" s="17"/>
      <c r="E58" s="17"/>
      <c r="F58" s="19"/>
      <c r="G58" s="17"/>
      <c r="H58" s="25"/>
    </row>
    <row r="59" spans="1:8" s="23" customFormat="1" x14ac:dyDescent="0.3">
      <c r="A59" s="16">
        <v>58</v>
      </c>
      <c r="B59" s="22" t="s">
        <v>23</v>
      </c>
      <c r="C59" s="16"/>
      <c r="D59" s="17"/>
      <c r="E59" s="18"/>
      <c r="F59" s="19"/>
      <c r="G59" s="16"/>
      <c r="H59" s="20"/>
    </row>
    <row r="60" spans="1:8" s="23" customFormat="1" x14ac:dyDescent="0.3">
      <c r="A60" s="16">
        <v>59</v>
      </c>
      <c r="B60" s="22" t="s">
        <v>23</v>
      </c>
      <c r="C60" s="16"/>
      <c r="D60" s="17"/>
      <c r="E60" s="17"/>
      <c r="F60" s="19"/>
      <c r="G60" s="16"/>
      <c r="H60" s="20"/>
    </row>
    <row r="61" spans="1:8" s="23" customFormat="1" x14ac:dyDescent="0.3">
      <c r="A61" s="16">
        <v>60</v>
      </c>
      <c r="B61" s="22" t="s">
        <v>23</v>
      </c>
      <c r="C61" s="16"/>
      <c r="D61" s="17"/>
      <c r="E61" s="16"/>
      <c r="F61" s="19"/>
      <c r="G61" s="16"/>
      <c r="H61" s="20"/>
    </row>
    <row r="62" spans="1:8" s="23" customFormat="1" x14ac:dyDescent="0.3">
      <c r="A62" s="16">
        <v>61</v>
      </c>
      <c r="B62" s="22" t="s">
        <v>23</v>
      </c>
      <c r="C62" s="16"/>
      <c r="D62" s="17"/>
      <c r="E62" s="18"/>
      <c r="F62" s="19"/>
      <c r="G62" s="16"/>
      <c r="H62" s="20"/>
    </row>
    <row r="63" spans="1:8" s="23" customFormat="1" x14ac:dyDescent="0.3">
      <c r="A63" s="16">
        <v>62</v>
      </c>
      <c r="B63" s="22" t="s">
        <v>23</v>
      </c>
      <c r="C63" s="16"/>
      <c r="D63" s="17"/>
      <c r="E63" s="18"/>
      <c r="F63" s="19"/>
      <c r="G63" s="16"/>
      <c r="H63" s="20"/>
    </row>
    <row r="64" spans="1:8" s="23" customFormat="1" x14ac:dyDescent="0.3">
      <c r="A64" s="16">
        <v>63</v>
      </c>
      <c r="B64" s="22" t="s">
        <v>23</v>
      </c>
      <c r="C64" s="16"/>
      <c r="D64" s="17"/>
      <c r="E64" s="18"/>
      <c r="F64" s="19"/>
      <c r="G64" s="16"/>
      <c r="H64" s="20"/>
    </row>
    <row r="65" spans="1:8" s="23" customFormat="1" x14ac:dyDescent="0.3">
      <c r="A65" s="16">
        <v>64</v>
      </c>
      <c r="B65" s="22" t="s">
        <v>23</v>
      </c>
      <c r="C65" s="17"/>
      <c r="D65" s="17"/>
      <c r="E65" s="17"/>
      <c r="F65" s="19"/>
      <c r="G65" s="17"/>
      <c r="H65" s="24"/>
    </row>
    <row r="66" spans="1:8" s="23" customFormat="1" x14ac:dyDescent="0.3">
      <c r="A66" s="16">
        <v>65</v>
      </c>
      <c r="B66" s="22" t="s">
        <v>23</v>
      </c>
      <c r="C66" s="17"/>
      <c r="D66" s="17"/>
      <c r="E66" s="17"/>
      <c r="F66" s="19"/>
      <c r="G66" s="17"/>
      <c r="H66" s="24"/>
    </row>
    <row r="67" spans="1:8" s="23" customFormat="1" x14ac:dyDescent="0.3">
      <c r="A67" s="16">
        <v>66</v>
      </c>
      <c r="B67" s="22" t="s">
        <v>23</v>
      </c>
      <c r="C67" s="17"/>
      <c r="D67" s="17"/>
      <c r="E67" s="17"/>
      <c r="F67" s="19"/>
      <c r="G67" s="17"/>
      <c r="H67" s="24"/>
    </row>
    <row r="68" spans="1:8" s="23" customFormat="1" x14ac:dyDescent="0.3">
      <c r="A68" s="16">
        <v>67</v>
      </c>
      <c r="B68" s="22" t="s">
        <v>23</v>
      </c>
      <c r="C68" s="17"/>
      <c r="D68" s="17"/>
      <c r="E68" s="17"/>
      <c r="F68" s="19"/>
      <c r="G68" s="17"/>
      <c r="H68" s="24"/>
    </row>
    <row r="69" spans="1:8" s="23" customFormat="1" x14ac:dyDescent="0.3">
      <c r="A69" s="16">
        <v>68</v>
      </c>
      <c r="B69" s="22" t="s">
        <v>23</v>
      </c>
      <c r="C69" s="17"/>
      <c r="D69" s="17"/>
      <c r="E69" s="17"/>
      <c r="F69" s="19"/>
      <c r="G69" s="17"/>
      <c r="H69" s="24"/>
    </row>
    <row r="70" spans="1:8" s="23" customFormat="1" x14ac:dyDescent="0.3">
      <c r="A70" s="16">
        <v>69</v>
      </c>
      <c r="B70" s="22" t="s">
        <v>23</v>
      </c>
      <c r="C70" s="17"/>
      <c r="D70" s="17"/>
      <c r="E70" s="17"/>
      <c r="F70" s="19"/>
      <c r="G70" s="17"/>
      <c r="H70" s="24"/>
    </row>
    <row r="71" spans="1:8" s="23" customFormat="1" x14ac:dyDescent="0.3">
      <c r="A71" s="16">
        <v>70</v>
      </c>
      <c r="B71" s="22" t="s">
        <v>23</v>
      </c>
      <c r="C71" s="17"/>
      <c r="D71" s="17"/>
      <c r="E71" s="17"/>
      <c r="F71" s="19"/>
      <c r="G71" s="17"/>
      <c r="H71" s="24"/>
    </row>
    <row r="72" spans="1:8" s="23" customFormat="1" x14ac:dyDescent="0.3">
      <c r="A72" s="16">
        <v>71</v>
      </c>
      <c r="B72" s="22" t="s">
        <v>23</v>
      </c>
      <c r="C72" s="17"/>
      <c r="D72" s="17"/>
      <c r="E72" s="17"/>
      <c r="F72" s="19"/>
      <c r="G72" s="17"/>
      <c r="H72" s="24"/>
    </row>
    <row r="73" spans="1:8" s="23" customFormat="1" x14ac:dyDescent="0.3">
      <c r="A73" s="16">
        <v>72</v>
      </c>
      <c r="B73" s="22" t="s">
        <v>23</v>
      </c>
      <c r="C73" s="17"/>
      <c r="D73" s="17"/>
      <c r="E73" s="17"/>
      <c r="F73" s="19"/>
      <c r="G73" s="17"/>
      <c r="H73" s="24"/>
    </row>
    <row r="74" spans="1:8" s="23" customFormat="1" x14ac:dyDescent="0.3">
      <c r="A74" s="16">
        <v>73</v>
      </c>
      <c r="B74" s="22" t="s">
        <v>23</v>
      </c>
      <c r="C74" s="17"/>
      <c r="D74" s="17"/>
      <c r="E74" s="17"/>
      <c r="F74" s="19"/>
      <c r="G74" s="17"/>
      <c r="H74" s="24"/>
    </row>
    <row r="75" spans="1:8" s="23" customFormat="1" x14ac:dyDescent="0.3">
      <c r="A75" s="16">
        <v>74</v>
      </c>
      <c r="B75" s="22" t="s">
        <v>23</v>
      </c>
      <c r="C75" s="17"/>
      <c r="D75" s="17"/>
      <c r="E75" s="17"/>
      <c r="F75" s="19"/>
      <c r="G75" s="17"/>
      <c r="H75" s="24"/>
    </row>
    <row r="76" spans="1:8" s="23" customFormat="1" x14ac:dyDescent="0.3">
      <c r="A76" s="16">
        <v>75</v>
      </c>
      <c r="B76" s="22" t="s">
        <v>23</v>
      </c>
      <c r="C76" s="17"/>
      <c r="D76" s="17"/>
      <c r="E76" s="17"/>
      <c r="F76" s="19"/>
      <c r="G76" s="17"/>
      <c r="H76" s="24"/>
    </row>
    <row r="77" spans="1:8" s="23" customFormat="1" x14ac:dyDescent="0.3">
      <c r="A77" s="16">
        <v>76</v>
      </c>
      <c r="B77" s="22" t="s">
        <v>23</v>
      </c>
      <c r="C77" s="17"/>
      <c r="D77" s="17"/>
      <c r="E77" s="17"/>
      <c r="F77" s="19"/>
      <c r="G77" s="17"/>
      <c r="H77" s="24"/>
    </row>
    <row r="78" spans="1:8" s="23" customFormat="1" x14ac:dyDescent="0.3">
      <c r="A78" s="16">
        <v>77</v>
      </c>
      <c r="B78" s="22" t="s">
        <v>23</v>
      </c>
      <c r="C78" s="17"/>
      <c r="D78" s="17"/>
      <c r="E78" s="17"/>
      <c r="F78" s="19"/>
      <c r="G78" s="17"/>
      <c r="H78" s="24"/>
    </row>
    <row r="79" spans="1:8" s="23" customFormat="1" x14ac:dyDescent="0.3">
      <c r="A79" s="16">
        <v>78</v>
      </c>
      <c r="B79" s="22" t="s">
        <v>23</v>
      </c>
      <c r="C79" s="17"/>
      <c r="D79" s="17"/>
      <c r="E79" s="17"/>
      <c r="F79" s="19"/>
      <c r="G79" s="17"/>
      <c r="H79" s="24"/>
    </row>
    <row r="80" spans="1:8" s="23" customFormat="1" x14ac:dyDescent="0.3">
      <c r="A80" s="16">
        <v>79</v>
      </c>
      <c r="B80" s="22" t="s">
        <v>23</v>
      </c>
      <c r="C80" s="17"/>
      <c r="D80" s="17"/>
      <c r="E80" s="17"/>
      <c r="F80" s="19"/>
      <c r="G80" s="17"/>
      <c r="H80" s="24"/>
    </row>
    <row r="81" spans="1:8" s="23" customFormat="1" x14ac:dyDescent="0.3">
      <c r="A81" s="16">
        <v>80</v>
      </c>
      <c r="B81" s="22" t="s">
        <v>23</v>
      </c>
      <c r="C81" s="16"/>
      <c r="D81" s="17"/>
      <c r="E81" s="18"/>
      <c r="F81" s="19"/>
      <c r="G81" s="16"/>
      <c r="H81" s="20"/>
    </row>
    <row r="82" spans="1:8" s="23" customFormat="1" x14ac:dyDescent="0.3">
      <c r="A82" s="16">
        <v>81</v>
      </c>
      <c r="B82" s="22" t="s">
        <v>23</v>
      </c>
      <c r="C82" s="16"/>
      <c r="D82" s="17"/>
      <c r="E82" s="17"/>
      <c r="F82" s="19"/>
      <c r="G82" s="16"/>
      <c r="H82" s="20"/>
    </row>
    <row r="83" spans="1:8" s="23" customFormat="1" x14ac:dyDescent="0.3">
      <c r="A83" s="16">
        <v>82</v>
      </c>
      <c r="B83" s="22" t="s">
        <v>23</v>
      </c>
      <c r="C83" s="16"/>
      <c r="D83" s="17"/>
      <c r="E83" s="16"/>
      <c r="F83" s="19"/>
      <c r="G83" s="16"/>
      <c r="H83" s="20"/>
    </row>
    <row r="84" spans="1:8" s="23" customFormat="1" x14ac:dyDescent="0.3">
      <c r="A84" s="16">
        <v>83</v>
      </c>
      <c r="B84" s="22" t="s">
        <v>23</v>
      </c>
      <c r="C84" s="16"/>
      <c r="D84" s="17"/>
      <c r="E84" s="18"/>
      <c r="F84" s="19"/>
      <c r="G84" s="16"/>
      <c r="H84" s="20"/>
    </row>
    <row r="85" spans="1:8" s="23" customFormat="1" x14ac:dyDescent="0.3">
      <c r="A85" s="16">
        <v>84</v>
      </c>
      <c r="B85" s="22" t="s">
        <v>23</v>
      </c>
      <c r="C85" s="16"/>
      <c r="D85" s="17"/>
      <c r="E85" s="17"/>
      <c r="F85" s="19"/>
      <c r="G85" s="16"/>
      <c r="H85" s="20"/>
    </row>
    <row r="86" spans="1:8" s="23" customFormat="1" x14ac:dyDescent="0.3">
      <c r="A86" s="16">
        <v>85</v>
      </c>
      <c r="B86" s="22" t="s">
        <v>23</v>
      </c>
      <c r="C86" s="16"/>
      <c r="D86" s="17"/>
      <c r="E86" s="18"/>
      <c r="F86" s="19"/>
      <c r="G86" s="16"/>
      <c r="H86" s="20"/>
    </row>
    <row r="87" spans="1:8" s="23" customFormat="1" x14ac:dyDescent="0.3">
      <c r="A87" s="16">
        <v>86</v>
      </c>
      <c r="B87" s="22" t="s">
        <v>23</v>
      </c>
      <c r="C87" s="17"/>
      <c r="D87" s="17"/>
      <c r="E87" s="17"/>
      <c r="F87" s="19"/>
      <c r="G87" s="17"/>
      <c r="H87" s="24"/>
    </row>
    <row r="88" spans="1:8" s="23" customFormat="1" x14ac:dyDescent="0.3">
      <c r="A88" s="16">
        <v>87</v>
      </c>
      <c r="B88" s="22" t="s">
        <v>23</v>
      </c>
      <c r="C88" s="17"/>
      <c r="D88" s="17"/>
      <c r="E88" s="17"/>
      <c r="F88" s="19"/>
      <c r="G88" s="17"/>
      <c r="H88" s="24"/>
    </row>
    <row r="89" spans="1:8" s="23" customFormat="1" x14ac:dyDescent="0.3">
      <c r="A89" s="16">
        <v>88</v>
      </c>
      <c r="B89" s="22" t="s">
        <v>23</v>
      </c>
      <c r="C89" s="17"/>
      <c r="D89" s="17"/>
      <c r="E89" s="17"/>
      <c r="F89" s="19"/>
      <c r="G89" s="17"/>
      <c r="H89" s="24"/>
    </row>
    <row r="90" spans="1:8" s="23" customFormat="1" x14ac:dyDescent="0.3">
      <c r="A90" s="16">
        <v>89</v>
      </c>
      <c r="B90" s="22" t="s">
        <v>23</v>
      </c>
      <c r="C90" s="17"/>
      <c r="D90" s="17"/>
      <c r="E90" s="17"/>
      <c r="F90" s="19"/>
      <c r="G90" s="17"/>
      <c r="H90" s="24"/>
    </row>
    <row r="91" spans="1:8" s="23" customFormat="1" x14ac:dyDescent="0.3">
      <c r="A91" s="16">
        <v>90</v>
      </c>
      <c r="B91" s="22" t="s">
        <v>23</v>
      </c>
      <c r="C91" s="17"/>
      <c r="D91" s="17"/>
      <c r="E91" s="17"/>
      <c r="F91" s="19"/>
      <c r="G91" s="17"/>
      <c r="H91" s="24"/>
    </row>
    <row r="92" spans="1:8" s="23" customFormat="1" x14ac:dyDescent="0.3">
      <c r="A92" s="16">
        <v>91</v>
      </c>
      <c r="B92" s="22" t="s">
        <v>23</v>
      </c>
      <c r="C92" s="17"/>
      <c r="D92" s="17"/>
      <c r="E92" s="17"/>
      <c r="F92" s="19"/>
      <c r="G92" s="17"/>
      <c r="H92" s="24"/>
    </row>
    <row r="93" spans="1:8" s="23" customFormat="1" x14ac:dyDescent="0.3">
      <c r="A93" s="16">
        <v>92</v>
      </c>
      <c r="B93" s="22" t="s">
        <v>23</v>
      </c>
      <c r="C93" s="17"/>
      <c r="D93" s="17"/>
      <c r="E93" s="17"/>
      <c r="F93" s="19"/>
      <c r="G93" s="17"/>
      <c r="H93" s="24"/>
    </row>
    <row r="94" spans="1:8" s="23" customFormat="1" x14ac:dyDescent="0.3">
      <c r="A94" s="16">
        <v>93</v>
      </c>
      <c r="B94" s="22" t="s">
        <v>23</v>
      </c>
      <c r="C94" s="17"/>
      <c r="D94" s="17"/>
      <c r="E94" s="17"/>
      <c r="F94" s="19"/>
      <c r="G94" s="17"/>
      <c r="H94" s="24"/>
    </row>
    <row r="95" spans="1:8" s="23" customFormat="1" x14ac:dyDescent="0.3">
      <c r="A95" s="16">
        <v>94</v>
      </c>
      <c r="B95" s="22" t="s">
        <v>23</v>
      </c>
      <c r="C95" s="17"/>
      <c r="D95" s="17"/>
      <c r="E95" s="17"/>
      <c r="F95" s="19"/>
      <c r="G95" s="17"/>
      <c r="H95" s="24"/>
    </row>
    <row r="96" spans="1:8" s="23" customFormat="1" x14ac:dyDescent="0.3">
      <c r="A96" s="16">
        <v>95</v>
      </c>
      <c r="B96" s="22" t="s">
        <v>23</v>
      </c>
      <c r="C96" s="17"/>
      <c r="D96" s="17"/>
      <c r="E96" s="17"/>
      <c r="F96" s="19"/>
      <c r="G96" s="17"/>
      <c r="H96" s="24"/>
    </row>
    <row r="97" spans="1:8" s="23" customFormat="1" x14ac:dyDescent="0.3">
      <c r="A97" s="16">
        <v>96</v>
      </c>
      <c r="B97" s="22" t="s">
        <v>23</v>
      </c>
      <c r="C97" s="17"/>
      <c r="D97" s="17"/>
      <c r="E97" s="17"/>
      <c r="F97" s="19"/>
      <c r="G97" s="17"/>
      <c r="H97" s="24"/>
    </row>
    <row r="98" spans="1:8" s="23" customFormat="1" x14ac:dyDescent="0.3">
      <c r="A98" s="16">
        <v>97</v>
      </c>
      <c r="B98" s="22" t="s">
        <v>23</v>
      </c>
      <c r="C98" s="16"/>
      <c r="D98" s="17"/>
      <c r="E98" s="18"/>
      <c r="F98" s="19"/>
      <c r="G98" s="16"/>
      <c r="H98" s="26"/>
    </row>
    <row r="99" spans="1:8" s="23" customFormat="1" x14ac:dyDescent="0.3">
      <c r="A99" s="16">
        <v>98</v>
      </c>
      <c r="B99" s="22" t="s">
        <v>23</v>
      </c>
      <c r="C99" s="16"/>
      <c r="D99" s="17"/>
      <c r="E99" s="16"/>
      <c r="F99" s="19"/>
      <c r="G99" s="16"/>
      <c r="H99" s="26"/>
    </row>
    <row r="100" spans="1:8" s="23" customFormat="1" x14ac:dyDescent="0.3">
      <c r="A100" s="16">
        <v>99</v>
      </c>
      <c r="B100" s="22" t="s">
        <v>23</v>
      </c>
      <c r="C100" s="16"/>
      <c r="D100" s="17"/>
      <c r="E100" s="18"/>
      <c r="F100" s="19"/>
      <c r="G100" s="16"/>
      <c r="H100" s="26"/>
    </row>
    <row r="101" spans="1:8" s="23" customFormat="1" x14ac:dyDescent="0.3">
      <c r="A101" s="16">
        <v>100</v>
      </c>
      <c r="B101" s="22" t="s">
        <v>23</v>
      </c>
      <c r="C101" s="16"/>
      <c r="D101" s="17"/>
      <c r="E101" s="18"/>
      <c r="F101" s="19"/>
      <c r="G101" s="16"/>
      <c r="H101" s="26"/>
    </row>
    <row r="102" spans="1:8" s="23" customFormat="1" x14ac:dyDescent="0.3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3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3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3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3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3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3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3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3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3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3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3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3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3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3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3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3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3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3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3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3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3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3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3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3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3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3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3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3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3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3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3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3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3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3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3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3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3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3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3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3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3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3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3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3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3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3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3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3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3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3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3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3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3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3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3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3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3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3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3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3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3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3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3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3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3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3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3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3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3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3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3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3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3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3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3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3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3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3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3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3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3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3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3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3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3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3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3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3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3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3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3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3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3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3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3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3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3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3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3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3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3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3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3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3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3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3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3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3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3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3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3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3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3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3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3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3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3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3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3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3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3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3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3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3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3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3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3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3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3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3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3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3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3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3">
      <c r="A236" s="27"/>
      <c r="B236" s="28"/>
      <c r="C236" s="16"/>
      <c r="F236" s="19"/>
    </row>
    <row r="237" spans="1:157" x14ac:dyDescent="0.3">
      <c r="A237" s="27"/>
      <c r="B237" s="28"/>
      <c r="C237" s="16"/>
      <c r="F237" s="19"/>
    </row>
    <row r="238" spans="1:157" x14ac:dyDescent="0.3">
      <c r="A238" s="27"/>
      <c r="B238" s="28"/>
      <c r="C238" s="16"/>
      <c r="F238" s="19"/>
    </row>
    <row r="239" spans="1:157" x14ac:dyDescent="0.3">
      <c r="A239" s="27"/>
      <c r="B239" s="28"/>
      <c r="F239" s="19"/>
    </row>
    <row r="240" spans="1:157" s="17" customFormat="1" x14ac:dyDescent="0.3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3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3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3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3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3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3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3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3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3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3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3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3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3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3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3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3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3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3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3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3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3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3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3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3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3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3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3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3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3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3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3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3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3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3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3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3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3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3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3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3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3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3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3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3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3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3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3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3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3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3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3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3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3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3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3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3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3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3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3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3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3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3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3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3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3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3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3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3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3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3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3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3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3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3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3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3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3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3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3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3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3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3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3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3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3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3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3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3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3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3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3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3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3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3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3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3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3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3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3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3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3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3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3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3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3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3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3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3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3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3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3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3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3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3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3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3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3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3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>
    <sortState ref="A2:H101">
      <sortCondition ref="C1"/>
    </sortState>
  </autoFilter>
  <conditionalFormatting sqref="A1:A1048576">
    <cfRule type="duplicateValues" dxfId="21" priority="13"/>
  </conditionalFormatting>
  <conditionalFormatting sqref="C27:C32">
    <cfRule type="duplicateValues" dxfId="20" priority="14"/>
  </conditionalFormatting>
  <conditionalFormatting sqref="C33:C43">
    <cfRule type="duplicateValues" dxfId="19" priority="1"/>
  </conditionalFormatting>
  <conditionalFormatting sqref="C44:C58">
    <cfRule type="duplicateValues" dxfId="18" priority="7"/>
  </conditionalFormatting>
  <conditionalFormatting sqref="C59:C80">
    <cfRule type="duplicateValues" dxfId="17" priority="6"/>
  </conditionalFormatting>
  <conditionalFormatting sqref="C81:C97">
    <cfRule type="duplicateValues" dxfId="16" priority="5"/>
  </conditionalFormatting>
  <conditionalFormatting sqref="C98:C115">
    <cfRule type="duplicateValues" dxfId="15" priority="4"/>
  </conditionalFormatting>
  <conditionalFormatting sqref="C116:C137">
    <cfRule type="duplicateValues" dxfId="14" priority="3"/>
  </conditionalFormatting>
  <conditionalFormatting sqref="C138:C160">
    <cfRule type="duplicateValues" dxfId="13" priority="2"/>
  </conditionalFormatting>
  <conditionalFormatting sqref="C161">
    <cfRule type="duplicateValues" dxfId="12" priority="8"/>
  </conditionalFormatting>
  <conditionalFormatting sqref="C162:C166">
    <cfRule type="duplicateValues" dxfId="11" priority="9"/>
  </conditionalFormatting>
  <conditionalFormatting sqref="C167:C210">
    <cfRule type="duplicateValues" dxfId="10" priority="10"/>
  </conditionalFormatting>
  <conditionalFormatting sqref="C211:C222 C224:C247">
    <cfRule type="containsText" dxfId="9" priority="12" operator="containsText" text="вакант">
      <formula>NOT(ISERROR(SEARCH("вакант",C211)))</formula>
    </cfRule>
  </conditionalFormatting>
  <conditionalFormatting sqref="C248:C1048576 C1 C211:C246">
    <cfRule type="duplicateValues" dxfId="8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3</vt:i4>
      </vt:variant>
    </vt:vector>
  </HeadingPairs>
  <TitlesOfParts>
    <vt:vector size="9" baseType="lpstr">
      <vt:lpstr>Основний</vt:lpstr>
      <vt:lpstr>Settings</vt:lpstr>
      <vt:lpstr>перевірки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2025-04-26T11:26:28Z</dcterms:modified>
</cp:coreProperties>
</file>