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0D9378B-B556-4FB4-93DC-093C2D5931C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7" i="1" l="1"/>
  <c r="AM6" i="1"/>
  <c r="E23" i="1"/>
  <c r="E22" i="1"/>
  <c r="E21" i="1"/>
  <c r="AL20" i="1"/>
  <c r="AI20" i="1"/>
  <c r="AG20" i="1"/>
  <c r="AE20" i="1"/>
  <c r="AC20" i="1"/>
  <c r="AA20" i="1"/>
  <c r="Z20" i="1"/>
  <c r="Y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H20" i="1"/>
  <c r="G20" i="1"/>
  <c r="F20" i="1"/>
  <c r="E20" i="1"/>
  <c r="AL19" i="1"/>
  <c r="U19" i="1"/>
  <c r="T19" i="1"/>
  <c r="S19" i="1"/>
  <c r="R19" i="1"/>
  <c r="Q19" i="1"/>
  <c r="P19" i="1"/>
  <c r="O19" i="1"/>
  <c r="N19" i="1"/>
  <c r="M19" i="1"/>
  <c r="L19" i="1"/>
  <c r="J19" i="1"/>
  <c r="H19" i="1"/>
  <c r="G19" i="1"/>
  <c r="F19" i="1"/>
  <c r="E19" i="1"/>
  <c r="AL18" i="1"/>
  <c r="AI18" i="1"/>
  <c r="AG18" i="1"/>
  <c r="AE18" i="1"/>
  <c r="AC18" i="1"/>
  <c r="AA18" i="1"/>
  <c r="Z18" i="1"/>
  <c r="Y18" i="1"/>
  <c r="W18" i="1"/>
  <c r="U18" i="1"/>
  <c r="T18" i="1"/>
  <c r="S18" i="1"/>
  <c r="R18" i="1"/>
  <c r="Q18" i="1"/>
  <c r="P18" i="1"/>
  <c r="O18" i="1"/>
  <c r="N18" i="1"/>
  <c r="M18" i="1"/>
  <c r="L18" i="1"/>
  <c r="J18" i="1"/>
  <c r="H18" i="1"/>
  <c r="G18" i="1"/>
  <c r="F18" i="1"/>
  <c r="E18" i="1"/>
  <c r="AM17" i="1"/>
  <c r="AM16" i="1"/>
  <c r="AM15" i="1"/>
  <c r="AM14" i="1"/>
  <c r="AM13" i="1"/>
  <c r="AM12" i="1"/>
  <c r="AM11" i="1"/>
  <c r="AM10" i="1"/>
  <c r="AM9" i="1"/>
  <c r="AM8" i="1"/>
  <c r="AM20" i="1" l="1"/>
</calcChain>
</file>

<file path=xl/sharedStrings.xml><?xml version="1.0" encoding="utf-8"?>
<sst xmlns="http://schemas.openxmlformats.org/spreadsheetml/2006/main" count="81" uniqueCount="65">
  <si>
    <t>Загальна відомість про чисельність зброї 1 навчального батальйону</t>
  </si>
  <si>
    <t>БОЄПРИПАСИ</t>
  </si>
  <si>
    <t>Підрозділ</t>
  </si>
  <si>
    <t>Вид озброєння</t>
  </si>
  <si>
    <t>Вид та калібер боєприпасів</t>
  </si>
  <si>
    <t>Категорія</t>
  </si>
  <si>
    <t>АК-74</t>
  </si>
  <si>
    <t>АКС-74</t>
  </si>
  <si>
    <t>АКС-74У</t>
  </si>
  <si>
    <t>АКМС</t>
  </si>
  <si>
    <t>АКТК9</t>
  </si>
  <si>
    <t>РПК</t>
  </si>
  <si>
    <t>РПКС</t>
  </si>
  <si>
    <t>РПКС-Н2</t>
  </si>
  <si>
    <t>ПКМ</t>
  </si>
  <si>
    <t>ДП</t>
  </si>
  <si>
    <t>РПГ-7В</t>
  </si>
  <si>
    <t>РПГ-7МД</t>
  </si>
  <si>
    <t>РПГ-7В Уч.</t>
  </si>
  <si>
    <t>РПКС-74Уч.</t>
  </si>
  <si>
    <t>ПКМ Уч.</t>
  </si>
  <si>
    <t>ПМ-9 мм</t>
  </si>
  <si>
    <t>ПКМБУч</t>
  </si>
  <si>
    <t>ПКМБ</t>
  </si>
  <si>
    <t>ПУС-7М</t>
  </si>
  <si>
    <t>7.62 мм  ТТ</t>
  </si>
  <si>
    <t>9 мм  Beretta M9</t>
  </si>
  <si>
    <t>9 мм АПС</t>
  </si>
  <si>
    <t>5,56 мм М4Е1</t>
  </si>
  <si>
    <t>5,56 мм  М16А4</t>
  </si>
  <si>
    <t>12,7 мм Browning M-2</t>
  </si>
  <si>
    <t>ГП-25</t>
  </si>
  <si>
    <t>Всього зброї за підрозділом</t>
  </si>
  <si>
    <t>5.45 мм ПС</t>
  </si>
  <si>
    <t>5.45 мм Т</t>
  </si>
  <si>
    <t>7.62х39 мм ПС</t>
  </si>
  <si>
    <t>7.62х39 мм Т</t>
  </si>
  <si>
    <t>7.62х54 мм ПС</t>
  </si>
  <si>
    <t>7.62х54 мм Т</t>
  </si>
  <si>
    <t>5.45 мм Уч.</t>
  </si>
  <si>
    <t xml:space="preserve">9x19 мм ПС Nontox </t>
  </si>
  <si>
    <t>7,62 мм ПСт</t>
  </si>
  <si>
    <t>9 мм ПСт</t>
  </si>
  <si>
    <t>7,62x39 мм  Уч.</t>
  </si>
  <si>
    <t>7.62х54 мм Уч.</t>
  </si>
  <si>
    <t>1 НР</t>
  </si>
  <si>
    <t>за списком</t>
  </si>
  <si>
    <t>в наявності</t>
  </si>
  <si>
    <t>2 НР</t>
  </si>
  <si>
    <t>на видачі</t>
  </si>
  <si>
    <t>3 НР</t>
  </si>
  <si>
    <t>1 Нб</t>
  </si>
  <si>
    <t>НБ</t>
  </si>
  <si>
    <t>ВСЬОГО</t>
  </si>
  <si>
    <t>Всього автоматів</t>
  </si>
  <si>
    <t>Всього гранатометів</t>
  </si>
  <si>
    <t>Вього клеметів</t>
  </si>
  <si>
    <t>12,7 мм кулемет ДШК</t>
  </si>
  <si>
    <t>5.56 мм CZ BREN 2 (14'')</t>
  </si>
  <si>
    <t>9x19 мм CZ P-10 C</t>
  </si>
  <si>
    <t>Рушниця Hatsan BTS 12 кал. 12/76 ствол 22"</t>
  </si>
  <si>
    <t>12 кал. Магазинна підствольна рушниця М26</t>
  </si>
  <si>
    <t>АКМ</t>
  </si>
  <si>
    <t>84 mm гранатомет Carl Gustaf m48</t>
  </si>
  <si>
    <t>ПУС-АТ4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</si>
</sst>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/>
    </xf>
    <xf numFmtId="0" fontId="0" fillId="0" borderId="11" xfId="0" applyBorder="1"/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1" xfId="0" applyFont="1" applyBorder="1"/>
    <xf numFmtId="0" fontId="4" fillId="0" borderId="0" xfId="0" applyFont="1" applyBorder="1"/>
    <xf numFmtId="0" fontId="0" fillId="0" borderId="0" xfId="0" applyBorder="1"/>
    <xf numFmtId="0" fontId="3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BC23"/>
  <sheetViews>
    <sheetView tabSelected="1" zoomScale="85" zoomScaleNormal="85" workbookViewId="0">
      <selection activeCell="T5" sqref="T5"/>
    </sheetView>
  </sheetViews>
  <sheetFormatPr defaultRowHeight="15" x14ac:dyDescent="0.25"/>
  <cols>
    <col min="3" max="3" width="11.140625" customWidth="1"/>
    <col min="4" max="4" width="24" customWidth="1"/>
    <col min="5" max="5" width="5.28515625" customWidth="1"/>
    <col min="6" max="6" width="4.7109375" customWidth="1"/>
    <col min="7" max="7" width="3.85546875" customWidth="1"/>
    <col min="8" max="11" width="4.28515625" customWidth="1"/>
    <col min="12" max="12" width="4.7109375" customWidth="1"/>
    <col min="13" max="13" width="3.5703125" customWidth="1"/>
    <col min="14" max="14" width="3.28515625" customWidth="1"/>
    <col min="15" max="15" width="3.7109375" customWidth="1"/>
    <col min="16" max="16" width="3.28515625" customWidth="1"/>
    <col min="17" max="17" width="3.85546875" customWidth="1"/>
    <col min="18" max="18" width="4.28515625" customWidth="1"/>
    <col min="19" max="19" width="3.7109375" customWidth="1"/>
    <col min="20" max="20" width="3.85546875" customWidth="1"/>
    <col min="21" max="21" width="4.5703125" customWidth="1"/>
    <col min="22" max="22" width="4.42578125" customWidth="1"/>
    <col min="23" max="37" width="4.5703125" customWidth="1"/>
    <col min="38" max="38" width="4" customWidth="1"/>
    <col min="42" max="42" width="6.140625" customWidth="1"/>
    <col min="43" max="43" width="5" customWidth="1"/>
    <col min="44" max="44" width="4.140625" customWidth="1"/>
    <col min="45" max="45" width="5.7109375" customWidth="1"/>
    <col min="46" max="46" width="4.28515625" customWidth="1"/>
    <col min="47" max="47" width="3.85546875" customWidth="1"/>
    <col min="48" max="48" width="5.5703125" customWidth="1"/>
    <col min="49" max="49" width="5.42578125" customWidth="1"/>
    <col min="50" max="52" width="4.7109375" customWidth="1"/>
    <col min="53" max="53" width="5.140625" customWidth="1"/>
    <col min="54" max="54" width="5.28515625" customWidth="1"/>
    <col min="55" max="55" width="6" customWidth="1"/>
  </cols>
  <sheetData>
    <row r="2" spans="3:55" ht="15.75" thickBot="1" x14ac:dyDescent="0.3"/>
    <row r="3" spans="3:55" ht="15.75" x14ac:dyDescent="0.25">
      <c r="C3" s="27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9"/>
      <c r="AO3" s="30" t="s">
        <v>1</v>
      </c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2"/>
    </row>
    <row r="4" spans="3:55" ht="25.5" x14ac:dyDescent="0.25">
      <c r="C4" s="33" t="s">
        <v>2</v>
      </c>
      <c r="D4" s="35" t="s">
        <v>3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7"/>
      <c r="AO4" s="38" t="s">
        <v>2</v>
      </c>
      <c r="AP4" s="40" t="s">
        <v>4</v>
      </c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2"/>
    </row>
    <row r="5" spans="3:55" ht="222" x14ac:dyDescent="0.25">
      <c r="C5" s="34"/>
      <c r="D5" s="1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62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3" t="s">
        <v>21</v>
      </c>
      <c r="V5" s="3" t="s">
        <v>22</v>
      </c>
      <c r="W5" s="3" t="s">
        <v>23</v>
      </c>
      <c r="X5" s="3" t="s">
        <v>64</v>
      </c>
      <c r="Y5" s="3" t="s">
        <v>24</v>
      </c>
      <c r="Z5" s="3" t="s">
        <v>25</v>
      </c>
      <c r="AA5" s="3" t="s">
        <v>26</v>
      </c>
      <c r="AB5" s="3" t="s">
        <v>59</v>
      </c>
      <c r="AC5" s="3" t="s">
        <v>27</v>
      </c>
      <c r="AD5" s="3" t="s">
        <v>63</v>
      </c>
      <c r="AE5" s="3" t="s">
        <v>28</v>
      </c>
      <c r="AF5" s="3" t="s">
        <v>58</v>
      </c>
      <c r="AG5" s="3" t="s">
        <v>29</v>
      </c>
      <c r="AH5" s="3" t="s">
        <v>57</v>
      </c>
      <c r="AI5" s="3" t="s">
        <v>30</v>
      </c>
      <c r="AJ5" s="3" t="s">
        <v>60</v>
      </c>
      <c r="AK5" s="3" t="s">
        <v>61</v>
      </c>
      <c r="AL5" s="2" t="s">
        <v>31</v>
      </c>
      <c r="AM5" s="4" t="s">
        <v>32</v>
      </c>
      <c r="AO5" s="39"/>
      <c r="AP5" s="5" t="s">
        <v>33</v>
      </c>
      <c r="AQ5" s="5" t="s">
        <v>34</v>
      </c>
      <c r="AR5" s="5" t="s">
        <v>35</v>
      </c>
      <c r="AS5" s="5" t="s">
        <v>36</v>
      </c>
      <c r="AT5" s="5" t="s">
        <v>37</v>
      </c>
      <c r="AU5" s="5" t="s">
        <v>38</v>
      </c>
      <c r="AV5" s="5" t="s">
        <v>39</v>
      </c>
      <c r="AW5" s="5" t="s">
        <v>40</v>
      </c>
      <c r="AX5" s="5" t="s">
        <v>41</v>
      </c>
      <c r="AY5" s="5" t="s">
        <v>42</v>
      </c>
      <c r="AZ5" s="5" t="s">
        <v>43</v>
      </c>
      <c r="BA5" s="5" t="s">
        <v>44</v>
      </c>
      <c r="BB5" s="6"/>
      <c r="BC5" s="6"/>
    </row>
    <row r="6" spans="3:55" x14ac:dyDescent="0.25">
      <c r="C6" s="21" t="s">
        <v>45</v>
      </c>
      <c r="D6" s="7" t="s">
        <v>46</v>
      </c>
      <c r="E6" s="8">
        <v>5</v>
      </c>
      <c r="F6" s="9">
        <v>16</v>
      </c>
      <c r="G6" s="8"/>
      <c r="H6" s="9">
        <v>191</v>
      </c>
      <c r="I6" s="9">
        <v>40</v>
      </c>
      <c r="J6" s="9">
        <v>2</v>
      </c>
      <c r="K6" s="8"/>
      <c r="L6" s="8"/>
      <c r="M6" s="10">
        <v>5</v>
      </c>
      <c r="N6" s="10">
        <v>4</v>
      </c>
      <c r="O6" s="10">
        <v>2</v>
      </c>
      <c r="P6" s="10">
        <v>3</v>
      </c>
      <c r="Q6" s="10">
        <v>7</v>
      </c>
      <c r="R6" s="10">
        <v>4</v>
      </c>
      <c r="S6" s="11"/>
      <c r="T6" s="10">
        <v>7</v>
      </c>
      <c r="U6" s="10">
        <v>10</v>
      </c>
      <c r="V6" s="11"/>
      <c r="W6" s="11"/>
      <c r="X6" s="11">
        <v>2</v>
      </c>
      <c r="Y6" s="10">
        <v>2</v>
      </c>
      <c r="Z6" s="10">
        <v>1</v>
      </c>
      <c r="AA6" s="10">
        <v>1</v>
      </c>
      <c r="AB6" s="10">
        <v>1</v>
      </c>
      <c r="AC6" s="10">
        <v>1</v>
      </c>
      <c r="AD6" s="10">
        <v>1</v>
      </c>
      <c r="AE6" s="11">
        <v>9</v>
      </c>
      <c r="AF6" s="11">
        <v>16</v>
      </c>
      <c r="AG6" s="11">
        <v>1</v>
      </c>
      <c r="AH6" s="11">
        <v>1</v>
      </c>
      <c r="AI6" s="11">
        <v>1</v>
      </c>
      <c r="AJ6" s="11">
        <v>2</v>
      </c>
      <c r="AK6" s="11">
        <v>2</v>
      </c>
      <c r="AL6" s="11"/>
      <c r="AM6" s="12">
        <f>SUM(E6:AL6)</f>
        <v>337</v>
      </c>
      <c r="AO6" s="13" t="s">
        <v>45</v>
      </c>
      <c r="AP6" s="13"/>
      <c r="AQ6" s="13">
        <v>2000</v>
      </c>
      <c r="AR6" s="13">
        <v>700</v>
      </c>
      <c r="AS6" s="13">
        <v>0</v>
      </c>
      <c r="AT6" s="13">
        <v>0</v>
      </c>
      <c r="AU6" s="13">
        <v>0</v>
      </c>
      <c r="AV6" s="13">
        <v>2160</v>
      </c>
      <c r="AW6" s="13">
        <v>30</v>
      </c>
      <c r="AX6" s="13">
        <v>16</v>
      </c>
      <c r="AY6" s="6">
        <v>64</v>
      </c>
      <c r="AZ6" s="6">
        <v>380</v>
      </c>
      <c r="BA6" s="6">
        <v>960</v>
      </c>
      <c r="BB6" s="6"/>
      <c r="BC6" s="6"/>
    </row>
    <row r="7" spans="3:55" x14ac:dyDescent="0.25">
      <c r="C7" s="22"/>
      <c r="D7" s="7" t="s">
        <v>47</v>
      </c>
      <c r="E7" s="8">
        <v>5</v>
      </c>
      <c r="F7" s="8">
        <v>15</v>
      </c>
      <c r="G7" s="8"/>
      <c r="H7" s="8">
        <v>191</v>
      </c>
      <c r="I7" s="8">
        <v>40</v>
      </c>
      <c r="J7" s="8">
        <v>2</v>
      </c>
      <c r="K7" s="8"/>
      <c r="L7" s="8"/>
      <c r="M7" s="11">
        <v>5</v>
      </c>
      <c r="N7" s="11">
        <v>4</v>
      </c>
      <c r="O7" s="11">
        <v>2</v>
      </c>
      <c r="P7" s="11">
        <v>3</v>
      </c>
      <c r="Q7" s="11">
        <v>7</v>
      </c>
      <c r="R7" s="11">
        <v>4</v>
      </c>
      <c r="S7" s="11"/>
      <c r="T7" s="11">
        <v>7</v>
      </c>
      <c r="U7" s="11">
        <v>10</v>
      </c>
      <c r="V7" s="11"/>
      <c r="W7" s="11"/>
      <c r="X7" s="11">
        <v>2</v>
      </c>
      <c r="Y7" s="11">
        <v>2</v>
      </c>
      <c r="Z7" s="11">
        <v>1</v>
      </c>
      <c r="AA7" s="11">
        <v>1</v>
      </c>
      <c r="AB7" s="11">
        <v>1</v>
      </c>
      <c r="AC7" s="11">
        <v>1</v>
      </c>
      <c r="AD7" s="11">
        <v>1</v>
      </c>
      <c r="AE7" s="11">
        <v>9</v>
      </c>
      <c r="AF7" s="11">
        <v>16</v>
      </c>
      <c r="AG7" s="11">
        <v>1</v>
      </c>
      <c r="AH7" s="11">
        <v>1</v>
      </c>
      <c r="AI7" s="11">
        <v>1</v>
      </c>
      <c r="AJ7" s="11">
        <v>2</v>
      </c>
      <c r="AK7" s="11">
        <v>2</v>
      </c>
      <c r="AL7" s="11"/>
      <c r="AM7" s="12">
        <f>SUM(E7:AL7)</f>
        <v>336</v>
      </c>
      <c r="AO7" s="13" t="s">
        <v>48</v>
      </c>
      <c r="AP7" s="13"/>
      <c r="AQ7" s="13"/>
      <c r="AR7" s="13">
        <v>700</v>
      </c>
      <c r="AS7" s="13"/>
      <c r="AT7" s="13"/>
      <c r="AU7" s="13"/>
      <c r="AV7" s="13">
        <v>2160</v>
      </c>
      <c r="AW7" s="13"/>
      <c r="AX7" s="13"/>
      <c r="AY7" s="6">
        <v>32</v>
      </c>
      <c r="AZ7" s="6">
        <v>960</v>
      </c>
      <c r="BA7" s="6"/>
      <c r="BB7" s="6"/>
      <c r="BC7" s="6"/>
    </row>
    <row r="8" spans="3:55" x14ac:dyDescent="0.25">
      <c r="C8" s="23"/>
      <c r="D8" s="7" t="s">
        <v>49</v>
      </c>
      <c r="E8" s="8"/>
      <c r="F8" s="8"/>
      <c r="G8" s="8"/>
      <c r="H8" s="8"/>
      <c r="I8" s="8"/>
      <c r="J8" s="8"/>
      <c r="K8" s="8"/>
      <c r="L8" s="8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>
        <f>AL8+AI8+AG8+AE8+AC8+AA8+Z8+Y8+W8+V8+U8+T8+S8+R8+Q8+P8+O8+N8+M8+L8+J8+K8+H8+G8+F8+E8</f>
        <v>0</v>
      </c>
      <c r="AO8" s="13" t="s">
        <v>50</v>
      </c>
      <c r="AP8" s="13"/>
      <c r="AQ8" s="13"/>
      <c r="AR8" s="13">
        <v>700</v>
      </c>
      <c r="AS8" s="13"/>
      <c r="AT8" s="13"/>
      <c r="AU8" s="13"/>
      <c r="AV8" s="13"/>
      <c r="AW8" s="13"/>
      <c r="AX8" s="13"/>
      <c r="AY8" s="6"/>
      <c r="AZ8" s="6"/>
      <c r="BA8" s="6"/>
      <c r="BB8" s="6"/>
      <c r="BC8" s="6"/>
    </row>
    <row r="9" spans="3:55" x14ac:dyDescent="0.25">
      <c r="C9" s="21" t="s">
        <v>48</v>
      </c>
      <c r="D9" s="7" t="s">
        <v>46</v>
      </c>
      <c r="E9" s="8"/>
      <c r="F9" s="8"/>
      <c r="G9" s="8"/>
      <c r="H9" s="8">
        <v>215</v>
      </c>
      <c r="I9" s="8"/>
      <c r="J9" s="8"/>
      <c r="K9" s="8"/>
      <c r="L9" s="8"/>
      <c r="M9" s="11">
        <v>2</v>
      </c>
      <c r="N9" s="11">
        <v>1</v>
      </c>
      <c r="O9" s="11"/>
      <c r="P9" s="11"/>
      <c r="Q9" s="11"/>
      <c r="R9" s="11">
        <v>2</v>
      </c>
      <c r="S9" s="11"/>
      <c r="T9" s="11"/>
      <c r="U9" s="11">
        <v>7</v>
      </c>
      <c r="V9" s="11">
        <v>11</v>
      </c>
      <c r="W9" s="11">
        <v>1</v>
      </c>
      <c r="X9" s="11"/>
      <c r="Y9" s="11">
        <v>1</v>
      </c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>
        <v>3</v>
      </c>
      <c r="AM9" s="12">
        <f>AL9+AI9+AG9+AE9+AC9+AA9+Z9+Y9+W9+V9+U9+T9+S9+R9+Q9+P9+O9+N9+M9+L9+J9+K9+H9+G9+F9+E9</f>
        <v>243</v>
      </c>
      <c r="AO9" s="13" t="s">
        <v>51</v>
      </c>
      <c r="AP9" s="13">
        <v>240</v>
      </c>
      <c r="AQ9" s="13"/>
      <c r="AR9" s="13"/>
      <c r="AS9" s="13"/>
      <c r="AT9" s="13"/>
      <c r="AU9" s="13"/>
      <c r="AV9" s="13"/>
      <c r="AW9" s="13">
        <v>48</v>
      </c>
      <c r="AX9" s="13"/>
      <c r="AY9" s="6"/>
      <c r="AZ9" s="6"/>
      <c r="BA9" s="6"/>
      <c r="BB9" s="6"/>
      <c r="BC9" s="6"/>
    </row>
    <row r="10" spans="3:55" x14ac:dyDescent="0.25">
      <c r="C10" s="22"/>
      <c r="D10" s="7" t="s">
        <v>47</v>
      </c>
      <c r="E10" s="8"/>
      <c r="F10" s="8"/>
      <c r="G10" s="8"/>
      <c r="H10" s="8">
        <v>215</v>
      </c>
      <c r="I10" s="8"/>
      <c r="J10" s="8"/>
      <c r="K10" s="8"/>
      <c r="L10" s="8"/>
      <c r="M10" s="11">
        <v>2</v>
      </c>
      <c r="N10" s="11">
        <v>1</v>
      </c>
      <c r="O10" s="11"/>
      <c r="P10" s="11"/>
      <c r="Q10" s="11"/>
      <c r="R10" s="11">
        <v>2</v>
      </c>
      <c r="S10" s="11"/>
      <c r="T10" s="11"/>
      <c r="U10" s="11">
        <v>7</v>
      </c>
      <c r="V10" s="11">
        <v>11</v>
      </c>
      <c r="W10" s="11">
        <v>1</v>
      </c>
      <c r="X10" s="11"/>
      <c r="Y10" s="11">
        <v>1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>
        <v>3</v>
      </c>
      <c r="AM10" s="12">
        <f>AL10+AI10+AG10+AE10+AC10+AA10+Z10+Y10+W10+V10+U10+T10+S10+R10+Q10+P10+O10+N10+M10+L10+J10+K10+H10+G10+F10+E10</f>
        <v>243</v>
      </c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5"/>
      <c r="AZ10" s="15"/>
      <c r="BA10" s="15"/>
      <c r="BB10" s="15"/>
      <c r="BC10" s="15"/>
    </row>
    <row r="11" spans="3:55" x14ac:dyDescent="0.25">
      <c r="C11" s="23"/>
      <c r="D11" s="7" t="s">
        <v>49</v>
      </c>
      <c r="E11" s="8"/>
      <c r="F11" s="8"/>
      <c r="G11" s="8"/>
      <c r="H11" s="8">
        <v>188</v>
      </c>
      <c r="I11" s="8"/>
      <c r="J11" s="8"/>
      <c r="K11" s="8"/>
      <c r="L11" s="8"/>
      <c r="M11" s="11"/>
      <c r="N11" s="11"/>
      <c r="O11" s="11"/>
      <c r="P11" s="11"/>
      <c r="Q11" s="11"/>
      <c r="R11" s="11">
        <v>2</v>
      </c>
      <c r="S11" s="11"/>
      <c r="T11" s="11"/>
      <c r="U11" s="11">
        <v>7</v>
      </c>
      <c r="V11" s="11">
        <v>11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2">
        <f>AL11+AI11+AG11+AE11+AC11+AA11+Z11+Y11+W11+V11+U11+T11+S11+R11+Q11+P11+O11+N11+M11+L11+J11+K11+H11+G11+F11+E11</f>
        <v>208</v>
      </c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5"/>
      <c r="AZ11" s="15"/>
      <c r="BA11" s="15"/>
      <c r="BB11" s="15"/>
      <c r="BC11" s="15"/>
    </row>
    <row r="12" spans="3:55" x14ac:dyDescent="0.25">
      <c r="C12" s="21" t="s">
        <v>50</v>
      </c>
      <c r="D12" s="7" t="s">
        <v>46</v>
      </c>
      <c r="E12" s="8"/>
      <c r="F12" s="8"/>
      <c r="G12" s="8"/>
      <c r="H12" s="8">
        <v>190</v>
      </c>
      <c r="I12" s="8"/>
      <c r="J12" s="8"/>
      <c r="K12" s="8">
        <v>5</v>
      </c>
      <c r="L12" s="8">
        <v>2</v>
      </c>
      <c r="M12" s="8">
        <v>2</v>
      </c>
      <c r="N12" s="8">
        <v>2</v>
      </c>
      <c r="O12" s="8"/>
      <c r="P12" s="8">
        <v>10</v>
      </c>
      <c r="Q12" s="8"/>
      <c r="R12" s="8"/>
      <c r="S12" s="8"/>
      <c r="T12" s="8"/>
      <c r="U12" s="8">
        <v>7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12">
        <f>AL12+AI12+AG12+AE12+AC12+AA12+Z12+Y12+W12+V12+U12+T12+S12+R12+Q12+P12+O12+N12+M12+L12+J12+K12+H12+G12+F12+E12</f>
        <v>218</v>
      </c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5"/>
      <c r="AZ12" s="15"/>
      <c r="BA12" s="15"/>
      <c r="BB12" s="15"/>
      <c r="BC12" s="15"/>
    </row>
    <row r="13" spans="3:55" x14ac:dyDescent="0.25">
      <c r="C13" s="22"/>
      <c r="D13" s="7" t="s">
        <v>47</v>
      </c>
      <c r="E13" s="8"/>
      <c r="F13" s="8"/>
      <c r="G13" s="8"/>
      <c r="H13" s="8">
        <v>190</v>
      </c>
      <c r="I13" s="8"/>
      <c r="J13" s="8"/>
      <c r="K13" s="8">
        <v>5</v>
      </c>
      <c r="L13" s="8">
        <v>2</v>
      </c>
      <c r="M13" s="8">
        <v>2</v>
      </c>
      <c r="N13" s="8">
        <v>1</v>
      </c>
      <c r="O13" s="8"/>
      <c r="P13" s="8">
        <v>10</v>
      </c>
      <c r="Q13" s="8"/>
      <c r="R13" s="8"/>
      <c r="S13" s="8"/>
      <c r="T13" s="8"/>
      <c r="U13" s="8">
        <v>7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12">
        <f>AL13+AI13+AG13+AE13+AC13+AA13+Z13+Y13+W13+V13+U13+T13+S13+R13+Q13+P13+O13+N13+M13+L13+J13+K13+H13+G13+F13+E13</f>
        <v>217</v>
      </c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5"/>
      <c r="AZ13" s="15"/>
      <c r="BA13" s="15"/>
      <c r="BB13" s="15"/>
      <c r="BC13" s="15"/>
    </row>
    <row r="14" spans="3:55" x14ac:dyDescent="0.25">
      <c r="C14" s="23"/>
      <c r="D14" s="7" t="s">
        <v>49</v>
      </c>
      <c r="E14" s="8"/>
      <c r="F14" s="8"/>
      <c r="G14" s="8"/>
      <c r="H14" s="8">
        <v>161</v>
      </c>
      <c r="I14" s="8"/>
      <c r="J14" s="8"/>
      <c r="K14" s="8">
        <v>1</v>
      </c>
      <c r="L14" s="8"/>
      <c r="M14" s="8"/>
      <c r="N14" s="8">
        <v>1</v>
      </c>
      <c r="O14" s="8"/>
      <c r="P14" s="8">
        <v>10</v>
      </c>
      <c r="Q14" s="8"/>
      <c r="R14" s="8"/>
      <c r="S14" s="8"/>
      <c r="T14" s="8"/>
      <c r="U14" s="8">
        <v>7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12">
        <f>AL14+AI14+AG14+AE14+AC14+AA14+Z14+Y14+W14+V14+U14+T14+S14+R14+Q14+P14+O14+N14+M14+L14+J14+K14+H14+G14+F14+E14</f>
        <v>180</v>
      </c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5"/>
      <c r="AZ14" s="15"/>
      <c r="BA14" s="15"/>
      <c r="BB14" s="15"/>
      <c r="BC14" s="15"/>
    </row>
    <row r="15" spans="3:55" x14ac:dyDescent="0.25">
      <c r="C15" s="21" t="s">
        <v>52</v>
      </c>
      <c r="D15" s="7" t="s">
        <v>46</v>
      </c>
      <c r="E15" s="8">
        <v>84</v>
      </c>
      <c r="F15" s="8">
        <v>10</v>
      </c>
      <c r="G15" s="8">
        <v>36</v>
      </c>
      <c r="H15" s="8"/>
      <c r="I15" s="8"/>
      <c r="J15" s="8"/>
      <c r="K15" s="8"/>
      <c r="L15" s="8"/>
      <c r="M15" s="11"/>
      <c r="N15" s="11">
        <v>3</v>
      </c>
      <c r="O15" s="11"/>
      <c r="P15" s="11">
        <v>2</v>
      </c>
      <c r="Q15" s="11"/>
      <c r="R15" s="11">
        <v>1</v>
      </c>
      <c r="S15" s="11">
        <v>1</v>
      </c>
      <c r="T15" s="11"/>
      <c r="U15" s="11">
        <v>5</v>
      </c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>
        <v>6</v>
      </c>
      <c r="AM15" s="12">
        <f>AL15+AI15+AG15+AE15+AC15+AA15+Z15+Y15+W15+V15+U15+T15+S15+R15+Q15+P15+O15+N15+M15+L15+J15+K15+H15+G15+F15+E15</f>
        <v>148</v>
      </c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5"/>
      <c r="AZ15" s="15"/>
      <c r="BA15" s="15"/>
      <c r="BB15" s="15"/>
      <c r="BC15" s="15"/>
    </row>
    <row r="16" spans="3:55" x14ac:dyDescent="0.25">
      <c r="C16" s="22"/>
      <c r="D16" s="7" t="s">
        <v>47</v>
      </c>
      <c r="E16" s="8">
        <v>84</v>
      </c>
      <c r="F16" s="8">
        <v>10</v>
      </c>
      <c r="G16" s="8">
        <v>33</v>
      </c>
      <c r="H16" s="8"/>
      <c r="I16" s="8"/>
      <c r="J16" s="8"/>
      <c r="K16" s="8"/>
      <c r="L16" s="8"/>
      <c r="M16" s="11"/>
      <c r="N16" s="11">
        <v>3</v>
      </c>
      <c r="O16" s="11"/>
      <c r="P16" s="11">
        <v>2</v>
      </c>
      <c r="Q16" s="11"/>
      <c r="R16" s="11">
        <v>1</v>
      </c>
      <c r="S16" s="11">
        <v>1</v>
      </c>
      <c r="T16" s="11"/>
      <c r="U16" s="11">
        <v>5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>
        <v>6</v>
      </c>
      <c r="AM16" s="12">
        <f>AL16+AI16+AG16+AE16+AC16+AA16+Z16+Y16+W16+V16+U16+T16+S16+R16+Q16+P16+O16+N16+M16+L16+J16+K16+H16+G16+F16+E16</f>
        <v>145</v>
      </c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5"/>
      <c r="AZ16" s="15"/>
      <c r="BA16" s="15"/>
      <c r="BB16" s="15"/>
      <c r="BC16" s="15"/>
    </row>
    <row r="17" spans="3:55" x14ac:dyDescent="0.25">
      <c r="C17" s="23"/>
      <c r="D17" s="7" t="s">
        <v>49</v>
      </c>
      <c r="E17" s="8"/>
      <c r="F17" s="8"/>
      <c r="G17" s="8">
        <v>3</v>
      </c>
      <c r="H17" s="8"/>
      <c r="I17" s="8"/>
      <c r="J17" s="8"/>
      <c r="K17" s="8"/>
      <c r="L17" s="8"/>
      <c r="M17" s="11"/>
      <c r="N17" s="11"/>
      <c r="O17" s="11"/>
      <c r="P17" s="11"/>
      <c r="Q17" s="11"/>
      <c r="R17" s="11"/>
      <c r="S17" s="11"/>
      <c r="T17" s="11"/>
      <c r="U17" s="11">
        <v>5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2">
        <f>AL17+AI17+AG17+AE17+AC17+AA17+Z17+Y17+W17+V17+U17+T17+S17+R17+Q17+P17+O17+N17+M17+L17+J17+K17+H17+G17+F17+E17</f>
        <v>8</v>
      </c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5"/>
      <c r="AZ17" s="15"/>
      <c r="BA17" s="15"/>
      <c r="BB17" s="15"/>
      <c r="BC17" s="15"/>
    </row>
    <row r="18" spans="3:55" x14ac:dyDescent="0.25">
      <c r="C18" s="24" t="s">
        <v>53</v>
      </c>
      <c r="D18" s="16" t="s">
        <v>46</v>
      </c>
      <c r="E18" s="16">
        <f>E6+E9+E12+E15</f>
        <v>89</v>
      </c>
      <c r="F18" s="16">
        <f t="shared" ref="F18:AL20" si="0">F6+F9+F12+F15</f>
        <v>26</v>
      </c>
      <c r="G18" s="16">
        <f>G6+G9+G12+G15</f>
        <v>36</v>
      </c>
      <c r="H18" s="16">
        <f t="shared" si="0"/>
        <v>596</v>
      </c>
      <c r="I18" s="16"/>
      <c r="J18" s="16">
        <f t="shared" si="0"/>
        <v>2</v>
      </c>
      <c r="K18" s="16"/>
      <c r="L18" s="16">
        <f t="shared" si="0"/>
        <v>2</v>
      </c>
      <c r="M18" s="16">
        <f t="shared" si="0"/>
        <v>9</v>
      </c>
      <c r="N18" s="16">
        <f t="shared" si="0"/>
        <v>10</v>
      </c>
      <c r="O18" s="16">
        <f t="shared" si="0"/>
        <v>2</v>
      </c>
      <c r="P18" s="16">
        <f t="shared" si="0"/>
        <v>15</v>
      </c>
      <c r="Q18" s="16">
        <f t="shared" si="0"/>
        <v>7</v>
      </c>
      <c r="R18" s="16">
        <f t="shared" si="0"/>
        <v>7</v>
      </c>
      <c r="S18" s="16">
        <f>S6+S9+S12+S15</f>
        <v>1</v>
      </c>
      <c r="T18" s="16">
        <f t="shared" si="0"/>
        <v>7</v>
      </c>
      <c r="U18" s="16">
        <f t="shared" si="0"/>
        <v>29</v>
      </c>
      <c r="V18" s="16">
        <v>11</v>
      </c>
      <c r="W18" s="16">
        <f t="shared" si="0"/>
        <v>1</v>
      </c>
      <c r="X18" s="16"/>
      <c r="Y18" s="16">
        <f t="shared" si="0"/>
        <v>3</v>
      </c>
      <c r="Z18" s="16">
        <f t="shared" si="0"/>
        <v>1</v>
      </c>
      <c r="AA18" s="16">
        <f t="shared" si="0"/>
        <v>1</v>
      </c>
      <c r="AB18" s="16"/>
      <c r="AC18" s="16">
        <f t="shared" si="0"/>
        <v>1</v>
      </c>
      <c r="AD18" s="16"/>
      <c r="AE18" s="16">
        <f t="shared" si="0"/>
        <v>9</v>
      </c>
      <c r="AF18" s="16"/>
      <c r="AG18" s="16">
        <f t="shared" si="0"/>
        <v>1</v>
      </c>
      <c r="AH18" s="16"/>
      <c r="AI18" s="16">
        <f t="shared" si="0"/>
        <v>1</v>
      </c>
      <c r="AJ18" s="16"/>
      <c r="AK18" s="16"/>
      <c r="AL18" s="16">
        <f t="shared" si="0"/>
        <v>9</v>
      </c>
      <c r="AM18" s="16">
        <v>851</v>
      </c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5"/>
      <c r="AZ18" s="15"/>
      <c r="BA18" s="15"/>
      <c r="BB18" s="15"/>
      <c r="BC18" s="15"/>
    </row>
    <row r="19" spans="3:55" x14ac:dyDescent="0.25">
      <c r="C19" s="25"/>
      <c r="D19" s="17" t="s">
        <v>47</v>
      </c>
      <c r="E19" s="17">
        <f>E7+E10+E13+E16</f>
        <v>89</v>
      </c>
      <c r="F19" s="17">
        <f t="shared" si="0"/>
        <v>25</v>
      </c>
      <c r="G19" s="17">
        <f>G7+G10+G13+G16</f>
        <v>33</v>
      </c>
      <c r="H19" s="17">
        <f t="shared" si="0"/>
        <v>596</v>
      </c>
      <c r="I19" s="17"/>
      <c r="J19" s="17">
        <f>J7+J10+J13+J16</f>
        <v>2</v>
      </c>
      <c r="K19" s="17"/>
      <c r="L19" s="17">
        <f t="shared" si="0"/>
        <v>2</v>
      </c>
      <c r="M19" s="17">
        <f t="shared" si="0"/>
        <v>9</v>
      </c>
      <c r="N19" s="17">
        <f t="shared" si="0"/>
        <v>9</v>
      </c>
      <c r="O19" s="17">
        <f t="shared" si="0"/>
        <v>2</v>
      </c>
      <c r="P19" s="17">
        <f t="shared" si="0"/>
        <v>15</v>
      </c>
      <c r="Q19" s="17">
        <f t="shared" si="0"/>
        <v>7</v>
      </c>
      <c r="R19" s="17">
        <f t="shared" si="0"/>
        <v>7</v>
      </c>
      <c r="S19" s="17">
        <f>S7+S10+S13+S16</f>
        <v>1</v>
      </c>
      <c r="T19" s="17">
        <f t="shared" si="0"/>
        <v>7</v>
      </c>
      <c r="U19" s="17">
        <f t="shared" si="0"/>
        <v>29</v>
      </c>
      <c r="V19" s="17">
        <v>11</v>
      </c>
      <c r="W19" s="17">
        <v>1</v>
      </c>
      <c r="X19" s="17"/>
      <c r="Y19" s="17">
        <v>1</v>
      </c>
      <c r="Z19" s="17">
        <v>1</v>
      </c>
      <c r="AA19" s="17">
        <v>1</v>
      </c>
      <c r="AB19" s="17"/>
      <c r="AC19" s="17">
        <v>1</v>
      </c>
      <c r="AD19" s="17"/>
      <c r="AE19" s="17">
        <v>1</v>
      </c>
      <c r="AF19" s="17"/>
      <c r="AG19" s="17">
        <v>1</v>
      </c>
      <c r="AH19" s="17"/>
      <c r="AI19" s="17">
        <v>1</v>
      </c>
      <c r="AJ19" s="17"/>
      <c r="AK19" s="17"/>
      <c r="AL19" s="17">
        <f t="shared" si="0"/>
        <v>9</v>
      </c>
      <c r="AM19" s="18">
        <v>836</v>
      </c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5"/>
      <c r="AZ19" s="15"/>
      <c r="BA19" s="15"/>
      <c r="BB19" s="15"/>
      <c r="BC19" s="15"/>
    </row>
    <row r="20" spans="3:55" ht="15.75" thickBot="1" x14ac:dyDescent="0.3">
      <c r="C20" s="26"/>
      <c r="D20" s="19" t="s">
        <v>49</v>
      </c>
      <c r="E20" s="19">
        <f>E8+E11+E14+E17</f>
        <v>0</v>
      </c>
      <c r="F20" s="19">
        <f t="shared" si="0"/>
        <v>0</v>
      </c>
      <c r="G20" s="19">
        <f t="shared" si="0"/>
        <v>3</v>
      </c>
      <c r="H20" s="19">
        <f t="shared" si="0"/>
        <v>349</v>
      </c>
      <c r="I20" s="19"/>
      <c r="J20" s="19">
        <f t="shared" si="0"/>
        <v>0</v>
      </c>
      <c r="K20" s="19">
        <f t="shared" si="0"/>
        <v>1</v>
      </c>
      <c r="L20" s="19">
        <f t="shared" si="0"/>
        <v>0</v>
      </c>
      <c r="M20" s="19">
        <f t="shared" si="0"/>
        <v>0</v>
      </c>
      <c r="N20" s="19">
        <f t="shared" si="0"/>
        <v>1</v>
      </c>
      <c r="O20" s="19">
        <f t="shared" si="0"/>
        <v>0</v>
      </c>
      <c r="P20" s="19">
        <f t="shared" si="0"/>
        <v>10</v>
      </c>
      <c r="Q20" s="19">
        <f t="shared" si="0"/>
        <v>0</v>
      </c>
      <c r="R20" s="19">
        <f t="shared" si="0"/>
        <v>2</v>
      </c>
      <c r="S20" s="19">
        <f t="shared" si="0"/>
        <v>0</v>
      </c>
      <c r="T20" s="19">
        <f t="shared" si="0"/>
        <v>0</v>
      </c>
      <c r="U20" s="19">
        <f t="shared" si="0"/>
        <v>19</v>
      </c>
      <c r="V20" s="19">
        <f t="shared" si="0"/>
        <v>11</v>
      </c>
      <c r="W20" s="19">
        <f t="shared" si="0"/>
        <v>0</v>
      </c>
      <c r="X20" s="19"/>
      <c r="Y20" s="19">
        <f t="shared" si="0"/>
        <v>0</v>
      </c>
      <c r="Z20" s="19">
        <f t="shared" si="0"/>
        <v>0</v>
      </c>
      <c r="AA20" s="19">
        <f t="shared" si="0"/>
        <v>0</v>
      </c>
      <c r="AB20" s="19"/>
      <c r="AC20" s="19">
        <f t="shared" si="0"/>
        <v>0</v>
      </c>
      <c r="AD20" s="19"/>
      <c r="AE20" s="19">
        <f t="shared" si="0"/>
        <v>0</v>
      </c>
      <c r="AF20" s="19"/>
      <c r="AG20" s="19">
        <f t="shared" si="0"/>
        <v>0</v>
      </c>
      <c r="AH20" s="19"/>
      <c r="AI20" s="19">
        <f t="shared" si="0"/>
        <v>0</v>
      </c>
      <c r="AJ20" s="19"/>
      <c r="AK20" s="19"/>
      <c r="AL20" s="19">
        <f t="shared" si="0"/>
        <v>0</v>
      </c>
      <c r="AM20" s="19">
        <f t="shared" ref="AM20" si="1">AM8+AM11+AM14+AM17</f>
        <v>396</v>
      </c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5"/>
      <c r="AZ20" s="15"/>
      <c r="BA20" s="15"/>
      <c r="BB20" s="15"/>
      <c r="BC20" s="15"/>
    </row>
    <row r="21" spans="3:55" x14ac:dyDescent="0.25">
      <c r="D21" s="20" t="s">
        <v>54</v>
      </c>
      <c r="E21" s="20">
        <f>E6+F6+G6+H6+J6+E9+F9+G9+H9+J9+E12+F12+G12+H12+J12+E15+F15+G15+H15+J15</f>
        <v>749</v>
      </c>
    </row>
    <row r="22" spans="3:55" x14ac:dyDescent="0.25">
      <c r="D22" s="20" t="s">
        <v>55</v>
      </c>
      <c r="E22" s="20">
        <f>P6+Q6+R6+P9+Q9+R9+P12+Q12+R12+P15+Q15+R15</f>
        <v>29</v>
      </c>
    </row>
    <row r="23" spans="3:55" x14ac:dyDescent="0.25">
      <c r="D23" s="20" t="s">
        <v>56</v>
      </c>
      <c r="E23" s="20">
        <f>L6+M6+N6+O6+T6+V6+W6+L9+M9+N9+O9+T9+V9+W9+AL9+L12+M12+N12+O12+T12+V12+W12+AL12+L15+M15+N15+O15+P15+T15+V15+W15+AL15</f>
        <v>53</v>
      </c>
    </row>
  </sheetData>
  <mergeCells count="11">
    <mergeCell ref="C3:AM3"/>
    <mergeCell ref="AO3:BC3"/>
    <mergeCell ref="C4:C5"/>
    <mergeCell ref="D4:AM4"/>
    <mergeCell ref="AO4:AO5"/>
    <mergeCell ref="AP4:BC4"/>
    <mergeCell ref="C6:C8"/>
    <mergeCell ref="C9:C11"/>
    <mergeCell ref="C12:C14"/>
    <mergeCell ref="C15:C17"/>
    <mergeCell ref="C18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2025-06-24T08:05:36Z</dcterms:modified>
</cp:coreProperties>
</file>